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eenfieldresourcessa.sharepoint.com/sites/GFRSA/Shared Documents/01 Projects/P-22009 - Robben Island Museum/P-B22009 Helipads/05_Finance/02_Estimates/03_Detailed/"/>
    </mc:Choice>
  </mc:AlternateContent>
  <xr:revisionPtr revIDLastSave="0" documentId="8_{F66F37C9-7C5C-4325-8A77-B9DAF6E24CC8}" xr6:coauthVersionLast="47" xr6:coauthVersionMax="47" xr10:uidLastSave="{00000000-0000-0000-0000-000000000000}"/>
  <bookViews>
    <workbookView xWindow="-110" yWindow="-110" windowWidth="19420" windowHeight="10300" tabRatio="940" xr2:uid="{2B3C0D68-EE1B-4AFC-A6F3-BF46F4F23EE7}"/>
  </bookViews>
  <sheets>
    <sheet name="1. Ps&amp;Gs" sheetId="1" r:id="rId1"/>
    <sheet name="2. EARTHWORKS" sheetId="2" r:id="rId2"/>
    <sheet name="3. CONCRETE" sheetId="3" r:id="rId3"/>
    <sheet name="4. WATERPROOFING" sheetId="5" r:id="rId4"/>
    <sheet name="5. PAINTWORK" sheetId="14" r:id="rId5"/>
    <sheet name="6. ELECTRICAL" sheetId="24" r:id="rId6"/>
    <sheet name="7. SIGNS" sheetId="25" r:id="rId7"/>
    <sheet name="8. TRANSPORT" sheetId="26" r:id="rId8"/>
    <sheet name="9. PROV. SUMS" sheetId="18" r:id="rId9"/>
    <sheet name="SUMMARY" sheetId="19" r:id="rId10"/>
  </sheets>
  <definedNames>
    <definedName name="_xlnm._FilterDatabase" localSheetId="3" hidden="1">'4. WATERPROOFING'!$F$3:$F$73</definedName>
    <definedName name="_xlnm._FilterDatabase" localSheetId="4" hidden="1">'5. PAINTWORK'!$F$3:$F$73</definedName>
    <definedName name="_xlnm._FilterDatabase" localSheetId="8" hidden="1">'9. PROV. SUMS'!$F$4:$F$86</definedName>
    <definedName name="_xlnm.Print_Area" localSheetId="0">'1. Ps&amp;Gs'!$A$1:$F$86</definedName>
    <definedName name="_xlnm.Print_Area" localSheetId="1">'2. EARTHWORKS'!$A$1:$F$168</definedName>
    <definedName name="_xlnm.Print_Area" localSheetId="2">'3. CONCRETE'!$A$1:$F$150</definedName>
    <definedName name="_xlnm.Print_Area" localSheetId="5">'6. ELECTRICAL'!$A$1:$F$212</definedName>
    <definedName name="_xlnm.Print_Area" localSheetId="6">'7. SIGNS'!$A$1:$F$77</definedName>
    <definedName name="_xlnm.Print_Area" localSheetId="7">'8. TRANSPORT'!$A$1:$F$68</definedName>
    <definedName name="_xlnm.Print_Area" localSheetId="8">'9. PROV. SUMS'!$A$1:$F$86</definedName>
    <definedName name="_xlnm.Print_Area" localSheetId="9">SUMMARY!$A$1:$D$40</definedName>
    <definedName name="_xlnm.Print_Titles" localSheetId="1">'2. EARTHWORKS'!$1:$2</definedName>
    <definedName name="_xlnm.Print_Titles" localSheetId="2">'3. CONCRETE'!$1:$2</definedName>
    <definedName name="_xlnm.Print_Titles" localSheetId="3">'4. WATERPROOFING'!$1:$2</definedName>
    <definedName name="_xlnm.Print_Titles" localSheetId="4">'5. PAINTWORK'!$1:$2</definedName>
    <definedName name="_xlnm.Print_Titles" localSheetId="5">'6. ELECTRICAL'!$1:$2</definedName>
    <definedName name="_xlnm.Print_Titles" localSheetId="6">'7. SIGNS'!$1:$2</definedName>
    <definedName name="_xlnm.Print_Titles" localSheetId="7">'8. TRANSPORT'!$1:$2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25" l="1"/>
  <c r="D11" i="19"/>
  <c r="D10" i="19"/>
  <c r="D9" i="19"/>
  <c r="D8" i="19"/>
  <c r="D7" i="19"/>
  <c r="D6" i="19"/>
  <c r="D5" i="19"/>
  <c r="D4" i="19"/>
  <c r="D3" i="19"/>
  <c r="F86" i="18"/>
  <c r="E63" i="18"/>
  <c r="E54" i="18"/>
  <c r="F54" i="18" s="1"/>
  <c r="F63" i="18"/>
  <c r="F61" i="18"/>
  <c r="F52" i="18"/>
  <c r="E61" i="18"/>
  <c r="E52" i="18"/>
  <c r="F68" i="26"/>
  <c r="F9" i="26"/>
  <c r="F27" i="25"/>
  <c r="F25" i="25"/>
  <c r="F23" i="25"/>
  <c r="F17" i="25"/>
  <c r="F11" i="25"/>
  <c r="F212" i="24"/>
  <c r="F179" i="24"/>
  <c r="F173" i="24"/>
  <c r="F167" i="24"/>
  <c r="F161" i="24"/>
  <c r="F159" i="24"/>
  <c r="F157" i="24"/>
  <c r="F155" i="24"/>
  <c r="F147" i="24"/>
  <c r="F139" i="24"/>
  <c r="F129" i="24"/>
  <c r="F123" i="24"/>
  <c r="F115" i="24"/>
  <c r="F108" i="24"/>
  <c r="F100" i="24"/>
  <c r="F96" i="24"/>
  <c r="F94" i="24"/>
  <c r="F84" i="24"/>
  <c r="F82" i="24"/>
  <c r="F78" i="24"/>
  <c r="F72" i="24"/>
  <c r="F70" i="24"/>
  <c r="F68" i="24"/>
  <c r="F67" i="24"/>
  <c r="F65" i="24"/>
  <c r="F61" i="24"/>
  <c r="F53" i="24"/>
  <c r="F51" i="24"/>
  <c r="F49" i="24"/>
  <c r="F47" i="24"/>
  <c r="F41" i="24"/>
  <c r="F31" i="24"/>
  <c r="F9" i="24"/>
  <c r="F11" i="24"/>
  <c r="F13" i="24"/>
  <c r="F15" i="24"/>
  <c r="F17" i="24"/>
  <c r="F19" i="24"/>
  <c r="F21" i="24"/>
  <c r="F7" i="24"/>
  <c r="F73" i="14"/>
  <c r="F62" i="14"/>
  <c r="F60" i="14"/>
  <c r="F58" i="14"/>
  <c r="F56" i="14"/>
  <c r="F52" i="14"/>
  <c r="F73" i="5"/>
  <c r="F34" i="5"/>
  <c r="F27" i="5"/>
  <c r="F150" i="3"/>
  <c r="F140" i="3"/>
  <c r="F137" i="3"/>
  <c r="F133" i="3"/>
  <c r="F128" i="3"/>
  <c r="F122" i="3"/>
  <c r="F118" i="3"/>
  <c r="F116" i="3"/>
  <c r="F108" i="3"/>
  <c r="F106" i="3"/>
  <c r="F100" i="3"/>
  <c r="F98" i="3"/>
  <c r="F90" i="3"/>
  <c r="F86" i="3"/>
  <c r="F84" i="3"/>
  <c r="F82" i="3"/>
  <c r="F75" i="3"/>
  <c r="F86" i="1"/>
  <c r="F168" i="2"/>
  <c r="F111" i="2"/>
  <c r="F105" i="2"/>
  <c r="F98" i="2"/>
  <c r="F89" i="2"/>
  <c r="F85" i="2"/>
  <c r="F83" i="2"/>
  <c r="F79" i="2"/>
  <c r="F75" i="2"/>
  <c r="F66" i="2"/>
  <c r="F60" i="2"/>
  <c r="F11" i="1"/>
  <c r="F35" i="1"/>
  <c r="F33" i="1"/>
  <c r="F31" i="1"/>
  <c r="F29" i="1"/>
  <c r="F27" i="1"/>
  <c r="F21" i="1"/>
  <c r="F19" i="1"/>
  <c r="F17" i="1"/>
  <c r="F15" i="1"/>
  <c r="D140" i="3"/>
  <c r="D86" i="3"/>
  <c r="I358" i="26"/>
  <c r="I357" i="26"/>
  <c r="D62" i="14"/>
  <c r="D60" i="14"/>
  <c r="D58" i="14"/>
  <c r="D56" i="14"/>
  <c r="D52" i="14"/>
  <c r="D32" i="19" l="1"/>
  <c r="D34" i="19" s="1"/>
  <c r="D36" i="19" s="1"/>
  <c r="F49" i="18"/>
  <c r="I367" i="25"/>
  <c r="I366" i="25"/>
  <c r="D27" i="5"/>
  <c r="D84" i="3"/>
  <c r="D111" i="2"/>
  <c r="D38" i="19" l="1"/>
  <c r="D40" i="19" s="1"/>
  <c r="F58" i="18"/>
</calcChain>
</file>

<file path=xl/sharedStrings.xml><?xml version="1.0" encoding="utf-8"?>
<sst xmlns="http://schemas.openxmlformats.org/spreadsheetml/2006/main" count="644" uniqueCount="441">
  <si>
    <t>ITEM NO</t>
  </si>
  <si>
    <t>DESCRIPTION</t>
  </si>
  <si>
    <t>UNIT</t>
  </si>
  <si>
    <t>QUANTITY</t>
  </si>
  <si>
    <t>RATE</t>
  </si>
  <si>
    <t>AMOUNT</t>
  </si>
  <si>
    <t xml:space="preserve">BILL NO. 1 </t>
  </si>
  <si>
    <t xml:space="preserve">PRELIMINARIES </t>
  </si>
  <si>
    <t xml:space="preserve">Definitions (A1)  </t>
  </si>
  <si>
    <t xml:space="preserve">Definitions and interpretation (clause 1) </t>
  </si>
  <si>
    <t>Item</t>
  </si>
  <si>
    <t xml:space="preserve">F:............................. V:............................ T:............................ </t>
  </si>
  <si>
    <t>No</t>
  </si>
  <si>
    <t xml:space="preserve">GENERAL </t>
  </si>
  <si>
    <t>m</t>
  </si>
  <si>
    <t xml:space="preserve"> </t>
  </si>
  <si>
    <t xml:space="preserve">BILL NO. 2 </t>
  </si>
  <si>
    <t xml:space="preserve">EARTHWORKS </t>
  </si>
  <si>
    <t>The Tenderer is referred to the relevant Clauses in the</t>
  </si>
  <si>
    <t xml:space="preserve"> separate document Model Preambles for Trades (2008</t>
  </si>
  <si>
    <t xml:space="preserve"> Edition) and to the Supplementary Preambles which are</t>
  </si>
  <si>
    <t xml:space="preserve"> incorporated in this Bill </t>
  </si>
  <si>
    <t xml:space="preserve">SUPPLEMENTARY PREAMBLES </t>
  </si>
  <si>
    <t xml:space="preserve">Note </t>
  </si>
  <si>
    <t>Generally, all work under top of surface beds are classified</t>
  </si>
  <si>
    <t xml:space="preserve"> as, and measured under foundations</t>
  </si>
  <si>
    <t xml:space="preserve">Carting away of excavated material </t>
  </si>
  <si>
    <t>Descriptions of carting away of excavated material shall be</t>
  </si>
  <si>
    <t xml:space="preserve"> deemed to include loading excavated material onto trucks</t>
  </si>
  <si>
    <t xml:space="preserve"> directly from the excavations or, alternatively, from stock</t>
  </si>
  <si>
    <t xml:space="preserve"> piles situated on the building site </t>
  </si>
  <si>
    <t>Final remeasurement of quantities to be done after</t>
  </si>
  <si>
    <t xml:space="preserve"> completion of excavation on site</t>
  </si>
  <si>
    <t xml:space="preserve">Nature of ground </t>
  </si>
  <si>
    <t>It is strongly recommended that tenderers visit the site to</t>
  </si>
  <si>
    <t xml:space="preserve"> determine the nature and extent of the works to be carried</t>
  </si>
  <si>
    <t xml:space="preserve"> out. No claims in this regard will be entertained as a result of</t>
  </si>
  <si>
    <t xml:space="preserve"> the tenderer not visiting the site.</t>
  </si>
  <si>
    <t xml:space="preserve">Filling </t>
  </si>
  <si>
    <t>Notwithstanding the reference to prescribed multiple</t>
  </si>
  <si>
    <t xml:space="preserve"> handling in clause 1 page 6 of the Standard System of</t>
  </si>
  <si>
    <t xml:space="preserve"> Measuring Building Work, prices for filling and backfilling</t>
  </si>
  <si>
    <t xml:space="preserve"> shall include for all selection and any multiple handling of</t>
  </si>
  <si>
    <t xml:space="preserve"> material </t>
  </si>
  <si>
    <t xml:space="preserve">Soft / Hard Rock and Concrete </t>
  </si>
  <si>
    <t>Provisional quantities for excavation in soft/hard rock and</t>
  </si>
  <si>
    <t xml:space="preserve"> concrete have been included in these bills of quantities. The</t>
  </si>
  <si>
    <t xml:space="preserve"> contractor is to notify the Principal Agent as soon as</t>
  </si>
  <si>
    <t xml:space="preserve"> reasonably possible of the discovery of any soft/hard rock or</t>
  </si>
  <si>
    <t xml:space="preserve"> concrete encountered during the works. Photographic</t>
  </si>
  <si>
    <t xml:space="preserve"> evidence shall be provided if any of the above are</t>
  </si>
  <si>
    <t xml:space="preserve"> encountered during the excavations. No claim for payment</t>
  </si>
  <si>
    <t xml:space="preserve"> will be entertained unless the above requirements have</t>
  </si>
  <si>
    <t xml:space="preserve"> been adhered to. On completion of the works the provisional</t>
  </si>
  <si>
    <t xml:space="preserve"> quantities will be omitted and the actual amount of</t>
  </si>
  <si>
    <t xml:space="preserve"> excavation in soft/hard rock or concrete will be included.</t>
  </si>
  <si>
    <t xml:space="preserve">DEMOLITIONS, ETC. </t>
  </si>
  <si>
    <t xml:space="preserve">Breaking up, taking down and removing </t>
  </si>
  <si>
    <t xml:space="preserve">EXCAVATIONS, ETC. </t>
  </si>
  <si>
    <t>m³</t>
  </si>
  <si>
    <t>m²</t>
  </si>
  <si>
    <t xml:space="preserve">Extra over excavation in earth for excavation in </t>
  </si>
  <si>
    <t xml:space="preserve">Extra over all excavations for carting away </t>
  </si>
  <si>
    <t>Surplus material from excavations and/or stock piles on site</t>
  </si>
  <si>
    <t xml:space="preserve">FILLING, ETC. </t>
  </si>
  <si>
    <t xml:space="preserve"> Modified AASHTO density </t>
  </si>
  <si>
    <t xml:space="preserve">Prescribed density tests on filling </t>
  </si>
  <si>
    <t>Prescribed tests are for additional tests if required and</t>
  </si>
  <si>
    <t xml:space="preserve"> asked for by the Engineer in writing </t>
  </si>
  <si>
    <t>Modified AASHTO Density test</t>
  </si>
  <si>
    <t xml:space="preserve">SOIL POISONING </t>
  </si>
  <si>
    <t xml:space="preserve">Approved soil insecticide </t>
  </si>
  <si>
    <t xml:space="preserve">BILL NO. 3 </t>
  </si>
  <si>
    <t xml:space="preserve">CONCRETE, FORMWORK  </t>
  </si>
  <si>
    <t xml:space="preserve">AND REINFORCEMENT </t>
  </si>
  <si>
    <t xml:space="preserve">Cost of tests </t>
  </si>
  <si>
    <t>The costs of making, storing and testing of concrete test</t>
  </si>
  <si>
    <t>cubes as required under clause 7 "Tests" of SABS 1200 G</t>
  </si>
  <si>
    <t>shall include the cost of providing cube moulds necessary</t>
  </si>
  <si>
    <t>for the purpose, for testing costs and for submitting reports</t>
  </si>
  <si>
    <t>on the tests to the architect. The testing shall be</t>
  </si>
  <si>
    <t>undertaken by an independent firm or institution nominated</t>
  </si>
  <si>
    <t>by the contractor and to the approval of the Engineer (Test</t>
  </si>
  <si>
    <t>cubes are measured separately).</t>
  </si>
  <si>
    <t xml:space="preserve">Concrete blinding </t>
  </si>
  <si>
    <t>Concrete in blinding shall be remeasured based strictly on</t>
  </si>
  <si>
    <t>the specified thickness prescribed on the drawings by the</t>
  </si>
  <si>
    <t>Engineer. Rates hereafter shall include for any additional</t>
  </si>
  <si>
    <t>concrete that may be required to make up lines and levels</t>
  </si>
  <si>
    <t>as a result of any over excavation or excavation in rock</t>
  </si>
  <si>
    <t>where the excavated surface is not even resulting in</t>
  </si>
  <si>
    <t>additional concrete being required in order to acieve the</t>
  </si>
  <si>
    <t>minimum blinding thickness prescribed in the Engineer's</t>
  </si>
  <si>
    <t>drawings</t>
  </si>
  <si>
    <t xml:space="preserve">Formwork </t>
  </si>
  <si>
    <t>Descriptions of formwork shall be deemed to include use</t>
  </si>
  <si>
    <t xml:space="preserve"> and waste only (except where described as "left in" or</t>
  </si>
  <si>
    <t xml:space="preserve"> "permanent"), for fitting together in the required forms,</t>
  </si>
  <si>
    <t xml:space="preserve"> wedging, plumbing and fixing to true angles and surfaces as</t>
  </si>
  <si>
    <t xml:space="preserve"> necessary to ensure easy release during stripping and for</t>
  </si>
  <si>
    <t xml:space="preserve"> reconditioning as necessary before re-use. </t>
  </si>
  <si>
    <t>The vertical strutting shall be carried down to such</t>
  </si>
  <si>
    <t xml:space="preserve"> construction as is sufficiently strong to afford the required</t>
  </si>
  <si>
    <t xml:space="preserve"> support without damage and shall remain in position until</t>
  </si>
  <si>
    <t xml:space="preserve"> the newly constructed work is able to support itself.</t>
  </si>
  <si>
    <t>Formwork to soffits of slabs, beams, etc shall be deemed to</t>
  </si>
  <si>
    <t xml:space="preserve"> be propped up exceeding 1,5m and not exceeding 3,5m</t>
  </si>
  <si>
    <t xml:space="preserve"> high unless otherwise described and where off shutter shall</t>
  </si>
  <si>
    <t xml:space="preserve"> be done in first grade decking plates so as to achieve even</t>
  </si>
  <si>
    <t xml:space="preserve"> surface in both appearance, colour and finish continuity.</t>
  </si>
  <si>
    <t>Formwork to soffits of (solid) slabs etc shall be deemed to</t>
  </si>
  <si>
    <t xml:space="preserve"> be to slabs not exceeding 250mm thick unless otherwise</t>
  </si>
  <si>
    <t xml:space="preserve"> described</t>
  </si>
  <si>
    <t>Formwork to sides of bases, pile caps, ground beams, etc</t>
  </si>
  <si>
    <t xml:space="preserve"> will only be measured where it is prescribed in writing by the</t>
  </si>
  <si>
    <t xml:space="preserve"> engineer for design reasons.  Formwork necessitated by</t>
  </si>
  <si>
    <t xml:space="preserve"> irregularity or collapse of excavated faces will not be</t>
  </si>
  <si>
    <t xml:space="preserve"> measured and the cost thereof shall be deemed to be</t>
  </si>
  <si>
    <t xml:space="preserve"> included in the allowance for taking the risk of collapse of</t>
  </si>
  <si>
    <t xml:space="preserve"> the sides of the excavations, provision for which is made in</t>
  </si>
  <si>
    <t xml:space="preserve"> "Earthworks"</t>
  </si>
  <si>
    <t xml:space="preserve">25MPa/19mm concrete </t>
  </si>
  <si>
    <t>REINFORCED CONCRETE CAST IN/ON</t>
  </si>
  <si>
    <t xml:space="preserve"> FORMWORK </t>
  </si>
  <si>
    <t>Slabs</t>
  </si>
  <si>
    <t xml:space="preserve">TEST BLOCKS </t>
  </si>
  <si>
    <t>Making and testing set of three 150 x 150 x 150mm</t>
  </si>
  <si>
    <t>Sets</t>
  </si>
  <si>
    <t xml:space="preserve"> concrete strength test cube</t>
  </si>
  <si>
    <t xml:space="preserve">CONCRETE SUNDRIES </t>
  </si>
  <si>
    <t>ROUGH FORMWORK (DEGREE OF ACCURACY III)</t>
  </si>
  <si>
    <t xml:space="preserve">Rough formwork to sides </t>
  </si>
  <si>
    <t xml:space="preserve">MOVEMENT JOINTS, ETC. </t>
  </si>
  <si>
    <t xml:space="preserve">REINFORCEMENT </t>
  </si>
  <si>
    <t xml:space="preserve">Mild steel reinforcement to structural concrete work </t>
  </si>
  <si>
    <t>Bars of varying diameters</t>
  </si>
  <si>
    <t>t</t>
  </si>
  <si>
    <t>High tensile steel reinforcement to structural concrete</t>
  </si>
  <si>
    <t xml:space="preserve"> work </t>
  </si>
  <si>
    <t>Bars of various diameters</t>
  </si>
  <si>
    <t xml:space="preserve">Fabric reinforcement </t>
  </si>
  <si>
    <t>Type 193 mesh reinforcement in concrete surface beds,</t>
  </si>
  <si>
    <t xml:space="preserve"> slabs, etc</t>
  </si>
  <si>
    <t>Type 245 mesh reinforcement in concrete surface beds,</t>
  </si>
  <si>
    <t xml:space="preserve">WATERPROOFING </t>
  </si>
  <si>
    <t>Waterproofing of roofs, basements, etc shall be laid under a</t>
  </si>
  <si>
    <t xml:space="preserve"> ten year guarantee.  Waterproofing to roofs shall be laid to</t>
  </si>
  <si>
    <t xml:space="preserve"> even falls to outlets etc with necessary ridges, hips and</t>
  </si>
  <si>
    <t xml:space="preserve"> valleys. Descriptions of sheet or membrane waterproofing</t>
  </si>
  <si>
    <t xml:space="preserve"> shall be deemed to include additional labour to turn-ups and</t>
  </si>
  <si>
    <t xml:space="preserve"> turn-downs</t>
  </si>
  <si>
    <t>One layer of 250 micron "Consol Plastics Gunplas USB</t>
  </si>
  <si>
    <t xml:space="preserve"> Green" waterproof sheeting sealed at laps with</t>
  </si>
  <si>
    <t xml:space="preserve"> "Gunplas Pressure Sensitive Tape" </t>
  </si>
  <si>
    <t xml:space="preserve">JOINT SEALANTS ETC </t>
  </si>
  <si>
    <t>Approved Polysulphide sealing compound including</t>
  </si>
  <si>
    <t xml:space="preserve"> backing cord, bond breaker, primer, etc </t>
  </si>
  <si>
    <t xml:space="preserve">Descriptions </t>
  </si>
  <si>
    <t xml:space="preserve">PAINTWORK </t>
  </si>
  <si>
    <t xml:space="preserve">Notes </t>
  </si>
  <si>
    <t>specification available for inspection at the offices of the</t>
  </si>
  <si>
    <t>All paintwork and colours to be executed strictly according to</t>
  </si>
  <si>
    <t>Descriptions of paintwork shall be deemed to include for all</t>
  </si>
  <si>
    <t xml:space="preserve"> cutting in and shall be based on a full range of standard</t>
  </si>
  <si>
    <t xml:space="preserve"> colours.</t>
  </si>
  <si>
    <t>The tenderer shall where applicable be responsible for</t>
  </si>
  <si>
    <t xml:space="preserve"> identifying and pricing the correct paint product for each</t>
  </si>
  <si>
    <t xml:space="preserve"> paint application described hereafter based on the generic</t>
  </si>
  <si>
    <t xml:space="preserve"> descriptions included herein. </t>
  </si>
  <si>
    <t>The tenderer must satisfy himself that the applicable paint</t>
  </si>
  <si>
    <t>product has a minimum life span of five (5) years and will</t>
  </si>
  <si>
    <t>not require repainting during the latent defects liability</t>
  </si>
  <si>
    <t>period. Rates will be deemed to provide for the appropriate</t>
  </si>
  <si>
    <t xml:space="preserve">paint in each instance. </t>
  </si>
  <si>
    <t xml:space="preserve">ON CONCRETE </t>
  </si>
  <si>
    <t xml:space="preserve">General </t>
  </si>
  <si>
    <t xml:space="preserve">PROVISIONAL SUMS, ETC. </t>
  </si>
  <si>
    <t>The following provisional sums cover the complete supply</t>
  </si>
  <si>
    <t xml:space="preserve"> and installation of material and equipment by firms of</t>
  </si>
  <si>
    <t xml:space="preserve"> specialists to be nominated or selected sub-contractors and</t>
  </si>
  <si>
    <t xml:space="preserve"> are NETT, that is the sum does not include for builders</t>
  </si>
  <si>
    <t xml:space="preserve"> discount</t>
  </si>
  <si>
    <t>The Contractor may allow under the "profit" item for any</t>
  </si>
  <si>
    <t xml:space="preserve"> profit he considers necessary. If the Contractor allows an</t>
  </si>
  <si>
    <t xml:space="preserve"> amount for profit, this amount will be adjusted in direct</t>
  </si>
  <si>
    <t xml:space="preserve"> proportion to the final value of the specialist work </t>
  </si>
  <si>
    <t xml:space="preserve">Attendance on Nominated and Selected Sub-contractors  </t>
  </si>
  <si>
    <t>Each provisional sum in this bill is followed by an item under</t>
  </si>
  <si>
    <t xml:space="preserve"> which the Contractor may allow for attendance on the</t>
  </si>
  <si>
    <t xml:space="preserve"> specific Sub- contractor </t>
  </si>
  <si>
    <t>The amounts of the items for "Attendance" are to allow for</t>
  </si>
  <si>
    <t xml:space="preserve"> giving every facility to attending upon and making good in all</t>
  </si>
  <si>
    <t xml:space="preserve"> trades after the Specialists have completed their work, for</t>
  </si>
  <si>
    <t xml:space="preserve"> providing the use of all water, electricity, storage space on</t>
  </si>
  <si>
    <t xml:space="preserve"> and off site for materials, etc. the use of general amenities,</t>
  </si>
  <si>
    <t xml:space="preserve"> i.e.  latrines, etc., for the specialists and their workmen. For</t>
  </si>
  <si>
    <t xml:space="preserve"> maintaining conduits, sleeve pipes, etc. in position during</t>
  </si>
  <si>
    <t xml:space="preserve"> the building operations and providing the use of all ordinary</t>
  </si>
  <si>
    <t xml:space="preserve"> scaffolding and plant. The Contractor is to leave erected</t>
  </si>
  <si>
    <t xml:space="preserve"> scaffolding in position for the period required for work by the</t>
  </si>
  <si>
    <t xml:space="preserve"> nominated/selected sub-contractors under this contract</t>
  </si>
  <si>
    <t>DIRECT SUBCONTRACTORS (WORK BY OTHERS)</t>
  </si>
  <si>
    <t>The Contractor to allow for attendance to the following work</t>
  </si>
  <si>
    <t xml:space="preserve"> done by specialist contractors under separate direct</t>
  </si>
  <si>
    <t xml:space="preserve"> contracts and allow for these direct contracts in the</t>
  </si>
  <si>
    <t xml:space="preserve"> construction program</t>
  </si>
  <si>
    <t>%</t>
  </si>
  <si>
    <t>Allow for attendance</t>
  </si>
  <si>
    <t xml:space="preserve">LANDSCAPING </t>
  </si>
  <si>
    <t>Allow the amount of R50 000.00 (Fifty Thousand Rand) for</t>
  </si>
  <si>
    <t xml:space="preserve"> landscaping and associated works</t>
  </si>
  <si>
    <t>Allow for profit if required</t>
  </si>
  <si>
    <t>SUMMARY</t>
  </si>
  <si>
    <t xml:space="preserve">CONCRETE, FORMWORK AND REINFORCEMENT </t>
  </si>
  <si>
    <t xml:space="preserve">PROVISIONAL AMOUNTS </t>
  </si>
  <si>
    <t>Totals</t>
  </si>
  <si>
    <t xml:space="preserve">VAT (15%) </t>
  </si>
  <si>
    <t xml:space="preserve">PROJECT TOTAL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</si>
  <si>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</si>
  <si>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</si>
  <si>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</si>
  <si>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</si>
  <si>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</si>
  <si>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</si>
  <si>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</si>
  <si>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</si>
  <si>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</si>
  <si>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</si>
  <si>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</si>
  <si>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</si>
  <si>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</si>
  <si>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</si>
  <si>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</si>
  <si>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</si>
  <si>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</si>
  <si>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</si>
  <si>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</si>
  <si>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</si>
  <si>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Clause 10 - General insurances</t>
  </si>
  <si>
    <t>Sum</t>
  </si>
  <si>
    <t>Clause 15 - Preparations and execution of the works</t>
  </si>
  <si>
    <t>Clause 19.1.2 -  Office accommodation</t>
  </si>
  <si>
    <t>Clause 32 - Adjustment to the contract value</t>
  </si>
  <si>
    <t>BILL NO.</t>
  </si>
  <si>
    <t xml:space="preserve">TENDER AMOUNT </t>
  </si>
  <si>
    <t>PRELIMINARIES</t>
  </si>
  <si>
    <t>21</t>
  </si>
  <si>
    <t>The Contractors General Obligations</t>
  </si>
  <si>
    <t>(a) Fixed obligations</t>
  </si>
  <si>
    <t>L/sum</t>
  </si>
  <si>
    <t>month</t>
  </si>
  <si>
    <t>Compliance with Environmental Management Requirements</t>
  </si>
  <si>
    <t>Compliance with Occupational Health and Safety Specifications</t>
  </si>
  <si>
    <t>CLEARING</t>
  </si>
  <si>
    <t>Clear Site incl. removal and grubbing of roots of trees of up to 1m girth to approved areas off Site</t>
  </si>
  <si>
    <r>
      <t>m</t>
    </r>
    <r>
      <rPr>
        <vertAlign val="superscript"/>
        <sz val="9"/>
        <rFont val="Arial"/>
        <family val="2"/>
      </rPr>
      <t>2</t>
    </r>
  </si>
  <si>
    <t>Break down the exisiting concrete, stock pile and remove and cast off site</t>
  </si>
  <si>
    <t>all the calcrete material</t>
  </si>
  <si>
    <r>
      <t>m</t>
    </r>
    <r>
      <rPr>
        <vertAlign val="superscript"/>
        <sz val="9"/>
        <rFont val="Arial"/>
        <family val="2"/>
      </rPr>
      <t>3</t>
    </r>
  </si>
  <si>
    <t>a) Stock pile</t>
  </si>
  <si>
    <t xml:space="preserve">Remove base soil to a depth of 150mm </t>
  </si>
  <si>
    <t>Base Excavation</t>
  </si>
  <si>
    <t>Sub-Base Excavation</t>
  </si>
  <si>
    <t>Intermediate Excavation</t>
  </si>
  <si>
    <t>Hard Excavation</t>
  </si>
  <si>
    <t xml:space="preserve"> to be cast off site</t>
  </si>
  <si>
    <t>Base filling obtained from the excavations and/or</t>
  </si>
  <si>
    <t>Blend  approved G5 filling material (from a commercial source) with excavated base material from stockpile in a 50/50 ratio adding cement to produce a C4  150mm Layer.</t>
  </si>
  <si>
    <t>Concrete filling and levelling on parking pads</t>
  </si>
  <si>
    <t xml:space="preserve">35MPa/37mm concrete </t>
  </si>
  <si>
    <t>Approach Light Slab</t>
  </si>
  <si>
    <t>Finishing top surfaces of concrete smooth with a brush</t>
  </si>
  <si>
    <t>Slab</t>
  </si>
  <si>
    <t>Approach Lights</t>
  </si>
  <si>
    <t>DAMPPROOFING OF SLAB</t>
  </si>
  <si>
    <t>Under slab</t>
  </si>
  <si>
    <t xml:space="preserve">All paintwork to be done according to SACAA finishings </t>
  </si>
  <si>
    <t>Engineer.</t>
  </si>
  <si>
    <t>SACCA paint codes and in strict accordance with Road</t>
  </si>
  <si>
    <t xml:space="preserve"> marking paint systems specifications</t>
  </si>
  <si>
    <t>All paint described as "Road Marking" shall be executed in</t>
  </si>
  <si>
    <t xml:space="preserve"> accordance with "SACAA" specifications</t>
  </si>
  <si>
    <t>PAVEMENT MARKINGS</t>
  </si>
  <si>
    <t>Two Coats of Hot-melt plastic road-marking material (particulars stated):</t>
  </si>
  <si>
    <t>(a) White lines (broken or unbroken)</t>
  </si>
  <si>
    <t>(1) 300 mm wide</t>
  </si>
  <si>
    <t>(b) Yellow lines (broken or unbroken)</t>
  </si>
  <si>
    <t>(1) 150 mm wide</t>
  </si>
  <si>
    <t>(2) 300 mm wide</t>
  </si>
  <si>
    <t>(3) 460 mm wide</t>
  </si>
  <si>
    <t>(g) Black lines (50mm)</t>
  </si>
  <si>
    <t>GENERAL COSTS</t>
  </si>
  <si>
    <t>Issuing "As Built" CAD drawings on completion</t>
  </si>
  <si>
    <t>Test and commissioning of complete Works.</t>
  </si>
  <si>
    <t>Inspection and handing over</t>
  </si>
  <si>
    <t>Certificate of Compliance</t>
  </si>
  <si>
    <t>Maintenance manuals</t>
  </si>
  <si>
    <t>ea</t>
  </si>
  <si>
    <t>Removal and disposal of existing helipad lighting fixtures and wind direction indicator</t>
  </si>
  <si>
    <t>Removal and disposal of existing cables between helipad lighting fixtures and junction boxes</t>
  </si>
  <si>
    <t>Removal and disposal of existing ducts and cables connecting manholes</t>
  </si>
  <si>
    <t xml:space="preserve"> Total Carried Forward To Summary</t>
  </si>
  <si>
    <t>LV RETICULATION</t>
  </si>
  <si>
    <t>LV cables</t>
  </si>
  <si>
    <t xml:space="preserve">Supply and installation of the following  Flexible PVC Trailing  copper cables to SANS 1411, installed on cable Trays vertically and horizontally. </t>
  </si>
  <si>
    <t>6mm² x 4-core</t>
  </si>
  <si>
    <t>Supply and installation of the following  PVC/SWA/PVC cables to SANS 1507-3, installed in ground</t>
  </si>
  <si>
    <t>6mm² x 3-core</t>
  </si>
  <si>
    <t>TERMINATIONS</t>
  </si>
  <si>
    <t>Termination of LV cable as specified including connection of conductors, cable lugs, captive glands, shrouds, etc. for the following cable sizes</t>
  </si>
  <si>
    <t>CABLE TRAYS</t>
  </si>
  <si>
    <t>Medium Duty, hot dipped galvanised Welded-mesh cable tray (WWMD) complete with splices, nuts, bolts and washers fixed horizontally on hangers or vertically on wall</t>
  </si>
  <si>
    <t xml:space="preserve">100 mm wide x 50 mm </t>
  </si>
  <si>
    <t>Horizontal bends</t>
  </si>
  <si>
    <t>Tee Piece</t>
  </si>
  <si>
    <t>External Elbow</t>
  </si>
  <si>
    <t>DISTRIBUTION BOARDS &amp; SWITCH GEAR</t>
  </si>
  <si>
    <t>Supply and Installation of the follow distribution board, including fixing accesories.</t>
  </si>
  <si>
    <t>Supply and Install</t>
  </si>
  <si>
    <t>20-way, industrial type, DIN-rail, surface-mounted with lockable door (orange)</t>
  </si>
  <si>
    <t>Supply and Installation of the Following Circuit Breakers</t>
  </si>
  <si>
    <t>50A, 2-pole Schneider Circuit Breaker - 5kA (Main-switch)</t>
  </si>
  <si>
    <t>32A, 2-pole Schneider Circuit Breaker - 5kA (UPS supply)</t>
  </si>
  <si>
    <t>63A, 2-pole, Schneider  Earth Leakage Circuit Breaker rate at 30mA</t>
  </si>
  <si>
    <t>20 Amp, 1- pole Scheider Circuit Breaker - 5kA</t>
  </si>
  <si>
    <t>16 Amp, 1- pole SchneiderCircuit Breaker - 5kA</t>
  </si>
  <si>
    <t>UNINTERRUPTIBLE POWER SUPPLY (UPS)</t>
  </si>
  <si>
    <t>5kVA, 1-phase in, 1-phase out (200-240V selectable) transformer based, pure sinewave, parallel online. Including Lead-acid battery with 12H back-up time, similar or equal to TESCOM SSpro Longrun UPS</t>
  </si>
  <si>
    <t>PLUG AND SOCKET-OUTLETS</t>
  </si>
  <si>
    <t>200-250V, 2P+E, GW 62 004H, IP44/IP54, Plug and Socket-outlet straight connector (blue) complete</t>
  </si>
  <si>
    <t>2P+E, GW 66530 Vertical interlocked socket-outlet</t>
  </si>
  <si>
    <t>Conduit</t>
  </si>
  <si>
    <t>PVC conduit/sleeves, installed in concrete slab, buried in ground in the following sizes, including couplings and fixings</t>
  </si>
  <si>
    <t xml:space="preserve">50mm dia. </t>
  </si>
  <si>
    <t>50mm dia. Flexible</t>
  </si>
  <si>
    <t>EGA DUCT</t>
  </si>
  <si>
    <t>Outlet Boxes</t>
  </si>
  <si>
    <t>Galvanised steel  draw and outlet boxes installed surface, in ceiling spaces or chased into brickwalls, in the following sizes</t>
  </si>
  <si>
    <t>SOCKET OUTLETS</t>
  </si>
  <si>
    <t>16A, 230V, Crabtree industrial type dedicated SSO  red face plate complete (Crabtree 7390D)</t>
  </si>
  <si>
    <t>ISOLATORS</t>
  </si>
  <si>
    <t>Isolators mounted complete with backbox on 100x100 outlet boxes or power skirting.</t>
  </si>
  <si>
    <t>Supply &amp; Install the following sizes:</t>
  </si>
  <si>
    <t>30A 2-pole Stove Isolator complete with coverplate (Crabtree 2673)</t>
  </si>
  <si>
    <t>CONDUCTORS</t>
  </si>
  <si>
    <t xml:space="preserve">Supply and Install </t>
  </si>
  <si>
    <t>2.5mm² PVC insulated copper conductors</t>
  </si>
  <si>
    <t>LIGHTING INSTALLATION (HELIPAD)</t>
  </si>
  <si>
    <t>Concrete Anchor Blocks</t>
  </si>
  <si>
    <t xml:space="preserve">Anchor blocks with minimum strength of 53-58 tons, to accommodate lighting fixtures </t>
  </si>
  <si>
    <t>150mm x 150mm x 150mm deep</t>
  </si>
  <si>
    <t>Light Fittings</t>
  </si>
  <si>
    <t xml:space="preserve">Supply,take delivery, store, install the following light fittings,  as specified and indicated on drawings. 4W, 200-240V ICAO approved, LED FATO/TLOF and APPROACH omni-directional light fittings with all Aluminium construction, encapsulated lens, IP65 rating, fully dimmable, polarity protected and 110x100x6mm base-plate. </t>
  </si>
  <si>
    <t>Supply &amp; Install</t>
  </si>
  <si>
    <t xml:space="preserve">TLOF (Touch down and Lift Off) (Colour - Green)- Heliport Recessed </t>
  </si>
  <si>
    <t xml:space="preserve">FATO (Final Approach and Take Offf) (Colour - White)-Heliport Recessed </t>
  </si>
  <si>
    <t xml:space="preserve">APPROACH (Colour - Yellow)-Heliport Recessed </t>
  </si>
  <si>
    <t>10W, 200-240V LED Surface Floodlight (white) ICAO approved, All Aluminium construction, encapsulated, IP65 with 110x110x6mm base-plate</t>
  </si>
  <si>
    <t>Wind Direction Indicator</t>
  </si>
  <si>
    <t>Supply,take delivery, store, install, as specified and indicated on drawings. 6 meter high ICAO approved, Aluminium pole, powder-coated, 3 bearing, with Day Glow Orange internally and externally lit wind-sock 2,4m long with 0,6m large and 0.3m small dia, 8W, 200-240V LED lights. WDI to withstand winds of up to 160 kmh</t>
  </si>
  <si>
    <t>6 meter high on concrete foundation complete</t>
  </si>
  <si>
    <t>Draw-wire</t>
  </si>
  <si>
    <t>1,2mm dia. Galvanized in all sleeves up to and including lighting outlet points</t>
  </si>
  <si>
    <t>Cables</t>
  </si>
  <si>
    <t>Supply and Install including terminations</t>
  </si>
  <si>
    <t>1,5mm2 2-core Black Surfix cable form manhole junction boxes to light outlet points</t>
  </si>
  <si>
    <t>ELECTRICAL</t>
  </si>
  <si>
    <t>NETT TOTAL OF TENDER</t>
  </si>
  <si>
    <t>ADD CONTINGENCIES (10%)</t>
  </si>
  <si>
    <t>TENDER AMOUNT</t>
  </si>
  <si>
    <t>BILL NO. 4</t>
  </si>
  <si>
    <t>BILL NO. 5</t>
  </si>
  <si>
    <t>BILL NO. 6</t>
  </si>
  <si>
    <t>LOW VOLTAGE RETICULATION, DISTRIBUTION BOARDS AND CABLE TRAYS</t>
  </si>
  <si>
    <t>POWER INSTALLATION</t>
  </si>
  <si>
    <t>LIGHTING INSTALLATION</t>
  </si>
  <si>
    <t>BILL NO. 7</t>
  </si>
  <si>
    <t>Assumed</t>
  </si>
  <si>
    <t>DBSA - Assumed</t>
  </si>
  <si>
    <t>Assumed cost of Y12 bar</t>
  </si>
  <si>
    <t>ROAD SIGNS</t>
  </si>
  <si>
    <t>Road sign boards with painted or coloured semi-matt background. Symbols, lettering and borders in semi-matt black or in Class 1 retro-reflective material, where the sign board is constructed from:</t>
  </si>
  <si>
    <t>(a) Aluminium sheet (2,0 mm thick)</t>
  </si>
  <si>
    <t>(1) Area not exceeding 2 m²</t>
  </si>
  <si>
    <t>(a) Background of retro-reflective material of:</t>
  </si>
  <si>
    <t>(3) Class 3</t>
  </si>
  <si>
    <t>Road sign supports  (overhead road sign structures excluded):</t>
  </si>
  <si>
    <t>(c) Timber</t>
  </si>
  <si>
    <t>(1) 100 mm dia. 2.1m long</t>
  </si>
  <si>
    <t xml:space="preserve">Excavation and backfilling for road sign supports </t>
  </si>
  <si>
    <t>SIGNS</t>
  </si>
  <si>
    <t>SERVICING OF EXISTING FIRE HYDRANTS</t>
  </si>
  <si>
    <t xml:space="preserve"> servicing and associated works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</si>
  <si>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</si>
  <si>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</si>
  <si>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</si>
  <si>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</si>
  <si>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</si>
  <si>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</si>
  <si>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</si>
  <si>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</si>
  <si>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</si>
  <si>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</si>
  <si>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</si>
  <si>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(b) Time-related obligations</t>
  </si>
  <si>
    <t>(i) Weakened Plane Joints</t>
  </si>
  <si>
    <t>(ii) Key Construction Joints</t>
  </si>
  <si>
    <t>Saw Cut Joints</t>
  </si>
  <si>
    <t>(a) Sealed transverse contraction joints sawn in two separate operations - refer to details on the drawings.</t>
  </si>
  <si>
    <t>(b) Tie bars 1m Y12's:</t>
  </si>
  <si>
    <t xml:space="preserve">(i) Installed in new concrete </t>
  </si>
  <si>
    <t>Curing</t>
  </si>
  <si>
    <t xml:space="preserve"> float, class U2 surface finish</t>
  </si>
  <si>
    <t>3 x 10mm In saw cut joints in slab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</si>
  <si>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</si>
  <si>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</si>
  <si>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</si>
  <si>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</si>
  <si>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</si>
  <si>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</si>
  <si>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</si>
  <si>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</si>
  <si>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</si>
  <si>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</si>
  <si>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Extra over item 4 for cement-treated soil backfill</t>
  </si>
  <si>
    <t>Extra over item 1 for using:</t>
  </si>
  <si>
    <t xml:space="preserve"> prescribed stock piles on site compacted to 95%</t>
  </si>
  <si>
    <t>Rip &amp; Re-Compact In Situ Material To 93% MOD AASHTO 150mm layer of sub-base soil</t>
  </si>
  <si>
    <t xml:space="preserve">PRINCIPAL BUILDING AGREEMENT  </t>
  </si>
  <si>
    <t>Number</t>
  </si>
  <si>
    <t>BILL NO. 8</t>
  </si>
  <si>
    <t>Transport of Construction Material and Equipment</t>
  </si>
  <si>
    <t>Contractor Shall price for the transporting of goods, material and equipment from mainland to the Island and back. Price shall include loading and offloading off same.</t>
  </si>
  <si>
    <t>Road trip chartering of boat/ferry from Mainland to Robben Island</t>
  </si>
  <si>
    <t>TRANSPORT</t>
  </si>
  <si>
    <t>Compliance with Heritage Specifications</t>
  </si>
  <si>
    <t>UNREINFORCED CONCRETE CAST ON THE PARKING PADS TO LEVEL THE SURFACE AND FILL GAPS</t>
  </si>
  <si>
    <t>Under the concrete slab including forming and  poisoning the  wholebase and furrow edges, filling and ramming.</t>
  </si>
  <si>
    <t>40 x 40mm</t>
  </si>
  <si>
    <t xml:space="preserve">100 x 100 x 50 Wonderboxes </t>
  </si>
  <si>
    <t xml:space="preserve"> Total Carried To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</si>
</sst>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#\ ##0.00"/>
    <numFmt numFmtId="165" formatCode="#\ ##0"/>
    <numFmt numFmtId="166" formatCode="[$R-1C09]#,##0.00"/>
    <numFmt numFmtId="167" formatCode="#\ ##0.0"/>
  </numFmts>
  <fonts count="17">
    <font>
      <sz val="10"/>
      <color theme="1"/>
      <name val="Futura PT Light"/>
      <family val="2"/>
    </font>
    <font>
      <sz val="10"/>
      <color theme="1"/>
      <name val="Futura PT Light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u/>
      <sz val="9"/>
      <color theme="1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9"/>
      <name val="Calibri"/>
      <family val="2"/>
      <scheme val="minor"/>
    </font>
    <font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1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215">
    <xf numFmtId="0" fontId="0" fillId="0" borderId="0" xfId="0"/>
    <xf numFmtId="0" fontId="0" fillId="0" borderId="6" xfId="0" applyBorder="1"/>
    <xf numFmtId="44" fontId="0" fillId="0" borderId="0" xfId="1" applyFont="1"/>
    <xf numFmtId="49" fontId="5" fillId="0" borderId="5" xfId="0" applyNumberFormat="1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164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 applyProtection="1">
      <alignment horizontal="right" vertical="top" wrapText="1"/>
      <protection locked="0"/>
    </xf>
    <xf numFmtId="0" fontId="7" fillId="0" borderId="0" xfId="0" applyFont="1"/>
    <xf numFmtId="0" fontId="6" fillId="0" borderId="0" xfId="0" applyFont="1"/>
    <xf numFmtId="0" fontId="6" fillId="0" borderId="6" xfId="0" applyFont="1" applyBorder="1"/>
    <xf numFmtId="0" fontId="7" fillId="0" borderId="7" xfId="0" applyFont="1" applyBorder="1" applyAlignment="1">
      <alignment horizontal="center"/>
    </xf>
    <xf numFmtId="0" fontId="7" fillId="0" borderId="6" xfId="0" applyFont="1" applyBorder="1"/>
    <xf numFmtId="44" fontId="7" fillId="0" borderId="6" xfId="1" applyFont="1" applyBorder="1"/>
    <xf numFmtId="0" fontId="7" fillId="2" borderId="1" xfId="0" applyFont="1" applyFill="1" applyBorder="1" applyAlignment="1">
      <alignment horizontal="center"/>
    </xf>
    <xf numFmtId="0" fontId="6" fillId="2" borderId="2" xfId="0" applyFont="1" applyFill="1" applyBorder="1"/>
    <xf numFmtId="0" fontId="7" fillId="2" borderId="3" xfId="0" applyFont="1" applyFill="1" applyBorder="1"/>
    <xf numFmtId="0" fontId="7" fillId="2" borderId="2" xfId="0" applyFont="1" applyFill="1" applyBorder="1"/>
    <xf numFmtId="44" fontId="7" fillId="2" borderId="3" xfId="1" applyFont="1" applyFill="1" applyBorder="1"/>
    <xf numFmtId="44" fontId="7" fillId="0" borderId="6" xfId="1" applyFont="1" applyFill="1" applyBorder="1"/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44" fontId="0" fillId="0" borderId="6" xfId="1" applyFont="1" applyFill="1" applyBorder="1"/>
    <xf numFmtId="0" fontId="12" fillId="0" borderId="0" xfId="4" applyFont="1"/>
    <xf numFmtId="0" fontId="14" fillId="0" borderId="0" xfId="4" applyFont="1"/>
    <xf numFmtId="0" fontId="15" fillId="0" borderId="0" xfId="4" applyFont="1"/>
    <xf numFmtId="0" fontId="4" fillId="0" borderId="0" xfId="4" applyFont="1" applyAlignment="1">
      <alignment vertical="top" wrapText="1"/>
    </xf>
    <xf numFmtId="0" fontId="4" fillId="0" borderId="5" xfId="4" applyFont="1" applyBorder="1" applyAlignment="1">
      <alignment horizontal="left" vertical="top" wrapText="1"/>
    </xf>
    <xf numFmtId="49" fontId="5" fillId="0" borderId="5" xfId="4" applyNumberFormat="1" applyFont="1" applyBorder="1" applyAlignment="1">
      <alignment horizontal="left" vertical="top" wrapText="1"/>
    </xf>
    <xf numFmtId="0" fontId="4" fillId="0" borderId="5" xfId="4" applyFont="1" applyBorder="1" applyAlignment="1">
      <alignment horizontal="center" vertical="top" wrapText="1"/>
    </xf>
    <xf numFmtId="0" fontId="4" fillId="0" borderId="5" xfId="4" applyFont="1" applyBorder="1" applyAlignment="1">
      <alignment horizontal="right" vertical="top" wrapText="1"/>
    </xf>
    <xf numFmtId="164" fontId="4" fillId="0" borderId="5" xfId="4" applyNumberFormat="1" applyFont="1" applyBorder="1" applyAlignment="1">
      <alignment horizontal="right" vertical="top" wrapText="1"/>
    </xf>
    <xf numFmtId="0" fontId="4" fillId="0" borderId="5" xfId="4" applyFont="1" applyBorder="1" applyAlignment="1">
      <alignment vertical="top" wrapText="1"/>
    </xf>
    <xf numFmtId="49" fontId="4" fillId="0" borderId="5" xfId="4" applyNumberFormat="1" applyFont="1" applyBorder="1" applyAlignment="1">
      <alignment horizontal="left" vertical="top" wrapText="1"/>
    </xf>
    <xf numFmtId="49" fontId="4" fillId="0" borderId="5" xfId="4" applyNumberFormat="1" applyFont="1" applyBorder="1" applyAlignment="1">
      <alignment horizontal="center" vertical="top" wrapText="1"/>
    </xf>
    <xf numFmtId="164" fontId="4" fillId="0" borderId="5" xfId="4" applyNumberFormat="1" applyFont="1" applyBorder="1" applyAlignment="1" applyProtection="1">
      <alignment horizontal="right" vertical="top" wrapText="1"/>
      <protection locked="0"/>
    </xf>
    <xf numFmtId="0" fontId="4" fillId="0" borderId="0" xfId="4" applyFont="1" applyAlignment="1">
      <alignment vertical="center" wrapText="1"/>
    </xf>
    <xf numFmtId="0" fontId="4" fillId="0" borderId="0" xfId="4" applyFont="1" applyAlignment="1">
      <alignment horizontal="center" vertical="top"/>
    </xf>
    <xf numFmtId="0" fontId="4" fillId="0" borderId="0" xfId="4" applyFont="1" applyAlignment="1">
      <alignment horizontal="center" vertical="top" wrapText="1"/>
    </xf>
    <xf numFmtId="0" fontId="3" fillId="0" borderId="0" xfId="4" applyAlignment="1">
      <alignment vertical="top"/>
    </xf>
    <xf numFmtId="49" fontId="5" fillId="0" borderId="6" xfId="4" applyNumberFormat="1" applyFont="1" applyBorder="1" applyAlignment="1">
      <alignment horizontal="center" vertical="top" wrapText="1"/>
    </xf>
    <xf numFmtId="0" fontId="4" fillId="0" borderId="6" xfId="4" applyFont="1" applyBorder="1" applyAlignment="1">
      <alignment horizontal="center" vertical="top" wrapText="1"/>
    </xf>
    <xf numFmtId="49" fontId="4" fillId="0" borderId="6" xfId="4" applyNumberFormat="1" applyFont="1" applyBorder="1" applyAlignment="1">
      <alignment horizontal="center" vertical="top" wrapText="1"/>
    </xf>
    <xf numFmtId="0" fontId="15" fillId="0" borderId="0" xfId="4" applyFont="1" applyAlignment="1">
      <alignment horizontal="center"/>
    </xf>
    <xf numFmtId="0" fontId="3" fillId="0" borderId="0" xfId="4" applyAlignment="1">
      <alignment horizontal="center" vertical="top"/>
    </xf>
    <xf numFmtId="0" fontId="7" fillId="0" borderId="6" xfId="0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0" borderId="9" xfId="0" applyFont="1" applyBorder="1"/>
    <xf numFmtId="0" fontId="5" fillId="0" borderId="9" xfId="0" applyFont="1" applyBorder="1" applyAlignment="1">
      <alignment horizontal="left" vertical="top" wrapText="1"/>
    </xf>
    <xf numFmtId="49" fontId="10" fillId="0" borderId="5" xfId="4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7" fillId="3" borderId="0" xfId="0" applyFont="1" applyFill="1"/>
    <xf numFmtId="44" fontId="7" fillId="0" borderId="0" xfId="1" applyFont="1"/>
    <xf numFmtId="0" fontId="7" fillId="0" borderId="0" xfId="0" applyFont="1" applyAlignment="1">
      <alignment horizontal="center"/>
    </xf>
    <xf numFmtId="44" fontId="6" fillId="0" borderId="6" xfId="1" applyFont="1" applyFill="1" applyBorder="1"/>
    <xf numFmtId="0" fontId="6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49" fontId="4" fillId="0" borderId="6" xfId="4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44" fontId="7" fillId="0" borderId="6" xfId="1" applyFont="1" applyBorder="1" applyAlignment="1">
      <alignment vertical="center"/>
    </xf>
    <xf numFmtId="165" fontId="4" fillId="0" borderId="5" xfId="0" applyNumberFormat="1" applyFont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1" fontId="5" fillId="0" borderId="6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 applyProtection="1">
      <alignment horizontal="center" vertical="center"/>
      <protection locked="0"/>
    </xf>
    <xf numFmtId="43" fontId="5" fillId="0" borderId="6" xfId="2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/>
    </xf>
    <xf numFmtId="0" fontId="7" fillId="0" borderId="10" xfId="0" applyFont="1" applyBorder="1" applyAlignment="1">
      <alignment vertical="center"/>
    </xf>
    <xf numFmtId="44" fontId="7" fillId="0" borderId="0" xfId="1" applyFont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/>
    <xf numFmtId="0" fontId="8" fillId="0" borderId="5" xfId="0" applyFont="1" applyBorder="1"/>
    <xf numFmtId="0" fontId="7" fillId="0" borderId="5" xfId="0" applyFont="1" applyBorder="1"/>
    <xf numFmtId="0" fontId="9" fillId="0" borderId="5" xfId="0" applyFont="1" applyBorder="1"/>
    <xf numFmtId="44" fontId="6" fillId="0" borderId="9" xfId="1" applyFont="1" applyFill="1" applyBorder="1" applyAlignment="1">
      <alignment horizontal="center" vertical="center"/>
    </xf>
    <xf numFmtId="49" fontId="4" fillId="0" borderId="6" xfId="4" applyNumberFormat="1" applyFont="1" applyBorder="1" applyAlignment="1">
      <alignment horizontal="left" vertical="top" wrapText="1"/>
    </xf>
    <xf numFmtId="165" fontId="4" fillId="0" borderId="6" xfId="4" applyNumberFormat="1" applyFont="1" applyBorder="1" applyAlignment="1">
      <alignment horizontal="right" vertical="top" wrapText="1"/>
    </xf>
    <xf numFmtId="164" fontId="4" fillId="0" borderId="6" xfId="4" applyNumberFormat="1" applyFont="1" applyBorder="1" applyAlignment="1" applyProtection="1">
      <alignment horizontal="right" vertical="top" wrapText="1"/>
      <protection locked="0"/>
    </xf>
    <xf numFmtId="164" fontId="4" fillId="0" borderId="6" xfId="4" applyNumberFormat="1" applyFont="1" applyBorder="1" applyAlignment="1">
      <alignment horizontal="right" vertical="top" wrapText="1"/>
    </xf>
    <xf numFmtId="0" fontId="15" fillId="0" borderId="6" xfId="4" applyFont="1" applyBorder="1" applyAlignment="1">
      <alignment horizontal="center"/>
    </xf>
    <xf numFmtId="0" fontId="4" fillId="0" borderId="6" xfId="4" applyFont="1" applyBorder="1" applyAlignment="1">
      <alignment horizontal="center" vertical="top"/>
    </xf>
    <xf numFmtId="0" fontId="15" fillId="0" borderId="6" xfId="4" applyFont="1" applyBorder="1"/>
    <xf numFmtId="49" fontId="5" fillId="0" borderId="6" xfId="4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4" fontId="6" fillId="0" borderId="3" xfId="1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49" fontId="16" fillId="0" borderId="5" xfId="4" applyNumberFormat="1" applyFont="1" applyBorder="1" applyAlignment="1">
      <alignment horizontal="left" vertical="top" wrapText="1"/>
    </xf>
    <xf numFmtId="165" fontId="4" fillId="0" borderId="5" xfId="4" applyNumberFormat="1" applyFont="1" applyBorder="1" applyAlignment="1">
      <alignment horizontal="center" vertical="top" wrapText="1"/>
    </xf>
    <xf numFmtId="165" fontId="4" fillId="0" borderId="6" xfId="4" applyNumberFormat="1" applyFont="1" applyBorder="1" applyAlignment="1">
      <alignment horizontal="center" vertical="top" wrapText="1"/>
    </xf>
    <xf numFmtId="49" fontId="4" fillId="0" borderId="5" xfId="4" applyNumberFormat="1" applyFont="1" applyBorder="1" applyAlignment="1">
      <alignment horizontal="center" vertical="center" wrapText="1"/>
    </xf>
    <xf numFmtId="165" fontId="4" fillId="0" borderId="5" xfId="4" applyNumberFormat="1" applyFont="1" applyBorder="1" applyAlignment="1">
      <alignment horizontal="center" vertical="center" wrapText="1"/>
    </xf>
    <xf numFmtId="164" fontId="4" fillId="0" borderId="5" xfId="4" applyNumberFormat="1" applyFont="1" applyBorder="1" applyAlignment="1">
      <alignment horizontal="right" vertical="center" wrapText="1"/>
    </xf>
    <xf numFmtId="49" fontId="16" fillId="0" borderId="13" xfId="4" applyNumberFormat="1" applyFont="1" applyBorder="1" applyAlignment="1">
      <alignment horizontal="left" vertical="center" wrapText="1"/>
    </xf>
    <xf numFmtId="0" fontId="4" fillId="0" borderId="6" xfId="4" applyFont="1" applyBorder="1" applyAlignment="1">
      <alignment horizontal="center" vertical="center" wrapText="1"/>
    </xf>
    <xf numFmtId="0" fontId="15" fillId="0" borderId="6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 wrapText="1"/>
    </xf>
    <xf numFmtId="0" fontId="15" fillId="0" borderId="0" xfId="4" applyFont="1" applyAlignment="1">
      <alignment horizontal="center" vertical="center"/>
    </xf>
    <xf numFmtId="0" fontId="3" fillId="0" borderId="0" xfId="4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0" xfId="0" applyFont="1"/>
    <xf numFmtId="0" fontId="4" fillId="0" borderId="10" xfId="4" applyFont="1" applyBorder="1" applyAlignment="1">
      <alignment horizontal="center" vertical="center" wrapText="1"/>
    </xf>
    <xf numFmtId="0" fontId="4" fillId="0" borderId="14" xfId="4" applyFont="1" applyBorder="1" applyAlignment="1">
      <alignment vertical="top" wrapText="1"/>
    </xf>
    <xf numFmtId="0" fontId="4" fillId="0" borderId="14" xfId="4" applyFont="1" applyBorder="1" applyAlignment="1">
      <alignment horizontal="center" vertical="top" wrapText="1"/>
    </xf>
    <xf numFmtId="167" fontId="4" fillId="0" borderId="5" xfId="4" applyNumberFormat="1" applyFont="1" applyBorder="1" applyAlignment="1">
      <alignment horizontal="center" vertical="top" wrapText="1"/>
    </xf>
    <xf numFmtId="0" fontId="2" fillId="0" borderId="6" xfId="0" applyFont="1" applyBorder="1"/>
    <xf numFmtId="49" fontId="10" fillId="0" borderId="6" xfId="4" applyNumberFormat="1" applyFont="1" applyBorder="1" applyAlignment="1">
      <alignment horizontal="left" vertical="top" wrapText="1"/>
    </xf>
    <xf numFmtId="0" fontId="4" fillId="0" borderId="6" xfId="4" applyFont="1" applyBorder="1" applyAlignment="1">
      <alignment vertical="top" wrapText="1"/>
    </xf>
    <xf numFmtId="0" fontId="7" fillId="0" borderId="6" xfId="0" applyFont="1" applyBorder="1" applyAlignment="1">
      <alignment vertical="center" wrapText="1"/>
    </xf>
    <xf numFmtId="0" fontId="4" fillId="0" borderId="10" xfId="4" applyFont="1" applyBorder="1" applyAlignment="1">
      <alignment vertical="top" wrapText="1"/>
    </xf>
    <xf numFmtId="167" fontId="4" fillId="0" borderId="6" xfId="4" applyNumberFormat="1" applyFont="1" applyBorder="1" applyAlignment="1">
      <alignment horizontal="right" vertical="top" wrapText="1"/>
    </xf>
    <xf numFmtId="0" fontId="4" fillId="0" borderId="10" xfId="4" applyFont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6" fillId="2" borderId="3" xfId="1" applyFont="1" applyFill="1" applyBorder="1"/>
    <xf numFmtId="49" fontId="4" fillId="0" borderId="6" xfId="0" applyNumberFormat="1" applyFont="1" applyBorder="1" applyAlignment="1">
      <alignment horizontal="left" vertical="top" wrapText="1"/>
    </xf>
    <xf numFmtId="165" fontId="4" fillId="0" borderId="6" xfId="0" applyNumberFormat="1" applyFont="1" applyBorder="1" applyAlignment="1">
      <alignment horizontal="center" vertical="top" wrapText="1"/>
    </xf>
    <xf numFmtId="164" fontId="4" fillId="0" borderId="6" xfId="0" applyNumberFormat="1" applyFont="1" applyBorder="1" applyAlignment="1" applyProtection="1">
      <alignment horizontal="right" vertical="top" wrapText="1"/>
      <protection locked="0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44" fontId="7" fillId="0" borderId="10" xfId="1" applyFont="1" applyBorder="1"/>
    <xf numFmtId="44" fontId="6" fillId="0" borderId="9" xfId="1" applyFont="1" applyBorder="1" applyAlignment="1">
      <alignment horizontal="center" vertical="center"/>
    </xf>
    <xf numFmtId="49" fontId="10" fillId="0" borderId="0" xfId="4" applyNumberFormat="1" applyFont="1" applyAlignment="1">
      <alignment horizontal="left" vertical="top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44" fontId="6" fillId="0" borderId="11" xfId="1" applyFont="1" applyBorder="1"/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44" fontId="6" fillId="0" borderId="11" xfId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44" fontId="6" fillId="0" borderId="17" xfId="1" applyFont="1" applyFill="1" applyBorder="1" applyAlignment="1">
      <alignment horizontal="center" vertical="center"/>
    </xf>
    <xf numFmtId="0" fontId="8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6" fillId="0" borderId="6" xfId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4" fontId="6" fillId="0" borderId="15" xfId="1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7" fillId="2" borderId="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9" xfId="0" applyFont="1" applyBorder="1"/>
    <xf numFmtId="44" fontId="7" fillId="0" borderId="19" xfId="0" applyNumberFormat="1" applyFont="1" applyBorder="1"/>
    <xf numFmtId="0" fontId="6" fillId="2" borderId="3" xfId="0" applyFont="1" applyFill="1" applyBorder="1"/>
    <xf numFmtId="44" fontId="7" fillId="2" borderId="4" xfId="0" applyNumberFormat="1" applyFont="1" applyFill="1" applyBorder="1"/>
    <xf numFmtId="0" fontId="7" fillId="0" borderId="20" xfId="0" applyFont="1" applyBorder="1"/>
    <xf numFmtId="44" fontId="7" fillId="0" borderId="21" xfId="0" applyNumberFormat="1" applyFont="1" applyBorder="1"/>
    <xf numFmtId="0" fontId="7" fillId="0" borderId="21" xfId="0" applyFont="1" applyBorder="1"/>
    <xf numFmtId="0" fontId="7" fillId="0" borderId="7" xfId="0" applyFont="1" applyBorder="1"/>
    <xf numFmtId="0" fontId="7" fillId="2" borderId="1" xfId="0" applyFont="1" applyFill="1" applyBorder="1"/>
    <xf numFmtId="0" fontId="7" fillId="2" borderId="3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167" fontId="4" fillId="0" borderId="5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7" fontId="4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4" applyFont="1" applyBorder="1" applyAlignment="1">
      <alignment horizontal="center" vertical="center" wrapText="1"/>
    </xf>
    <xf numFmtId="165" fontId="4" fillId="0" borderId="6" xfId="4" applyNumberFormat="1" applyFont="1" applyBorder="1" applyAlignment="1">
      <alignment horizontal="center" vertical="center" wrapText="1"/>
    </xf>
    <xf numFmtId="0" fontId="4" fillId="0" borderId="14" xfId="4" applyFont="1" applyBorder="1" applyAlignment="1">
      <alignment horizontal="center" vertical="center" wrapText="1"/>
    </xf>
    <xf numFmtId="44" fontId="7" fillId="0" borderId="6" xfId="1" applyFont="1" applyFill="1" applyBorder="1" applyAlignment="1">
      <alignment horizontal="center" vertical="center"/>
    </xf>
    <xf numFmtId="44" fontId="7" fillId="0" borderId="6" xfId="1" applyFont="1" applyBorder="1" applyAlignment="1">
      <alignment horizontal="center" vertical="center"/>
    </xf>
    <xf numFmtId="10" fontId="7" fillId="0" borderId="6" xfId="3" applyNumberFormat="1" applyFont="1" applyBorder="1" applyAlignment="1">
      <alignment horizontal="center" vertical="center"/>
    </xf>
    <xf numFmtId="44" fontId="7" fillId="2" borderId="3" xfId="1" applyFont="1" applyFill="1" applyBorder="1" applyAlignment="1">
      <alignment horizontal="center" vertical="center"/>
    </xf>
    <xf numFmtId="44" fontId="7" fillId="0" borderId="0" xfId="1" applyFont="1" applyAlignment="1">
      <alignment horizontal="center" vertical="center"/>
    </xf>
    <xf numFmtId="43" fontId="6" fillId="0" borderId="9" xfId="2" applyFont="1" applyFill="1" applyBorder="1" applyAlignment="1">
      <alignment horizontal="center" vertical="center"/>
    </xf>
    <xf numFmtId="43" fontId="6" fillId="0" borderId="11" xfId="2" applyFont="1" applyFill="1" applyBorder="1" applyAlignment="1">
      <alignment vertical="center"/>
    </xf>
    <xf numFmtId="43" fontId="7" fillId="0" borderId="6" xfId="2" applyFont="1" applyFill="1" applyBorder="1" applyAlignment="1">
      <alignment vertical="center"/>
    </xf>
    <xf numFmtId="43" fontId="7" fillId="0" borderId="6" xfId="2" applyFont="1" applyBorder="1" applyAlignment="1">
      <alignment vertical="center"/>
    </xf>
    <xf numFmtId="43" fontId="4" fillId="0" borderId="5" xfId="2" applyFont="1" applyBorder="1" applyAlignment="1">
      <alignment vertical="center" wrapText="1"/>
    </xf>
    <xf numFmtId="43" fontId="7" fillId="0" borderId="0" xfId="2" applyFont="1" applyAlignment="1">
      <alignment vertical="center"/>
    </xf>
    <xf numFmtId="43" fontId="6" fillId="0" borderId="3" xfId="2" applyFont="1" applyFill="1" applyBorder="1" applyAlignment="1">
      <alignment horizontal="center" vertical="center"/>
    </xf>
    <xf numFmtId="43" fontId="6" fillId="0" borderId="6" xfId="2" applyFont="1" applyFill="1" applyBorder="1" applyAlignment="1">
      <alignment horizontal="center" vertical="center"/>
    </xf>
    <xf numFmtId="43" fontId="0" fillId="0" borderId="6" xfId="2" applyFont="1" applyFill="1" applyBorder="1"/>
    <xf numFmtId="43" fontId="4" fillId="0" borderId="6" xfId="2" applyFont="1" applyBorder="1" applyAlignment="1">
      <alignment horizontal="right" vertical="top" wrapText="1"/>
    </xf>
    <xf numFmtId="43" fontId="4" fillId="0" borderId="5" xfId="2" applyFont="1" applyBorder="1" applyAlignment="1">
      <alignment vertical="top" wrapText="1"/>
    </xf>
    <xf numFmtId="43" fontId="4" fillId="0" borderId="5" xfId="2" applyFont="1" applyBorder="1" applyAlignment="1">
      <alignment horizontal="right" vertical="top" wrapText="1"/>
    </xf>
    <xf numFmtId="43" fontId="4" fillId="0" borderId="0" xfId="2" applyFont="1" applyAlignment="1">
      <alignment vertical="top" wrapText="1"/>
    </xf>
    <xf numFmtId="43" fontId="15" fillId="0" borderId="0" xfId="2" applyFont="1"/>
    <xf numFmtId="43" fontId="3" fillId="0" borderId="0" xfId="2" applyFont="1" applyAlignment="1">
      <alignment vertical="top"/>
    </xf>
    <xf numFmtId="44" fontId="7" fillId="0" borderId="6" xfId="3" applyNumberFormat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</cellXfs>
  <cellStyles count="9">
    <cellStyle name="Comma" xfId="2" builtinId="3"/>
    <cellStyle name="Comma 2" xfId="7" xr:uid="{346C7C2E-DB01-4D51-B97B-3CBBA36D9FD9}"/>
    <cellStyle name="Currency" xfId="1" builtinId="4"/>
    <cellStyle name="Currency 2" xfId="6" xr:uid="{B13A2F77-0F0B-4DB0-BEDC-5BAC97C33700}"/>
    <cellStyle name="Normal" xfId="0" builtinId="0"/>
    <cellStyle name="Normal 2" xfId="4" xr:uid="{C922AA72-3B32-41B4-829F-75654D2642A2}"/>
    <cellStyle name="Normal 2 2" xfId="5" xr:uid="{0A13F15E-D90D-44CF-8298-500D47037C46}"/>
    <cellStyle name="Normal 3" xfId="8" xr:uid="{D9C797AE-CD01-46EB-8DCD-147E70CA7DA4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5C325-3B42-401B-A323-0C285ADAD05B}">
  <sheetPr>
    <tabColor theme="9"/>
  </sheetPr>
  <dimension ref="A1:F86"/>
  <sheetViews>
    <sheetView tabSelected="1" view="pageBreakPreview" zoomScaleNormal="100" zoomScaleSheetLayoutView="100" workbookViewId="0">
      <selection activeCell="G11" sqref="G11"/>
    </sheetView>
  </sheetViews>
  <sheetFormatPr defaultRowHeight="12.5"/>
  <cols>
    <col min="1" max="1" width="7.81640625" style="58" customWidth="1"/>
    <col min="2" max="2" width="47.81640625" customWidth="1"/>
    <col min="3" max="3" width="7.81640625" style="58" customWidth="1"/>
    <col min="4" max="4" width="9.81640625" style="58" customWidth="1"/>
    <col min="5" max="5" width="12.81640625" style="2" customWidth="1"/>
    <col min="6" max="6" width="15.90625" style="2" customWidth="1"/>
  </cols>
  <sheetData>
    <row r="1" spans="1:6" s="64" customFormat="1" ht="17.399999999999999" customHeight="1">
      <c r="A1" s="71" t="s">
        <v>0</v>
      </c>
      <c r="B1" s="72" t="s">
        <v>1</v>
      </c>
      <c r="C1" s="71" t="s">
        <v>2</v>
      </c>
      <c r="D1" s="71" t="s">
        <v>3</v>
      </c>
      <c r="E1" s="140" t="s">
        <v>4</v>
      </c>
      <c r="F1" s="140" t="s">
        <v>5</v>
      </c>
    </row>
    <row r="2" spans="1:6" s="11" customFormat="1" ht="11.5">
      <c r="A2" s="142"/>
      <c r="B2" s="143"/>
      <c r="C2" s="142"/>
      <c r="D2" s="142"/>
      <c r="E2" s="144"/>
      <c r="F2" s="144"/>
    </row>
    <row r="3" spans="1:6" s="11" customFormat="1" ht="11.5">
      <c r="A3" s="50"/>
      <c r="B3" s="151" t="s">
        <v>6</v>
      </c>
      <c r="C3" s="50"/>
      <c r="D3" s="61"/>
      <c r="E3" s="22"/>
      <c r="F3" s="22"/>
    </row>
    <row r="4" spans="1:6" s="11" customFormat="1" ht="11.5">
      <c r="A4" s="50"/>
      <c r="C4" s="50"/>
      <c r="D4" s="61"/>
      <c r="E4" s="16"/>
      <c r="F4" s="16"/>
    </row>
    <row r="5" spans="1:6" s="11" customFormat="1" ht="11.5">
      <c r="A5" s="50"/>
      <c r="B5" s="151" t="s">
        <v>7</v>
      </c>
      <c r="C5" s="50"/>
      <c r="D5" s="61"/>
      <c r="E5" s="16"/>
      <c r="F5" s="16"/>
    </row>
    <row r="6" spans="1:6" s="11" customFormat="1" ht="11.5">
      <c r="A6" s="50"/>
      <c r="C6" s="50"/>
      <c r="D6" s="61"/>
      <c r="E6" s="16"/>
      <c r="F6" s="16"/>
    </row>
    <row r="7" spans="1:6" s="11" customFormat="1" ht="11.5">
      <c r="A7" s="50"/>
      <c r="B7" s="151" t="s">
        <v>428</v>
      </c>
      <c r="C7" s="50"/>
      <c r="D7" s="61"/>
      <c r="E7" s="16"/>
      <c r="F7" s="16"/>
    </row>
    <row r="8" spans="1:6" s="11" customFormat="1" ht="11.5">
      <c r="A8" s="50"/>
      <c r="C8" s="50"/>
      <c r="D8" s="61"/>
      <c r="E8" s="16"/>
      <c r="F8" s="16"/>
    </row>
    <row r="9" spans="1:6" s="11" customFormat="1" ht="11.5">
      <c r="A9" s="50"/>
      <c r="B9" s="152" t="s">
        <v>8</v>
      </c>
      <c r="C9" s="50"/>
      <c r="D9" s="61"/>
      <c r="E9" s="16"/>
      <c r="F9" s="16"/>
    </row>
    <row r="10" spans="1:6" s="11" customFormat="1" ht="11.5">
      <c r="A10" s="50"/>
      <c r="C10" s="50"/>
      <c r="D10" s="61"/>
      <c r="E10" s="16"/>
      <c r="F10" s="16"/>
    </row>
    <row r="11" spans="1:6" s="11" customFormat="1" ht="11.5">
      <c r="A11" s="50">
        <v>1</v>
      </c>
      <c r="B11" s="11" t="s">
        <v>9</v>
      </c>
      <c r="C11" s="50" t="s">
        <v>10</v>
      </c>
      <c r="D11" s="61">
        <v>1</v>
      </c>
      <c r="E11" s="16"/>
      <c r="F11" s="16">
        <f>D11*E11</f>
        <v>0</v>
      </c>
    </row>
    <row r="12" spans="1:6" s="11" customFormat="1" ht="11.5">
      <c r="A12" s="50"/>
      <c r="C12" s="50"/>
      <c r="D12" s="61"/>
      <c r="E12" s="16"/>
      <c r="F12" s="16"/>
    </row>
    <row r="13" spans="1:6" s="11" customFormat="1" ht="11.5">
      <c r="A13" s="50"/>
      <c r="B13" s="11" t="s">
        <v>11</v>
      </c>
      <c r="C13" s="50"/>
      <c r="D13" s="61"/>
      <c r="E13" s="16"/>
      <c r="F13" s="16"/>
    </row>
    <row r="14" spans="1:6" s="11" customFormat="1" ht="11.5">
      <c r="A14" s="50"/>
      <c r="C14" s="50"/>
      <c r="D14" s="61"/>
      <c r="E14" s="16"/>
      <c r="F14" s="16"/>
    </row>
    <row r="15" spans="1:6" s="11" customFormat="1" ht="11.5">
      <c r="A15" s="50">
        <v>2</v>
      </c>
      <c r="B15" s="11" t="s">
        <v>238</v>
      </c>
      <c r="C15" s="50" t="s">
        <v>239</v>
      </c>
      <c r="D15" s="61">
        <v>1</v>
      </c>
      <c r="E15" s="16"/>
      <c r="F15" s="16">
        <f>D15*E15</f>
        <v>0</v>
      </c>
    </row>
    <row r="16" spans="1:6" s="11" customFormat="1" ht="11.5">
      <c r="A16" s="50"/>
      <c r="C16" s="50"/>
      <c r="D16" s="61"/>
      <c r="E16" s="16"/>
      <c r="F16" s="16"/>
    </row>
    <row r="17" spans="1:6" s="11" customFormat="1" ht="11.5">
      <c r="A17" s="50">
        <v>3</v>
      </c>
      <c r="B17" s="11" t="s">
        <v>240</v>
      </c>
      <c r="C17" s="50" t="s">
        <v>239</v>
      </c>
      <c r="D17" s="61">
        <v>1</v>
      </c>
      <c r="E17" s="16"/>
      <c r="F17" s="16">
        <f>D17*E17</f>
        <v>0</v>
      </c>
    </row>
    <row r="18" spans="1:6" s="11" customFormat="1" ht="11.5">
      <c r="A18" s="50"/>
      <c r="C18" s="50"/>
      <c r="D18" s="61"/>
      <c r="E18" s="16"/>
      <c r="F18" s="16"/>
    </row>
    <row r="19" spans="1:6" s="11" customFormat="1" ht="11.5">
      <c r="A19" s="50">
        <v>4</v>
      </c>
      <c r="B19" s="11" t="s">
        <v>241</v>
      </c>
      <c r="C19" s="50" t="s">
        <v>239</v>
      </c>
      <c r="D19" s="61">
        <v>1</v>
      </c>
      <c r="E19" s="16"/>
      <c r="F19" s="16">
        <f>D19*E19</f>
        <v>0</v>
      </c>
    </row>
    <row r="20" spans="1:6" s="11" customFormat="1" ht="11.5">
      <c r="A20" s="50"/>
      <c r="C20" s="50"/>
      <c r="D20" s="61"/>
      <c r="E20" s="16"/>
      <c r="F20" s="16"/>
    </row>
    <row r="21" spans="1:6" s="11" customFormat="1" ht="11.5">
      <c r="A21" s="50">
        <v>5</v>
      </c>
      <c r="B21" s="11" t="s">
        <v>242</v>
      </c>
      <c r="C21" s="50" t="s">
        <v>239</v>
      </c>
      <c r="D21" s="61">
        <v>1</v>
      </c>
      <c r="E21" s="16"/>
      <c r="F21" s="16">
        <f>D21*E21</f>
        <v>0</v>
      </c>
    </row>
    <row r="22" spans="1:6" s="11" customFormat="1" ht="11.5">
      <c r="A22" s="50"/>
      <c r="C22" s="50"/>
      <c r="D22" s="61"/>
      <c r="E22" s="16"/>
      <c r="F22" s="16"/>
    </row>
    <row r="23" spans="1:6" s="11" customFormat="1" ht="11.5">
      <c r="A23" s="50"/>
      <c r="B23" s="151" t="s">
        <v>13</v>
      </c>
      <c r="C23" s="50"/>
      <c r="D23" s="61"/>
      <c r="E23" s="16"/>
      <c r="F23" s="16"/>
    </row>
    <row r="24" spans="1:6" s="11" customFormat="1" ht="11.5">
      <c r="A24" s="50"/>
      <c r="B24" s="151"/>
      <c r="C24" s="50"/>
      <c r="D24" s="61"/>
      <c r="E24" s="16"/>
      <c r="F24" s="16"/>
    </row>
    <row r="25" spans="1:6" s="11" customFormat="1" ht="11.5">
      <c r="A25" s="55"/>
      <c r="B25" s="3" t="s">
        <v>247</v>
      </c>
      <c r="C25" s="4"/>
      <c r="D25" s="4"/>
      <c r="E25" s="5"/>
      <c r="F25" s="16"/>
    </row>
    <row r="26" spans="1:6" s="11" customFormat="1" ht="11.5">
      <c r="A26" s="56"/>
      <c r="B26" s="7"/>
      <c r="C26" s="4"/>
      <c r="D26" s="4"/>
      <c r="E26" s="7"/>
      <c r="F26" s="16"/>
    </row>
    <row r="27" spans="1:6" s="11" customFormat="1" ht="11.5">
      <c r="A27" s="57" t="s">
        <v>223</v>
      </c>
      <c r="B27" s="8" t="s">
        <v>248</v>
      </c>
      <c r="C27" s="9" t="s">
        <v>249</v>
      </c>
      <c r="D27" s="69">
        <v>1</v>
      </c>
      <c r="E27" s="10"/>
      <c r="F27" s="16">
        <f>D27*E27</f>
        <v>0</v>
      </c>
    </row>
    <row r="28" spans="1:6" s="11" customFormat="1" ht="11.5">
      <c r="A28" s="56"/>
      <c r="B28" s="7"/>
      <c r="C28" s="4"/>
      <c r="D28" s="4"/>
      <c r="E28" s="7"/>
      <c r="F28" s="16"/>
    </row>
    <row r="29" spans="1:6" s="11" customFormat="1" ht="11.5">
      <c r="A29" s="57" t="s">
        <v>224</v>
      </c>
      <c r="B29" s="8" t="s">
        <v>404</v>
      </c>
      <c r="C29" s="9" t="s">
        <v>250</v>
      </c>
      <c r="D29" s="69">
        <v>5</v>
      </c>
      <c r="E29" s="10"/>
      <c r="F29" s="16">
        <f>D29*E29</f>
        <v>0</v>
      </c>
    </row>
    <row r="30" spans="1:6" s="11" customFormat="1" ht="11.5">
      <c r="A30" s="56"/>
      <c r="B30" s="7"/>
      <c r="C30" s="4"/>
      <c r="D30" s="4"/>
      <c r="E30" s="7"/>
      <c r="F30" s="16"/>
    </row>
    <row r="31" spans="1:6" s="11" customFormat="1" ht="11.5">
      <c r="A31" s="57" t="s">
        <v>225</v>
      </c>
      <c r="B31" s="8" t="s">
        <v>251</v>
      </c>
      <c r="C31" s="9" t="s">
        <v>239</v>
      </c>
      <c r="D31" s="69">
        <v>1</v>
      </c>
      <c r="E31" s="10"/>
      <c r="F31" s="16">
        <f>D31*E31</f>
        <v>0</v>
      </c>
    </row>
    <row r="32" spans="1:6" s="11" customFormat="1" ht="11.5">
      <c r="A32" s="56"/>
      <c r="B32" s="7"/>
      <c r="C32" s="4"/>
      <c r="D32" s="4"/>
      <c r="E32" s="7"/>
      <c r="F32" s="16"/>
    </row>
    <row r="33" spans="1:6" s="11" customFormat="1" ht="11.5">
      <c r="A33" s="57" t="s">
        <v>226</v>
      </c>
      <c r="B33" s="8" t="s">
        <v>252</v>
      </c>
      <c r="C33" s="9" t="s">
        <v>239</v>
      </c>
      <c r="D33" s="69">
        <v>1</v>
      </c>
      <c r="E33" s="10"/>
      <c r="F33" s="16">
        <f>D33*E33</f>
        <v>0</v>
      </c>
    </row>
    <row r="34" spans="1:6" s="11" customFormat="1" ht="11.5">
      <c r="A34" s="50"/>
      <c r="B34" s="151"/>
      <c r="C34" s="50"/>
      <c r="D34" s="61"/>
      <c r="E34" s="16"/>
      <c r="F34" s="16"/>
    </row>
    <row r="35" spans="1:6" s="11" customFormat="1" ht="11.5">
      <c r="A35" s="57" t="s">
        <v>227</v>
      </c>
      <c r="B35" s="8" t="s">
        <v>435</v>
      </c>
      <c r="C35" s="9" t="s">
        <v>239</v>
      </c>
      <c r="D35" s="69">
        <v>1</v>
      </c>
      <c r="E35" s="10"/>
      <c r="F35" s="16">
        <f>D35*E35</f>
        <v>0</v>
      </c>
    </row>
    <row r="36" spans="1:6" s="11" customFormat="1" ht="11.5">
      <c r="A36" s="57"/>
      <c r="B36" s="134"/>
      <c r="C36" s="57"/>
      <c r="D36" s="135"/>
      <c r="E36" s="136"/>
      <c r="F36" s="16"/>
    </row>
    <row r="37" spans="1:6" s="11" customFormat="1" ht="11.5">
      <c r="A37" s="57"/>
      <c r="B37" s="134"/>
      <c r="C37" s="57"/>
      <c r="D37" s="135"/>
      <c r="E37" s="136"/>
      <c r="F37" s="16"/>
    </row>
    <row r="38" spans="1:6" s="11" customFormat="1" ht="11.5">
      <c r="A38" s="57"/>
      <c r="B38" s="134"/>
      <c r="C38" s="57"/>
      <c r="D38" s="135"/>
      <c r="E38" s="136"/>
      <c r="F38" s="16"/>
    </row>
    <row r="39" spans="1:6" s="11" customFormat="1" ht="11.5">
      <c r="A39" s="57"/>
      <c r="B39" s="134"/>
      <c r="C39" s="57"/>
      <c r="D39" s="135"/>
      <c r="E39" s="136"/>
      <c r="F39" s="16"/>
    </row>
    <row r="40" spans="1:6" s="11" customFormat="1" ht="11.5">
      <c r="A40" s="57"/>
      <c r="B40" s="134"/>
      <c r="C40" s="57"/>
      <c r="D40" s="135"/>
      <c r="E40" s="136"/>
      <c r="F40" s="16"/>
    </row>
    <row r="41" spans="1:6" s="11" customFormat="1" ht="11.5">
      <c r="A41" s="57"/>
      <c r="B41" s="134"/>
      <c r="C41" s="57"/>
      <c r="D41" s="135"/>
      <c r="E41" s="136"/>
      <c r="F41" s="16"/>
    </row>
    <row r="42" spans="1:6" s="11" customFormat="1" ht="11.5">
      <c r="A42" s="57"/>
      <c r="B42" s="134"/>
      <c r="C42" s="57"/>
      <c r="D42" s="135"/>
      <c r="E42" s="136"/>
      <c r="F42" s="16"/>
    </row>
    <row r="43" spans="1:6" s="11" customFormat="1" ht="11.5">
      <c r="A43" s="57"/>
      <c r="B43" s="134"/>
      <c r="C43" s="57"/>
      <c r="D43" s="135"/>
      <c r="E43" s="136"/>
      <c r="F43" s="16"/>
    </row>
    <row r="44" spans="1:6" s="11" customFormat="1" ht="11.5">
      <c r="A44" s="57"/>
      <c r="B44" s="134"/>
      <c r="C44" s="57"/>
      <c r="D44" s="135"/>
      <c r="E44" s="136"/>
      <c r="F44" s="16"/>
    </row>
    <row r="45" spans="1:6" s="11" customFormat="1" ht="11.5">
      <c r="A45" s="57"/>
      <c r="B45" s="134"/>
      <c r="C45" s="57"/>
      <c r="D45" s="135"/>
      <c r="E45" s="136"/>
      <c r="F45" s="16"/>
    </row>
    <row r="46" spans="1:6" s="11" customFormat="1" ht="11.5">
      <c r="A46" s="57"/>
      <c r="B46" s="134"/>
      <c r="C46" s="57"/>
      <c r="D46" s="135"/>
      <c r="E46" s="136"/>
      <c r="F46" s="16"/>
    </row>
    <row r="47" spans="1:6" s="11" customFormat="1" ht="11.5">
      <c r="A47" s="57"/>
      <c r="B47" s="134"/>
      <c r="C47" s="57"/>
      <c r="D47" s="135"/>
      <c r="E47" s="136"/>
      <c r="F47" s="16"/>
    </row>
    <row r="48" spans="1:6" s="11" customFormat="1" ht="11.5">
      <c r="A48" s="57"/>
      <c r="B48" s="134"/>
      <c r="C48" s="57"/>
      <c r="D48" s="135"/>
      <c r="E48" s="136"/>
      <c r="F48" s="16"/>
    </row>
    <row r="49" spans="1:6" s="11" customFormat="1" ht="11.5">
      <c r="A49" s="57"/>
      <c r="B49" s="134"/>
      <c r="C49" s="57"/>
      <c r="D49" s="135"/>
      <c r="E49" s="136"/>
      <c r="F49" s="16"/>
    </row>
    <row r="50" spans="1:6" s="11" customFormat="1" ht="11.5">
      <c r="A50" s="57"/>
      <c r="B50" s="134"/>
      <c r="C50" s="57"/>
      <c r="D50" s="135"/>
      <c r="E50" s="136"/>
      <c r="F50" s="16"/>
    </row>
    <row r="51" spans="1:6" s="11" customFormat="1" ht="11.5">
      <c r="A51" s="57"/>
      <c r="B51" s="134"/>
      <c r="C51" s="57"/>
      <c r="D51" s="135"/>
      <c r="E51" s="136"/>
      <c r="F51" s="16"/>
    </row>
    <row r="52" spans="1:6" s="11" customFormat="1" ht="11.5">
      <c r="A52" s="57"/>
      <c r="B52" s="134"/>
      <c r="C52" s="57"/>
      <c r="D52" s="135"/>
      <c r="E52" s="136"/>
      <c r="F52" s="16"/>
    </row>
    <row r="53" spans="1:6" s="11" customFormat="1" ht="11.5">
      <c r="A53" s="57"/>
      <c r="B53" s="134"/>
      <c r="C53" s="57"/>
      <c r="D53" s="135"/>
      <c r="E53" s="136"/>
      <c r="F53" s="16"/>
    </row>
    <row r="54" spans="1:6" s="11" customFormat="1" ht="11.5">
      <c r="A54" s="57"/>
      <c r="B54" s="134"/>
      <c r="C54" s="57"/>
      <c r="D54" s="135"/>
      <c r="E54" s="136"/>
      <c r="F54" s="16"/>
    </row>
    <row r="55" spans="1:6" s="11" customFormat="1" ht="11.5">
      <c r="A55" s="57"/>
      <c r="B55" s="134"/>
      <c r="C55" s="57"/>
      <c r="D55" s="135"/>
      <c r="E55" s="136"/>
      <c r="F55" s="16"/>
    </row>
    <row r="56" spans="1:6" s="11" customFormat="1" ht="11.5">
      <c r="A56" s="57"/>
      <c r="B56" s="134"/>
      <c r="C56" s="57"/>
      <c r="D56" s="135"/>
      <c r="E56" s="136"/>
      <c r="F56" s="16"/>
    </row>
    <row r="57" spans="1:6" s="11" customFormat="1" ht="11.5">
      <c r="A57" s="57"/>
      <c r="B57" s="134"/>
      <c r="C57" s="57"/>
      <c r="D57" s="135"/>
      <c r="E57" s="136"/>
      <c r="F57" s="16"/>
    </row>
    <row r="58" spans="1:6" s="11" customFormat="1" ht="11.5">
      <c r="A58" s="57"/>
      <c r="B58" s="134"/>
      <c r="C58" s="57"/>
      <c r="D58" s="135"/>
      <c r="E58" s="136"/>
      <c r="F58" s="16"/>
    </row>
    <row r="59" spans="1:6" s="11" customFormat="1" ht="11.5">
      <c r="A59" s="57"/>
      <c r="B59" s="134"/>
      <c r="C59" s="57"/>
      <c r="D59" s="135"/>
      <c r="E59" s="136"/>
      <c r="F59" s="16"/>
    </row>
    <row r="60" spans="1:6" s="11" customFormat="1" ht="11.5">
      <c r="A60" s="57"/>
      <c r="B60" s="134"/>
      <c r="C60" s="57"/>
      <c r="D60" s="135"/>
      <c r="E60" s="136"/>
      <c r="F60" s="16"/>
    </row>
    <row r="61" spans="1:6" s="11" customFormat="1" ht="11.5">
      <c r="A61" s="57"/>
      <c r="B61" s="134"/>
      <c r="C61" s="57"/>
      <c r="D61" s="135"/>
      <c r="E61" s="136"/>
      <c r="F61" s="16"/>
    </row>
    <row r="62" spans="1:6" s="11" customFormat="1" ht="11.5">
      <c r="A62" s="57"/>
      <c r="B62" s="134"/>
      <c r="C62" s="57"/>
      <c r="D62" s="135"/>
      <c r="E62" s="136"/>
      <c r="F62" s="16"/>
    </row>
    <row r="63" spans="1:6" s="11" customFormat="1" ht="11.5">
      <c r="A63" s="57"/>
      <c r="B63" s="134"/>
      <c r="C63" s="57"/>
      <c r="D63" s="135"/>
      <c r="E63" s="136"/>
      <c r="F63" s="16"/>
    </row>
    <row r="64" spans="1:6" s="11" customFormat="1" ht="11.5">
      <c r="A64" s="57"/>
      <c r="B64" s="134"/>
      <c r="C64" s="57"/>
      <c r="D64" s="135"/>
      <c r="E64" s="136"/>
      <c r="F64" s="16"/>
    </row>
    <row r="65" spans="1:6" s="11" customFormat="1" ht="11.5">
      <c r="A65" s="57"/>
      <c r="B65" s="134"/>
      <c r="C65" s="57"/>
      <c r="D65" s="135"/>
      <c r="E65" s="136"/>
      <c r="F65" s="16"/>
    </row>
    <row r="66" spans="1:6" s="11" customFormat="1" ht="11.5">
      <c r="A66" s="57"/>
      <c r="B66" s="134"/>
      <c r="C66" s="57"/>
      <c r="D66" s="135"/>
      <c r="E66" s="136"/>
      <c r="F66" s="16"/>
    </row>
    <row r="67" spans="1:6" s="11" customFormat="1" ht="11.5">
      <c r="A67" s="57"/>
      <c r="B67" s="134"/>
      <c r="C67" s="57"/>
      <c r="D67" s="135"/>
      <c r="E67" s="136"/>
      <c r="F67" s="16"/>
    </row>
    <row r="68" spans="1:6" s="11" customFormat="1" ht="11.5">
      <c r="A68" s="57"/>
      <c r="B68" s="134"/>
      <c r="C68" s="57"/>
      <c r="D68" s="135"/>
      <c r="E68" s="136"/>
      <c r="F68" s="16"/>
    </row>
    <row r="69" spans="1:6" s="11" customFormat="1" ht="11.5">
      <c r="A69" s="57"/>
      <c r="B69" s="134"/>
      <c r="C69" s="57"/>
      <c r="D69" s="135"/>
      <c r="E69" s="136"/>
      <c r="F69" s="16"/>
    </row>
    <row r="70" spans="1:6" s="11" customFormat="1" ht="11.5">
      <c r="A70" s="57"/>
      <c r="B70" s="134"/>
      <c r="C70" s="57"/>
      <c r="D70" s="135"/>
      <c r="E70" s="136"/>
      <c r="F70" s="16"/>
    </row>
    <row r="71" spans="1:6" s="11" customFormat="1" ht="11.5">
      <c r="A71" s="57"/>
      <c r="B71" s="134"/>
      <c r="C71" s="57"/>
      <c r="D71" s="135"/>
      <c r="E71" s="136"/>
      <c r="F71" s="16"/>
    </row>
    <row r="72" spans="1:6" s="11" customFormat="1" ht="11.5">
      <c r="A72" s="57"/>
      <c r="B72" s="134"/>
      <c r="C72" s="57"/>
      <c r="D72" s="135"/>
      <c r="E72" s="136"/>
      <c r="F72" s="16"/>
    </row>
    <row r="73" spans="1:6" s="11" customFormat="1" ht="11.5">
      <c r="A73" s="57"/>
      <c r="B73" s="134"/>
      <c r="C73" s="57"/>
      <c r="D73" s="135"/>
      <c r="E73" s="136"/>
      <c r="F73" s="16"/>
    </row>
    <row r="74" spans="1:6" s="11" customFormat="1" ht="11.5">
      <c r="A74" s="57"/>
      <c r="B74" s="134"/>
      <c r="C74" s="57"/>
      <c r="D74" s="135"/>
      <c r="E74" s="136"/>
      <c r="F74" s="16"/>
    </row>
    <row r="75" spans="1:6" s="11" customFormat="1" ht="11.5">
      <c r="A75" s="57"/>
      <c r="B75" s="134"/>
      <c r="C75" s="57"/>
      <c r="D75" s="135"/>
      <c r="E75" s="136"/>
      <c r="F75" s="16"/>
    </row>
    <row r="76" spans="1:6" s="11" customFormat="1" ht="11.5">
      <c r="A76" s="57"/>
      <c r="B76" s="134"/>
      <c r="C76" s="57"/>
      <c r="D76" s="135"/>
      <c r="E76" s="136"/>
      <c r="F76" s="16"/>
    </row>
    <row r="77" spans="1:6" s="11" customFormat="1" ht="11.5">
      <c r="A77" s="57"/>
      <c r="B77" s="134"/>
      <c r="C77" s="57"/>
      <c r="D77" s="135"/>
      <c r="E77" s="136"/>
      <c r="F77" s="16"/>
    </row>
    <row r="78" spans="1:6" s="11" customFormat="1" ht="11.5">
      <c r="A78" s="57"/>
      <c r="B78" s="134"/>
      <c r="C78" s="57"/>
      <c r="D78" s="135"/>
      <c r="E78" s="136"/>
      <c r="F78" s="16"/>
    </row>
    <row r="79" spans="1:6" s="11" customFormat="1" ht="11.5">
      <c r="A79" s="57"/>
      <c r="B79" s="134"/>
      <c r="C79" s="57"/>
      <c r="D79" s="135"/>
      <c r="E79" s="136"/>
      <c r="F79" s="16"/>
    </row>
    <row r="80" spans="1:6" s="11" customFormat="1" ht="11.5">
      <c r="A80" s="57"/>
      <c r="B80" s="134"/>
      <c r="C80" s="57"/>
      <c r="D80" s="135"/>
      <c r="E80" s="136"/>
      <c r="F80" s="16"/>
    </row>
    <row r="81" spans="1:6" s="11" customFormat="1" ht="11.5">
      <c r="A81" s="57"/>
      <c r="B81" s="134"/>
      <c r="C81" s="57"/>
      <c r="D81" s="135"/>
      <c r="E81" s="136"/>
      <c r="F81" s="16"/>
    </row>
    <row r="82" spans="1:6" s="11" customFormat="1" ht="11.5">
      <c r="A82" s="57"/>
      <c r="B82" s="134"/>
      <c r="C82" s="57"/>
      <c r="D82" s="135"/>
      <c r="E82" s="136"/>
      <c r="F82" s="16"/>
    </row>
    <row r="83" spans="1:6" s="11" customFormat="1" ht="11.5">
      <c r="A83" s="57"/>
      <c r="B83" s="134"/>
      <c r="C83" s="57"/>
      <c r="D83" s="135"/>
      <c r="E83" s="136"/>
      <c r="F83" s="16"/>
    </row>
    <row r="84" spans="1:6" s="11" customFormat="1" ht="11.5">
      <c r="A84" s="57"/>
      <c r="B84" s="134"/>
      <c r="C84" s="57"/>
      <c r="D84" s="135"/>
      <c r="E84" s="136"/>
      <c r="F84" s="16"/>
    </row>
    <row r="85" spans="1:6" s="11" customFormat="1" ht="12" thickBot="1">
      <c r="A85" s="137"/>
      <c r="B85" s="138"/>
      <c r="C85" s="137"/>
      <c r="D85" s="137"/>
      <c r="E85" s="139"/>
      <c r="F85" s="139"/>
    </row>
    <row r="86" spans="1:6" s="12" customFormat="1" ht="13.75" customHeight="1" thickBot="1">
      <c r="A86" s="213" t="s">
        <v>440</v>
      </c>
      <c r="B86" s="214"/>
      <c r="C86" s="132"/>
      <c r="D86" s="131"/>
      <c r="E86" s="133"/>
      <c r="F86" s="133">
        <f>SUM(F2:F84)</f>
        <v>0</v>
      </c>
    </row>
  </sheetData>
  <sheetProtection algorithmName="SHA-512" hashValue="pPpL3Bca5t7M8As+HUsJTTt5LYDo+dsszHNYxdo2Ua7+omIaSClfgzm2karT6ua12wfohufhRxh2Zbd8DMY2IQ==" saltValue="FZTvtUUqPwOD2G0+wHWg6Q==" spinCount="100000" sheet="1" objects="1" scenarios="1" formatColumns="0"/>
  <protectedRanges>
    <protectedRange sqref="E1:F1048576" name="Range1"/>
  </protectedRanges>
  <mergeCells count="1">
    <mergeCell ref="A86:B86"/>
  </mergeCell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C8B33-1045-453C-811E-CAC037C0C6FD}">
  <dimension ref="A1:D40"/>
  <sheetViews>
    <sheetView view="pageBreakPreview" zoomScale="90" zoomScaleNormal="100" zoomScaleSheetLayoutView="90" workbookViewId="0">
      <selection activeCell="I8" sqref="I8"/>
    </sheetView>
  </sheetViews>
  <sheetFormatPr defaultColWidth="8.90625" defaultRowHeight="11.5"/>
  <cols>
    <col min="1" max="1" width="7.81640625" style="11" customWidth="1"/>
    <col min="2" max="2" width="47.90625" style="11" customWidth="1"/>
    <col min="3" max="3" width="9.6328125" style="11" customWidth="1"/>
    <col min="4" max="4" width="17.81640625" style="11" customWidth="1"/>
    <col min="5" max="16384" width="8.90625" style="11"/>
  </cols>
  <sheetData>
    <row r="1" spans="1:4" ht="12" thickBot="1">
      <c r="A1" s="168" t="s">
        <v>243</v>
      </c>
      <c r="B1" s="169" t="s">
        <v>212</v>
      </c>
      <c r="C1" s="170"/>
      <c r="D1" s="171" t="s">
        <v>244</v>
      </c>
    </row>
    <row r="2" spans="1:4">
      <c r="A2" s="14"/>
      <c r="B2" s="15"/>
      <c r="C2" s="15"/>
      <c r="D2" s="172"/>
    </row>
    <row r="3" spans="1:4">
      <c r="A3" s="14">
        <v>1</v>
      </c>
      <c r="B3" s="15" t="s">
        <v>245</v>
      </c>
      <c r="C3" s="15"/>
      <c r="D3" s="173">
        <f>'1. Ps&amp;Gs'!F86</f>
        <v>0</v>
      </c>
    </row>
    <row r="4" spans="1:4">
      <c r="A4" s="14">
        <v>2</v>
      </c>
      <c r="B4" s="15" t="s">
        <v>17</v>
      </c>
      <c r="C4" s="15"/>
      <c r="D4" s="173">
        <f>'2. EARTHWORKS'!F168</f>
        <v>0</v>
      </c>
    </row>
    <row r="5" spans="1:4">
      <c r="A5" s="14">
        <v>3</v>
      </c>
      <c r="B5" s="15" t="s">
        <v>213</v>
      </c>
      <c r="C5" s="15"/>
      <c r="D5" s="173">
        <f>'3. CONCRETE'!F150</f>
        <v>0</v>
      </c>
    </row>
    <row r="6" spans="1:4">
      <c r="A6" s="14">
        <v>4</v>
      </c>
      <c r="B6" s="15" t="s">
        <v>144</v>
      </c>
      <c r="C6" s="15"/>
      <c r="D6" s="173">
        <f>'4. WATERPROOFING'!F73</f>
        <v>0</v>
      </c>
    </row>
    <row r="7" spans="1:4">
      <c r="A7" s="14">
        <v>5</v>
      </c>
      <c r="B7" s="15" t="s">
        <v>158</v>
      </c>
      <c r="C7" s="15"/>
      <c r="D7" s="173">
        <f>'5. PAINTWORK'!F73</f>
        <v>0</v>
      </c>
    </row>
    <row r="8" spans="1:4">
      <c r="A8" s="14">
        <v>6</v>
      </c>
      <c r="B8" s="15" t="s">
        <v>366</v>
      </c>
      <c r="C8" s="15"/>
      <c r="D8" s="173">
        <f>'6. ELECTRICAL'!F212</f>
        <v>0</v>
      </c>
    </row>
    <row r="9" spans="1:4">
      <c r="A9" s="14">
        <v>7</v>
      </c>
      <c r="B9" s="15" t="s">
        <v>390</v>
      </c>
      <c r="C9" s="15"/>
      <c r="D9" s="173">
        <f>'7. SIGNS'!F77</f>
        <v>0</v>
      </c>
    </row>
    <row r="10" spans="1:4">
      <c r="A10" s="14">
        <v>8</v>
      </c>
      <c r="B10" s="15" t="s">
        <v>434</v>
      </c>
      <c r="C10" s="15"/>
      <c r="D10" s="173">
        <f>'8. TRANSPORT'!F68</f>
        <v>0</v>
      </c>
    </row>
    <row r="11" spans="1:4">
      <c r="A11" s="14">
        <v>9</v>
      </c>
      <c r="B11" s="15" t="s">
        <v>214</v>
      </c>
      <c r="C11" s="15"/>
      <c r="D11" s="173">
        <f>'9. PROV. SUMS'!F86</f>
        <v>100000</v>
      </c>
    </row>
    <row r="12" spans="1:4">
      <c r="A12" s="14"/>
      <c r="B12" s="15"/>
      <c r="C12" s="15"/>
      <c r="D12" s="173"/>
    </row>
    <row r="13" spans="1:4">
      <c r="A13" s="14"/>
      <c r="B13" s="15"/>
      <c r="C13" s="15"/>
      <c r="D13" s="173"/>
    </row>
    <row r="14" spans="1:4">
      <c r="A14" s="14"/>
      <c r="B14" s="15"/>
      <c r="C14" s="15"/>
      <c r="D14" s="173"/>
    </row>
    <row r="15" spans="1:4">
      <c r="A15" s="14"/>
      <c r="B15" s="15"/>
      <c r="C15" s="15"/>
      <c r="D15" s="173"/>
    </row>
    <row r="16" spans="1:4">
      <c r="A16" s="14"/>
      <c r="B16" s="15"/>
      <c r="C16" s="15"/>
      <c r="D16" s="173"/>
    </row>
    <row r="17" spans="1:4">
      <c r="A17" s="14"/>
      <c r="B17" s="15"/>
      <c r="C17" s="15"/>
      <c r="D17" s="173"/>
    </row>
    <row r="18" spans="1:4">
      <c r="A18" s="14"/>
      <c r="B18" s="15"/>
      <c r="C18" s="15"/>
      <c r="D18" s="173"/>
    </row>
    <row r="19" spans="1:4">
      <c r="A19" s="14"/>
      <c r="B19" s="15"/>
      <c r="C19" s="15"/>
      <c r="D19" s="173"/>
    </row>
    <row r="20" spans="1:4">
      <c r="A20" s="14"/>
      <c r="B20" s="15"/>
      <c r="C20" s="15"/>
      <c r="D20" s="173"/>
    </row>
    <row r="21" spans="1:4">
      <c r="A21" s="14"/>
      <c r="B21" s="15"/>
      <c r="C21" s="15"/>
      <c r="D21" s="173"/>
    </row>
    <row r="22" spans="1:4">
      <c r="A22" s="14"/>
      <c r="B22" s="15"/>
      <c r="C22" s="15"/>
      <c r="D22" s="173"/>
    </row>
    <row r="23" spans="1:4">
      <c r="A23" s="14"/>
      <c r="B23" s="15"/>
      <c r="C23" s="15"/>
      <c r="D23" s="173"/>
    </row>
    <row r="24" spans="1:4">
      <c r="A24" s="14"/>
      <c r="B24" s="15"/>
      <c r="C24" s="15"/>
      <c r="D24" s="173"/>
    </row>
    <row r="25" spans="1:4">
      <c r="A25" s="14"/>
      <c r="B25" s="15"/>
      <c r="C25" s="15"/>
      <c r="D25" s="173"/>
    </row>
    <row r="26" spans="1:4">
      <c r="A26" s="14"/>
      <c r="B26" s="15"/>
      <c r="C26" s="15"/>
      <c r="D26" s="173"/>
    </row>
    <row r="27" spans="1:4">
      <c r="A27" s="14"/>
      <c r="B27" s="15"/>
      <c r="C27" s="15"/>
      <c r="D27" s="173"/>
    </row>
    <row r="28" spans="1:4">
      <c r="A28" s="14"/>
      <c r="B28" s="15"/>
      <c r="C28" s="15"/>
      <c r="D28" s="173"/>
    </row>
    <row r="29" spans="1:4">
      <c r="A29" s="14"/>
      <c r="B29" s="15"/>
      <c r="C29" s="15"/>
      <c r="D29" s="173"/>
    </row>
    <row r="30" spans="1:4">
      <c r="A30" s="14"/>
      <c r="B30" s="15"/>
      <c r="C30" s="15"/>
      <c r="D30" s="173"/>
    </row>
    <row r="31" spans="1:4" ht="12" thickBot="1">
      <c r="A31" s="14"/>
      <c r="B31" s="15"/>
      <c r="C31" s="15"/>
      <c r="D31" s="172"/>
    </row>
    <row r="32" spans="1:4" ht="12" thickBot="1">
      <c r="A32" s="17"/>
      <c r="B32" s="174" t="s">
        <v>367</v>
      </c>
      <c r="C32" s="19"/>
      <c r="D32" s="175">
        <f>SUM(D2:D30)</f>
        <v>100000</v>
      </c>
    </row>
    <row r="33" spans="1:4">
      <c r="A33" s="14"/>
      <c r="B33" s="13"/>
      <c r="C33" s="15"/>
      <c r="D33" s="173"/>
    </row>
    <row r="34" spans="1:4">
      <c r="A34" s="176"/>
      <c r="B34" s="53" t="s">
        <v>368</v>
      </c>
      <c r="C34" s="53"/>
      <c r="D34" s="177">
        <f>D32*10%</f>
        <v>10000</v>
      </c>
    </row>
    <row r="35" spans="1:4" ht="12" thickBot="1">
      <c r="A35" s="176"/>
      <c r="B35" s="52"/>
      <c r="C35" s="52"/>
      <c r="D35" s="178"/>
    </row>
    <row r="36" spans="1:4" ht="12" thickBot="1">
      <c r="A36" s="17"/>
      <c r="B36" s="174" t="s">
        <v>369</v>
      </c>
      <c r="C36" s="19"/>
      <c r="D36" s="175">
        <f>D32+D34</f>
        <v>110000</v>
      </c>
    </row>
    <row r="37" spans="1:4">
      <c r="A37" s="14"/>
      <c r="B37" s="13"/>
      <c r="C37" s="15"/>
      <c r="D37" s="173"/>
    </row>
    <row r="38" spans="1:4">
      <c r="A38" s="179"/>
      <c r="B38" s="13" t="s">
        <v>216</v>
      </c>
      <c r="C38" s="15"/>
      <c r="D38" s="173">
        <f>D36*15%</f>
        <v>16500</v>
      </c>
    </row>
    <row r="39" spans="1:4" ht="12" thickBot="1">
      <c r="A39" s="179"/>
      <c r="B39" s="15"/>
      <c r="C39" s="15"/>
      <c r="D39" s="172"/>
    </row>
    <row r="40" spans="1:4" ht="12" thickBot="1">
      <c r="A40" s="180"/>
      <c r="B40" s="174" t="s">
        <v>217</v>
      </c>
      <c r="C40" s="19"/>
      <c r="D40" s="175">
        <f>D36+D38</f>
        <v>126500</v>
      </c>
    </row>
  </sheetData>
  <sheetProtection algorithmName="SHA-512" hashValue="RK0FL17b7N0bfTH0l+39GIMNL3cKsa2hfAEiNbTvasS5nIFnzXxOMPtyuKlbpnEoiff2R0gzplGAXpmDuwDTZQ==" saltValue="RGV2To97jcNSkhD89+8zwg==" spinCount="100000" sheet="1" objects="1" scenarios="1"/>
  <protectedRanges>
    <protectedRange sqref="D1:D1048576" name="Range1"/>
  </protectedRanges>
  <pageMargins left="0.70866141732283472" right="0.31496062992125984" top="0.35433070866141736" bottom="0.35433070866141736" header="0.31496062992125984" footer="0.31496062992125984"/>
  <pageSetup paperSize="9" scale="9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C959C-9E12-4DA5-BB61-7562220BE8BB}">
  <sheetPr>
    <tabColor theme="9"/>
  </sheetPr>
  <dimension ref="A1:G168"/>
  <sheetViews>
    <sheetView view="pageBreakPreview" zoomScaleNormal="100" zoomScaleSheetLayoutView="100" workbookViewId="0">
      <pane ySplit="1" topLeftCell="A130" activePane="bottomLeft" state="frozen"/>
      <selection activeCell="B46" sqref="B46"/>
      <selection pane="bottomLeft" activeCell="F168" sqref="F168"/>
    </sheetView>
  </sheetViews>
  <sheetFormatPr defaultColWidth="8.90625" defaultRowHeight="11.5"/>
  <cols>
    <col min="1" max="1" width="8.81640625" style="64" customWidth="1"/>
    <col min="2" max="2" width="56.08984375" style="64" customWidth="1"/>
    <col min="3" max="3" width="7.81640625" style="65" customWidth="1"/>
    <col min="4" max="4" width="9.81640625" style="65" customWidth="1"/>
    <col min="5" max="5" width="12.81640625" style="86" customWidth="1"/>
    <col min="6" max="6" width="15.90625" style="202" customWidth="1"/>
    <col min="7" max="7" width="2.1796875" style="64" customWidth="1"/>
    <col min="8" max="16384" width="8.90625" style="64"/>
  </cols>
  <sheetData>
    <row r="1" spans="1:6">
      <c r="A1" s="71" t="s">
        <v>0</v>
      </c>
      <c r="B1" s="72" t="s">
        <v>1</v>
      </c>
      <c r="C1" s="71" t="s">
        <v>2</v>
      </c>
      <c r="D1" s="71" t="s">
        <v>3</v>
      </c>
      <c r="E1" s="92" t="s">
        <v>4</v>
      </c>
      <c r="F1" s="197" t="s">
        <v>5</v>
      </c>
    </row>
    <row r="2" spans="1:6">
      <c r="A2" s="145"/>
      <c r="B2" s="146"/>
      <c r="C2" s="145"/>
      <c r="D2" s="145"/>
      <c r="E2" s="147"/>
      <c r="F2" s="198"/>
    </row>
    <row r="3" spans="1:6">
      <c r="A3" s="73"/>
      <c r="B3" s="148" t="s">
        <v>16</v>
      </c>
      <c r="C3" s="73"/>
      <c r="D3" s="73"/>
      <c r="E3" s="84"/>
      <c r="F3" s="199"/>
    </row>
    <row r="4" spans="1:6">
      <c r="A4" s="73"/>
      <c r="B4" s="149"/>
      <c r="C4" s="73"/>
      <c r="E4" s="68"/>
      <c r="F4" s="200"/>
    </row>
    <row r="5" spans="1:6">
      <c r="A5" s="73"/>
      <c r="B5" s="150" t="s">
        <v>17</v>
      </c>
      <c r="C5" s="73"/>
      <c r="E5" s="68"/>
      <c r="F5" s="200"/>
    </row>
    <row r="6" spans="1:6">
      <c r="A6" s="73"/>
      <c r="C6" s="73"/>
      <c r="E6" s="68"/>
      <c r="F6" s="200"/>
    </row>
    <row r="7" spans="1:6">
      <c r="A7" s="73"/>
      <c r="B7" s="64" t="s">
        <v>18</v>
      </c>
      <c r="C7" s="73"/>
      <c r="E7" s="68"/>
      <c r="F7" s="200"/>
    </row>
    <row r="8" spans="1:6">
      <c r="A8" s="73"/>
      <c r="B8" s="64" t="s">
        <v>19</v>
      </c>
      <c r="C8" s="73"/>
      <c r="E8" s="68"/>
      <c r="F8" s="200"/>
    </row>
    <row r="9" spans="1:6">
      <c r="A9" s="73"/>
      <c r="B9" s="64" t="s">
        <v>20</v>
      </c>
      <c r="C9" s="73"/>
      <c r="E9" s="68"/>
      <c r="F9" s="200"/>
    </row>
    <row r="10" spans="1:6">
      <c r="A10" s="73"/>
      <c r="B10" s="64" t="s">
        <v>21</v>
      </c>
      <c r="C10" s="73"/>
      <c r="E10" s="68"/>
      <c r="F10" s="200"/>
    </row>
    <row r="11" spans="1:6">
      <c r="A11" s="73"/>
      <c r="C11" s="73"/>
      <c r="E11" s="68"/>
      <c r="F11" s="200"/>
    </row>
    <row r="12" spans="1:6">
      <c r="A12" s="73"/>
      <c r="B12" s="153" t="s">
        <v>22</v>
      </c>
      <c r="C12" s="73"/>
      <c r="E12" s="68"/>
      <c r="F12" s="200"/>
    </row>
    <row r="13" spans="1:6">
      <c r="A13" s="73"/>
      <c r="C13" s="73"/>
      <c r="E13" s="68"/>
      <c r="F13" s="200"/>
    </row>
    <row r="14" spans="1:6">
      <c r="A14" s="73"/>
      <c r="B14" s="154" t="s">
        <v>23</v>
      </c>
      <c r="C14" s="73"/>
      <c r="E14" s="68"/>
      <c r="F14" s="200"/>
    </row>
    <row r="15" spans="1:6">
      <c r="A15" s="73"/>
      <c r="C15" s="73"/>
      <c r="E15" s="68"/>
      <c r="F15" s="200"/>
    </row>
    <row r="16" spans="1:6">
      <c r="A16" s="73"/>
      <c r="B16" s="64" t="s">
        <v>24</v>
      </c>
      <c r="C16" s="73"/>
      <c r="E16" s="68"/>
      <c r="F16" s="200"/>
    </row>
    <row r="17" spans="1:6">
      <c r="A17" s="73"/>
      <c r="B17" s="64" t="s">
        <v>25</v>
      </c>
      <c r="C17" s="73"/>
      <c r="E17" s="68"/>
      <c r="F17" s="200"/>
    </row>
    <row r="18" spans="1:6">
      <c r="A18" s="73"/>
      <c r="C18" s="73"/>
      <c r="E18" s="68"/>
      <c r="F18" s="200"/>
    </row>
    <row r="19" spans="1:6">
      <c r="A19" s="73"/>
      <c r="B19" s="154" t="s">
        <v>26</v>
      </c>
      <c r="C19" s="73"/>
      <c r="E19" s="68"/>
      <c r="F19" s="200"/>
    </row>
    <row r="20" spans="1:6">
      <c r="A20" s="73"/>
      <c r="C20" s="73"/>
      <c r="E20" s="68"/>
      <c r="F20" s="200"/>
    </row>
    <row r="21" spans="1:6">
      <c r="A21" s="73"/>
      <c r="B21" s="64" t="s">
        <v>27</v>
      </c>
      <c r="C21" s="73"/>
      <c r="E21" s="68"/>
      <c r="F21" s="200"/>
    </row>
    <row r="22" spans="1:6">
      <c r="A22" s="73"/>
      <c r="B22" s="64" t="s">
        <v>28</v>
      </c>
      <c r="C22" s="73"/>
      <c r="E22" s="68"/>
      <c r="F22" s="200"/>
    </row>
    <row r="23" spans="1:6">
      <c r="A23" s="73"/>
      <c r="B23" s="64" t="s">
        <v>29</v>
      </c>
      <c r="C23" s="73"/>
      <c r="E23" s="68"/>
      <c r="F23" s="200"/>
    </row>
    <row r="24" spans="1:6">
      <c r="A24" s="73"/>
      <c r="B24" s="64" t="s">
        <v>30</v>
      </c>
      <c r="C24" s="73"/>
      <c r="E24" s="68"/>
      <c r="F24" s="200"/>
    </row>
    <row r="25" spans="1:6">
      <c r="A25" s="73"/>
      <c r="C25" s="73"/>
      <c r="E25" s="68"/>
      <c r="F25" s="200"/>
    </row>
    <row r="26" spans="1:6">
      <c r="A26" s="73"/>
      <c r="B26" s="64" t="s">
        <v>31</v>
      </c>
      <c r="C26" s="73"/>
      <c r="E26" s="68"/>
      <c r="F26" s="200"/>
    </row>
    <row r="27" spans="1:6">
      <c r="A27" s="73"/>
      <c r="B27" s="64" t="s">
        <v>32</v>
      </c>
      <c r="C27" s="73"/>
      <c r="E27" s="68"/>
      <c r="F27" s="200"/>
    </row>
    <row r="28" spans="1:6">
      <c r="A28" s="73"/>
      <c r="C28" s="73"/>
      <c r="E28" s="68"/>
      <c r="F28" s="200"/>
    </row>
    <row r="29" spans="1:6">
      <c r="A29" s="73"/>
      <c r="B29" s="154" t="s">
        <v>33</v>
      </c>
      <c r="C29" s="73"/>
      <c r="E29" s="68"/>
      <c r="F29" s="200"/>
    </row>
    <row r="30" spans="1:6">
      <c r="A30" s="73"/>
      <c r="C30" s="73"/>
      <c r="E30" s="68"/>
      <c r="F30" s="200"/>
    </row>
    <row r="31" spans="1:6">
      <c r="A31" s="73"/>
      <c r="B31" s="64" t="s">
        <v>34</v>
      </c>
      <c r="C31" s="73"/>
      <c r="E31" s="68"/>
      <c r="F31" s="200"/>
    </row>
    <row r="32" spans="1:6">
      <c r="A32" s="73"/>
      <c r="B32" s="64" t="s">
        <v>35</v>
      </c>
      <c r="C32" s="73"/>
      <c r="E32" s="68"/>
      <c r="F32" s="200"/>
    </row>
    <row r="33" spans="1:6">
      <c r="A33" s="73"/>
      <c r="B33" s="64" t="s">
        <v>36</v>
      </c>
      <c r="C33" s="73"/>
      <c r="E33" s="68"/>
      <c r="F33" s="200"/>
    </row>
    <row r="34" spans="1:6">
      <c r="A34" s="73"/>
      <c r="B34" s="64" t="s">
        <v>37</v>
      </c>
      <c r="C34" s="73"/>
      <c r="E34" s="68"/>
      <c r="F34" s="200"/>
    </row>
    <row r="35" spans="1:6">
      <c r="A35" s="73"/>
      <c r="C35" s="73"/>
      <c r="E35" s="68"/>
      <c r="F35" s="200"/>
    </row>
    <row r="36" spans="1:6">
      <c r="A36" s="73"/>
      <c r="B36" s="154" t="s">
        <v>38</v>
      </c>
      <c r="C36" s="73"/>
      <c r="E36" s="68"/>
      <c r="F36" s="200"/>
    </row>
    <row r="37" spans="1:6">
      <c r="A37" s="73"/>
      <c r="C37" s="73"/>
      <c r="E37" s="68"/>
      <c r="F37" s="200"/>
    </row>
    <row r="38" spans="1:6">
      <c r="A38" s="73"/>
      <c r="B38" s="64" t="s">
        <v>39</v>
      </c>
      <c r="C38" s="73"/>
      <c r="E38" s="68"/>
      <c r="F38" s="200"/>
    </row>
    <row r="39" spans="1:6">
      <c r="A39" s="73"/>
      <c r="B39" s="64" t="s">
        <v>40</v>
      </c>
      <c r="C39" s="73"/>
      <c r="E39" s="68"/>
      <c r="F39" s="200"/>
    </row>
    <row r="40" spans="1:6">
      <c r="A40" s="73"/>
      <c r="B40" s="64" t="s">
        <v>41</v>
      </c>
      <c r="C40" s="73"/>
      <c r="E40" s="68"/>
      <c r="F40" s="200"/>
    </row>
    <row r="41" spans="1:6">
      <c r="A41" s="73"/>
      <c r="B41" s="64" t="s">
        <v>42</v>
      </c>
      <c r="C41" s="73"/>
      <c r="E41" s="68"/>
      <c r="F41" s="200"/>
    </row>
    <row r="42" spans="1:6">
      <c r="A42" s="73"/>
      <c r="B42" s="64" t="s">
        <v>43</v>
      </c>
      <c r="C42" s="73"/>
      <c r="E42" s="68"/>
      <c r="F42" s="200"/>
    </row>
    <row r="43" spans="1:6">
      <c r="A43" s="73"/>
      <c r="C43" s="73"/>
      <c r="E43" s="68"/>
      <c r="F43" s="200"/>
    </row>
    <row r="44" spans="1:6">
      <c r="A44" s="73"/>
      <c r="B44" s="154" t="s">
        <v>44</v>
      </c>
      <c r="C44" s="73"/>
      <c r="E44" s="68"/>
      <c r="F44" s="200"/>
    </row>
    <row r="45" spans="1:6">
      <c r="A45" s="73"/>
      <c r="C45" s="73"/>
      <c r="E45" s="68"/>
      <c r="F45" s="200"/>
    </row>
    <row r="46" spans="1:6">
      <c r="A46" s="73"/>
      <c r="B46" s="64" t="s">
        <v>45</v>
      </c>
      <c r="C46" s="73"/>
      <c r="E46" s="68"/>
      <c r="F46" s="200"/>
    </row>
    <row r="47" spans="1:6">
      <c r="A47" s="73"/>
      <c r="B47" s="64" t="s">
        <v>46</v>
      </c>
      <c r="C47" s="73"/>
      <c r="E47" s="68"/>
      <c r="F47" s="200"/>
    </row>
    <row r="48" spans="1:6">
      <c r="A48" s="73"/>
      <c r="B48" s="64" t="s">
        <v>47</v>
      </c>
      <c r="C48" s="73"/>
      <c r="E48" s="68"/>
      <c r="F48" s="200"/>
    </row>
    <row r="49" spans="1:6">
      <c r="A49" s="73"/>
      <c r="B49" s="64" t="s">
        <v>48</v>
      </c>
      <c r="C49" s="73"/>
      <c r="E49" s="68"/>
      <c r="F49" s="200"/>
    </row>
    <row r="50" spans="1:6">
      <c r="A50" s="73"/>
      <c r="B50" s="64" t="s">
        <v>49</v>
      </c>
      <c r="C50" s="73"/>
      <c r="E50" s="68"/>
      <c r="F50" s="200"/>
    </row>
    <row r="51" spans="1:6">
      <c r="A51" s="73"/>
      <c r="B51" s="64" t="s">
        <v>50</v>
      </c>
      <c r="C51" s="73"/>
      <c r="E51" s="68"/>
      <c r="F51" s="200"/>
    </row>
    <row r="52" spans="1:6">
      <c r="A52" s="73"/>
      <c r="B52" s="64" t="s">
        <v>51</v>
      </c>
      <c r="C52" s="73"/>
      <c r="E52" s="68"/>
      <c r="F52" s="200"/>
    </row>
    <row r="53" spans="1:6">
      <c r="A53" s="73"/>
      <c r="B53" s="64" t="s">
        <v>52</v>
      </c>
      <c r="C53" s="73"/>
      <c r="E53" s="68"/>
      <c r="F53" s="200"/>
    </row>
    <row r="54" spans="1:6">
      <c r="A54" s="73"/>
      <c r="B54" s="64" t="s">
        <v>53</v>
      </c>
      <c r="C54" s="73"/>
      <c r="E54" s="68"/>
      <c r="F54" s="200"/>
    </row>
    <row r="55" spans="1:6">
      <c r="A55" s="73"/>
      <c r="B55" s="64" t="s">
        <v>54</v>
      </c>
      <c r="C55" s="73"/>
      <c r="E55" s="68"/>
      <c r="F55" s="200"/>
    </row>
    <row r="56" spans="1:6">
      <c r="A56" s="73"/>
      <c r="B56" s="64" t="s">
        <v>55</v>
      </c>
      <c r="C56" s="73"/>
      <c r="E56" s="68"/>
      <c r="F56" s="200"/>
    </row>
    <row r="57" spans="1:6">
      <c r="A57" s="73"/>
      <c r="C57" s="73"/>
      <c r="E57" s="68"/>
      <c r="F57" s="200"/>
    </row>
    <row r="58" spans="1:6">
      <c r="A58" s="74"/>
      <c r="B58" s="75" t="s">
        <v>253</v>
      </c>
      <c r="C58" s="74"/>
      <c r="D58" s="76"/>
      <c r="E58" s="77"/>
      <c r="F58" s="78"/>
    </row>
    <row r="59" spans="1:6">
      <c r="A59" s="74"/>
      <c r="B59" s="75"/>
      <c r="C59" s="74"/>
      <c r="D59" s="76"/>
      <c r="E59" s="77"/>
      <c r="F59" s="78"/>
    </row>
    <row r="60" spans="1:6" ht="23">
      <c r="A60" s="24">
        <v>1</v>
      </c>
      <c r="B60" s="23" t="s">
        <v>254</v>
      </c>
      <c r="C60" s="24" t="s">
        <v>255</v>
      </c>
      <c r="D60" s="25">
        <v>12</v>
      </c>
      <c r="E60" s="26"/>
      <c r="F60" s="16">
        <f>D60*E60</f>
        <v>0</v>
      </c>
    </row>
    <row r="61" spans="1:6">
      <c r="A61" s="73"/>
      <c r="C61" s="73"/>
      <c r="E61" s="68"/>
      <c r="F61" s="200"/>
    </row>
    <row r="62" spans="1:6">
      <c r="A62" s="73"/>
      <c r="B62" s="153" t="s">
        <v>56</v>
      </c>
      <c r="C62" s="73"/>
      <c r="E62" s="68"/>
      <c r="F62" s="200"/>
    </row>
    <row r="63" spans="1:6">
      <c r="A63" s="73"/>
      <c r="C63" s="73"/>
      <c r="E63" s="68"/>
      <c r="F63" s="200"/>
    </row>
    <row r="64" spans="1:6">
      <c r="A64" s="73"/>
      <c r="B64" s="154" t="s">
        <v>57</v>
      </c>
      <c r="C64" s="73"/>
      <c r="E64" s="68"/>
      <c r="F64" s="200"/>
    </row>
    <row r="65" spans="1:7">
      <c r="A65" s="73"/>
      <c r="C65" s="73"/>
      <c r="E65" s="68"/>
      <c r="F65" s="200"/>
    </row>
    <row r="66" spans="1:7" ht="13.5">
      <c r="A66" s="73">
        <v>2</v>
      </c>
      <c r="B66" s="64" t="s">
        <v>256</v>
      </c>
      <c r="C66" s="24" t="s">
        <v>258</v>
      </c>
      <c r="D66" s="65">
        <v>600</v>
      </c>
      <c r="E66" s="68"/>
      <c r="F66" s="16">
        <f>D66*E66</f>
        <v>0</v>
      </c>
    </row>
    <row r="67" spans="1:7" s="79" customFormat="1">
      <c r="A67" s="73"/>
      <c r="B67" s="64" t="s">
        <v>257</v>
      </c>
      <c r="C67" s="73"/>
      <c r="D67" s="65"/>
      <c r="E67" s="68"/>
      <c r="F67" s="200"/>
      <c r="G67" s="64"/>
    </row>
    <row r="68" spans="1:7">
      <c r="A68" s="73"/>
      <c r="C68" s="73"/>
      <c r="E68" s="68"/>
      <c r="F68" s="200"/>
    </row>
    <row r="69" spans="1:7">
      <c r="A69" s="73"/>
      <c r="B69" s="153" t="s">
        <v>58</v>
      </c>
      <c r="C69" s="73"/>
      <c r="E69" s="68"/>
      <c r="F69" s="200"/>
    </row>
    <row r="70" spans="1:7">
      <c r="A70" s="73"/>
      <c r="C70" s="73"/>
      <c r="E70" s="68"/>
      <c r="F70" s="200"/>
    </row>
    <row r="71" spans="1:7">
      <c r="A71" s="73"/>
      <c r="B71" s="154" t="s">
        <v>261</v>
      </c>
      <c r="C71" s="73"/>
      <c r="E71" s="68"/>
      <c r="F71" s="200"/>
    </row>
    <row r="72" spans="1:7">
      <c r="A72" s="73"/>
      <c r="C72" s="73"/>
      <c r="E72" s="68"/>
      <c r="F72" s="200"/>
    </row>
    <row r="73" spans="1:7">
      <c r="A73" s="73"/>
      <c r="B73" s="80" t="s">
        <v>260</v>
      </c>
      <c r="C73" s="81"/>
      <c r="D73" s="81"/>
      <c r="E73" s="80"/>
      <c r="F73" s="201"/>
    </row>
    <row r="74" spans="1:7">
      <c r="A74" s="73"/>
      <c r="B74" s="80"/>
      <c r="C74" s="81"/>
      <c r="D74" s="81"/>
      <c r="E74" s="80"/>
      <c r="F74" s="201"/>
    </row>
    <row r="75" spans="1:7">
      <c r="A75" s="73">
        <v>3</v>
      </c>
      <c r="B75" s="82" t="s">
        <v>259</v>
      </c>
      <c r="C75" s="83" t="s">
        <v>59</v>
      </c>
      <c r="D75" s="65">
        <v>600</v>
      </c>
      <c r="E75" s="84"/>
      <c r="F75" s="16">
        <f>D75*E75</f>
        <v>0</v>
      </c>
    </row>
    <row r="76" spans="1:7">
      <c r="A76" s="73"/>
      <c r="B76" s="80"/>
      <c r="C76" s="81"/>
      <c r="D76" s="81"/>
      <c r="E76" s="80"/>
      <c r="F76" s="201"/>
    </row>
    <row r="77" spans="1:7">
      <c r="A77" s="73"/>
      <c r="B77" s="154" t="s">
        <v>262</v>
      </c>
      <c r="C77" s="73"/>
      <c r="E77" s="84"/>
      <c r="F77" s="199"/>
    </row>
    <row r="78" spans="1:7">
      <c r="A78" s="73"/>
      <c r="C78" s="73"/>
      <c r="E78" s="68"/>
      <c r="F78" s="200"/>
    </row>
    <row r="79" spans="1:7" ht="23">
      <c r="A79" s="73">
        <v>4</v>
      </c>
      <c r="B79" s="155" t="s">
        <v>427</v>
      </c>
      <c r="C79" s="73" t="s">
        <v>60</v>
      </c>
      <c r="D79" s="65">
        <v>600</v>
      </c>
      <c r="E79" s="68"/>
      <c r="F79" s="16">
        <f>D79*E79</f>
        <v>0</v>
      </c>
    </row>
    <row r="80" spans="1:7" s="79" customFormat="1">
      <c r="A80" s="73"/>
      <c r="B80" s="64"/>
      <c r="C80" s="73"/>
      <c r="D80" s="65"/>
      <c r="E80" s="68"/>
      <c r="F80" s="200"/>
      <c r="G80" s="64"/>
    </row>
    <row r="81" spans="1:6">
      <c r="A81" s="73"/>
      <c r="B81" s="154" t="s">
        <v>61</v>
      </c>
      <c r="C81" s="73"/>
      <c r="E81" s="68"/>
      <c r="F81" s="200"/>
    </row>
    <row r="82" spans="1:6">
      <c r="A82" s="73"/>
      <c r="C82" s="73"/>
      <c r="E82" s="68"/>
      <c r="F82" s="200"/>
    </row>
    <row r="83" spans="1:6">
      <c r="A83" s="73">
        <v>5</v>
      </c>
      <c r="B83" s="64" t="s">
        <v>263</v>
      </c>
      <c r="C83" s="73" t="s">
        <v>59</v>
      </c>
      <c r="D83" s="65">
        <v>15</v>
      </c>
      <c r="E83" s="68"/>
      <c r="F83" s="16">
        <f>D83*E83</f>
        <v>0</v>
      </c>
    </row>
    <row r="84" spans="1:6">
      <c r="A84" s="73"/>
      <c r="C84" s="73"/>
      <c r="E84" s="68"/>
      <c r="F84" s="200"/>
    </row>
    <row r="85" spans="1:6">
      <c r="A85" s="73">
        <v>6</v>
      </c>
      <c r="B85" s="64" t="s">
        <v>264</v>
      </c>
      <c r="C85" s="73" t="s">
        <v>59</v>
      </c>
      <c r="D85" s="65">
        <v>7</v>
      </c>
      <c r="E85" s="68"/>
      <c r="F85" s="16">
        <f>D85*E85</f>
        <v>0</v>
      </c>
    </row>
    <row r="86" spans="1:6">
      <c r="A86" s="73"/>
      <c r="C86" s="73"/>
      <c r="E86" s="68"/>
      <c r="F86" s="200"/>
    </row>
    <row r="87" spans="1:6">
      <c r="A87" s="73"/>
      <c r="B87" s="154" t="s">
        <v>62</v>
      </c>
      <c r="C87" s="73"/>
      <c r="E87" s="68"/>
      <c r="F87" s="200"/>
    </row>
    <row r="88" spans="1:6">
      <c r="A88" s="73"/>
      <c r="C88" s="73"/>
      <c r="E88" s="68"/>
      <c r="F88" s="200"/>
    </row>
    <row r="89" spans="1:6">
      <c r="A89" s="73">
        <v>7</v>
      </c>
      <c r="B89" s="64" t="s">
        <v>63</v>
      </c>
      <c r="C89" s="73" t="s">
        <v>59</v>
      </c>
      <c r="D89" s="65">
        <v>69</v>
      </c>
      <c r="E89" s="68"/>
      <c r="F89" s="16">
        <f>D89*E89</f>
        <v>0</v>
      </c>
    </row>
    <row r="90" spans="1:6">
      <c r="A90" s="73"/>
      <c r="B90" s="64" t="s">
        <v>265</v>
      </c>
      <c r="C90" s="73"/>
      <c r="E90" s="68"/>
      <c r="F90" s="200"/>
    </row>
    <row r="91" spans="1:6">
      <c r="A91" s="73"/>
      <c r="C91" s="73"/>
      <c r="E91" s="68"/>
      <c r="F91" s="200"/>
    </row>
    <row r="92" spans="1:6">
      <c r="A92" s="73"/>
      <c r="B92" s="153" t="s">
        <v>64</v>
      </c>
      <c r="C92" s="73"/>
      <c r="E92" s="68"/>
      <c r="F92" s="200"/>
    </row>
    <row r="93" spans="1:6">
      <c r="A93" s="73"/>
      <c r="C93" s="73"/>
      <c r="E93" s="68"/>
      <c r="F93" s="200"/>
    </row>
    <row r="94" spans="1:6">
      <c r="A94" s="73"/>
      <c r="B94" s="154" t="s">
        <v>266</v>
      </c>
      <c r="C94" s="73"/>
      <c r="E94" s="68"/>
      <c r="F94" s="200"/>
    </row>
    <row r="95" spans="1:6">
      <c r="A95" s="73"/>
      <c r="B95" s="154" t="s">
        <v>426</v>
      </c>
      <c r="C95" s="73"/>
      <c r="E95" s="68"/>
      <c r="F95" s="200"/>
    </row>
    <row r="96" spans="1:6">
      <c r="A96" s="73"/>
      <c r="B96" s="154" t="s">
        <v>65</v>
      </c>
      <c r="C96" s="73"/>
      <c r="E96" s="68"/>
      <c r="F96" s="200"/>
    </row>
    <row r="97" spans="1:6">
      <c r="A97" s="73"/>
      <c r="C97" s="73"/>
      <c r="E97" s="68"/>
      <c r="F97" s="200"/>
    </row>
    <row r="98" spans="1:6" ht="34.5">
      <c r="A98" s="73">
        <v>8</v>
      </c>
      <c r="B98" s="155" t="s">
        <v>267</v>
      </c>
      <c r="C98" s="73" t="s">
        <v>59</v>
      </c>
      <c r="D98" s="65">
        <v>600</v>
      </c>
      <c r="E98" s="68"/>
      <c r="F98" s="16">
        <f>D98*E98</f>
        <v>0</v>
      </c>
    </row>
    <row r="99" spans="1:6">
      <c r="A99" s="73"/>
      <c r="C99" s="73"/>
      <c r="E99" s="68"/>
      <c r="F99" s="200"/>
    </row>
    <row r="100" spans="1:6">
      <c r="A100" s="73"/>
      <c r="B100" s="154" t="s">
        <v>66</v>
      </c>
      <c r="C100" s="73"/>
      <c r="E100" s="68"/>
      <c r="F100" s="200"/>
    </row>
    <row r="101" spans="1:6">
      <c r="A101" s="73"/>
      <c r="C101" s="73"/>
      <c r="E101" s="68"/>
      <c r="F101" s="200"/>
    </row>
    <row r="102" spans="1:6">
      <c r="A102" s="73"/>
      <c r="B102" s="154" t="s">
        <v>67</v>
      </c>
      <c r="C102" s="73"/>
      <c r="E102" s="68"/>
      <c r="F102" s="200"/>
    </row>
    <row r="103" spans="1:6">
      <c r="A103" s="73"/>
      <c r="B103" s="154" t="s">
        <v>68</v>
      </c>
      <c r="C103" s="73"/>
      <c r="E103" s="68"/>
      <c r="F103" s="200"/>
    </row>
    <row r="104" spans="1:6">
      <c r="A104" s="73"/>
      <c r="C104" s="73"/>
      <c r="E104" s="68"/>
      <c r="F104" s="200"/>
    </row>
    <row r="105" spans="1:6">
      <c r="A105" s="73">
        <v>9</v>
      </c>
      <c r="B105" s="64" t="s">
        <v>69</v>
      </c>
      <c r="C105" s="73" t="s">
        <v>12</v>
      </c>
      <c r="D105" s="65">
        <v>15</v>
      </c>
      <c r="E105" s="68"/>
      <c r="F105" s="16">
        <f>D105*E105</f>
        <v>0</v>
      </c>
    </row>
    <row r="106" spans="1:6">
      <c r="A106" s="73"/>
      <c r="C106" s="73"/>
      <c r="E106" s="68"/>
      <c r="F106" s="200"/>
    </row>
    <row r="107" spans="1:6">
      <c r="A107" s="73"/>
      <c r="B107" s="153" t="s">
        <v>70</v>
      </c>
      <c r="C107" s="73"/>
      <c r="E107" s="68"/>
      <c r="F107" s="200"/>
    </row>
    <row r="108" spans="1:6">
      <c r="A108" s="73"/>
      <c r="C108" s="73"/>
      <c r="E108" s="68"/>
      <c r="F108" s="200"/>
    </row>
    <row r="109" spans="1:6">
      <c r="A109" s="73"/>
      <c r="B109" s="154" t="s">
        <v>71</v>
      </c>
      <c r="C109" s="73"/>
      <c r="E109" s="68"/>
      <c r="F109" s="200"/>
    </row>
    <row r="110" spans="1:6">
      <c r="A110" s="73"/>
      <c r="C110" s="73"/>
      <c r="E110" s="68"/>
      <c r="F110" s="200"/>
    </row>
    <row r="111" spans="1:6" ht="23">
      <c r="A111" s="73">
        <v>10</v>
      </c>
      <c r="B111" s="155" t="s">
        <v>437</v>
      </c>
      <c r="C111" s="73" t="s">
        <v>60</v>
      </c>
      <c r="D111" s="65">
        <f>50*75</f>
        <v>3750</v>
      </c>
      <c r="E111" s="68"/>
      <c r="F111" s="16">
        <f>D111*E111</f>
        <v>0</v>
      </c>
    </row>
    <row r="112" spans="1:6">
      <c r="A112" s="73"/>
      <c r="B112" s="155"/>
      <c r="C112" s="73"/>
      <c r="E112" s="68"/>
      <c r="F112" s="200"/>
    </row>
    <row r="113" spans="1:6">
      <c r="A113" s="73"/>
      <c r="B113" s="155"/>
      <c r="C113" s="73"/>
      <c r="E113" s="68"/>
      <c r="F113" s="200"/>
    </row>
    <row r="114" spans="1:6">
      <c r="A114" s="73"/>
      <c r="B114" s="155"/>
      <c r="C114" s="73"/>
      <c r="E114" s="68"/>
      <c r="F114" s="200"/>
    </row>
    <row r="115" spans="1:6">
      <c r="A115" s="73"/>
      <c r="B115" s="155"/>
      <c r="C115" s="73"/>
      <c r="E115" s="68"/>
      <c r="F115" s="200"/>
    </row>
    <row r="116" spans="1:6">
      <c r="A116" s="73"/>
      <c r="B116" s="155"/>
      <c r="C116" s="73"/>
      <c r="E116" s="68"/>
      <c r="F116" s="200"/>
    </row>
    <row r="117" spans="1:6">
      <c r="A117" s="73"/>
      <c r="B117" s="155"/>
      <c r="C117" s="73"/>
      <c r="E117" s="68"/>
      <c r="F117" s="200"/>
    </row>
    <row r="118" spans="1:6">
      <c r="A118" s="73"/>
      <c r="B118" s="155"/>
      <c r="C118" s="73"/>
      <c r="E118" s="68"/>
      <c r="F118" s="200"/>
    </row>
    <row r="119" spans="1:6">
      <c r="A119" s="73"/>
      <c r="B119" s="155"/>
      <c r="C119" s="73"/>
      <c r="E119" s="68"/>
      <c r="F119" s="200"/>
    </row>
    <row r="120" spans="1:6">
      <c r="A120" s="73"/>
      <c r="B120" s="155"/>
      <c r="C120" s="73"/>
      <c r="E120" s="68"/>
      <c r="F120" s="200"/>
    </row>
    <row r="121" spans="1:6">
      <c r="A121" s="73"/>
      <c r="B121" s="155"/>
      <c r="C121" s="73"/>
      <c r="E121" s="68"/>
      <c r="F121" s="200"/>
    </row>
    <row r="122" spans="1:6">
      <c r="A122" s="73"/>
      <c r="B122" s="155"/>
      <c r="C122" s="73"/>
      <c r="E122" s="68"/>
      <c r="F122" s="200"/>
    </row>
    <row r="123" spans="1:6">
      <c r="A123" s="73"/>
      <c r="B123" s="155"/>
      <c r="C123" s="73"/>
      <c r="E123" s="68"/>
      <c r="F123" s="200"/>
    </row>
    <row r="124" spans="1:6">
      <c r="A124" s="73"/>
      <c r="B124" s="155"/>
      <c r="C124" s="73"/>
      <c r="E124" s="68"/>
      <c r="F124" s="200"/>
    </row>
    <row r="125" spans="1:6">
      <c r="A125" s="73"/>
      <c r="B125" s="155"/>
      <c r="C125" s="73"/>
      <c r="E125" s="68"/>
      <c r="F125" s="200"/>
    </row>
    <row r="126" spans="1:6">
      <c r="A126" s="73"/>
      <c r="B126" s="155"/>
      <c r="C126" s="73"/>
      <c r="E126" s="68"/>
      <c r="F126" s="200"/>
    </row>
    <row r="127" spans="1:6">
      <c r="A127" s="73"/>
      <c r="B127" s="155"/>
      <c r="C127" s="73"/>
      <c r="E127" s="68"/>
      <c r="F127" s="200"/>
    </row>
    <row r="128" spans="1:6">
      <c r="A128" s="73"/>
      <c r="B128" s="155"/>
      <c r="C128" s="73"/>
      <c r="E128" s="68"/>
      <c r="F128" s="200"/>
    </row>
    <row r="129" spans="1:6">
      <c r="A129" s="73"/>
      <c r="B129" s="155"/>
      <c r="C129" s="73"/>
      <c r="E129" s="68"/>
      <c r="F129" s="200"/>
    </row>
    <row r="130" spans="1:6">
      <c r="A130" s="73"/>
      <c r="B130" s="155"/>
      <c r="C130" s="73"/>
      <c r="E130" s="68"/>
      <c r="F130" s="200"/>
    </row>
    <row r="131" spans="1:6">
      <c r="A131" s="73"/>
      <c r="B131" s="155"/>
      <c r="C131" s="73"/>
      <c r="E131" s="68"/>
      <c r="F131" s="200"/>
    </row>
    <row r="132" spans="1:6">
      <c r="A132" s="73"/>
      <c r="B132" s="155"/>
      <c r="C132" s="73"/>
      <c r="E132" s="68"/>
      <c r="F132" s="200"/>
    </row>
    <row r="133" spans="1:6">
      <c r="A133" s="73"/>
      <c r="B133" s="155"/>
      <c r="C133" s="73"/>
      <c r="E133" s="68"/>
      <c r="F133" s="200"/>
    </row>
    <row r="134" spans="1:6">
      <c r="A134" s="73"/>
      <c r="B134" s="155"/>
      <c r="C134" s="73"/>
      <c r="E134" s="68"/>
      <c r="F134" s="200"/>
    </row>
    <row r="135" spans="1:6">
      <c r="A135" s="73"/>
      <c r="B135" s="155"/>
      <c r="C135" s="73"/>
      <c r="E135" s="68"/>
      <c r="F135" s="200"/>
    </row>
    <row r="136" spans="1:6">
      <c r="A136" s="73"/>
      <c r="B136" s="155"/>
      <c r="C136" s="73"/>
      <c r="E136" s="68"/>
      <c r="F136" s="200"/>
    </row>
    <row r="137" spans="1:6">
      <c r="A137" s="73"/>
      <c r="B137" s="155"/>
      <c r="C137" s="73"/>
      <c r="E137" s="68"/>
      <c r="F137" s="200"/>
    </row>
    <row r="138" spans="1:6">
      <c r="A138" s="73"/>
      <c r="B138" s="155"/>
      <c r="C138" s="73"/>
      <c r="E138" s="68"/>
      <c r="F138" s="200"/>
    </row>
    <row r="139" spans="1:6">
      <c r="A139" s="73"/>
      <c r="B139" s="155"/>
      <c r="C139" s="73"/>
      <c r="E139" s="68"/>
      <c r="F139" s="200"/>
    </row>
    <row r="140" spans="1:6">
      <c r="A140" s="73"/>
      <c r="B140" s="155"/>
      <c r="C140" s="73"/>
      <c r="E140" s="68"/>
      <c r="F140" s="200"/>
    </row>
    <row r="141" spans="1:6">
      <c r="A141" s="73"/>
      <c r="B141" s="155"/>
      <c r="C141" s="73"/>
      <c r="E141" s="68"/>
      <c r="F141" s="200"/>
    </row>
    <row r="142" spans="1:6">
      <c r="A142" s="73"/>
      <c r="B142" s="155"/>
      <c r="C142" s="73"/>
      <c r="E142" s="68"/>
      <c r="F142" s="200"/>
    </row>
    <row r="143" spans="1:6">
      <c r="A143" s="73"/>
      <c r="B143" s="155"/>
      <c r="C143" s="73"/>
      <c r="E143" s="68"/>
      <c r="F143" s="200"/>
    </row>
    <row r="144" spans="1:6">
      <c r="A144" s="73"/>
      <c r="B144" s="155"/>
      <c r="C144" s="73"/>
      <c r="E144" s="68"/>
      <c r="F144" s="200"/>
    </row>
    <row r="145" spans="1:6">
      <c r="A145" s="73"/>
      <c r="B145" s="155"/>
      <c r="C145" s="73"/>
      <c r="E145" s="68"/>
      <c r="F145" s="200"/>
    </row>
    <row r="146" spans="1:6">
      <c r="A146" s="73"/>
      <c r="B146" s="155"/>
      <c r="C146" s="73"/>
      <c r="E146" s="68"/>
      <c r="F146" s="200"/>
    </row>
    <row r="147" spans="1:6">
      <c r="A147" s="73"/>
      <c r="B147" s="155"/>
      <c r="C147" s="73"/>
      <c r="E147" s="68"/>
      <c r="F147" s="200"/>
    </row>
    <row r="148" spans="1:6">
      <c r="A148" s="73"/>
      <c r="B148" s="155"/>
      <c r="C148" s="73"/>
      <c r="E148" s="68"/>
      <c r="F148" s="200"/>
    </row>
    <row r="149" spans="1:6">
      <c r="A149" s="73"/>
      <c r="B149" s="155"/>
      <c r="C149" s="73"/>
      <c r="E149" s="68"/>
      <c r="F149" s="200"/>
    </row>
    <row r="150" spans="1:6">
      <c r="A150" s="73"/>
      <c r="B150" s="155"/>
      <c r="C150" s="73"/>
      <c r="E150" s="68"/>
      <c r="F150" s="200"/>
    </row>
    <row r="151" spans="1:6">
      <c r="A151" s="73"/>
      <c r="B151" s="155"/>
      <c r="C151" s="73"/>
      <c r="E151" s="68"/>
      <c r="F151" s="200"/>
    </row>
    <row r="152" spans="1:6">
      <c r="A152" s="73"/>
      <c r="B152" s="155"/>
      <c r="C152" s="73"/>
      <c r="E152" s="68"/>
      <c r="F152" s="200"/>
    </row>
    <row r="153" spans="1:6">
      <c r="A153" s="73"/>
      <c r="B153" s="155"/>
      <c r="C153" s="73"/>
      <c r="E153" s="68"/>
      <c r="F153" s="200"/>
    </row>
    <row r="154" spans="1:6">
      <c r="A154" s="73"/>
      <c r="B154" s="155"/>
      <c r="C154" s="73"/>
      <c r="E154" s="68"/>
      <c r="F154" s="200"/>
    </row>
    <row r="155" spans="1:6">
      <c r="A155" s="73"/>
      <c r="B155" s="155"/>
      <c r="C155" s="73"/>
      <c r="E155" s="68"/>
      <c r="F155" s="200"/>
    </row>
    <row r="156" spans="1:6">
      <c r="A156" s="73"/>
      <c r="B156" s="155"/>
      <c r="C156" s="73"/>
      <c r="E156" s="68"/>
      <c r="F156" s="200"/>
    </row>
    <row r="157" spans="1:6">
      <c r="A157" s="73"/>
      <c r="B157" s="155"/>
      <c r="C157" s="73"/>
      <c r="E157" s="68"/>
      <c r="F157" s="200"/>
    </row>
    <row r="158" spans="1:6">
      <c r="A158" s="73"/>
      <c r="B158" s="155"/>
      <c r="C158" s="73"/>
      <c r="E158" s="68"/>
      <c r="F158" s="200"/>
    </row>
    <row r="159" spans="1:6">
      <c r="A159" s="73"/>
      <c r="B159" s="155"/>
      <c r="C159" s="73"/>
      <c r="E159" s="68"/>
      <c r="F159" s="200"/>
    </row>
    <row r="160" spans="1:6">
      <c r="A160" s="73"/>
      <c r="B160" s="155"/>
      <c r="C160" s="73"/>
      <c r="E160" s="68"/>
      <c r="F160" s="200"/>
    </row>
    <row r="161" spans="1:6">
      <c r="A161" s="73"/>
      <c r="B161" s="155"/>
      <c r="C161" s="73"/>
      <c r="E161" s="68"/>
      <c r="F161" s="200"/>
    </row>
    <row r="162" spans="1:6">
      <c r="A162" s="73"/>
      <c r="B162" s="155"/>
      <c r="C162" s="73"/>
      <c r="E162" s="68"/>
      <c r="F162" s="200"/>
    </row>
    <row r="163" spans="1:6">
      <c r="A163" s="73"/>
      <c r="B163" s="155"/>
      <c r="C163" s="73"/>
      <c r="E163" s="68"/>
      <c r="F163" s="200"/>
    </row>
    <row r="164" spans="1:6">
      <c r="A164" s="73"/>
      <c r="B164" s="155"/>
      <c r="C164" s="73"/>
      <c r="E164" s="68"/>
      <c r="F164" s="200"/>
    </row>
    <row r="165" spans="1:6">
      <c r="A165" s="73"/>
      <c r="B165" s="155"/>
      <c r="C165" s="73"/>
      <c r="E165" s="68"/>
      <c r="F165" s="200"/>
    </row>
    <row r="166" spans="1:6">
      <c r="A166" s="73"/>
      <c r="B166" s="155"/>
      <c r="C166" s="73"/>
      <c r="E166" s="68"/>
      <c r="F166" s="200"/>
    </row>
    <row r="167" spans="1:6" ht="12" thickBot="1">
      <c r="A167" s="85"/>
      <c r="B167" s="64" t="s">
        <v>15</v>
      </c>
      <c r="C167" s="73"/>
      <c r="E167" s="68"/>
      <c r="F167" s="200"/>
    </row>
    <row r="168" spans="1:6" s="12" customFormat="1" ht="12" thickBot="1">
      <c r="A168" s="213" t="s">
        <v>440</v>
      </c>
      <c r="B168" s="214"/>
      <c r="C168" s="132"/>
      <c r="D168" s="131"/>
      <c r="E168" s="133"/>
      <c r="F168" s="133">
        <f>SUM(F3:F167)</f>
        <v>0</v>
      </c>
    </row>
  </sheetData>
  <sheetProtection algorithmName="SHA-512" hashValue="IeY0PKiwZoY+TkSwC8coJK+jwpW0BzcTuNYn0RHqto5HW7RWkiXxfd/zWpIIyAGlJXgOd38ilU10QBk9DGXUlw==" saltValue="7e2i0CkIlPmrEC6L4zfLpg==" spinCount="100000" sheet="1" objects="1" scenarios="1"/>
  <protectedRanges>
    <protectedRange sqref="E1:F1048576" name="Range1"/>
  </protectedRanges>
  <mergeCells count="1">
    <mergeCell ref="A168:B168"/>
  </mergeCell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  <rowBreaks count="2" manualBreakCount="2">
    <brk id="86" max="5" man="1"/>
    <brk id="168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F56D9-7EAE-4133-A587-50B75BCD61E3}">
  <sheetPr>
    <tabColor theme="9"/>
  </sheetPr>
  <dimension ref="A1:F150"/>
  <sheetViews>
    <sheetView view="pageBreakPreview" topLeftCell="A107" zoomScaleNormal="100" zoomScaleSheetLayoutView="100" workbookViewId="0">
      <selection activeCell="F150" sqref="F150"/>
    </sheetView>
  </sheetViews>
  <sheetFormatPr defaultColWidth="8.90625" defaultRowHeight="11.5"/>
  <cols>
    <col min="1" max="1" width="8.81640625" style="61" customWidth="1"/>
    <col min="2" max="2" width="47.81640625" style="11" customWidth="1"/>
    <col min="3" max="3" width="7.81640625" style="61" customWidth="1"/>
    <col min="4" max="4" width="9.81640625" style="61" customWidth="1"/>
    <col min="5" max="5" width="12.81640625" style="60" customWidth="1"/>
    <col min="6" max="6" width="15.81640625" style="11" customWidth="1"/>
    <col min="7" max="16384" width="8.90625" style="11"/>
  </cols>
  <sheetData>
    <row r="1" spans="1:6" s="65" customFormat="1" ht="12" thickBot="1">
      <c r="A1" s="156" t="s">
        <v>0</v>
      </c>
      <c r="B1" s="157" t="s">
        <v>1</v>
      </c>
      <c r="C1" s="156" t="s">
        <v>2</v>
      </c>
      <c r="D1" s="157" t="s">
        <v>3</v>
      </c>
      <c r="E1" s="158" t="s">
        <v>4</v>
      </c>
      <c r="F1" s="158" t="s">
        <v>5</v>
      </c>
    </row>
    <row r="2" spans="1:6">
      <c r="A2" s="87"/>
      <c r="B2" s="12"/>
      <c r="C2" s="87"/>
      <c r="D2" s="182"/>
      <c r="E2" s="62"/>
      <c r="F2" s="62"/>
    </row>
    <row r="3" spans="1:6">
      <c r="A3" s="50"/>
      <c r="B3" s="151" t="s">
        <v>72</v>
      </c>
      <c r="C3" s="50"/>
      <c r="E3" s="22"/>
      <c r="F3" s="15"/>
    </row>
    <row r="4" spans="1:6">
      <c r="A4" s="50"/>
      <c r="C4" s="50"/>
      <c r="E4" s="16"/>
      <c r="F4" s="15"/>
    </row>
    <row r="5" spans="1:6">
      <c r="A5" s="50"/>
      <c r="B5" s="151" t="s">
        <v>73</v>
      </c>
      <c r="C5" s="50"/>
      <c r="E5" s="16"/>
      <c r="F5" s="15"/>
    </row>
    <row r="6" spans="1:6">
      <c r="A6" s="50"/>
      <c r="B6" s="151" t="s">
        <v>74</v>
      </c>
      <c r="C6" s="50"/>
      <c r="E6" s="16"/>
      <c r="F6" s="15"/>
    </row>
    <row r="7" spans="1:6">
      <c r="A7" s="50"/>
      <c r="C7" s="50"/>
      <c r="E7" s="16"/>
      <c r="F7" s="15"/>
    </row>
    <row r="8" spans="1:6">
      <c r="A8" s="50"/>
      <c r="B8" s="11" t="s">
        <v>18</v>
      </c>
      <c r="C8" s="50"/>
      <c r="E8" s="16"/>
      <c r="F8" s="15"/>
    </row>
    <row r="9" spans="1:6">
      <c r="A9" s="50"/>
      <c r="B9" s="11" t="s">
        <v>19</v>
      </c>
      <c r="C9" s="50"/>
      <c r="E9" s="16"/>
      <c r="F9" s="15"/>
    </row>
    <row r="10" spans="1:6">
      <c r="A10" s="50"/>
      <c r="B10" s="11" t="s">
        <v>20</v>
      </c>
      <c r="C10" s="50"/>
      <c r="E10" s="16"/>
      <c r="F10" s="15"/>
    </row>
    <row r="11" spans="1:6">
      <c r="A11" s="50"/>
      <c r="B11" s="11" t="s">
        <v>21</v>
      </c>
      <c r="C11" s="50"/>
      <c r="E11" s="16"/>
      <c r="F11" s="15"/>
    </row>
    <row r="12" spans="1:6">
      <c r="A12" s="50"/>
      <c r="C12" s="50"/>
      <c r="E12" s="16"/>
      <c r="F12" s="15"/>
    </row>
    <row r="13" spans="1:6">
      <c r="A13" s="50"/>
      <c r="B13" s="151" t="s">
        <v>22</v>
      </c>
      <c r="C13" s="50"/>
      <c r="E13" s="16"/>
      <c r="F13" s="15"/>
    </row>
    <row r="14" spans="1:6">
      <c r="A14" s="50"/>
      <c r="C14" s="50"/>
      <c r="E14" s="16"/>
      <c r="F14" s="15"/>
    </row>
    <row r="15" spans="1:6">
      <c r="A15" s="50"/>
      <c r="B15" s="152" t="s">
        <v>75</v>
      </c>
      <c r="C15" s="50"/>
      <c r="E15" s="16"/>
      <c r="F15" s="15"/>
    </row>
    <row r="16" spans="1:6">
      <c r="A16" s="50"/>
      <c r="C16" s="50"/>
      <c r="E16" s="16"/>
      <c r="F16" s="15"/>
    </row>
    <row r="17" spans="1:6">
      <c r="A17" s="50"/>
      <c r="B17" s="11" t="s">
        <v>76</v>
      </c>
      <c r="C17" s="50"/>
      <c r="E17" s="16"/>
      <c r="F17" s="15"/>
    </row>
    <row r="18" spans="1:6">
      <c r="A18" s="50"/>
      <c r="B18" s="11" t="s">
        <v>77</v>
      </c>
      <c r="C18" s="50"/>
      <c r="E18" s="16"/>
      <c r="F18" s="15"/>
    </row>
    <row r="19" spans="1:6">
      <c r="A19" s="50"/>
      <c r="B19" s="11" t="s">
        <v>78</v>
      </c>
      <c r="C19" s="50"/>
      <c r="E19" s="16"/>
      <c r="F19" s="15"/>
    </row>
    <row r="20" spans="1:6">
      <c r="A20" s="50"/>
      <c r="B20" s="11" t="s">
        <v>79</v>
      </c>
      <c r="C20" s="50"/>
      <c r="E20" s="16"/>
      <c r="F20" s="15"/>
    </row>
    <row r="21" spans="1:6">
      <c r="A21" s="50"/>
      <c r="B21" s="11" t="s">
        <v>80</v>
      </c>
      <c r="C21" s="50"/>
      <c r="E21" s="16"/>
      <c r="F21" s="15"/>
    </row>
    <row r="22" spans="1:6">
      <c r="A22" s="50"/>
      <c r="B22" s="11" t="s">
        <v>81</v>
      </c>
      <c r="C22" s="50"/>
      <c r="E22" s="16"/>
      <c r="F22" s="15"/>
    </row>
    <row r="23" spans="1:6">
      <c r="A23" s="50"/>
      <c r="B23" s="11" t="s">
        <v>82</v>
      </c>
      <c r="C23" s="50"/>
      <c r="E23" s="16"/>
      <c r="F23" s="15"/>
    </row>
    <row r="24" spans="1:6">
      <c r="A24" s="50"/>
      <c r="B24" s="11" t="s">
        <v>83</v>
      </c>
      <c r="C24" s="50"/>
      <c r="E24" s="16"/>
      <c r="F24" s="15"/>
    </row>
    <row r="25" spans="1:6">
      <c r="A25" s="50"/>
      <c r="C25" s="50"/>
      <c r="E25" s="16"/>
      <c r="F25" s="15"/>
    </row>
    <row r="26" spans="1:6">
      <c r="A26" s="50"/>
      <c r="B26" s="152" t="s">
        <v>84</v>
      </c>
      <c r="C26" s="50"/>
      <c r="E26" s="16"/>
      <c r="F26" s="15"/>
    </row>
    <row r="27" spans="1:6">
      <c r="A27" s="50"/>
      <c r="C27" s="50"/>
      <c r="E27" s="16"/>
      <c r="F27" s="15"/>
    </row>
    <row r="28" spans="1:6">
      <c r="A28" s="50"/>
      <c r="B28" s="11" t="s">
        <v>85</v>
      </c>
      <c r="C28" s="50"/>
      <c r="E28" s="16"/>
      <c r="F28" s="15"/>
    </row>
    <row r="29" spans="1:6">
      <c r="A29" s="50"/>
      <c r="B29" s="11" t="s">
        <v>86</v>
      </c>
      <c r="C29" s="50"/>
      <c r="E29" s="16"/>
      <c r="F29" s="15"/>
    </row>
    <row r="30" spans="1:6">
      <c r="A30" s="50"/>
      <c r="B30" s="11" t="s">
        <v>87</v>
      </c>
      <c r="C30" s="50"/>
      <c r="E30" s="16"/>
      <c r="F30" s="15"/>
    </row>
    <row r="31" spans="1:6">
      <c r="A31" s="50"/>
      <c r="B31" s="11" t="s">
        <v>88</v>
      </c>
      <c r="C31" s="50"/>
      <c r="E31" s="16"/>
      <c r="F31" s="15"/>
    </row>
    <row r="32" spans="1:6">
      <c r="A32" s="50"/>
      <c r="B32" s="11" t="s">
        <v>89</v>
      </c>
      <c r="C32" s="50"/>
      <c r="E32" s="16"/>
      <c r="F32" s="15"/>
    </row>
    <row r="33" spans="1:6">
      <c r="A33" s="50"/>
      <c r="B33" s="11" t="s">
        <v>90</v>
      </c>
      <c r="C33" s="50"/>
      <c r="E33" s="16"/>
      <c r="F33" s="15"/>
    </row>
    <row r="34" spans="1:6">
      <c r="A34" s="50"/>
      <c r="B34" s="11" t="s">
        <v>91</v>
      </c>
      <c r="C34" s="50"/>
      <c r="E34" s="16"/>
      <c r="F34" s="15"/>
    </row>
    <row r="35" spans="1:6">
      <c r="A35" s="50"/>
      <c r="B35" s="11" t="s">
        <v>92</v>
      </c>
      <c r="C35" s="50"/>
      <c r="E35" s="16"/>
      <c r="F35" s="15"/>
    </row>
    <row r="36" spans="1:6">
      <c r="A36" s="50"/>
      <c r="B36" s="11" t="s">
        <v>93</v>
      </c>
      <c r="C36" s="50"/>
      <c r="E36" s="16"/>
      <c r="F36" s="15"/>
    </row>
    <row r="37" spans="1:6">
      <c r="A37" s="50"/>
      <c r="C37" s="50"/>
      <c r="E37" s="16"/>
      <c r="F37" s="15"/>
    </row>
    <row r="38" spans="1:6">
      <c r="A38" s="50"/>
      <c r="B38" s="152" t="s">
        <v>94</v>
      </c>
      <c r="C38" s="50"/>
      <c r="E38" s="16"/>
      <c r="F38" s="15"/>
    </row>
    <row r="39" spans="1:6">
      <c r="A39" s="50"/>
      <c r="C39" s="50"/>
      <c r="E39" s="16"/>
      <c r="F39" s="15"/>
    </row>
    <row r="40" spans="1:6">
      <c r="A40" s="50"/>
      <c r="B40" s="11" t="s">
        <v>95</v>
      </c>
      <c r="C40" s="50"/>
      <c r="E40" s="16"/>
      <c r="F40" s="15"/>
    </row>
    <row r="41" spans="1:6">
      <c r="A41" s="50"/>
      <c r="B41" s="11" t="s">
        <v>96</v>
      </c>
      <c r="C41" s="50"/>
      <c r="E41" s="16"/>
      <c r="F41" s="15"/>
    </row>
    <row r="42" spans="1:6">
      <c r="A42" s="50"/>
      <c r="B42" s="11" t="s">
        <v>97</v>
      </c>
      <c r="C42" s="50"/>
      <c r="E42" s="16"/>
      <c r="F42" s="15"/>
    </row>
    <row r="43" spans="1:6">
      <c r="A43" s="50"/>
      <c r="B43" s="11" t="s">
        <v>98</v>
      </c>
      <c r="C43" s="50"/>
      <c r="E43" s="16"/>
      <c r="F43" s="15"/>
    </row>
    <row r="44" spans="1:6">
      <c r="A44" s="50"/>
      <c r="B44" s="11" t="s">
        <v>99</v>
      </c>
      <c r="C44" s="50"/>
      <c r="E44" s="16"/>
      <c r="F44" s="15"/>
    </row>
    <row r="45" spans="1:6">
      <c r="A45" s="50"/>
      <c r="B45" s="11" t="s">
        <v>100</v>
      </c>
      <c r="C45" s="50"/>
      <c r="E45" s="16"/>
      <c r="F45" s="15"/>
    </row>
    <row r="46" spans="1:6">
      <c r="A46" s="50"/>
      <c r="C46" s="50"/>
      <c r="E46" s="16"/>
      <c r="F46" s="15"/>
    </row>
    <row r="47" spans="1:6">
      <c r="A47" s="50"/>
      <c r="B47" s="11" t="s">
        <v>101</v>
      </c>
      <c r="C47" s="50"/>
      <c r="E47" s="16"/>
      <c r="F47" s="15"/>
    </row>
    <row r="48" spans="1:6">
      <c r="A48" s="50"/>
      <c r="B48" s="11" t="s">
        <v>102</v>
      </c>
      <c r="C48" s="50"/>
      <c r="E48" s="16"/>
      <c r="F48" s="15"/>
    </row>
    <row r="49" spans="1:6">
      <c r="A49" s="50"/>
      <c r="B49" s="11" t="s">
        <v>103</v>
      </c>
      <c r="C49" s="50"/>
      <c r="E49" s="16"/>
      <c r="F49" s="15"/>
    </row>
    <row r="50" spans="1:6">
      <c r="A50" s="50"/>
      <c r="B50" s="11" t="s">
        <v>104</v>
      </c>
      <c r="C50" s="50"/>
      <c r="E50" s="16"/>
      <c r="F50" s="15"/>
    </row>
    <row r="51" spans="1:6">
      <c r="A51" s="50"/>
      <c r="C51" s="50"/>
      <c r="E51" s="16"/>
      <c r="F51" s="15"/>
    </row>
    <row r="52" spans="1:6">
      <c r="A52" s="50"/>
      <c r="B52" s="11" t="s">
        <v>105</v>
      </c>
      <c r="C52" s="50"/>
      <c r="E52" s="16"/>
      <c r="F52" s="15"/>
    </row>
    <row r="53" spans="1:6">
      <c r="A53" s="50"/>
      <c r="B53" s="11" t="s">
        <v>106</v>
      </c>
      <c r="C53" s="50"/>
      <c r="E53" s="16"/>
      <c r="F53" s="15"/>
    </row>
    <row r="54" spans="1:6">
      <c r="A54" s="50"/>
      <c r="B54" s="11" t="s">
        <v>107</v>
      </c>
      <c r="C54" s="50"/>
      <c r="E54" s="16"/>
      <c r="F54" s="15"/>
    </row>
    <row r="55" spans="1:6">
      <c r="A55" s="50"/>
      <c r="B55" s="11" t="s">
        <v>108</v>
      </c>
      <c r="C55" s="50"/>
      <c r="E55" s="16"/>
      <c r="F55" s="15"/>
    </row>
    <row r="56" spans="1:6">
      <c r="A56" s="50"/>
      <c r="B56" s="11" t="s">
        <v>109</v>
      </c>
      <c r="C56" s="50"/>
      <c r="E56" s="16"/>
      <c r="F56" s="15"/>
    </row>
    <row r="57" spans="1:6">
      <c r="A57" s="50"/>
      <c r="C57" s="50"/>
      <c r="E57" s="16"/>
      <c r="F57" s="15"/>
    </row>
    <row r="58" spans="1:6">
      <c r="A58" s="50"/>
      <c r="B58" s="11" t="s">
        <v>110</v>
      </c>
      <c r="C58" s="50"/>
      <c r="E58" s="16"/>
      <c r="F58" s="15"/>
    </row>
    <row r="59" spans="1:6">
      <c r="A59" s="50"/>
      <c r="B59" s="11" t="s">
        <v>111</v>
      </c>
      <c r="C59" s="50"/>
      <c r="E59" s="16"/>
      <c r="F59" s="15"/>
    </row>
    <row r="60" spans="1:6">
      <c r="A60" s="50"/>
      <c r="B60" s="11" t="s">
        <v>112</v>
      </c>
      <c r="C60" s="50"/>
      <c r="E60" s="16"/>
      <c r="F60" s="15"/>
    </row>
    <row r="61" spans="1:6">
      <c r="A61" s="50"/>
      <c r="C61" s="50"/>
      <c r="E61" s="16"/>
      <c r="F61" s="16"/>
    </row>
    <row r="62" spans="1:6">
      <c r="A62" s="50"/>
      <c r="B62" s="11" t="s">
        <v>113</v>
      </c>
      <c r="C62" s="50"/>
      <c r="E62" s="16"/>
      <c r="F62" s="16"/>
    </row>
    <row r="63" spans="1:6">
      <c r="A63" s="50"/>
      <c r="B63" s="11" t="s">
        <v>114</v>
      </c>
      <c r="C63" s="50"/>
      <c r="E63" s="16"/>
      <c r="F63" s="16"/>
    </row>
    <row r="64" spans="1:6">
      <c r="A64" s="50"/>
      <c r="B64" s="11" t="s">
        <v>115</v>
      </c>
      <c r="C64" s="50"/>
      <c r="E64" s="16"/>
      <c r="F64" s="16"/>
    </row>
    <row r="65" spans="1:6">
      <c r="A65" s="50"/>
      <c r="B65" s="11" t="s">
        <v>116</v>
      </c>
      <c r="C65" s="50"/>
      <c r="E65" s="16"/>
      <c r="F65" s="16"/>
    </row>
    <row r="66" spans="1:6">
      <c r="A66" s="50"/>
      <c r="B66" s="11" t="s">
        <v>117</v>
      </c>
      <c r="C66" s="50"/>
      <c r="E66" s="16"/>
      <c r="F66" s="16"/>
    </row>
    <row r="67" spans="1:6">
      <c r="A67" s="50"/>
      <c r="B67" s="11" t="s">
        <v>118</v>
      </c>
      <c r="C67" s="50"/>
      <c r="E67" s="16"/>
      <c r="F67" s="16"/>
    </row>
    <row r="68" spans="1:6">
      <c r="A68" s="50"/>
      <c r="B68" s="11" t="s">
        <v>119</v>
      </c>
      <c r="C68" s="50"/>
      <c r="E68" s="16"/>
      <c r="F68" s="16"/>
    </row>
    <row r="69" spans="1:6">
      <c r="A69" s="50"/>
      <c r="B69" s="11" t="s">
        <v>120</v>
      </c>
      <c r="C69" s="50"/>
      <c r="E69" s="16"/>
      <c r="F69" s="16"/>
    </row>
    <row r="70" spans="1:6">
      <c r="A70" s="50"/>
      <c r="C70" s="50"/>
      <c r="E70" s="16"/>
      <c r="F70" s="16"/>
    </row>
    <row r="71" spans="1:6" ht="23">
      <c r="A71" s="50"/>
      <c r="B71" s="159" t="s">
        <v>436</v>
      </c>
      <c r="C71" s="50"/>
      <c r="E71" s="16"/>
      <c r="F71" s="16"/>
    </row>
    <row r="72" spans="1:6">
      <c r="A72" s="50"/>
      <c r="C72" s="50"/>
      <c r="E72" s="16"/>
      <c r="F72" s="16"/>
    </row>
    <row r="73" spans="1:6">
      <c r="A73" s="50"/>
      <c r="B73" s="152" t="s">
        <v>121</v>
      </c>
      <c r="C73" s="50"/>
      <c r="E73" s="16"/>
      <c r="F73" s="16"/>
    </row>
    <row r="74" spans="1:6">
      <c r="A74" s="50"/>
      <c r="C74" s="50"/>
      <c r="E74" s="16"/>
      <c r="F74" s="16"/>
    </row>
    <row r="75" spans="1:6">
      <c r="A75" s="50">
        <v>1</v>
      </c>
      <c r="B75" s="11" t="s">
        <v>268</v>
      </c>
      <c r="C75" s="50" t="s">
        <v>59</v>
      </c>
      <c r="D75" s="61">
        <v>2</v>
      </c>
      <c r="E75" s="16"/>
      <c r="F75" s="16">
        <f>D75*E75</f>
        <v>0</v>
      </c>
    </row>
    <row r="76" spans="1:6">
      <c r="A76" s="50"/>
      <c r="C76" s="50"/>
      <c r="E76" s="16"/>
      <c r="F76" s="16"/>
    </row>
    <row r="77" spans="1:6">
      <c r="A77" s="50"/>
      <c r="B77" s="151" t="s">
        <v>122</v>
      </c>
      <c r="C77" s="50"/>
      <c r="E77" s="16"/>
      <c r="F77" s="16"/>
    </row>
    <row r="78" spans="1:6">
      <c r="A78" s="50"/>
      <c r="B78" s="151" t="s">
        <v>123</v>
      </c>
      <c r="C78" s="50"/>
      <c r="E78" s="16"/>
      <c r="F78" s="16"/>
    </row>
    <row r="79" spans="1:6">
      <c r="A79" s="50"/>
      <c r="C79" s="50"/>
      <c r="E79" s="16"/>
      <c r="F79" s="16"/>
    </row>
    <row r="80" spans="1:6">
      <c r="A80" s="50"/>
      <c r="B80" s="152" t="s">
        <v>269</v>
      </c>
      <c r="C80" s="50"/>
      <c r="E80" s="16"/>
      <c r="F80" s="16"/>
    </row>
    <row r="81" spans="1:6">
      <c r="A81" s="50"/>
      <c r="C81" s="50"/>
      <c r="E81" s="16"/>
      <c r="F81" s="16"/>
    </row>
    <row r="82" spans="1:6">
      <c r="A82" s="50">
        <v>2</v>
      </c>
      <c r="B82" s="11" t="s">
        <v>124</v>
      </c>
      <c r="C82" s="50" t="s">
        <v>59</v>
      </c>
      <c r="D82" s="61">
        <v>600</v>
      </c>
      <c r="E82" s="16"/>
      <c r="F82" s="16">
        <f>D82*E82</f>
        <v>0</v>
      </c>
    </row>
    <row r="83" spans="1:6">
      <c r="A83" s="50"/>
      <c r="C83" s="50"/>
      <c r="E83" s="16"/>
      <c r="F83" s="16"/>
    </row>
    <row r="84" spans="1:6">
      <c r="A84" s="50">
        <v>3</v>
      </c>
      <c r="B84" s="11" t="s">
        <v>270</v>
      </c>
      <c r="C84" s="50" t="s">
        <v>59</v>
      </c>
      <c r="D84" s="61">
        <f>36*0.25*0.15</f>
        <v>1.3499999999999999</v>
      </c>
      <c r="E84" s="16"/>
      <c r="F84" s="16">
        <f>D84*E84</f>
        <v>0</v>
      </c>
    </row>
    <row r="85" spans="1:6">
      <c r="A85" s="50"/>
      <c r="C85" s="50"/>
      <c r="E85" s="16"/>
      <c r="F85" s="16"/>
    </row>
    <row r="86" spans="1:6">
      <c r="A86" s="50">
        <v>4</v>
      </c>
      <c r="B86" s="11" t="s">
        <v>411</v>
      </c>
      <c r="C86" s="50" t="s">
        <v>60</v>
      </c>
      <c r="D86" s="61">
        <f>50*75</f>
        <v>3750</v>
      </c>
      <c r="E86" s="16"/>
      <c r="F86" s="16">
        <f>D86*E86</f>
        <v>0</v>
      </c>
    </row>
    <row r="87" spans="1:6">
      <c r="A87" s="50"/>
      <c r="C87" s="50"/>
      <c r="E87" s="16"/>
      <c r="F87" s="16"/>
    </row>
    <row r="88" spans="1:6">
      <c r="A88" s="50"/>
      <c r="B88" s="151" t="s">
        <v>125</v>
      </c>
      <c r="C88" s="50"/>
      <c r="E88" s="16"/>
      <c r="F88" s="16"/>
    </row>
    <row r="89" spans="1:6">
      <c r="A89" s="50"/>
      <c r="C89" s="50"/>
      <c r="E89" s="16"/>
      <c r="F89" s="16"/>
    </row>
    <row r="90" spans="1:6" s="59" customFormat="1">
      <c r="A90" s="50">
        <v>5</v>
      </c>
      <c r="B90" s="11" t="s">
        <v>126</v>
      </c>
      <c r="C90" s="50" t="s">
        <v>127</v>
      </c>
      <c r="D90" s="61">
        <v>36</v>
      </c>
      <c r="E90" s="16"/>
      <c r="F90" s="16">
        <f>D90*E90</f>
        <v>0</v>
      </c>
    </row>
    <row r="91" spans="1:6">
      <c r="A91" s="50"/>
      <c r="B91" s="11" t="s">
        <v>128</v>
      </c>
      <c r="C91" s="50"/>
      <c r="E91" s="16"/>
      <c r="F91" s="16"/>
    </row>
    <row r="92" spans="1:6">
      <c r="A92" s="50"/>
      <c r="C92" s="50"/>
      <c r="E92" s="16"/>
      <c r="F92" s="16"/>
    </row>
    <row r="93" spans="1:6">
      <c r="A93" s="50"/>
      <c r="B93" s="151" t="s">
        <v>129</v>
      </c>
      <c r="C93" s="50"/>
      <c r="E93" s="16"/>
      <c r="F93" s="16"/>
    </row>
    <row r="94" spans="1:6">
      <c r="A94" s="50"/>
      <c r="C94" s="50"/>
      <c r="E94" s="16"/>
      <c r="F94" s="16"/>
    </row>
    <row r="95" spans="1:6">
      <c r="A95" s="50"/>
      <c r="B95" s="152" t="s">
        <v>271</v>
      </c>
      <c r="C95" s="50"/>
      <c r="E95" s="16"/>
      <c r="F95" s="16"/>
    </row>
    <row r="96" spans="1:6">
      <c r="A96" s="50"/>
      <c r="B96" s="152" t="s">
        <v>412</v>
      </c>
      <c r="C96" s="50"/>
      <c r="E96" s="16"/>
      <c r="F96" s="16"/>
    </row>
    <row r="97" spans="1:6">
      <c r="A97" s="50"/>
      <c r="C97" s="50"/>
      <c r="E97" s="16"/>
      <c r="F97" s="16"/>
    </row>
    <row r="98" spans="1:6">
      <c r="A98" s="50">
        <v>6</v>
      </c>
      <c r="B98" s="11" t="s">
        <v>272</v>
      </c>
      <c r="C98" s="50" t="s">
        <v>60</v>
      </c>
      <c r="D98" s="61">
        <v>600</v>
      </c>
      <c r="E98" s="16"/>
      <c r="F98" s="16">
        <f>D98*E98</f>
        <v>0</v>
      </c>
    </row>
    <row r="99" spans="1:6">
      <c r="A99" s="50"/>
      <c r="C99" s="50"/>
      <c r="E99" s="16"/>
      <c r="F99" s="16"/>
    </row>
    <row r="100" spans="1:6">
      <c r="A100" s="50">
        <v>7</v>
      </c>
      <c r="B100" s="11" t="s">
        <v>273</v>
      </c>
      <c r="C100" s="50" t="s">
        <v>60</v>
      </c>
      <c r="D100" s="61">
        <v>5</v>
      </c>
      <c r="E100" s="16"/>
      <c r="F100" s="16">
        <f>D100*E100</f>
        <v>0</v>
      </c>
    </row>
    <row r="101" spans="1:6">
      <c r="A101" s="50"/>
      <c r="C101" s="50"/>
      <c r="E101" s="16"/>
      <c r="F101" s="16"/>
    </row>
    <row r="102" spans="1:6">
      <c r="A102" s="50"/>
      <c r="B102" s="151" t="s">
        <v>130</v>
      </c>
      <c r="C102" s="50"/>
      <c r="E102" s="16"/>
      <c r="F102" s="16"/>
    </row>
    <row r="103" spans="1:6">
      <c r="A103" s="50"/>
      <c r="C103" s="50"/>
      <c r="E103" s="16"/>
      <c r="F103" s="16"/>
    </row>
    <row r="104" spans="1:6">
      <c r="A104" s="50"/>
      <c r="B104" s="152" t="s">
        <v>131</v>
      </c>
      <c r="C104" s="50"/>
      <c r="E104" s="16"/>
      <c r="F104" s="16"/>
    </row>
    <row r="105" spans="1:6">
      <c r="A105" s="50"/>
      <c r="C105" s="50"/>
      <c r="E105" s="16"/>
      <c r="F105" s="16"/>
    </row>
    <row r="106" spans="1:6">
      <c r="A106" s="50">
        <v>8</v>
      </c>
      <c r="B106" s="11" t="s">
        <v>272</v>
      </c>
      <c r="C106" s="50" t="s">
        <v>60</v>
      </c>
      <c r="D106" s="61">
        <v>590</v>
      </c>
      <c r="E106" s="16"/>
      <c r="F106" s="16">
        <f>D106*E106</f>
        <v>0</v>
      </c>
    </row>
    <row r="107" spans="1:6">
      <c r="A107" s="50"/>
      <c r="C107" s="50"/>
      <c r="E107" s="16"/>
      <c r="F107" s="16"/>
    </row>
    <row r="108" spans="1:6">
      <c r="A108" s="50">
        <v>9</v>
      </c>
      <c r="B108" s="11" t="s">
        <v>273</v>
      </c>
      <c r="C108" s="50" t="s">
        <v>60</v>
      </c>
      <c r="D108" s="61">
        <v>11</v>
      </c>
      <c r="E108" s="16"/>
      <c r="F108" s="16">
        <f>D108*E108</f>
        <v>0</v>
      </c>
    </row>
    <row r="109" spans="1:6">
      <c r="A109" s="50"/>
      <c r="C109" s="50"/>
      <c r="E109" s="16"/>
      <c r="F109" s="16"/>
    </row>
    <row r="110" spans="1:6">
      <c r="A110" s="50"/>
      <c r="B110" s="151" t="s">
        <v>132</v>
      </c>
      <c r="C110" s="50"/>
      <c r="E110" s="16"/>
      <c r="F110" s="16"/>
    </row>
    <row r="111" spans="1:6">
      <c r="A111" s="50"/>
      <c r="B111" s="151"/>
      <c r="C111" s="50"/>
      <c r="E111" s="16"/>
      <c r="F111" s="16"/>
    </row>
    <row r="112" spans="1:6">
      <c r="A112" s="50"/>
      <c r="B112" s="152" t="s">
        <v>407</v>
      </c>
      <c r="C112" s="50"/>
      <c r="E112" s="16"/>
      <c r="F112" s="16"/>
    </row>
    <row r="113" spans="1:6">
      <c r="A113" s="50"/>
      <c r="C113" s="50"/>
      <c r="E113" s="16"/>
      <c r="F113" s="16"/>
    </row>
    <row r="114" spans="1:6" ht="23">
      <c r="A114" s="57"/>
      <c r="B114" s="8" t="s">
        <v>408</v>
      </c>
      <c r="C114" s="9"/>
      <c r="D114" s="69"/>
      <c r="E114" s="10"/>
      <c r="F114" s="6"/>
    </row>
    <row r="115" spans="1:6">
      <c r="A115" s="56"/>
      <c r="B115" s="7"/>
      <c r="C115" s="4"/>
      <c r="D115" s="4"/>
      <c r="E115" s="7"/>
      <c r="F115" s="7"/>
    </row>
    <row r="116" spans="1:6">
      <c r="A116" s="57" t="s">
        <v>227</v>
      </c>
      <c r="B116" s="8" t="s">
        <v>405</v>
      </c>
      <c r="C116" s="9" t="s">
        <v>14</v>
      </c>
      <c r="D116" s="69">
        <v>860</v>
      </c>
      <c r="E116" s="10"/>
      <c r="F116" s="16">
        <f>D116*E116</f>
        <v>0</v>
      </c>
    </row>
    <row r="117" spans="1:6">
      <c r="A117" s="56"/>
      <c r="B117" s="7"/>
      <c r="C117" s="4"/>
      <c r="D117" s="4"/>
      <c r="E117" s="7"/>
      <c r="F117" s="7"/>
    </row>
    <row r="118" spans="1:6">
      <c r="A118" s="57" t="s">
        <v>228</v>
      </c>
      <c r="B118" s="8" t="s">
        <v>406</v>
      </c>
      <c r="C118" s="9" t="s">
        <v>14</v>
      </c>
      <c r="D118" s="69">
        <v>880</v>
      </c>
      <c r="E118" s="10"/>
      <c r="F118" s="16">
        <f>D118*E118</f>
        <v>0</v>
      </c>
    </row>
    <row r="119" spans="1:6">
      <c r="A119" s="56"/>
      <c r="B119" s="7"/>
      <c r="C119" s="4"/>
      <c r="D119" s="4"/>
      <c r="E119" s="7"/>
      <c r="F119" s="7"/>
    </row>
    <row r="120" spans="1:6">
      <c r="A120" s="57"/>
      <c r="B120" s="8" t="s">
        <v>409</v>
      </c>
      <c r="C120" s="9"/>
      <c r="D120" s="69"/>
      <c r="E120" s="6"/>
      <c r="F120" s="6"/>
    </row>
    <row r="121" spans="1:6">
      <c r="A121" s="56"/>
      <c r="B121" s="7"/>
      <c r="C121" s="4"/>
      <c r="D121" s="4"/>
      <c r="E121" s="7"/>
      <c r="F121" s="7"/>
    </row>
    <row r="122" spans="1:6">
      <c r="A122" s="57" t="s">
        <v>229</v>
      </c>
      <c r="B122" s="8" t="s">
        <v>410</v>
      </c>
      <c r="C122" s="9" t="s">
        <v>12</v>
      </c>
      <c r="D122" s="69">
        <v>924</v>
      </c>
      <c r="E122" s="10"/>
      <c r="F122" s="16">
        <f>D122*E122</f>
        <v>0</v>
      </c>
    </row>
    <row r="123" spans="1:6">
      <c r="A123" s="50"/>
      <c r="C123" s="50"/>
      <c r="E123" s="16"/>
      <c r="F123" s="16"/>
    </row>
    <row r="124" spans="1:6">
      <c r="A124" s="50"/>
      <c r="B124" s="151" t="s">
        <v>133</v>
      </c>
      <c r="C124" s="50"/>
      <c r="E124" s="16"/>
      <c r="F124" s="16"/>
    </row>
    <row r="125" spans="1:6">
      <c r="A125" s="50"/>
      <c r="C125" s="50"/>
      <c r="E125" s="16"/>
      <c r="F125" s="16"/>
    </row>
    <row r="126" spans="1:6">
      <c r="A126" s="50"/>
      <c r="B126" s="152" t="s">
        <v>134</v>
      </c>
      <c r="C126" s="50"/>
      <c r="E126" s="16"/>
      <c r="F126" s="16"/>
    </row>
    <row r="127" spans="1:6">
      <c r="A127" s="50"/>
      <c r="C127" s="50"/>
      <c r="E127" s="16"/>
      <c r="F127" s="16"/>
    </row>
    <row r="128" spans="1:6">
      <c r="A128" s="50">
        <v>13</v>
      </c>
      <c r="B128" s="11" t="s">
        <v>135</v>
      </c>
      <c r="C128" s="50" t="s">
        <v>136</v>
      </c>
      <c r="E128" s="16"/>
      <c r="F128" s="16">
        <f>D128*E128</f>
        <v>0</v>
      </c>
    </row>
    <row r="129" spans="1:6">
      <c r="A129" s="50"/>
      <c r="C129" s="50"/>
      <c r="E129" s="16"/>
      <c r="F129" s="16"/>
    </row>
    <row r="130" spans="1:6">
      <c r="A130" s="50"/>
      <c r="B130" s="152" t="s">
        <v>137</v>
      </c>
      <c r="C130" s="50"/>
      <c r="E130" s="16"/>
      <c r="F130" s="16"/>
    </row>
    <row r="131" spans="1:6">
      <c r="A131" s="50"/>
      <c r="B131" s="152" t="s">
        <v>138</v>
      </c>
      <c r="C131" s="50"/>
      <c r="E131" s="16"/>
      <c r="F131" s="16"/>
    </row>
    <row r="132" spans="1:6">
      <c r="A132" s="50"/>
      <c r="C132" s="50"/>
      <c r="E132" s="16"/>
      <c r="F132" s="16"/>
    </row>
    <row r="133" spans="1:6">
      <c r="A133" s="50">
        <v>14</v>
      </c>
      <c r="B133" s="11" t="s">
        <v>139</v>
      </c>
      <c r="C133" s="50" t="s">
        <v>136</v>
      </c>
      <c r="D133" s="61">
        <v>1</v>
      </c>
      <c r="E133" s="16"/>
      <c r="F133" s="16">
        <f>D133*E133</f>
        <v>0</v>
      </c>
    </row>
    <row r="134" spans="1:6">
      <c r="A134" s="50"/>
      <c r="C134" s="50"/>
      <c r="E134" s="16"/>
      <c r="F134" s="16"/>
    </row>
    <row r="135" spans="1:6">
      <c r="A135" s="50"/>
      <c r="B135" s="152" t="s">
        <v>140</v>
      </c>
      <c r="C135" s="50"/>
      <c r="E135" s="16"/>
      <c r="F135" s="16"/>
    </row>
    <row r="136" spans="1:6">
      <c r="A136" s="50"/>
      <c r="C136" s="50"/>
      <c r="E136" s="16"/>
      <c r="F136" s="16"/>
    </row>
    <row r="137" spans="1:6">
      <c r="A137" s="50">
        <v>15</v>
      </c>
      <c r="B137" s="11" t="s">
        <v>141</v>
      </c>
      <c r="C137" s="50" t="s">
        <v>60</v>
      </c>
      <c r="D137" s="61">
        <v>50</v>
      </c>
      <c r="E137" s="16"/>
      <c r="F137" s="16">
        <f>D137*E137</f>
        <v>0</v>
      </c>
    </row>
    <row r="138" spans="1:6">
      <c r="A138" s="50"/>
      <c r="B138" s="11" t="s">
        <v>142</v>
      </c>
      <c r="C138" s="50"/>
      <c r="E138" s="16"/>
      <c r="F138" s="16"/>
    </row>
    <row r="139" spans="1:6">
      <c r="A139" s="50"/>
      <c r="C139" s="50"/>
      <c r="E139" s="16"/>
      <c r="F139" s="16"/>
    </row>
    <row r="140" spans="1:6">
      <c r="A140" s="50">
        <v>16</v>
      </c>
      <c r="B140" s="11" t="s">
        <v>143</v>
      </c>
      <c r="C140" s="50" t="s">
        <v>60</v>
      </c>
      <c r="D140" s="61">
        <f>50*75</f>
        <v>3750</v>
      </c>
      <c r="E140" s="16"/>
      <c r="F140" s="16">
        <f>D140*E140</f>
        <v>0</v>
      </c>
    </row>
    <row r="141" spans="1:6">
      <c r="A141" s="50"/>
      <c r="B141" s="11" t="s">
        <v>142</v>
      </c>
      <c r="C141" s="50"/>
      <c r="E141" s="16"/>
      <c r="F141" s="16"/>
    </row>
    <row r="142" spans="1:6">
      <c r="A142" s="50"/>
      <c r="C142" s="50"/>
      <c r="E142" s="16"/>
      <c r="F142" s="16"/>
    </row>
    <row r="143" spans="1:6">
      <c r="A143" s="50"/>
      <c r="C143" s="50"/>
      <c r="E143" s="16"/>
      <c r="F143" s="16"/>
    </row>
    <row r="144" spans="1:6">
      <c r="A144" s="50"/>
      <c r="C144" s="50"/>
      <c r="E144" s="16"/>
      <c r="F144" s="16"/>
    </row>
    <row r="145" spans="1:6">
      <c r="A145" s="50"/>
      <c r="C145" s="50"/>
      <c r="E145" s="16"/>
      <c r="F145" s="16"/>
    </row>
    <row r="146" spans="1:6">
      <c r="A146" s="50"/>
      <c r="C146" s="50"/>
      <c r="E146" s="16"/>
      <c r="F146" s="16"/>
    </row>
    <row r="147" spans="1:6">
      <c r="A147" s="50"/>
      <c r="C147" s="50"/>
      <c r="E147" s="16"/>
      <c r="F147" s="16"/>
    </row>
    <row r="148" spans="1:6">
      <c r="A148" s="50"/>
      <c r="C148" s="50"/>
      <c r="E148" s="16"/>
      <c r="F148" s="16"/>
    </row>
    <row r="149" spans="1:6" ht="12" thickBot="1">
      <c r="A149" s="50"/>
      <c r="C149" s="50"/>
      <c r="E149" s="16"/>
      <c r="F149" s="16"/>
    </row>
    <row r="150" spans="1:6" s="12" customFormat="1" ht="12" thickBot="1">
      <c r="A150" s="213" t="s">
        <v>440</v>
      </c>
      <c r="B150" s="214"/>
      <c r="C150" s="132"/>
      <c r="D150" s="131"/>
      <c r="E150" s="133"/>
      <c r="F150" s="133">
        <f>SUM(F2:F148)</f>
        <v>0</v>
      </c>
    </row>
  </sheetData>
  <sheetProtection algorithmName="SHA-512" hashValue="Tp3y/IgMzvl0JxLnOBxS4Ks8gI80sZsRL6b5Ki9IpykJyYmdzztj6zaV3BWF5YrMQtyeTLmndVM/zqJRPwF1pw==" saltValue="kmmUxNsnhvtLG5vaaCNmog==" spinCount="100000" sheet="1" objects="1" scenarios="1"/>
  <protectedRanges>
    <protectedRange sqref="E1:F74 E76:F81 E75 E83:F83 E82 E85:F85 E84 E87:F89 E86 E91:F97 E90 E99:F99 E98 E101:F105 E100 E107:F107 E106 E109:F115 E108 E117:F117 E116 E119:F121 E118 E123:F127 E122 E129:F132 E128 E134:F136 E133 E138:F139 E137 E141:F1048576 E140" name="Range1"/>
    <protectedRange sqref="F75 F82 F84 F86 F90 F98 F100 F106 F108 F116 F118 F122 F128 F133 F137 F140" name="Range1_1"/>
  </protectedRanges>
  <mergeCells count="1">
    <mergeCell ref="A150:B150"/>
  </mergeCell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  <rowBreaks count="1" manualBreakCount="1">
    <brk id="86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59467-429D-4618-BFC2-FF1DBB96AA30}">
  <dimension ref="A1:F73"/>
  <sheetViews>
    <sheetView view="pageBreakPreview" topLeftCell="A39" zoomScaleNormal="100" zoomScaleSheetLayoutView="100" workbookViewId="0">
      <selection activeCell="F34" sqref="F34"/>
    </sheetView>
  </sheetViews>
  <sheetFormatPr defaultColWidth="8.90625" defaultRowHeight="11.5"/>
  <cols>
    <col min="1" max="1" width="7.81640625" style="11" customWidth="1"/>
    <col min="2" max="2" width="47.81640625" style="11" customWidth="1"/>
    <col min="3" max="3" width="7.81640625" style="61" customWidth="1"/>
    <col min="4" max="4" width="9.6328125" style="61" customWidth="1"/>
    <col min="5" max="5" width="12.81640625" style="60" customWidth="1"/>
    <col min="6" max="6" width="15.90625" style="60" customWidth="1"/>
    <col min="7" max="16384" width="8.90625" style="11"/>
  </cols>
  <sheetData>
    <row r="1" spans="1:6" s="64" customFormat="1" ht="12" thickBot="1">
      <c r="A1" s="102" t="s">
        <v>0</v>
      </c>
      <c r="B1" s="105" t="s">
        <v>1</v>
      </c>
      <c r="C1" s="102" t="s">
        <v>2</v>
      </c>
      <c r="D1" s="103" t="s">
        <v>3</v>
      </c>
      <c r="E1" s="104" t="s">
        <v>4</v>
      </c>
      <c r="F1" s="104" t="s">
        <v>5</v>
      </c>
    </row>
    <row r="2" spans="1:6">
      <c r="A2" s="87"/>
      <c r="B2" s="88"/>
      <c r="C2" s="87"/>
      <c r="D2" s="182"/>
      <c r="E2" s="62"/>
      <c r="F2" s="62"/>
    </row>
    <row r="3" spans="1:6">
      <c r="A3" s="50"/>
      <c r="B3" s="89" t="s">
        <v>370</v>
      </c>
      <c r="C3" s="50"/>
      <c r="E3" s="22"/>
      <c r="F3" s="22"/>
    </row>
    <row r="4" spans="1:6">
      <c r="A4" s="50"/>
      <c r="B4" s="90"/>
      <c r="C4" s="50"/>
      <c r="E4" s="16"/>
      <c r="F4" s="16"/>
    </row>
    <row r="5" spans="1:6">
      <c r="A5" s="50"/>
      <c r="B5" s="89" t="s">
        <v>144</v>
      </c>
      <c r="C5" s="50"/>
      <c r="E5" s="16"/>
      <c r="F5" s="16"/>
    </row>
    <row r="6" spans="1:6">
      <c r="A6" s="50"/>
      <c r="B6" s="90"/>
      <c r="C6" s="50"/>
      <c r="E6" s="16"/>
      <c r="F6" s="16"/>
    </row>
    <row r="7" spans="1:6">
      <c r="A7" s="50"/>
      <c r="B7" s="90" t="s">
        <v>18</v>
      </c>
      <c r="C7" s="50"/>
      <c r="E7" s="16"/>
      <c r="F7" s="16"/>
    </row>
    <row r="8" spans="1:6">
      <c r="A8" s="50"/>
      <c r="B8" s="90" t="s">
        <v>19</v>
      </c>
      <c r="C8" s="50"/>
      <c r="E8" s="16"/>
      <c r="F8" s="16"/>
    </row>
    <row r="9" spans="1:6">
      <c r="A9" s="50"/>
      <c r="B9" s="90" t="s">
        <v>20</v>
      </c>
      <c r="C9" s="50"/>
      <c r="E9" s="16"/>
      <c r="F9" s="16"/>
    </row>
    <row r="10" spans="1:6">
      <c r="A10" s="50"/>
      <c r="B10" s="90" t="s">
        <v>21</v>
      </c>
      <c r="C10" s="50"/>
      <c r="E10" s="16"/>
      <c r="F10" s="16"/>
    </row>
    <row r="11" spans="1:6">
      <c r="A11" s="50"/>
      <c r="B11" s="90"/>
      <c r="C11" s="50"/>
      <c r="E11" s="16"/>
      <c r="F11" s="16"/>
    </row>
    <row r="12" spans="1:6">
      <c r="A12" s="50"/>
      <c r="B12" s="89" t="s">
        <v>22</v>
      </c>
      <c r="C12" s="50"/>
      <c r="E12" s="16"/>
      <c r="F12" s="16"/>
    </row>
    <row r="13" spans="1:6">
      <c r="A13" s="50"/>
      <c r="B13" s="90"/>
      <c r="C13" s="50"/>
      <c r="E13" s="16"/>
      <c r="F13" s="16"/>
    </row>
    <row r="14" spans="1:6">
      <c r="A14" s="50"/>
      <c r="B14" s="90" t="s">
        <v>145</v>
      </c>
      <c r="C14" s="50"/>
      <c r="E14" s="16"/>
      <c r="F14" s="16"/>
    </row>
    <row r="15" spans="1:6">
      <c r="A15" s="50"/>
      <c r="B15" s="90" t="s">
        <v>146</v>
      </c>
      <c r="C15" s="50"/>
      <c r="E15" s="16"/>
      <c r="F15" s="16"/>
    </row>
    <row r="16" spans="1:6">
      <c r="A16" s="50"/>
      <c r="B16" s="90" t="s">
        <v>147</v>
      </c>
      <c r="C16" s="50"/>
      <c r="E16" s="16"/>
      <c r="F16" s="16"/>
    </row>
    <row r="17" spans="1:6">
      <c r="A17" s="50"/>
      <c r="B17" s="90" t="s">
        <v>148</v>
      </c>
      <c r="C17" s="50"/>
      <c r="E17" s="16"/>
      <c r="F17" s="16"/>
    </row>
    <row r="18" spans="1:6">
      <c r="A18" s="50"/>
      <c r="B18" s="90" t="s">
        <v>149</v>
      </c>
      <c r="C18" s="50"/>
      <c r="E18" s="16"/>
      <c r="F18" s="16"/>
    </row>
    <row r="19" spans="1:6">
      <c r="A19" s="50"/>
      <c r="B19" s="90" t="s">
        <v>150</v>
      </c>
      <c r="C19" s="50"/>
      <c r="E19" s="16"/>
      <c r="F19" s="16"/>
    </row>
    <row r="20" spans="1:6">
      <c r="A20" s="50"/>
      <c r="B20" s="90"/>
      <c r="C20" s="50"/>
      <c r="E20" s="16"/>
      <c r="F20" s="16"/>
    </row>
    <row r="21" spans="1:6">
      <c r="A21" s="50"/>
      <c r="B21" s="89" t="s">
        <v>274</v>
      </c>
      <c r="C21" s="50"/>
      <c r="E21" s="16"/>
      <c r="F21" s="16"/>
    </row>
    <row r="22" spans="1:6">
      <c r="A22" s="50"/>
      <c r="B22" s="90"/>
      <c r="C22" s="50"/>
      <c r="E22" s="16"/>
      <c r="F22" s="16"/>
    </row>
    <row r="23" spans="1:6">
      <c r="A23" s="50"/>
      <c r="B23" s="91" t="s">
        <v>151</v>
      </c>
      <c r="C23" s="50"/>
      <c r="E23" s="16"/>
      <c r="F23" s="16"/>
    </row>
    <row r="24" spans="1:6">
      <c r="A24" s="50"/>
      <c r="B24" s="91" t="s">
        <v>152</v>
      </c>
      <c r="C24" s="50"/>
      <c r="E24" s="16"/>
      <c r="F24" s="16"/>
    </row>
    <row r="25" spans="1:6">
      <c r="A25" s="50"/>
      <c r="B25" s="91" t="s">
        <v>153</v>
      </c>
      <c r="C25" s="50"/>
      <c r="E25" s="16"/>
      <c r="F25" s="16"/>
    </row>
    <row r="26" spans="1:6">
      <c r="A26" s="50"/>
      <c r="B26" s="90"/>
      <c r="C26" s="50"/>
      <c r="E26" s="16"/>
      <c r="F26" s="16"/>
    </row>
    <row r="27" spans="1:6">
      <c r="A27" s="50">
        <v>1</v>
      </c>
      <c r="B27" s="90" t="s">
        <v>275</v>
      </c>
      <c r="C27" s="50" t="s">
        <v>60</v>
      </c>
      <c r="D27" s="61">
        <f>50*73</f>
        <v>3650</v>
      </c>
      <c r="E27" s="16"/>
      <c r="F27" s="16">
        <f>D27*E27</f>
        <v>0</v>
      </c>
    </row>
    <row r="28" spans="1:6">
      <c r="A28" s="50"/>
      <c r="B28" s="90"/>
      <c r="C28" s="50"/>
      <c r="E28" s="16"/>
      <c r="F28" s="16"/>
    </row>
    <row r="29" spans="1:6">
      <c r="A29" s="50"/>
      <c r="B29" s="89" t="s">
        <v>154</v>
      </c>
      <c r="C29" s="50"/>
      <c r="E29" s="16"/>
      <c r="F29" s="16"/>
    </row>
    <row r="30" spans="1:6">
      <c r="A30" s="50"/>
      <c r="B30" s="90"/>
      <c r="C30" s="50"/>
      <c r="E30" s="16"/>
      <c r="F30" s="16"/>
    </row>
    <row r="31" spans="1:6">
      <c r="A31" s="50"/>
      <c r="B31" s="91" t="s">
        <v>155</v>
      </c>
      <c r="C31" s="50"/>
      <c r="E31" s="16"/>
      <c r="F31" s="16"/>
    </row>
    <row r="32" spans="1:6">
      <c r="A32" s="50"/>
      <c r="B32" s="91" t="s">
        <v>156</v>
      </c>
      <c r="C32" s="50"/>
      <c r="E32" s="16"/>
      <c r="F32" s="16"/>
    </row>
    <row r="33" spans="1:6">
      <c r="A33" s="50"/>
      <c r="B33" s="90"/>
      <c r="C33" s="50"/>
      <c r="E33" s="16"/>
      <c r="F33" s="16"/>
    </row>
    <row r="34" spans="1:6">
      <c r="A34" s="50">
        <v>2</v>
      </c>
      <c r="B34" s="90" t="s">
        <v>413</v>
      </c>
      <c r="C34" s="50" t="s">
        <v>14</v>
      </c>
      <c r="D34" s="61">
        <v>1653</v>
      </c>
      <c r="E34" s="16"/>
      <c r="F34" s="16">
        <f>D34*E34</f>
        <v>0</v>
      </c>
    </row>
    <row r="35" spans="1:6">
      <c r="A35" s="50"/>
      <c r="B35" s="90"/>
      <c r="C35" s="50"/>
      <c r="E35" s="16"/>
      <c r="F35" s="16"/>
    </row>
    <row r="36" spans="1:6">
      <c r="A36" s="50"/>
      <c r="B36" s="90"/>
      <c r="C36" s="50"/>
      <c r="E36" s="16"/>
      <c r="F36" s="16"/>
    </row>
    <row r="37" spans="1:6">
      <c r="A37" s="50"/>
      <c r="B37" s="90"/>
      <c r="C37" s="50"/>
      <c r="E37" s="16"/>
      <c r="F37" s="16"/>
    </row>
    <row r="38" spans="1:6">
      <c r="A38" s="50"/>
      <c r="B38" s="90"/>
      <c r="C38" s="50"/>
      <c r="E38" s="16"/>
      <c r="F38" s="16"/>
    </row>
    <row r="39" spans="1:6">
      <c r="A39" s="50"/>
      <c r="B39" s="90"/>
      <c r="C39" s="50"/>
      <c r="E39" s="16"/>
      <c r="F39" s="16"/>
    </row>
    <row r="40" spans="1:6">
      <c r="A40" s="50"/>
      <c r="B40" s="90"/>
      <c r="C40" s="50"/>
      <c r="E40" s="16"/>
      <c r="F40" s="16"/>
    </row>
    <row r="41" spans="1:6">
      <c r="A41" s="50"/>
      <c r="B41" s="90"/>
      <c r="C41" s="50"/>
      <c r="E41" s="16"/>
      <c r="F41" s="16"/>
    </row>
    <row r="42" spans="1:6">
      <c r="A42" s="50"/>
      <c r="B42" s="90"/>
      <c r="C42" s="50"/>
      <c r="E42" s="16"/>
      <c r="F42" s="16"/>
    </row>
    <row r="43" spans="1:6">
      <c r="A43" s="50"/>
      <c r="B43" s="90"/>
      <c r="C43" s="50"/>
      <c r="E43" s="16"/>
      <c r="F43" s="16"/>
    </row>
    <row r="44" spans="1:6">
      <c r="A44" s="50"/>
      <c r="B44" s="90"/>
      <c r="C44" s="50"/>
      <c r="E44" s="16"/>
      <c r="F44" s="16"/>
    </row>
    <row r="45" spans="1:6">
      <c r="A45" s="50"/>
      <c r="B45" s="90"/>
      <c r="C45" s="50"/>
      <c r="E45" s="16"/>
      <c r="F45" s="16"/>
    </row>
    <row r="46" spans="1:6">
      <c r="A46" s="50"/>
      <c r="B46" s="90"/>
      <c r="C46" s="50"/>
      <c r="E46" s="16"/>
      <c r="F46" s="16"/>
    </row>
    <row r="47" spans="1:6">
      <c r="A47" s="50"/>
      <c r="B47" s="90"/>
      <c r="C47" s="50"/>
      <c r="E47" s="16"/>
      <c r="F47" s="16"/>
    </row>
    <row r="48" spans="1:6">
      <c r="A48" s="50"/>
      <c r="B48" s="90"/>
      <c r="C48" s="50"/>
      <c r="E48" s="16"/>
      <c r="F48" s="16"/>
    </row>
    <row r="49" spans="1:6">
      <c r="A49" s="50"/>
      <c r="B49" s="90"/>
      <c r="C49" s="50"/>
      <c r="E49" s="16"/>
      <c r="F49" s="16"/>
    </row>
    <row r="50" spans="1:6">
      <c r="A50" s="50"/>
      <c r="B50" s="90"/>
      <c r="C50" s="50"/>
      <c r="E50" s="16"/>
      <c r="F50" s="16"/>
    </row>
    <row r="51" spans="1:6">
      <c r="A51" s="50"/>
      <c r="B51" s="90"/>
      <c r="C51" s="50"/>
      <c r="E51" s="16"/>
      <c r="F51" s="16"/>
    </row>
    <row r="52" spans="1:6">
      <c r="A52" s="50"/>
      <c r="B52" s="90"/>
      <c r="C52" s="50"/>
      <c r="E52" s="16"/>
      <c r="F52" s="16"/>
    </row>
    <row r="53" spans="1:6">
      <c r="A53" s="50"/>
      <c r="B53" s="90"/>
      <c r="C53" s="50"/>
      <c r="E53" s="16"/>
      <c r="F53" s="16"/>
    </row>
    <row r="54" spans="1:6">
      <c r="A54" s="50"/>
      <c r="B54" s="90"/>
      <c r="C54" s="50"/>
      <c r="E54" s="16"/>
      <c r="F54" s="16"/>
    </row>
    <row r="55" spans="1:6">
      <c r="A55" s="50"/>
      <c r="B55" s="90"/>
      <c r="C55" s="50"/>
      <c r="E55" s="16"/>
      <c r="F55" s="16"/>
    </row>
    <row r="56" spans="1:6">
      <c r="A56" s="50"/>
      <c r="B56" s="90"/>
      <c r="C56" s="50"/>
      <c r="E56" s="16"/>
      <c r="F56" s="16"/>
    </row>
    <row r="57" spans="1:6">
      <c r="A57" s="50"/>
      <c r="B57" s="90"/>
      <c r="C57" s="50"/>
      <c r="E57" s="16"/>
      <c r="F57" s="16"/>
    </row>
    <row r="58" spans="1:6">
      <c r="A58" s="50"/>
      <c r="B58" s="90"/>
      <c r="C58" s="50"/>
      <c r="E58" s="16"/>
      <c r="F58" s="16"/>
    </row>
    <row r="59" spans="1:6">
      <c r="A59" s="50"/>
      <c r="B59" s="90"/>
      <c r="C59" s="50"/>
      <c r="E59" s="16"/>
      <c r="F59" s="16"/>
    </row>
    <row r="60" spans="1:6">
      <c r="A60" s="50"/>
      <c r="B60" s="90"/>
      <c r="C60" s="50"/>
      <c r="E60" s="16"/>
      <c r="F60" s="16"/>
    </row>
    <row r="61" spans="1:6">
      <c r="A61" s="50"/>
      <c r="B61" s="90"/>
      <c r="C61" s="50"/>
      <c r="E61" s="16"/>
      <c r="F61" s="16"/>
    </row>
    <row r="62" spans="1:6">
      <c r="A62" s="50"/>
      <c r="B62" s="90"/>
      <c r="C62" s="50"/>
      <c r="E62" s="16"/>
      <c r="F62" s="16"/>
    </row>
    <row r="63" spans="1:6">
      <c r="A63" s="50"/>
      <c r="B63" s="90"/>
      <c r="C63" s="50"/>
      <c r="E63" s="16"/>
      <c r="F63" s="16"/>
    </row>
    <row r="64" spans="1:6">
      <c r="A64" s="50"/>
      <c r="B64" s="90"/>
      <c r="C64" s="50"/>
      <c r="E64" s="16"/>
      <c r="F64" s="16"/>
    </row>
    <row r="65" spans="1:6">
      <c r="A65" s="50"/>
      <c r="B65" s="90"/>
      <c r="C65" s="50"/>
      <c r="E65" s="16"/>
      <c r="F65" s="16"/>
    </row>
    <row r="66" spans="1:6">
      <c r="A66" s="50"/>
      <c r="B66" s="90"/>
      <c r="C66" s="50"/>
      <c r="E66" s="16"/>
      <c r="F66" s="16"/>
    </row>
    <row r="67" spans="1:6">
      <c r="A67" s="50"/>
      <c r="B67" s="90"/>
      <c r="C67" s="50"/>
      <c r="E67" s="16"/>
      <c r="F67" s="16"/>
    </row>
    <row r="68" spans="1:6">
      <c r="A68" s="50"/>
      <c r="B68" s="90"/>
      <c r="C68" s="50"/>
      <c r="E68" s="16"/>
      <c r="F68" s="16"/>
    </row>
    <row r="69" spans="1:6">
      <c r="A69" s="50"/>
      <c r="B69" s="90"/>
      <c r="C69" s="50"/>
      <c r="E69" s="16"/>
      <c r="F69" s="16"/>
    </row>
    <row r="70" spans="1:6">
      <c r="A70" s="50"/>
      <c r="B70" s="90"/>
      <c r="C70" s="50"/>
      <c r="E70" s="16"/>
      <c r="F70" s="16"/>
    </row>
    <row r="71" spans="1:6">
      <c r="A71" s="50"/>
      <c r="B71" s="90"/>
      <c r="C71" s="50"/>
      <c r="E71" s="16"/>
      <c r="F71" s="16"/>
    </row>
    <row r="72" spans="1:6" ht="12" thickBot="1">
      <c r="A72" s="50"/>
      <c r="B72" s="90"/>
      <c r="C72" s="50"/>
      <c r="E72" s="16"/>
      <c r="F72" s="16"/>
    </row>
    <row r="73" spans="1:6" s="12" customFormat="1" ht="12" thickBot="1">
      <c r="A73" s="213" t="s">
        <v>440</v>
      </c>
      <c r="B73" s="214"/>
      <c r="C73" s="132"/>
      <c r="D73" s="131"/>
      <c r="E73" s="133"/>
      <c r="F73" s="133">
        <f>SUM(F3:F72)</f>
        <v>0</v>
      </c>
    </row>
  </sheetData>
  <sheetProtection algorithmName="SHA-512" hashValue="RjYWtFZSkgqU9zOzPnLaQgAzk3o+C7KBEx3JMIWuOrv9APZUl1XeoB4iq0mOzfI72gJlDcZ/lwfflx7UNYfcIQ==" saltValue="0/KrwWWOgR0qUJjjsGTRWA==" spinCount="100000" sheet="1" objects="1" scenarios="1"/>
  <protectedRanges>
    <protectedRange sqref="E1:F1048576" name="Range1"/>
  </protectedRanges>
  <mergeCells count="1">
    <mergeCell ref="A73:B73"/>
  </mergeCell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5140F-CA7A-454F-AE3F-6AB0AB82E137}">
  <dimension ref="A1:F73"/>
  <sheetViews>
    <sheetView view="pageBreakPreview" topLeftCell="A33" zoomScaleNormal="100" zoomScaleSheetLayoutView="100" workbookViewId="0">
      <selection activeCell="F52" sqref="F52"/>
    </sheetView>
  </sheetViews>
  <sheetFormatPr defaultColWidth="8.90625" defaultRowHeight="11.5"/>
  <cols>
    <col min="1" max="1" width="7.453125" style="11" customWidth="1"/>
    <col min="2" max="2" width="47.81640625" style="11" customWidth="1"/>
    <col min="3" max="3" width="7.81640625" style="11" customWidth="1"/>
    <col min="4" max="4" width="9.6328125" style="65" customWidth="1"/>
    <col min="5" max="5" width="12.81640625" style="60" customWidth="1"/>
    <col min="6" max="6" width="15.90625" style="60" customWidth="1"/>
    <col min="7" max="16384" width="8.90625" style="11"/>
  </cols>
  <sheetData>
    <row r="1" spans="1:6" s="64" customFormat="1" ht="12" thickBot="1">
      <c r="A1" s="102" t="s">
        <v>0</v>
      </c>
      <c r="B1" s="63" t="s">
        <v>1</v>
      </c>
      <c r="C1" s="102" t="s">
        <v>2</v>
      </c>
      <c r="D1" s="103" t="s">
        <v>3</v>
      </c>
      <c r="E1" s="104" t="s">
        <v>4</v>
      </c>
      <c r="F1" s="104" t="s">
        <v>5</v>
      </c>
    </row>
    <row r="2" spans="1:6" s="64" customFormat="1">
      <c r="A2" s="161"/>
      <c r="B2" s="160"/>
      <c r="C2" s="161"/>
      <c r="D2" s="162"/>
      <c r="E2" s="163"/>
      <c r="F2" s="163"/>
    </row>
    <row r="3" spans="1:6">
      <c r="A3" s="50"/>
      <c r="B3" s="151" t="s">
        <v>371</v>
      </c>
      <c r="C3" s="15"/>
      <c r="E3" s="22"/>
      <c r="F3" s="22"/>
    </row>
    <row r="4" spans="1:6">
      <c r="A4" s="50"/>
      <c r="C4" s="15"/>
      <c r="E4" s="16"/>
      <c r="F4" s="16"/>
    </row>
    <row r="5" spans="1:6">
      <c r="A5" s="50"/>
      <c r="B5" s="151" t="s">
        <v>158</v>
      </c>
      <c r="C5" s="15"/>
      <c r="E5" s="16"/>
      <c r="F5" s="16"/>
    </row>
    <row r="6" spans="1:6">
      <c r="A6" s="50"/>
      <c r="C6" s="15"/>
      <c r="E6" s="16"/>
      <c r="F6" s="16"/>
    </row>
    <row r="7" spans="1:6">
      <c r="A7" s="50"/>
      <c r="B7" s="11" t="s">
        <v>18</v>
      </c>
      <c r="C7" s="15"/>
      <c r="E7" s="16"/>
      <c r="F7" s="16"/>
    </row>
    <row r="8" spans="1:6">
      <c r="A8" s="50"/>
      <c r="B8" s="11" t="s">
        <v>19</v>
      </c>
      <c r="C8" s="15"/>
      <c r="E8" s="16"/>
      <c r="F8" s="16"/>
    </row>
    <row r="9" spans="1:6">
      <c r="A9" s="50"/>
      <c r="B9" s="11" t="s">
        <v>20</v>
      </c>
      <c r="C9" s="15"/>
      <c r="E9" s="16"/>
      <c r="F9" s="16"/>
    </row>
    <row r="10" spans="1:6">
      <c r="A10" s="50"/>
      <c r="B10" s="11" t="s">
        <v>21</v>
      </c>
      <c r="C10" s="15"/>
      <c r="E10" s="16"/>
      <c r="F10" s="16"/>
    </row>
    <row r="11" spans="1:6">
      <c r="A11" s="50"/>
      <c r="C11" s="15"/>
      <c r="E11" s="16"/>
      <c r="F11" s="16"/>
    </row>
    <row r="12" spans="1:6">
      <c r="A12" s="50"/>
      <c r="B12" s="151" t="s">
        <v>22</v>
      </c>
      <c r="C12" s="15"/>
      <c r="E12" s="16"/>
      <c r="F12" s="16"/>
    </row>
    <row r="13" spans="1:6">
      <c r="A13" s="50"/>
      <c r="C13" s="15"/>
      <c r="E13" s="16"/>
      <c r="F13" s="16"/>
    </row>
    <row r="14" spans="1:6">
      <c r="A14" s="50"/>
      <c r="B14" s="152" t="s">
        <v>159</v>
      </c>
      <c r="C14" s="15"/>
      <c r="E14" s="16"/>
      <c r="F14" s="16"/>
    </row>
    <row r="15" spans="1:6">
      <c r="A15" s="50"/>
      <c r="C15" s="15"/>
      <c r="E15" s="16"/>
      <c r="F15" s="16"/>
    </row>
    <row r="16" spans="1:6">
      <c r="A16" s="50"/>
      <c r="B16" s="11" t="s">
        <v>276</v>
      </c>
      <c r="C16" s="15"/>
      <c r="E16" s="16"/>
      <c r="F16" s="16"/>
    </row>
    <row r="17" spans="1:6">
      <c r="A17" s="50"/>
      <c r="B17" s="11" t="s">
        <v>160</v>
      </c>
      <c r="C17" s="15"/>
      <c r="E17" s="16"/>
      <c r="F17" s="16"/>
    </row>
    <row r="18" spans="1:6">
      <c r="A18" s="50"/>
      <c r="B18" s="11" t="s">
        <v>277</v>
      </c>
      <c r="C18" s="15"/>
      <c r="E18" s="16"/>
      <c r="F18" s="16"/>
    </row>
    <row r="19" spans="1:6">
      <c r="A19" s="50"/>
      <c r="C19" s="15"/>
      <c r="E19" s="16"/>
      <c r="F19" s="16"/>
    </row>
    <row r="20" spans="1:6">
      <c r="A20" s="50"/>
      <c r="B20" s="11" t="s">
        <v>161</v>
      </c>
      <c r="C20" s="15"/>
      <c r="E20" s="16"/>
      <c r="F20" s="16"/>
    </row>
    <row r="21" spans="1:6">
      <c r="A21" s="50"/>
      <c r="B21" s="11" t="s">
        <v>278</v>
      </c>
      <c r="C21" s="15"/>
      <c r="E21" s="16"/>
      <c r="F21" s="16"/>
    </row>
    <row r="22" spans="1:6">
      <c r="A22" s="50"/>
      <c r="B22" s="11" t="s">
        <v>279</v>
      </c>
      <c r="C22" s="15"/>
      <c r="E22" s="16"/>
      <c r="F22" s="16"/>
    </row>
    <row r="23" spans="1:6">
      <c r="A23" s="50"/>
      <c r="C23" s="15"/>
      <c r="E23" s="16"/>
      <c r="F23" s="16"/>
    </row>
    <row r="24" spans="1:6">
      <c r="A24" s="50"/>
      <c r="B24" s="152" t="s">
        <v>157</v>
      </c>
      <c r="C24" s="15"/>
      <c r="E24" s="16"/>
      <c r="F24" s="16"/>
    </row>
    <row r="25" spans="1:6">
      <c r="A25" s="50"/>
      <c r="C25" s="15"/>
      <c r="E25" s="16"/>
      <c r="F25" s="16"/>
    </row>
    <row r="26" spans="1:6">
      <c r="A26" s="50"/>
      <c r="B26" s="11" t="s">
        <v>162</v>
      </c>
      <c r="C26" s="15"/>
      <c r="E26" s="16"/>
      <c r="F26" s="16"/>
    </row>
    <row r="27" spans="1:6">
      <c r="A27" s="50"/>
      <c r="B27" s="11" t="s">
        <v>163</v>
      </c>
      <c r="C27" s="15"/>
      <c r="E27" s="16"/>
      <c r="F27" s="16"/>
    </row>
    <row r="28" spans="1:6">
      <c r="A28" s="50"/>
      <c r="B28" s="11" t="s">
        <v>164</v>
      </c>
      <c r="C28" s="15"/>
      <c r="E28" s="16"/>
      <c r="F28" s="16"/>
    </row>
    <row r="29" spans="1:6">
      <c r="A29" s="50"/>
      <c r="C29" s="15"/>
      <c r="E29" s="16"/>
      <c r="F29" s="16"/>
    </row>
    <row r="30" spans="1:6">
      <c r="A30" s="50"/>
      <c r="B30" s="11" t="s">
        <v>165</v>
      </c>
      <c r="C30" s="15"/>
      <c r="E30" s="16"/>
      <c r="F30" s="16"/>
    </row>
    <row r="31" spans="1:6">
      <c r="A31" s="50"/>
      <c r="B31" s="11" t="s">
        <v>166</v>
      </c>
      <c r="C31" s="15"/>
      <c r="E31" s="16"/>
      <c r="F31" s="16"/>
    </row>
    <row r="32" spans="1:6">
      <c r="A32" s="50"/>
      <c r="B32" s="11" t="s">
        <v>167</v>
      </c>
      <c r="C32" s="15"/>
      <c r="E32" s="16"/>
      <c r="F32" s="16"/>
    </row>
    <row r="33" spans="1:6">
      <c r="A33" s="50"/>
      <c r="B33" s="11" t="s">
        <v>168</v>
      </c>
      <c r="C33" s="15"/>
      <c r="E33" s="16"/>
      <c r="F33" s="16"/>
    </row>
    <row r="34" spans="1:6">
      <c r="A34" s="50"/>
      <c r="C34" s="15"/>
      <c r="E34" s="16"/>
      <c r="F34" s="16"/>
    </row>
    <row r="35" spans="1:6">
      <c r="A35" s="50"/>
      <c r="B35" s="11" t="s">
        <v>169</v>
      </c>
      <c r="C35" s="15"/>
      <c r="E35" s="16"/>
      <c r="F35" s="16"/>
    </row>
    <row r="36" spans="1:6">
      <c r="A36" s="50"/>
      <c r="B36" s="11" t="s">
        <v>170</v>
      </c>
      <c r="C36" s="15"/>
      <c r="E36" s="16"/>
      <c r="F36" s="16"/>
    </row>
    <row r="37" spans="1:6">
      <c r="A37" s="50"/>
      <c r="B37" s="11" t="s">
        <v>171</v>
      </c>
      <c r="C37" s="15"/>
      <c r="E37" s="16"/>
      <c r="F37" s="16"/>
    </row>
    <row r="38" spans="1:6">
      <c r="A38" s="50"/>
      <c r="B38" s="11" t="s">
        <v>172</v>
      </c>
      <c r="C38" s="15"/>
      <c r="E38" s="16"/>
      <c r="F38" s="16"/>
    </row>
    <row r="39" spans="1:6">
      <c r="A39" s="50"/>
      <c r="B39" s="11" t="s">
        <v>173</v>
      </c>
      <c r="C39" s="15"/>
      <c r="E39" s="16"/>
      <c r="F39" s="16"/>
    </row>
    <row r="40" spans="1:6">
      <c r="A40" s="50"/>
      <c r="C40" s="15"/>
      <c r="E40" s="16"/>
      <c r="F40" s="16"/>
    </row>
    <row r="41" spans="1:6">
      <c r="A41" s="50"/>
      <c r="B41" s="11" t="s">
        <v>280</v>
      </c>
      <c r="C41" s="15"/>
      <c r="E41" s="16"/>
      <c r="F41" s="16"/>
    </row>
    <row r="42" spans="1:6">
      <c r="A42" s="50"/>
      <c r="B42" s="11" t="s">
        <v>281</v>
      </c>
      <c r="C42" s="15"/>
      <c r="E42" s="16"/>
      <c r="F42" s="16"/>
    </row>
    <row r="43" spans="1:6">
      <c r="A43" s="50"/>
      <c r="C43" s="15"/>
      <c r="E43" s="16"/>
      <c r="F43" s="16"/>
    </row>
    <row r="44" spans="1:6">
      <c r="A44" s="50"/>
      <c r="B44" s="151" t="s">
        <v>282</v>
      </c>
      <c r="C44" s="15"/>
      <c r="E44" s="16"/>
      <c r="F44" s="16"/>
    </row>
    <row r="45" spans="1:6">
      <c r="A45" s="50"/>
      <c r="C45" s="15"/>
      <c r="E45" s="16"/>
      <c r="F45" s="16"/>
    </row>
    <row r="46" spans="1:6">
      <c r="A46" s="50"/>
      <c r="B46" s="151" t="s">
        <v>174</v>
      </c>
      <c r="C46" s="15"/>
      <c r="E46" s="16"/>
      <c r="F46" s="16"/>
    </row>
    <row r="47" spans="1:6">
      <c r="A47" s="50"/>
      <c r="C47" s="15"/>
      <c r="E47" s="16"/>
      <c r="F47" s="16"/>
    </row>
    <row r="48" spans="1:6" ht="23">
      <c r="A48" s="50"/>
      <c r="B48" s="166" t="s">
        <v>283</v>
      </c>
      <c r="C48" s="15"/>
      <c r="E48" s="16"/>
      <c r="F48" s="16"/>
    </row>
    <row r="49" spans="1:6">
      <c r="A49" s="50"/>
      <c r="B49" s="152"/>
      <c r="C49" s="15"/>
      <c r="E49" s="16"/>
      <c r="F49" s="16"/>
    </row>
    <row r="50" spans="1:6">
      <c r="A50" s="50"/>
      <c r="B50" s="8" t="s">
        <v>284</v>
      </c>
      <c r="C50" s="9"/>
      <c r="D50" s="183"/>
      <c r="E50" s="6"/>
      <c r="F50" s="6"/>
    </row>
    <row r="51" spans="1:6">
      <c r="A51" s="50"/>
      <c r="B51" s="7"/>
      <c r="C51" s="7"/>
      <c r="D51" s="81"/>
      <c r="E51" s="7"/>
      <c r="F51" s="7"/>
    </row>
    <row r="52" spans="1:6">
      <c r="A52" s="50">
        <v>1</v>
      </c>
      <c r="B52" s="8" t="s">
        <v>285</v>
      </c>
      <c r="C52" s="9" t="s">
        <v>14</v>
      </c>
      <c r="D52" s="73">
        <f>36+36+50+50+73+73+44+14+100+9*(246)</f>
        <v>2690</v>
      </c>
      <c r="E52" s="10"/>
      <c r="F52" s="16">
        <f>D52*E52</f>
        <v>0</v>
      </c>
    </row>
    <row r="53" spans="1:6">
      <c r="A53" s="50"/>
      <c r="B53" s="7"/>
      <c r="C53" s="7"/>
      <c r="D53" s="184"/>
      <c r="E53" s="7"/>
      <c r="F53" s="7"/>
    </row>
    <row r="54" spans="1:6">
      <c r="A54" s="50"/>
      <c r="B54" s="8" t="s">
        <v>286</v>
      </c>
      <c r="C54" s="9"/>
      <c r="D54" s="185"/>
      <c r="E54" s="6"/>
      <c r="F54" s="6"/>
    </row>
    <row r="55" spans="1:6">
      <c r="A55" s="50"/>
      <c r="B55" s="7"/>
      <c r="C55" s="7"/>
      <c r="D55" s="184"/>
      <c r="E55" s="7"/>
      <c r="F55" s="7"/>
    </row>
    <row r="56" spans="1:6">
      <c r="A56" s="50">
        <v>2</v>
      </c>
      <c r="B56" s="8" t="s">
        <v>287</v>
      </c>
      <c r="C56" s="9" t="s">
        <v>14</v>
      </c>
      <c r="D56" s="73">
        <f>44+44+30+30+30+36*(44)</f>
        <v>1762</v>
      </c>
      <c r="E56" s="10"/>
      <c r="F56" s="16">
        <f>D56*E56</f>
        <v>0</v>
      </c>
    </row>
    <row r="57" spans="1:6">
      <c r="A57" s="50"/>
      <c r="B57" s="7"/>
      <c r="C57" s="7"/>
      <c r="D57" s="184"/>
      <c r="E57" s="7"/>
      <c r="F57" s="7"/>
    </row>
    <row r="58" spans="1:6">
      <c r="A58" s="50">
        <v>3</v>
      </c>
      <c r="B58" s="8" t="s">
        <v>288</v>
      </c>
      <c r="C58" s="9" t="s">
        <v>14</v>
      </c>
      <c r="D58" s="73">
        <f>60+60+60+60+60+60</f>
        <v>360</v>
      </c>
      <c r="E58" s="10"/>
      <c r="F58" s="16">
        <f>D58*E58</f>
        <v>0</v>
      </c>
    </row>
    <row r="59" spans="1:6">
      <c r="A59" s="50"/>
      <c r="B59" s="7"/>
      <c r="C59" s="7"/>
      <c r="D59" s="184"/>
      <c r="E59" s="7"/>
      <c r="F59" s="7"/>
    </row>
    <row r="60" spans="1:6">
      <c r="A60" s="50">
        <v>4</v>
      </c>
      <c r="B60" s="8" t="s">
        <v>289</v>
      </c>
      <c r="C60" s="9" t="s">
        <v>14</v>
      </c>
      <c r="D60" s="73">
        <f>33+33+36*(33)</f>
        <v>1254</v>
      </c>
      <c r="E60" s="10"/>
      <c r="F60" s="16">
        <f>D60*E60</f>
        <v>0</v>
      </c>
    </row>
    <row r="61" spans="1:6">
      <c r="A61" s="50"/>
      <c r="B61" s="7"/>
      <c r="C61" s="7"/>
      <c r="D61" s="184"/>
      <c r="E61" s="7"/>
      <c r="F61" s="7"/>
    </row>
    <row r="62" spans="1:6">
      <c r="A62" s="50">
        <v>5</v>
      </c>
      <c r="B62" s="8" t="s">
        <v>290</v>
      </c>
      <c r="C62" s="9" t="s">
        <v>14</v>
      </c>
      <c r="D62" s="73">
        <f>44+14+44+14</f>
        <v>116</v>
      </c>
      <c r="E62" s="10"/>
      <c r="F62" s="16">
        <f>D62*E62</f>
        <v>0</v>
      </c>
    </row>
    <row r="63" spans="1:6">
      <c r="A63" s="50"/>
      <c r="B63" s="8"/>
      <c r="C63" s="9"/>
      <c r="D63" s="186"/>
      <c r="E63" s="10"/>
      <c r="F63" s="6"/>
    </row>
    <row r="64" spans="1:6">
      <c r="A64" s="50"/>
      <c r="B64" s="8"/>
      <c r="C64" s="9"/>
      <c r="D64" s="186"/>
      <c r="E64" s="10"/>
      <c r="F64" s="6"/>
    </row>
    <row r="65" spans="1:6">
      <c r="A65" s="50"/>
      <c r="B65" s="8"/>
      <c r="C65" s="9"/>
      <c r="D65" s="186"/>
      <c r="E65" s="10"/>
      <c r="F65" s="6"/>
    </row>
    <row r="66" spans="1:6">
      <c r="A66" s="50"/>
      <c r="B66" s="8"/>
      <c r="C66" s="9"/>
      <c r="D66" s="186"/>
      <c r="E66" s="10"/>
      <c r="F66" s="6"/>
    </row>
    <row r="67" spans="1:6">
      <c r="A67" s="50"/>
      <c r="B67" s="8"/>
      <c r="C67" s="9"/>
      <c r="D67" s="186"/>
      <c r="E67" s="10"/>
      <c r="F67" s="6"/>
    </row>
    <row r="68" spans="1:6">
      <c r="A68" s="50"/>
      <c r="B68" s="8"/>
      <c r="C68" s="9"/>
      <c r="D68" s="186"/>
      <c r="E68" s="10"/>
      <c r="F68" s="6"/>
    </row>
    <row r="69" spans="1:6">
      <c r="A69" s="50"/>
      <c r="B69" s="8"/>
      <c r="C69" s="9"/>
      <c r="D69" s="186"/>
      <c r="E69" s="10"/>
      <c r="F69" s="6"/>
    </row>
    <row r="70" spans="1:6">
      <c r="A70" s="50"/>
      <c r="B70" s="8"/>
      <c r="C70" s="9"/>
      <c r="D70" s="186"/>
      <c r="E70" s="10"/>
      <c r="F70" s="6"/>
    </row>
    <row r="71" spans="1:6">
      <c r="A71" s="50"/>
      <c r="B71" s="8"/>
      <c r="C71" s="9"/>
      <c r="D71" s="186"/>
      <c r="E71" s="10"/>
      <c r="F71" s="6"/>
    </row>
    <row r="72" spans="1:6" ht="12" thickBot="1">
      <c r="A72" s="50"/>
      <c r="B72" s="8"/>
      <c r="C72" s="9"/>
      <c r="D72" s="183"/>
      <c r="E72" s="10"/>
      <c r="F72" s="6"/>
    </row>
    <row r="73" spans="1:6" ht="12" thickBot="1">
      <c r="A73" s="51"/>
      <c r="B73" s="18" t="s">
        <v>301</v>
      </c>
      <c r="C73" s="19"/>
      <c r="D73" s="187"/>
      <c r="E73" s="21"/>
      <c r="F73" s="21">
        <f>SUM(F3:F72)</f>
        <v>0</v>
      </c>
    </row>
  </sheetData>
  <sheetProtection algorithmName="SHA-512" hashValue="oFucKfhsF1+zAHjWbGnrtGvrvn2SuO/hmig4sjwxqll3/S+xxD39yr6WDDZGwyOxROvdLIq1/v3FngBg6CA+mw==" saltValue="McuADWfha+tromlLkMtp5g==" spinCount="100000" sheet="1" objects="1" scenarios="1"/>
  <protectedRanges>
    <protectedRange sqref="E1:F1048576" name="Range1"/>
  </protectedRange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863DA-0A6D-4735-B6D2-3E459A87A640}">
  <dimension ref="A1:F222"/>
  <sheetViews>
    <sheetView view="pageBreakPreview" topLeftCell="A173" zoomScaleNormal="100" zoomScaleSheetLayoutView="100" workbookViewId="0">
      <selection activeCell="F212" sqref="F212"/>
    </sheetView>
  </sheetViews>
  <sheetFormatPr defaultColWidth="9.08984375" defaultRowHeight="14.5"/>
  <cols>
    <col min="1" max="1" width="7.81640625" style="117" customWidth="1"/>
    <col min="2" max="2" width="47.81640625" style="44" customWidth="1"/>
    <col min="3" max="3" width="7.81640625" style="49" customWidth="1"/>
    <col min="4" max="4" width="9.81640625" style="117" customWidth="1"/>
    <col min="5" max="5" width="12.81640625" style="44" customWidth="1"/>
    <col min="6" max="6" width="15.90625" style="44" customWidth="1"/>
    <col min="7" max="16384" width="9.08984375" style="44"/>
  </cols>
  <sheetData>
    <row r="1" spans="1:6" s="65" customFormat="1" ht="12" thickBot="1">
      <c r="A1" s="102" t="s">
        <v>0</v>
      </c>
      <c r="B1" s="103" t="s">
        <v>1</v>
      </c>
      <c r="C1" s="102" t="s">
        <v>2</v>
      </c>
      <c r="D1" s="103" t="s">
        <v>3</v>
      </c>
      <c r="E1" s="104" t="s">
        <v>4</v>
      </c>
      <c r="F1" s="104" t="s">
        <v>5</v>
      </c>
    </row>
    <row r="2" spans="1:6" s="65" customFormat="1" ht="11.5">
      <c r="A2" s="161"/>
      <c r="B2" s="162"/>
      <c r="C2" s="161"/>
      <c r="D2" s="162"/>
      <c r="E2" s="163"/>
      <c r="F2" s="163"/>
    </row>
    <row r="3" spans="1:6" customFormat="1">
      <c r="A3" s="118"/>
      <c r="B3" s="119" t="s">
        <v>372</v>
      </c>
      <c r="C3" s="101"/>
      <c r="D3" s="188"/>
      <c r="E3" s="27"/>
      <c r="F3" s="27"/>
    </row>
    <row r="4" spans="1:6" s="31" customFormat="1" ht="11.5">
      <c r="A4" s="113"/>
      <c r="B4" s="37"/>
      <c r="C4" s="34"/>
      <c r="D4" s="189"/>
      <c r="E4" s="37"/>
      <c r="F4" s="37"/>
    </row>
    <row r="5" spans="1:6" s="31" customFormat="1" ht="11.5">
      <c r="A5" s="66"/>
      <c r="B5" s="54" t="s">
        <v>291</v>
      </c>
      <c r="C5" s="34"/>
      <c r="D5" s="189"/>
      <c r="E5" s="35"/>
      <c r="F5" s="36"/>
    </row>
    <row r="6" spans="1:6" s="31" customFormat="1" ht="11.5">
      <c r="A6" s="113"/>
      <c r="B6" s="37"/>
      <c r="C6" s="34"/>
      <c r="D6" s="189"/>
      <c r="E6" s="37"/>
      <c r="F6" s="37"/>
    </row>
    <row r="7" spans="1:6" s="31" customFormat="1" ht="11.5">
      <c r="A7" s="66" t="s">
        <v>218</v>
      </c>
      <c r="B7" s="38" t="s">
        <v>292</v>
      </c>
      <c r="C7" s="39" t="s">
        <v>239</v>
      </c>
      <c r="D7" s="110">
        <v>1</v>
      </c>
      <c r="E7" s="40"/>
      <c r="F7" s="16">
        <f>D7*E7</f>
        <v>0</v>
      </c>
    </row>
    <row r="8" spans="1:6" s="31" customFormat="1" ht="11.5">
      <c r="A8" s="113"/>
      <c r="B8" s="37"/>
      <c r="C8" s="34"/>
      <c r="D8" s="189"/>
      <c r="E8" s="37"/>
      <c r="F8" s="37"/>
    </row>
    <row r="9" spans="1:6" s="31" customFormat="1" ht="11.5">
      <c r="A9" s="66" t="s">
        <v>219</v>
      </c>
      <c r="B9" s="38" t="s">
        <v>293</v>
      </c>
      <c r="C9" s="39" t="s">
        <v>239</v>
      </c>
      <c r="D9" s="110">
        <v>1</v>
      </c>
      <c r="E9" s="40"/>
      <c r="F9" s="16">
        <f t="shared" ref="F9" si="0">D9*E9</f>
        <v>0</v>
      </c>
    </row>
    <row r="10" spans="1:6" s="31" customFormat="1" ht="11.5">
      <c r="A10" s="113"/>
      <c r="B10" s="37"/>
      <c r="C10" s="34"/>
      <c r="D10" s="189"/>
      <c r="E10" s="37"/>
      <c r="F10" s="37"/>
    </row>
    <row r="11" spans="1:6" s="31" customFormat="1" ht="11.5">
      <c r="A11" s="66" t="s">
        <v>220</v>
      </c>
      <c r="B11" s="38" t="s">
        <v>294</v>
      </c>
      <c r="C11" s="39" t="s">
        <v>239</v>
      </c>
      <c r="D11" s="110">
        <v>1</v>
      </c>
      <c r="E11" s="40"/>
      <c r="F11" s="16">
        <f t="shared" ref="F11" si="1">D11*E11</f>
        <v>0</v>
      </c>
    </row>
    <row r="12" spans="1:6" s="31" customFormat="1" ht="11.5">
      <c r="A12" s="113"/>
      <c r="B12" s="37"/>
      <c r="C12" s="34"/>
      <c r="D12" s="189"/>
      <c r="E12" s="37"/>
      <c r="F12" s="37"/>
    </row>
    <row r="13" spans="1:6" s="31" customFormat="1" ht="11.5">
      <c r="A13" s="66" t="s">
        <v>221</v>
      </c>
      <c r="B13" s="38" t="s">
        <v>295</v>
      </c>
      <c r="C13" s="39" t="s">
        <v>239</v>
      </c>
      <c r="D13" s="110">
        <v>1</v>
      </c>
      <c r="E13" s="40"/>
      <c r="F13" s="16">
        <f t="shared" ref="F13" si="2">D13*E13</f>
        <v>0</v>
      </c>
    </row>
    <row r="14" spans="1:6" s="31" customFormat="1" ht="11.5">
      <c r="A14" s="113"/>
      <c r="B14" s="37"/>
      <c r="C14" s="34"/>
      <c r="D14" s="189"/>
      <c r="E14" s="37"/>
      <c r="F14" s="37"/>
    </row>
    <row r="15" spans="1:6" s="31" customFormat="1" ht="11.5">
      <c r="A15" s="66" t="s">
        <v>222</v>
      </c>
      <c r="B15" s="38" t="s">
        <v>296</v>
      </c>
      <c r="C15" s="39" t="s">
        <v>297</v>
      </c>
      <c r="D15" s="110">
        <v>4</v>
      </c>
      <c r="E15" s="40"/>
      <c r="F15" s="16">
        <f t="shared" ref="F15" si="3">D15*E15</f>
        <v>0</v>
      </c>
    </row>
    <row r="16" spans="1:6" s="31" customFormat="1" ht="11.5">
      <c r="A16" s="113"/>
      <c r="B16" s="37"/>
      <c r="C16" s="34"/>
      <c r="D16" s="189"/>
      <c r="E16" s="37"/>
      <c r="F16" s="37"/>
    </row>
    <row r="17" spans="1:6" s="31" customFormat="1" ht="23">
      <c r="A17" s="66" t="s">
        <v>223</v>
      </c>
      <c r="B17" s="38" t="s">
        <v>298</v>
      </c>
      <c r="C17" s="39" t="s">
        <v>249</v>
      </c>
      <c r="D17" s="110">
        <v>1</v>
      </c>
      <c r="E17" s="40"/>
      <c r="F17" s="16">
        <f t="shared" ref="F17" si="4">D17*E17</f>
        <v>0</v>
      </c>
    </row>
    <row r="18" spans="1:6" s="31" customFormat="1" ht="11.5">
      <c r="A18" s="113"/>
      <c r="B18" s="37"/>
      <c r="C18" s="34"/>
      <c r="D18" s="189"/>
      <c r="E18" s="37"/>
      <c r="F18" s="37"/>
    </row>
    <row r="19" spans="1:6" s="31" customFormat="1" ht="23">
      <c r="A19" s="66" t="s">
        <v>224</v>
      </c>
      <c r="B19" s="38" t="s">
        <v>299</v>
      </c>
      <c r="C19" s="39" t="s">
        <v>14</v>
      </c>
      <c r="D19" s="110">
        <v>100</v>
      </c>
      <c r="E19" s="40"/>
      <c r="F19" s="16">
        <f t="shared" ref="F19" si="5">D19*E19</f>
        <v>0</v>
      </c>
    </row>
    <row r="20" spans="1:6" s="31" customFormat="1" ht="11.5">
      <c r="A20" s="113"/>
      <c r="B20" s="37"/>
      <c r="C20" s="34"/>
      <c r="D20" s="189"/>
      <c r="E20" s="37"/>
      <c r="F20" s="37"/>
    </row>
    <row r="21" spans="1:6" s="31" customFormat="1" ht="23">
      <c r="A21" s="66" t="s">
        <v>225</v>
      </c>
      <c r="B21" s="38" t="s">
        <v>300</v>
      </c>
      <c r="C21" s="39" t="s">
        <v>14</v>
      </c>
      <c r="D21" s="110">
        <v>100</v>
      </c>
      <c r="E21" s="40"/>
      <c r="F21" s="16">
        <f t="shared" ref="F21" si="6">D21*E21</f>
        <v>0</v>
      </c>
    </row>
    <row r="22" spans="1:6" s="31" customFormat="1" ht="11.5">
      <c r="A22" s="66"/>
      <c r="B22" s="38"/>
      <c r="C22" s="39"/>
      <c r="D22" s="110"/>
      <c r="E22" s="40"/>
      <c r="F22" s="36"/>
    </row>
    <row r="23" spans="1:6" s="31" customFormat="1" ht="23">
      <c r="A23" s="66"/>
      <c r="B23" s="54" t="s">
        <v>373</v>
      </c>
      <c r="C23" s="39"/>
      <c r="D23" s="110"/>
      <c r="E23" s="36"/>
      <c r="F23" s="36"/>
    </row>
    <row r="24" spans="1:6" s="31" customFormat="1" ht="11.5">
      <c r="A24" s="113"/>
      <c r="B24" s="37"/>
      <c r="C24" s="34"/>
      <c r="D24" s="189"/>
      <c r="E24" s="37"/>
      <c r="F24" s="37"/>
    </row>
    <row r="25" spans="1:6" s="31" customFormat="1" ht="11.5">
      <c r="A25" s="66"/>
      <c r="B25" s="54" t="s">
        <v>302</v>
      </c>
      <c r="C25" s="39"/>
      <c r="D25" s="110"/>
      <c r="E25" s="36"/>
      <c r="F25" s="36"/>
    </row>
    <row r="26" spans="1:6" s="31" customFormat="1" ht="11.5">
      <c r="A26" s="113"/>
      <c r="B26" s="37"/>
      <c r="C26" s="34"/>
      <c r="D26" s="189"/>
      <c r="E26" s="37"/>
      <c r="F26" s="37"/>
    </row>
    <row r="27" spans="1:6" s="31" customFormat="1" ht="11.5">
      <c r="A27" s="66"/>
      <c r="B27" s="106" t="s">
        <v>303</v>
      </c>
      <c r="C27" s="39"/>
      <c r="D27" s="110"/>
      <c r="E27" s="36"/>
      <c r="F27" s="36"/>
    </row>
    <row r="28" spans="1:6" s="31" customFormat="1" ht="11.5">
      <c r="A28" s="113"/>
      <c r="B28" s="37"/>
      <c r="C28" s="34"/>
      <c r="D28" s="189"/>
      <c r="E28" s="37"/>
      <c r="F28" s="37"/>
    </row>
    <row r="29" spans="1:6" s="31" customFormat="1" ht="34.5">
      <c r="A29" s="66"/>
      <c r="B29" s="38" t="s">
        <v>304</v>
      </c>
      <c r="C29" s="39"/>
      <c r="D29" s="110"/>
      <c r="E29" s="36"/>
      <c r="F29" s="36"/>
    </row>
    <row r="30" spans="1:6" s="31" customFormat="1" ht="11.5">
      <c r="A30" s="113"/>
      <c r="B30" s="37"/>
      <c r="C30" s="34"/>
      <c r="D30" s="189"/>
      <c r="E30" s="37"/>
      <c r="F30" s="37"/>
    </row>
    <row r="31" spans="1:6" s="31" customFormat="1" ht="11.5">
      <c r="A31" s="66" t="s">
        <v>226</v>
      </c>
      <c r="B31" s="38" t="s">
        <v>305</v>
      </c>
      <c r="C31" s="39" t="s">
        <v>14</v>
      </c>
      <c r="D31" s="110">
        <v>15</v>
      </c>
      <c r="E31" s="40"/>
      <c r="F31" s="16">
        <f t="shared" ref="F31" si="7">D31*E31</f>
        <v>0</v>
      </c>
    </row>
    <row r="32" spans="1:6" s="31" customFormat="1" ht="11.5">
      <c r="A32" s="113"/>
      <c r="B32" s="37"/>
      <c r="C32" s="34"/>
      <c r="D32" s="189"/>
      <c r="E32" s="37"/>
      <c r="F32" s="37"/>
    </row>
    <row r="33" spans="1:6" s="31" customFormat="1" ht="23">
      <c r="A33" s="66" t="s">
        <v>227</v>
      </c>
      <c r="B33" s="38" t="s">
        <v>306</v>
      </c>
      <c r="C33" s="39"/>
      <c r="D33" s="110"/>
      <c r="E33" s="36"/>
      <c r="F33" s="36"/>
    </row>
    <row r="34" spans="1:6" s="31" customFormat="1" ht="11.5">
      <c r="A34" s="113"/>
      <c r="B34" s="37"/>
      <c r="C34" s="34"/>
      <c r="D34" s="189"/>
      <c r="E34" s="37"/>
      <c r="F34" s="37"/>
    </row>
    <row r="35" spans="1:6" s="31" customFormat="1" ht="11.5">
      <c r="A35" s="66" t="s">
        <v>228</v>
      </c>
      <c r="B35" s="38" t="s">
        <v>307</v>
      </c>
      <c r="C35" s="39" t="s">
        <v>14</v>
      </c>
      <c r="D35" s="110">
        <v>50</v>
      </c>
      <c r="E35" s="40"/>
      <c r="F35" s="36"/>
    </row>
    <row r="36" spans="1:6" s="31" customFormat="1" ht="11.5">
      <c r="A36" s="113"/>
      <c r="B36" s="37"/>
      <c r="C36" s="34"/>
      <c r="D36" s="189"/>
      <c r="E36" s="37"/>
      <c r="F36" s="37"/>
    </row>
    <row r="37" spans="1:6" s="31" customFormat="1" ht="11.5">
      <c r="A37" s="66"/>
      <c r="B37" s="54" t="s">
        <v>308</v>
      </c>
      <c r="C37" s="39"/>
      <c r="D37" s="110"/>
      <c r="E37" s="36"/>
      <c r="F37" s="36"/>
    </row>
    <row r="38" spans="1:6" s="31" customFormat="1" ht="11.5">
      <c r="A38" s="113"/>
      <c r="B38" s="37"/>
      <c r="C38" s="34"/>
      <c r="D38" s="189"/>
      <c r="E38" s="37"/>
      <c r="F38" s="37"/>
    </row>
    <row r="39" spans="1:6" s="31" customFormat="1" ht="34.5">
      <c r="A39" s="66"/>
      <c r="B39" s="38" t="s">
        <v>309</v>
      </c>
      <c r="C39" s="39"/>
      <c r="D39" s="110"/>
      <c r="E39" s="36"/>
      <c r="F39" s="36"/>
    </row>
    <row r="40" spans="1:6" s="31" customFormat="1" ht="11.5">
      <c r="A40" s="113"/>
      <c r="B40" s="37"/>
      <c r="C40" s="34"/>
      <c r="D40" s="189"/>
      <c r="E40" s="37"/>
      <c r="F40" s="37"/>
    </row>
    <row r="41" spans="1:6" s="31" customFormat="1" ht="11.5">
      <c r="A41" s="66" t="s">
        <v>229</v>
      </c>
      <c r="B41" s="38" t="s">
        <v>305</v>
      </c>
      <c r="C41" s="39" t="s">
        <v>14</v>
      </c>
      <c r="D41" s="110">
        <v>10</v>
      </c>
      <c r="E41" s="40"/>
      <c r="F41" s="16">
        <f t="shared" ref="F41" si="8">D41*E41</f>
        <v>0</v>
      </c>
    </row>
    <row r="42" spans="1:6" s="31" customFormat="1" ht="11.5">
      <c r="A42" s="113"/>
      <c r="B42" s="37"/>
      <c r="C42" s="34"/>
      <c r="D42" s="189"/>
      <c r="E42" s="37"/>
      <c r="F42" s="37"/>
    </row>
    <row r="43" spans="1:6" s="31" customFormat="1" ht="11.5">
      <c r="A43" s="66"/>
      <c r="B43" s="54" t="s">
        <v>310</v>
      </c>
      <c r="C43" s="39"/>
      <c r="D43" s="110"/>
      <c r="E43" s="36"/>
      <c r="F43" s="36"/>
    </row>
    <row r="44" spans="1:6" s="31" customFormat="1" ht="11.5">
      <c r="A44" s="113"/>
      <c r="B44" s="37"/>
      <c r="C44" s="34"/>
      <c r="D44" s="189"/>
      <c r="E44" s="37"/>
      <c r="F44" s="37"/>
    </row>
    <row r="45" spans="1:6" s="31" customFormat="1" ht="34.5">
      <c r="A45" s="66"/>
      <c r="B45" s="38" t="s">
        <v>311</v>
      </c>
      <c r="C45" s="39"/>
      <c r="D45" s="110"/>
      <c r="E45" s="36"/>
      <c r="F45" s="36"/>
    </row>
    <row r="46" spans="1:6" s="31" customFormat="1" ht="11.5">
      <c r="A46" s="113"/>
      <c r="B46" s="37"/>
      <c r="C46" s="34"/>
      <c r="D46" s="189"/>
      <c r="E46" s="37"/>
      <c r="F46" s="37"/>
    </row>
    <row r="47" spans="1:6" s="31" customFormat="1" ht="11.5">
      <c r="A47" s="66" t="s">
        <v>230</v>
      </c>
      <c r="B47" s="38" t="s">
        <v>312</v>
      </c>
      <c r="C47" s="39" t="s">
        <v>14</v>
      </c>
      <c r="D47" s="110">
        <v>5</v>
      </c>
      <c r="E47" s="40"/>
      <c r="F47" s="16">
        <f t="shared" ref="F47" si="9">D47*E47</f>
        <v>0</v>
      </c>
    </row>
    <row r="48" spans="1:6" s="31" customFormat="1" ht="11.5">
      <c r="A48" s="113"/>
      <c r="B48" s="37"/>
      <c r="C48" s="34"/>
      <c r="D48" s="189"/>
      <c r="E48" s="37"/>
      <c r="F48" s="37"/>
    </row>
    <row r="49" spans="1:6" s="31" customFormat="1" ht="11.5">
      <c r="A49" s="66" t="s">
        <v>231</v>
      </c>
      <c r="B49" s="38" t="s">
        <v>313</v>
      </c>
      <c r="C49" s="39" t="s">
        <v>297</v>
      </c>
      <c r="D49" s="110">
        <v>2</v>
      </c>
      <c r="E49" s="40"/>
      <c r="F49" s="16">
        <f t="shared" ref="F49" si="10">D49*E49</f>
        <v>0</v>
      </c>
    </row>
    <row r="50" spans="1:6" s="31" customFormat="1" ht="11.5">
      <c r="A50" s="113"/>
      <c r="B50" s="37"/>
      <c r="C50" s="34"/>
      <c r="D50" s="189"/>
      <c r="E50" s="37"/>
      <c r="F50" s="37"/>
    </row>
    <row r="51" spans="1:6" s="31" customFormat="1" ht="11.5">
      <c r="A51" s="66" t="s">
        <v>232</v>
      </c>
      <c r="B51" s="38" t="s">
        <v>314</v>
      </c>
      <c r="C51" s="39" t="s">
        <v>297</v>
      </c>
      <c r="D51" s="110">
        <v>1</v>
      </c>
      <c r="E51" s="40"/>
      <c r="F51" s="16">
        <f t="shared" ref="F51" si="11">D51*E51</f>
        <v>0</v>
      </c>
    </row>
    <row r="52" spans="1:6" s="31" customFormat="1" ht="11.5">
      <c r="A52" s="113"/>
      <c r="B52" s="37"/>
      <c r="C52" s="34"/>
      <c r="D52" s="189"/>
      <c r="E52" s="37"/>
      <c r="F52" s="37"/>
    </row>
    <row r="53" spans="1:6" s="31" customFormat="1" ht="11.5">
      <c r="A53" s="66" t="s">
        <v>233</v>
      </c>
      <c r="B53" s="38" t="s">
        <v>315</v>
      </c>
      <c r="C53" s="39" t="s">
        <v>297</v>
      </c>
      <c r="D53" s="110">
        <v>1</v>
      </c>
      <c r="E53" s="40"/>
      <c r="F53" s="16">
        <f t="shared" ref="F53" si="12">D53*E53</f>
        <v>0</v>
      </c>
    </row>
    <row r="54" spans="1:6" s="31" customFormat="1" ht="11.5">
      <c r="A54" s="113"/>
      <c r="B54" s="37"/>
      <c r="C54" s="34"/>
      <c r="D54" s="189"/>
      <c r="E54" s="37"/>
      <c r="F54" s="37"/>
    </row>
    <row r="55" spans="1:6" s="31" customFormat="1" ht="11.5">
      <c r="A55" s="66"/>
      <c r="B55" s="54" t="s">
        <v>316</v>
      </c>
      <c r="C55" s="39"/>
      <c r="D55" s="110"/>
      <c r="E55" s="36"/>
      <c r="F55" s="36"/>
    </row>
    <row r="56" spans="1:6" s="31" customFormat="1" ht="11.5">
      <c r="A56" s="113"/>
      <c r="B56" s="37"/>
      <c r="C56" s="34"/>
      <c r="D56" s="189"/>
      <c r="E56" s="37"/>
      <c r="F56" s="37"/>
    </row>
    <row r="57" spans="1:6" s="31" customFormat="1" ht="23">
      <c r="A57" s="66"/>
      <c r="B57" s="38" t="s">
        <v>317</v>
      </c>
      <c r="C57" s="39"/>
      <c r="D57" s="110"/>
      <c r="E57" s="36"/>
      <c r="F57" s="36"/>
    </row>
    <row r="58" spans="1:6" s="31" customFormat="1" ht="11.5">
      <c r="A58" s="113"/>
      <c r="B58" s="37"/>
      <c r="C58" s="34"/>
      <c r="D58" s="189"/>
      <c r="E58" s="37"/>
      <c r="F58" s="37"/>
    </row>
    <row r="59" spans="1:6" s="31" customFormat="1" ht="11.5">
      <c r="A59" s="66"/>
      <c r="B59" s="106" t="s">
        <v>318</v>
      </c>
      <c r="C59" s="39"/>
      <c r="D59" s="110"/>
      <c r="E59" s="36"/>
      <c r="F59" s="36"/>
    </row>
    <row r="60" spans="1:6" s="31" customFormat="1" ht="11.5">
      <c r="A60" s="113"/>
      <c r="B60" s="37"/>
      <c r="C60" s="34"/>
      <c r="D60" s="189"/>
      <c r="E60" s="37"/>
      <c r="F60" s="37"/>
    </row>
    <row r="61" spans="1:6" s="31" customFormat="1" ht="23">
      <c r="A61" s="66" t="s">
        <v>234</v>
      </c>
      <c r="B61" s="38" t="s">
        <v>319</v>
      </c>
      <c r="C61" s="39" t="s">
        <v>297</v>
      </c>
      <c r="D61" s="110">
        <v>1</v>
      </c>
      <c r="E61" s="40"/>
      <c r="F61" s="16">
        <f t="shared" ref="F61" si="13">D61*E61</f>
        <v>0</v>
      </c>
    </row>
    <row r="62" spans="1:6" s="31" customFormat="1" ht="11.5">
      <c r="A62" s="113"/>
      <c r="B62" s="37"/>
      <c r="C62" s="34"/>
      <c r="D62" s="189"/>
      <c r="E62" s="37"/>
      <c r="F62" s="37"/>
    </row>
    <row r="63" spans="1:6" s="41" customFormat="1" ht="11.5">
      <c r="A63" s="66"/>
      <c r="B63" s="112" t="s">
        <v>320</v>
      </c>
      <c r="C63" s="109"/>
      <c r="D63" s="110"/>
      <c r="E63" s="111"/>
      <c r="F63" s="111"/>
    </row>
    <row r="64" spans="1:6" s="31" customFormat="1" ht="11.5">
      <c r="A64" s="113"/>
      <c r="B64" s="37"/>
      <c r="C64" s="34"/>
      <c r="D64" s="189"/>
      <c r="E64" s="37"/>
      <c r="F64" s="37"/>
    </row>
    <row r="65" spans="1:6" s="31" customFormat="1" ht="11.5">
      <c r="A65" s="66" t="s">
        <v>235</v>
      </c>
      <c r="B65" s="38" t="s">
        <v>321</v>
      </c>
      <c r="C65" s="39" t="s">
        <v>297</v>
      </c>
      <c r="D65" s="110">
        <v>1</v>
      </c>
      <c r="E65" s="40"/>
      <c r="F65" s="16">
        <f t="shared" ref="F65" si="14">D65*E65</f>
        <v>0</v>
      </c>
    </row>
    <row r="66" spans="1:6" s="31" customFormat="1" ht="11.5">
      <c r="A66" s="113"/>
      <c r="B66" s="37"/>
      <c r="C66" s="34"/>
      <c r="D66" s="189"/>
      <c r="E66" s="37"/>
      <c r="F66" s="37"/>
    </row>
    <row r="67" spans="1:6" s="31" customFormat="1" ht="11.5">
      <c r="A67" s="66" t="s">
        <v>236</v>
      </c>
      <c r="B67" s="38" t="s">
        <v>322</v>
      </c>
      <c r="C67" s="39" t="s">
        <v>297</v>
      </c>
      <c r="D67" s="110">
        <v>1</v>
      </c>
      <c r="E67" s="40"/>
      <c r="F67" s="16">
        <f t="shared" ref="F67:F68" si="15">D67*E67</f>
        <v>0</v>
      </c>
    </row>
    <row r="68" spans="1:6" s="31" customFormat="1" ht="23">
      <c r="A68" s="66" t="s">
        <v>237</v>
      </c>
      <c r="B68" s="38" t="s">
        <v>323</v>
      </c>
      <c r="C68" s="39" t="s">
        <v>297</v>
      </c>
      <c r="D68" s="110">
        <v>1</v>
      </c>
      <c r="E68" s="40"/>
      <c r="F68" s="16">
        <f t="shared" si="15"/>
        <v>0</v>
      </c>
    </row>
    <row r="69" spans="1:6" s="31" customFormat="1" ht="11.5">
      <c r="A69" s="113"/>
      <c r="B69" s="37"/>
      <c r="C69" s="34"/>
      <c r="D69" s="189"/>
      <c r="E69" s="37"/>
      <c r="F69" s="37"/>
    </row>
    <row r="70" spans="1:6" s="31" customFormat="1" ht="11.5">
      <c r="A70" s="66" t="s">
        <v>246</v>
      </c>
      <c r="B70" s="38" t="s">
        <v>324</v>
      </c>
      <c r="C70" s="39" t="s">
        <v>297</v>
      </c>
      <c r="D70" s="110">
        <v>1</v>
      </c>
      <c r="E70" s="40"/>
      <c r="F70" s="16">
        <f t="shared" ref="F70" si="16">D70*E70</f>
        <v>0</v>
      </c>
    </row>
    <row r="71" spans="1:6" s="31" customFormat="1" ht="11.5">
      <c r="A71" s="113"/>
      <c r="B71" s="37"/>
      <c r="C71" s="34"/>
      <c r="D71" s="189"/>
      <c r="E71" s="37"/>
      <c r="F71" s="37"/>
    </row>
    <row r="72" spans="1:6" s="31" customFormat="1" ht="11.5">
      <c r="A72" s="66" t="s">
        <v>393</v>
      </c>
      <c r="B72" s="38" t="s">
        <v>325</v>
      </c>
      <c r="C72" s="39" t="s">
        <v>297</v>
      </c>
      <c r="D72" s="110">
        <v>2</v>
      </c>
      <c r="E72" s="40"/>
      <c r="F72" s="16">
        <f t="shared" ref="F72" si="17">D72*E72</f>
        <v>0</v>
      </c>
    </row>
    <row r="73" spans="1:6" s="31" customFormat="1" ht="11.5">
      <c r="A73" s="113"/>
      <c r="B73" s="37"/>
      <c r="C73" s="34"/>
      <c r="D73" s="189"/>
      <c r="E73" s="37"/>
      <c r="F73" s="37"/>
    </row>
    <row r="74" spans="1:6" s="31" customFormat="1" ht="11.5">
      <c r="A74" s="66"/>
      <c r="B74" s="54" t="s">
        <v>326</v>
      </c>
      <c r="C74" s="39"/>
      <c r="D74" s="110"/>
      <c r="E74" s="36"/>
      <c r="F74" s="36"/>
    </row>
    <row r="75" spans="1:6" s="31" customFormat="1" ht="11.5">
      <c r="A75" s="113"/>
      <c r="B75" s="37"/>
      <c r="C75" s="34"/>
      <c r="D75" s="189"/>
      <c r="E75" s="37"/>
      <c r="F75" s="37"/>
    </row>
    <row r="76" spans="1:6" s="31" customFormat="1" ht="11.5">
      <c r="A76" s="66"/>
      <c r="B76" s="106" t="s">
        <v>318</v>
      </c>
      <c r="C76" s="39"/>
      <c r="D76" s="110"/>
      <c r="E76" s="36"/>
      <c r="F76" s="36"/>
    </row>
    <row r="77" spans="1:6" s="31" customFormat="1" ht="11.5">
      <c r="A77" s="113"/>
      <c r="B77" s="37"/>
      <c r="C77" s="34"/>
      <c r="D77" s="189"/>
      <c r="E77" s="37"/>
      <c r="F77" s="37"/>
    </row>
    <row r="78" spans="1:6" s="31" customFormat="1" ht="46">
      <c r="A78" s="66" t="s">
        <v>394</v>
      </c>
      <c r="B78" s="38" t="s">
        <v>327</v>
      </c>
      <c r="C78" s="39" t="s">
        <v>297</v>
      </c>
      <c r="D78" s="110">
        <v>1</v>
      </c>
      <c r="E78" s="40"/>
      <c r="F78" s="16">
        <f t="shared" ref="F78" si="18">D78*E78</f>
        <v>0</v>
      </c>
    </row>
    <row r="79" spans="1:6" s="31" customFormat="1" ht="11.5">
      <c r="A79" s="113"/>
      <c r="B79" s="37"/>
      <c r="C79" s="34"/>
      <c r="D79" s="189"/>
      <c r="E79" s="37"/>
      <c r="F79" s="37"/>
    </row>
    <row r="80" spans="1:6" s="31" customFormat="1" ht="11.5">
      <c r="A80" s="66"/>
      <c r="B80" s="54" t="s">
        <v>328</v>
      </c>
      <c r="C80" s="39"/>
      <c r="D80" s="110"/>
      <c r="E80" s="36"/>
      <c r="F80" s="36"/>
    </row>
    <row r="81" spans="1:6" s="31" customFormat="1" ht="11.5">
      <c r="A81" s="113"/>
      <c r="B81" s="37"/>
      <c r="C81" s="34"/>
      <c r="D81" s="189"/>
      <c r="E81" s="37"/>
      <c r="F81" s="37"/>
    </row>
    <row r="82" spans="1:6" s="31" customFormat="1" ht="23">
      <c r="A82" s="66" t="s">
        <v>395</v>
      </c>
      <c r="B82" s="38" t="s">
        <v>329</v>
      </c>
      <c r="C82" s="39" t="s">
        <v>297</v>
      </c>
      <c r="D82" s="110">
        <v>2</v>
      </c>
      <c r="E82" s="40"/>
      <c r="F82" s="16">
        <f t="shared" ref="F82" si="19">D82*E82</f>
        <v>0</v>
      </c>
    </row>
    <row r="83" spans="1:6" s="31" customFormat="1" ht="11.5">
      <c r="A83" s="113"/>
      <c r="B83" s="37"/>
      <c r="C83" s="34"/>
      <c r="D83" s="189"/>
      <c r="E83" s="37"/>
      <c r="F83" s="37"/>
    </row>
    <row r="84" spans="1:6" s="31" customFormat="1" ht="11.5">
      <c r="A84" s="66" t="s">
        <v>396</v>
      </c>
      <c r="B84" s="38" t="s">
        <v>330</v>
      </c>
      <c r="C84" s="39" t="s">
        <v>297</v>
      </c>
      <c r="D84" s="110">
        <v>1</v>
      </c>
      <c r="E84" s="40"/>
      <c r="F84" s="16">
        <f t="shared" ref="F84" si="20">D84*E84</f>
        <v>0</v>
      </c>
    </row>
    <row r="85" spans="1:6" s="31" customFormat="1" ht="11.5">
      <c r="A85" s="66"/>
      <c r="B85" s="38"/>
      <c r="C85" s="39"/>
      <c r="D85" s="110"/>
      <c r="E85" s="40"/>
      <c r="F85" s="36"/>
    </row>
    <row r="86" spans="1:6" s="31" customFormat="1" ht="11.5">
      <c r="A86" s="66"/>
      <c r="B86" s="54" t="s">
        <v>374</v>
      </c>
      <c r="C86" s="39"/>
      <c r="D86" s="110"/>
      <c r="E86" s="36"/>
      <c r="F86" s="36"/>
    </row>
    <row r="87" spans="1:6" s="31" customFormat="1" ht="11.5">
      <c r="A87" s="113"/>
      <c r="B87" s="37"/>
      <c r="C87" s="34"/>
      <c r="D87" s="189"/>
      <c r="E87" s="37"/>
      <c r="F87" s="37"/>
    </row>
    <row r="88" spans="1:6" s="31" customFormat="1" ht="11.5">
      <c r="A88" s="66"/>
      <c r="B88" s="54" t="s">
        <v>331</v>
      </c>
      <c r="C88" s="39"/>
      <c r="D88" s="110"/>
      <c r="E88" s="36"/>
      <c r="F88" s="36"/>
    </row>
    <row r="89" spans="1:6" s="31" customFormat="1" ht="11.5">
      <c r="A89" s="113"/>
      <c r="B89" s="37"/>
      <c r="C89" s="34"/>
      <c r="D89" s="189"/>
      <c r="E89" s="37"/>
      <c r="F89" s="37"/>
    </row>
    <row r="90" spans="1:6" s="31" customFormat="1" ht="11.5">
      <c r="A90" s="66"/>
      <c r="B90" s="106" t="s">
        <v>318</v>
      </c>
      <c r="C90" s="39"/>
      <c r="D90" s="110"/>
      <c r="E90" s="36"/>
      <c r="F90" s="36"/>
    </row>
    <row r="91" spans="1:6" s="31" customFormat="1" ht="11.5">
      <c r="A91" s="113"/>
      <c r="B91" s="37"/>
      <c r="C91" s="34"/>
      <c r="D91" s="189"/>
      <c r="E91" s="37"/>
      <c r="F91" s="37"/>
    </row>
    <row r="92" spans="1:6" s="31" customFormat="1" ht="23">
      <c r="A92" s="66"/>
      <c r="B92" s="38" t="s">
        <v>332</v>
      </c>
      <c r="C92" s="39"/>
      <c r="D92" s="110"/>
      <c r="E92" s="36"/>
      <c r="F92" s="36"/>
    </row>
    <row r="93" spans="1:6" s="31" customFormat="1" ht="11.5">
      <c r="A93" s="113"/>
      <c r="B93" s="37"/>
      <c r="C93" s="34"/>
      <c r="D93" s="189"/>
      <c r="E93" s="37"/>
      <c r="F93" s="37"/>
    </row>
    <row r="94" spans="1:6" s="31" customFormat="1" ht="11.5">
      <c r="A94" s="66" t="s">
        <v>397</v>
      </c>
      <c r="B94" s="38" t="s">
        <v>333</v>
      </c>
      <c r="C94" s="39" t="s">
        <v>14</v>
      </c>
      <c r="D94" s="110">
        <v>50</v>
      </c>
      <c r="E94" s="40"/>
      <c r="F94" s="16">
        <f t="shared" ref="F94" si="21">D94*E94</f>
        <v>0</v>
      </c>
    </row>
    <row r="95" spans="1:6" s="31" customFormat="1" ht="11.5">
      <c r="A95" s="113"/>
      <c r="B95" s="37"/>
      <c r="C95" s="34"/>
      <c r="D95" s="189"/>
      <c r="E95" s="37"/>
      <c r="F95" s="37"/>
    </row>
    <row r="96" spans="1:6" s="31" customFormat="1" ht="11.5">
      <c r="A96" s="66" t="s">
        <v>398</v>
      </c>
      <c r="B96" s="38" t="s">
        <v>334</v>
      </c>
      <c r="C96" s="39" t="s">
        <v>14</v>
      </c>
      <c r="D96" s="110">
        <v>2</v>
      </c>
      <c r="E96" s="40"/>
      <c r="F96" s="16">
        <f t="shared" ref="F96" si="22">D96*E96</f>
        <v>0</v>
      </c>
    </row>
    <row r="97" spans="1:6" s="31" customFormat="1" ht="11.5">
      <c r="A97" s="113"/>
      <c r="B97" s="37"/>
      <c r="C97" s="34"/>
      <c r="D97" s="189"/>
      <c r="E97" s="37"/>
      <c r="F97" s="37"/>
    </row>
    <row r="98" spans="1:6" s="31" customFormat="1" ht="11.5">
      <c r="A98" s="66"/>
      <c r="B98" s="54" t="s">
        <v>335</v>
      </c>
      <c r="C98" s="39"/>
      <c r="D98" s="110"/>
      <c r="E98" s="36"/>
      <c r="F98" s="36"/>
    </row>
    <row r="99" spans="1:6" s="31" customFormat="1" ht="11.5">
      <c r="A99" s="113"/>
      <c r="B99" s="37"/>
      <c r="C99" s="34"/>
      <c r="D99" s="189"/>
      <c r="E99" s="37"/>
      <c r="F99" s="37"/>
    </row>
    <row r="100" spans="1:6" s="31" customFormat="1" ht="11.5">
      <c r="A100" s="66" t="s">
        <v>399</v>
      </c>
      <c r="B100" s="38" t="s">
        <v>438</v>
      </c>
      <c r="C100" s="39" t="s">
        <v>14</v>
      </c>
      <c r="D100" s="110">
        <v>3</v>
      </c>
      <c r="E100" s="40"/>
      <c r="F100" s="16">
        <f t="shared" ref="F100" si="23">D100*E100</f>
        <v>0</v>
      </c>
    </row>
    <row r="101" spans="1:6" s="31" customFormat="1" ht="11.5">
      <c r="A101" s="113"/>
      <c r="B101" s="37"/>
      <c r="C101" s="34"/>
      <c r="D101" s="189"/>
      <c r="E101" s="37"/>
      <c r="F101" s="37"/>
    </row>
    <row r="102" spans="1:6" s="31" customFormat="1" ht="11.5">
      <c r="A102" s="66"/>
      <c r="B102" s="106" t="s">
        <v>336</v>
      </c>
      <c r="C102" s="39"/>
      <c r="D102" s="110"/>
      <c r="E102" s="36"/>
      <c r="F102" s="36"/>
    </row>
    <row r="103" spans="1:6" s="31" customFormat="1" ht="11.5">
      <c r="A103" s="113"/>
      <c r="B103" s="37"/>
      <c r="C103" s="34"/>
      <c r="D103" s="189"/>
      <c r="E103" s="37"/>
      <c r="F103" s="37"/>
    </row>
    <row r="104" spans="1:6" s="31" customFormat="1" ht="23">
      <c r="A104" s="66"/>
      <c r="B104" s="38" t="s">
        <v>337</v>
      </c>
      <c r="C104" s="39"/>
      <c r="D104" s="110"/>
      <c r="E104" s="36"/>
      <c r="F104" s="36"/>
    </row>
    <row r="105" spans="1:6" s="31" customFormat="1" ht="11.5">
      <c r="A105" s="113"/>
      <c r="B105" s="37"/>
      <c r="C105" s="34"/>
      <c r="D105" s="189"/>
      <c r="E105" s="37"/>
      <c r="F105" s="37"/>
    </row>
    <row r="106" spans="1:6" s="31" customFormat="1" ht="11.5">
      <c r="A106" s="66"/>
      <c r="B106" s="106" t="s">
        <v>318</v>
      </c>
      <c r="C106" s="39"/>
      <c r="D106" s="110"/>
      <c r="E106" s="36"/>
      <c r="F106" s="36"/>
    </row>
    <row r="107" spans="1:6" s="31" customFormat="1" ht="11.5">
      <c r="A107" s="113"/>
      <c r="B107" s="37"/>
      <c r="C107" s="34"/>
      <c r="D107" s="189"/>
      <c r="E107" s="37"/>
      <c r="F107" s="37"/>
    </row>
    <row r="108" spans="1:6" s="31" customFormat="1" ht="11.5">
      <c r="A108" s="66" t="s">
        <v>400</v>
      </c>
      <c r="C108" s="39" t="s">
        <v>297</v>
      </c>
      <c r="D108" s="110">
        <v>1</v>
      </c>
      <c r="E108" s="40"/>
      <c r="F108" s="16">
        <f t="shared" ref="F108" si="24">D108*E108</f>
        <v>0</v>
      </c>
    </row>
    <row r="109" spans="1:6" s="31" customFormat="1" ht="11.5">
      <c r="A109" s="113"/>
      <c r="B109" s="38" t="s">
        <v>439</v>
      </c>
      <c r="C109" s="34"/>
      <c r="D109" s="189"/>
      <c r="E109" s="37"/>
      <c r="F109" s="37"/>
    </row>
    <row r="110" spans="1:6" s="31" customFormat="1" ht="11.5">
      <c r="A110" s="113"/>
      <c r="B110" s="38"/>
      <c r="C110" s="34"/>
      <c r="D110" s="189"/>
      <c r="E110" s="37"/>
      <c r="F110" s="37"/>
    </row>
    <row r="111" spans="1:6" s="31" customFormat="1" ht="11.5">
      <c r="A111" s="66"/>
      <c r="B111" s="54" t="s">
        <v>338</v>
      </c>
      <c r="C111" s="39"/>
      <c r="D111" s="110"/>
      <c r="E111" s="36"/>
      <c r="F111" s="36"/>
    </row>
    <row r="112" spans="1:6" s="31" customFormat="1" ht="11.5">
      <c r="A112" s="113"/>
      <c r="B112" s="37"/>
      <c r="C112" s="34"/>
      <c r="D112" s="189"/>
      <c r="E112" s="37"/>
      <c r="F112" s="37"/>
    </row>
    <row r="113" spans="1:6" s="31" customFormat="1" ht="11.5">
      <c r="A113" s="66"/>
      <c r="B113" s="106" t="s">
        <v>318</v>
      </c>
      <c r="C113" s="39"/>
      <c r="D113" s="110"/>
      <c r="E113" s="36"/>
      <c r="F113" s="36"/>
    </row>
    <row r="114" spans="1:6" s="31" customFormat="1" ht="11.5">
      <c r="A114" s="113"/>
      <c r="B114" s="37"/>
      <c r="C114" s="34"/>
      <c r="D114" s="189"/>
      <c r="E114" s="37"/>
      <c r="F114" s="37"/>
    </row>
    <row r="115" spans="1:6" s="31" customFormat="1" ht="23">
      <c r="A115" s="66" t="s">
        <v>401</v>
      </c>
      <c r="B115" s="38" t="s">
        <v>339</v>
      </c>
      <c r="C115" s="39" t="s">
        <v>297</v>
      </c>
      <c r="D115" s="110">
        <v>1</v>
      </c>
      <c r="E115" s="40"/>
      <c r="F115" s="16">
        <f t="shared" ref="F115" si="25">D115*E115</f>
        <v>0</v>
      </c>
    </row>
    <row r="116" spans="1:6" s="31" customFormat="1" ht="11.5">
      <c r="A116" s="113"/>
      <c r="B116" s="37"/>
      <c r="C116" s="34"/>
      <c r="D116" s="189"/>
      <c r="E116" s="37"/>
      <c r="F116" s="37"/>
    </row>
    <row r="117" spans="1:6" s="31" customFormat="1" ht="11.5">
      <c r="A117" s="66"/>
      <c r="B117" s="54" t="s">
        <v>340</v>
      </c>
      <c r="C117" s="39"/>
      <c r="D117" s="110"/>
      <c r="E117" s="36"/>
      <c r="F117" s="36"/>
    </row>
    <row r="118" spans="1:6" s="31" customFormat="1" ht="11.5">
      <c r="A118" s="113"/>
      <c r="B118" s="37"/>
      <c r="C118" s="34"/>
      <c r="D118" s="189"/>
      <c r="E118" s="37"/>
      <c r="F118" s="37"/>
    </row>
    <row r="119" spans="1:6" s="31" customFormat="1" ht="23">
      <c r="A119" s="66"/>
      <c r="B119" s="38" t="s">
        <v>341</v>
      </c>
      <c r="C119" s="39"/>
      <c r="D119" s="110"/>
      <c r="E119" s="36"/>
      <c r="F119" s="36"/>
    </row>
    <row r="120" spans="1:6" s="31" customFormat="1" ht="11.5">
      <c r="A120" s="113"/>
      <c r="B120" s="37"/>
      <c r="C120" s="34"/>
      <c r="D120" s="189"/>
      <c r="E120" s="37"/>
      <c r="F120" s="37"/>
    </row>
    <row r="121" spans="1:6" s="31" customFormat="1" ht="11.5">
      <c r="A121" s="66"/>
      <c r="B121" s="106" t="s">
        <v>342</v>
      </c>
      <c r="C121" s="39"/>
      <c r="D121" s="110"/>
      <c r="E121" s="36"/>
      <c r="F121" s="36"/>
    </row>
    <row r="122" spans="1:6" s="31" customFormat="1" ht="11.5">
      <c r="A122" s="113"/>
      <c r="B122" s="37"/>
      <c r="C122" s="34"/>
      <c r="D122" s="189"/>
      <c r="E122" s="37"/>
      <c r="F122" s="37"/>
    </row>
    <row r="123" spans="1:6" s="31" customFormat="1" ht="23">
      <c r="A123" s="66" t="s">
        <v>402</v>
      </c>
      <c r="B123" s="38" t="s">
        <v>343</v>
      </c>
      <c r="C123" s="39" t="s">
        <v>297</v>
      </c>
      <c r="D123" s="110">
        <v>1</v>
      </c>
      <c r="E123" s="40"/>
      <c r="F123" s="16">
        <f t="shared" ref="F123" si="26">D123*E123</f>
        <v>0</v>
      </c>
    </row>
    <row r="124" spans="1:6" s="31" customFormat="1" ht="11.5">
      <c r="A124" s="113"/>
      <c r="B124" s="37"/>
      <c r="C124" s="34"/>
      <c r="D124" s="189"/>
      <c r="E124" s="37"/>
      <c r="F124" s="37"/>
    </row>
    <row r="125" spans="1:6" s="31" customFormat="1" ht="11.5">
      <c r="A125" s="66"/>
      <c r="B125" s="54" t="s">
        <v>344</v>
      </c>
      <c r="C125" s="39"/>
      <c r="D125" s="110"/>
      <c r="E125" s="36"/>
      <c r="F125" s="36"/>
    </row>
    <row r="126" spans="1:6" s="31" customFormat="1" ht="11.5">
      <c r="A126" s="113"/>
      <c r="B126" s="37"/>
      <c r="C126" s="34"/>
      <c r="D126" s="189"/>
      <c r="E126" s="37"/>
      <c r="F126" s="37"/>
    </row>
    <row r="127" spans="1:6" s="31" customFormat="1" ht="11.5">
      <c r="A127" s="66"/>
      <c r="B127" s="106" t="s">
        <v>345</v>
      </c>
      <c r="C127" s="39"/>
      <c r="D127" s="110"/>
      <c r="E127" s="36"/>
      <c r="F127" s="36"/>
    </row>
    <row r="128" spans="1:6" s="31" customFormat="1" ht="11.5">
      <c r="A128" s="113"/>
      <c r="B128" s="37"/>
      <c r="C128" s="34"/>
      <c r="D128" s="189"/>
      <c r="E128" s="37"/>
      <c r="F128" s="37"/>
    </row>
    <row r="129" spans="1:6" s="31" customFormat="1" ht="11.5">
      <c r="A129" s="66" t="s">
        <v>403</v>
      </c>
      <c r="B129" s="38" t="s">
        <v>346</v>
      </c>
      <c r="C129" s="39" t="s">
        <v>14</v>
      </c>
      <c r="D129" s="110">
        <v>30</v>
      </c>
      <c r="E129" s="40"/>
      <c r="F129" s="16">
        <f t="shared" ref="F129" si="27">D129*E129</f>
        <v>0</v>
      </c>
    </row>
    <row r="130" spans="1:6" s="31" customFormat="1" ht="11.5">
      <c r="A130" s="113"/>
      <c r="B130" s="37"/>
      <c r="C130" s="34"/>
      <c r="D130" s="189"/>
      <c r="E130" s="37"/>
      <c r="F130" s="37"/>
    </row>
    <row r="131" spans="1:6" s="31" customFormat="1" ht="11.5">
      <c r="A131" s="66"/>
      <c r="B131" s="54" t="s">
        <v>375</v>
      </c>
      <c r="C131" s="39"/>
      <c r="D131" s="110"/>
      <c r="E131" s="36"/>
      <c r="F131" s="36"/>
    </row>
    <row r="132" spans="1:6" s="31" customFormat="1" ht="11.5">
      <c r="A132" s="113"/>
      <c r="B132" s="37"/>
      <c r="C132" s="34"/>
      <c r="D132" s="189"/>
      <c r="E132" s="37"/>
      <c r="F132" s="37"/>
    </row>
    <row r="133" spans="1:6" s="31" customFormat="1" ht="11.5">
      <c r="A133" s="66"/>
      <c r="B133" s="54" t="s">
        <v>347</v>
      </c>
      <c r="C133" s="39"/>
      <c r="D133" s="110"/>
      <c r="E133" s="36"/>
      <c r="F133" s="36"/>
    </row>
    <row r="134" spans="1:6" s="31" customFormat="1" ht="11.5">
      <c r="A134" s="113"/>
      <c r="B134" s="37"/>
      <c r="C134" s="34"/>
      <c r="D134" s="189"/>
      <c r="E134" s="37"/>
      <c r="F134" s="37"/>
    </row>
    <row r="135" spans="1:6" s="31" customFormat="1" ht="11.5">
      <c r="A135" s="66"/>
      <c r="B135" s="54" t="s">
        <v>331</v>
      </c>
      <c r="C135" s="39"/>
      <c r="D135" s="110"/>
      <c r="E135" s="36"/>
      <c r="F135" s="36"/>
    </row>
    <row r="136" spans="1:6" s="31" customFormat="1" ht="11.5">
      <c r="A136" s="113"/>
      <c r="B136" s="37"/>
      <c r="C136" s="34"/>
      <c r="D136" s="189"/>
      <c r="E136" s="37"/>
      <c r="F136" s="37"/>
    </row>
    <row r="137" spans="1:6" s="31" customFormat="1" ht="11.5">
      <c r="A137" s="66"/>
      <c r="B137" s="106" t="s">
        <v>318</v>
      </c>
      <c r="C137" s="39"/>
      <c r="D137" s="110"/>
      <c r="E137" s="36"/>
      <c r="F137" s="36"/>
    </row>
    <row r="138" spans="1:6" s="31" customFormat="1" ht="11.5">
      <c r="A138" s="113"/>
      <c r="B138" s="37"/>
      <c r="C138" s="34"/>
      <c r="D138" s="189"/>
      <c r="E138" s="37"/>
      <c r="F138" s="37"/>
    </row>
    <row r="139" spans="1:6" s="31" customFormat="1" ht="11.5">
      <c r="A139" s="66" t="s">
        <v>414</v>
      </c>
      <c r="B139" s="38" t="s">
        <v>333</v>
      </c>
      <c r="C139" s="39" t="s">
        <v>14</v>
      </c>
      <c r="D139" s="110">
        <v>725</v>
      </c>
      <c r="E139" s="40"/>
      <c r="F139" s="16">
        <f t="shared" ref="F139" si="28">D139*E139</f>
        <v>0</v>
      </c>
    </row>
    <row r="140" spans="1:6" s="31" customFormat="1" ht="11.5">
      <c r="A140" s="113"/>
      <c r="B140" s="37"/>
      <c r="C140" s="34"/>
      <c r="D140" s="189"/>
      <c r="E140" s="37"/>
      <c r="F140" s="37"/>
    </row>
    <row r="141" spans="1:6" s="31" customFormat="1" ht="11.5">
      <c r="A141" s="66"/>
      <c r="B141" s="54" t="s">
        <v>348</v>
      </c>
      <c r="C141" s="39"/>
      <c r="D141" s="110"/>
      <c r="E141" s="36"/>
      <c r="F141" s="36"/>
    </row>
    <row r="142" spans="1:6" s="31" customFormat="1" ht="11.5">
      <c r="A142" s="113"/>
      <c r="B142" s="37"/>
      <c r="C142" s="34"/>
      <c r="D142" s="189"/>
      <c r="E142" s="37"/>
      <c r="F142" s="37"/>
    </row>
    <row r="143" spans="1:6" s="31" customFormat="1" ht="11.5">
      <c r="A143" s="66"/>
      <c r="B143" s="106" t="s">
        <v>318</v>
      </c>
      <c r="C143" s="39"/>
      <c r="D143" s="110"/>
      <c r="E143" s="36"/>
      <c r="F143" s="36"/>
    </row>
    <row r="144" spans="1:6" s="31" customFormat="1" ht="11.5">
      <c r="A144" s="113"/>
      <c r="B144" s="37"/>
      <c r="C144" s="34"/>
      <c r="D144" s="189"/>
      <c r="E144" s="37"/>
      <c r="F144" s="37"/>
    </row>
    <row r="145" spans="1:6" s="31" customFormat="1" ht="23">
      <c r="A145" s="66"/>
      <c r="B145" s="38" t="s">
        <v>349</v>
      </c>
      <c r="C145" s="39"/>
      <c r="D145" s="110"/>
      <c r="E145" s="36"/>
      <c r="F145" s="36"/>
    </row>
    <row r="146" spans="1:6" s="31" customFormat="1" ht="11.5">
      <c r="A146" s="113"/>
      <c r="B146" s="37"/>
      <c r="C146" s="34"/>
      <c r="D146" s="189"/>
      <c r="E146" s="37"/>
      <c r="F146" s="37"/>
    </row>
    <row r="147" spans="1:6" s="31" customFormat="1" ht="11.5">
      <c r="A147" s="66" t="s">
        <v>415</v>
      </c>
      <c r="B147" s="38" t="s">
        <v>350</v>
      </c>
      <c r="C147" s="39" t="s">
        <v>297</v>
      </c>
      <c r="D147" s="110">
        <v>30</v>
      </c>
      <c r="E147" s="40"/>
      <c r="F147" s="16">
        <f t="shared" ref="F147" si="29">D147*E147</f>
        <v>0</v>
      </c>
    </row>
    <row r="148" spans="1:6" s="31" customFormat="1" ht="11.5">
      <c r="A148" s="113"/>
      <c r="B148" s="37"/>
      <c r="C148" s="34"/>
      <c r="D148" s="189"/>
      <c r="E148" s="37"/>
      <c r="F148" s="37"/>
    </row>
    <row r="149" spans="1:6" s="31" customFormat="1" ht="11.5">
      <c r="A149" s="66"/>
      <c r="B149" s="106" t="s">
        <v>351</v>
      </c>
      <c r="C149" s="39"/>
      <c r="D149" s="110"/>
      <c r="E149" s="36"/>
      <c r="F149" s="36"/>
    </row>
    <row r="150" spans="1:6" s="31" customFormat="1" ht="11.5">
      <c r="A150" s="113"/>
      <c r="B150" s="37"/>
      <c r="C150" s="34"/>
      <c r="D150" s="189"/>
      <c r="E150" s="37"/>
      <c r="F150" s="37"/>
    </row>
    <row r="151" spans="1:6" s="31" customFormat="1" ht="69">
      <c r="A151" s="66"/>
      <c r="B151" s="32" t="s">
        <v>352</v>
      </c>
      <c r="C151" s="39"/>
      <c r="D151" s="110"/>
      <c r="E151" s="36"/>
      <c r="F151" s="36"/>
    </row>
    <row r="152" spans="1:6" s="31" customFormat="1" ht="11.5">
      <c r="A152" s="113"/>
      <c r="B152" s="37"/>
      <c r="C152" s="34"/>
      <c r="D152" s="189"/>
      <c r="E152" s="37"/>
      <c r="F152" s="37"/>
    </row>
    <row r="153" spans="1:6" s="31" customFormat="1" ht="11.5">
      <c r="A153" s="66"/>
      <c r="B153" s="106" t="s">
        <v>353</v>
      </c>
      <c r="C153" s="39"/>
      <c r="D153" s="110"/>
      <c r="E153" s="36"/>
      <c r="F153" s="36"/>
    </row>
    <row r="154" spans="1:6" s="31" customFormat="1" ht="11.5">
      <c r="A154" s="66"/>
      <c r="B154" s="38"/>
      <c r="C154" s="39"/>
      <c r="D154" s="110"/>
      <c r="E154" s="36"/>
      <c r="F154" s="36"/>
    </row>
    <row r="155" spans="1:6" s="31" customFormat="1" ht="23">
      <c r="A155" s="66" t="s">
        <v>416</v>
      </c>
      <c r="B155" s="38" t="s">
        <v>354</v>
      </c>
      <c r="C155" s="39" t="s">
        <v>297</v>
      </c>
      <c r="D155" s="110">
        <v>12</v>
      </c>
      <c r="E155" s="40"/>
      <c r="F155" s="16">
        <f t="shared" ref="F155" si="30">D155*E155</f>
        <v>0</v>
      </c>
    </row>
    <row r="156" spans="1:6" s="31" customFormat="1" ht="11.5">
      <c r="A156" s="113"/>
      <c r="B156" s="37"/>
      <c r="C156" s="34"/>
      <c r="D156" s="189"/>
      <c r="E156" s="37"/>
      <c r="F156" s="37"/>
    </row>
    <row r="157" spans="1:6" s="31" customFormat="1" ht="23">
      <c r="A157" s="66" t="s">
        <v>417</v>
      </c>
      <c r="B157" s="38" t="s">
        <v>355</v>
      </c>
      <c r="C157" s="39" t="s">
        <v>297</v>
      </c>
      <c r="D157" s="110">
        <v>34</v>
      </c>
      <c r="E157" s="40"/>
      <c r="F157" s="16">
        <f t="shared" ref="F157" si="31">D157*E157</f>
        <v>0</v>
      </c>
    </row>
    <row r="158" spans="1:6" s="31" customFormat="1" ht="11.5">
      <c r="A158" s="113"/>
      <c r="B158" s="37"/>
      <c r="C158" s="34"/>
      <c r="D158" s="189"/>
      <c r="E158" s="37"/>
      <c r="F158" s="37"/>
    </row>
    <row r="159" spans="1:6" s="31" customFormat="1" ht="11.5">
      <c r="A159" s="66" t="s">
        <v>418</v>
      </c>
      <c r="B159" s="38" t="s">
        <v>356</v>
      </c>
      <c r="C159" s="39" t="s">
        <v>297</v>
      </c>
      <c r="D159" s="110">
        <v>12</v>
      </c>
      <c r="E159" s="40"/>
      <c r="F159" s="16">
        <f t="shared" ref="F159" si="32">D159*E159</f>
        <v>0</v>
      </c>
    </row>
    <row r="160" spans="1:6" s="31" customFormat="1" ht="11.5">
      <c r="A160" s="66"/>
      <c r="B160" s="38"/>
      <c r="C160" s="39"/>
      <c r="D160" s="110"/>
      <c r="E160" s="40"/>
      <c r="F160" s="36"/>
    </row>
    <row r="161" spans="1:6" s="31" customFormat="1" ht="34.5">
      <c r="A161" s="66" t="s">
        <v>419</v>
      </c>
      <c r="B161" s="38" t="s">
        <v>357</v>
      </c>
      <c r="C161" s="39" t="s">
        <v>297</v>
      </c>
      <c r="D161" s="110">
        <v>5</v>
      </c>
      <c r="E161" s="40"/>
      <c r="F161" s="16">
        <f t="shared" ref="F161" si="33">D161*E161</f>
        <v>0</v>
      </c>
    </row>
    <row r="162" spans="1:6" s="31" customFormat="1" ht="11.5">
      <c r="A162" s="113"/>
      <c r="B162" s="37"/>
      <c r="C162" s="34"/>
      <c r="D162" s="189"/>
      <c r="E162" s="37"/>
      <c r="F162" s="37"/>
    </row>
    <row r="163" spans="1:6" s="31" customFormat="1" ht="11.5">
      <c r="A163" s="66"/>
      <c r="B163" s="106" t="s">
        <v>358</v>
      </c>
      <c r="C163" s="39"/>
      <c r="D163" s="110"/>
      <c r="E163" s="36"/>
      <c r="F163" s="36"/>
    </row>
    <row r="164" spans="1:6" s="31" customFormat="1" ht="11.5">
      <c r="A164" s="113"/>
      <c r="B164" s="37"/>
      <c r="C164" s="34"/>
      <c r="D164" s="189"/>
      <c r="E164" s="37"/>
      <c r="F164" s="37"/>
    </row>
    <row r="165" spans="1:6" s="31" customFormat="1" ht="69">
      <c r="A165" s="66" t="s">
        <v>420</v>
      </c>
      <c r="B165" s="32" t="s">
        <v>359</v>
      </c>
      <c r="C165" s="39"/>
      <c r="D165" s="110"/>
      <c r="E165" s="36"/>
      <c r="F165" s="36"/>
    </row>
    <row r="166" spans="1:6" s="31" customFormat="1" ht="11.5">
      <c r="A166" s="113"/>
      <c r="B166" s="37"/>
      <c r="C166" s="34"/>
      <c r="D166" s="189"/>
      <c r="E166" s="37"/>
      <c r="F166" s="37"/>
    </row>
    <row r="167" spans="1:6" s="31" customFormat="1" ht="11.5">
      <c r="A167" s="66" t="s">
        <v>421</v>
      </c>
      <c r="B167" s="38" t="s">
        <v>360</v>
      </c>
      <c r="C167" s="39" t="s">
        <v>297</v>
      </c>
      <c r="D167" s="110">
        <v>1</v>
      </c>
      <c r="E167" s="40"/>
      <c r="F167" s="16">
        <f t="shared" ref="F167" si="34">D167*E167</f>
        <v>0</v>
      </c>
    </row>
    <row r="168" spans="1:6" s="31" customFormat="1" ht="11.5">
      <c r="A168" s="113"/>
      <c r="B168" s="37"/>
      <c r="C168" s="34"/>
      <c r="D168" s="189"/>
      <c r="E168" s="37"/>
      <c r="F168" s="37"/>
    </row>
    <row r="169" spans="1:6" s="31" customFormat="1" ht="11.5">
      <c r="A169" s="66"/>
      <c r="B169" s="54" t="s">
        <v>361</v>
      </c>
      <c r="C169" s="39"/>
      <c r="D169" s="110"/>
      <c r="E169" s="36"/>
      <c r="F169" s="36"/>
    </row>
    <row r="170" spans="1:6" s="31" customFormat="1" ht="11.5">
      <c r="A170" s="113"/>
      <c r="B170" s="37"/>
      <c r="C170" s="34"/>
      <c r="D170" s="189"/>
      <c r="E170" s="37"/>
      <c r="F170" s="37"/>
    </row>
    <row r="171" spans="1:6" s="31" customFormat="1" ht="11.5">
      <c r="A171" s="66"/>
      <c r="B171" s="106" t="s">
        <v>318</v>
      </c>
      <c r="C171" s="39"/>
      <c r="D171" s="110"/>
      <c r="E171" s="36"/>
      <c r="F171" s="36"/>
    </row>
    <row r="172" spans="1:6" s="31" customFormat="1" ht="11.5">
      <c r="A172" s="113"/>
      <c r="B172" s="37"/>
      <c r="C172" s="34"/>
      <c r="D172" s="189"/>
      <c r="E172" s="37"/>
      <c r="F172" s="37"/>
    </row>
    <row r="173" spans="1:6" s="31" customFormat="1" ht="23">
      <c r="A173" s="66" t="s">
        <v>422</v>
      </c>
      <c r="B173" s="93" t="s">
        <v>362</v>
      </c>
      <c r="C173" s="47" t="s">
        <v>14</v>
      </c>
      <c r="D173" s="190">
        <v>725</v>
      </c>
      <c r="E173" s="95"/>
      <c r="F173" s="16">
        <f t="shared" ref="F173" si="35">D173*E173</f>
        <v>0</v>
      </c>
    </row>
    <row r="174" spans="1:6" s="30" customFormat="1" ht="12">
      <c r="A174" s="114"/>
      <c r="B174" s="98"/>
      <c r="C174" s="97"/>
      <c r="D174" s="114"/>
      <c r="E174" s="99"/>
      <c r="F174" s="99"/>
    </row>
    <row r="175" spans="1:6" s="31" customFormat="1" ht="11.5">
      <c r="A175" s="66"/>
      <c r="B175" s="125" t="s">
        <v>363</v>
      </c>
      <c r="C175" s="47"/>
      <c r="D175" s="190"/>
      <c r="E175" s="96"/>
      <c r="F175" s="96"/>
    </row>
    <row r="176" spans="1:6" s="31" customFormat="1" ht="11.5">
      <c r="A176" s="113"/>
      <c r="B176" s="37"/>
      <c r="C176" s="34"/>
      <c r="D176" s="189"/>
      <c r="E176" s="37"/>
      <c r="F176" s="37"/>
    </row>
    <row r="177" spans="1:6" s="31" customFormat="1" ht="11.5">
      <c r="A177" s="66"/>
      <c r="B177" s="106" t="s">
        <v>364</v>
      </c>
      <c r="C177" s="39"/>
      <c r="D177" s="110"/>
      <c r="E177" s="36"/>
      <c r="F177" s="36"/>
    </row>
    <row r="178" spans="1:6" s="31" customFormat="1" ht="11.5">
      <c r="A178" s="113"/>
      <c r="B178" s="37"/>
      <c r="C178" s="34"/>
      <c r="D178" s="189"/>
      <c r="E178" s="37"/>
      <c r="F178" s="37"/>
    </row>
    <row r="179" spans="1:6" s="31" customFormat="1" ht="23">
      <c r="A179" s="66" t="s">
        <v>423</v>
      </c>
      <c r="B179" s="38" t="s">
        <v>365</v>
      </c>
      <c r="C179" s="39" t="s">
        <v>14</v>
      </c>
      <c r="D179" s="110">
        <v>750</v>
      </c>
      <c r="E179" s="40"/>
      <c r="F179" s="16">
        <f t="shared" ref="F179" si="36">D179*E179</f>
        <v>0</v>
      </c>
    </row>
    <row r="180" spans="1:6" s="31" customFormat="1" ht="11.5">
      <c r="A180" s="66"/>
      <c r="B180" s="38"/>
      <c r="C180" s="39"/>
      <c r="D180" s="110"/>
      <c r="E180" s="40"/>
      <c r="F180" s="36"/>
    </row>
    <row r="181" spans="1:6" s="31" customFormat="1" ht="11.5">
      <c r="A181" s="66"/>
      <c r="B181" s="38"/>
      <c r="C181" s="39"/>
      <c r="D181" s="110"/>
      <c r="E181" s="40"/>
      <c r="F181" s="36"/>
    </row>
    <row r="182" spans="1:6" s="31" customFormat="1" ht="11.5">
      <c r="A182" s="66"/>
      <c r="B182" s="38"/>
      <c r="C182" s="39"/>
      <c r="D182" s="110"/>
      <c r="E182" s="40"/>
      <c r="F182" s="36"/>
    </row>
    <row r="183" spans="1:6" s="31" customFormat="1" ht="11.5">
      <c r="A183" s="66"/>
      <c r="B183" s="38"/>
      <c r="C183" s="39"/>
      <c r="D183" s="110"/>
      <c r="E183" s="40"/>
      <c r="F183" s="36"/>
    </row>
    <row r="184" spans="1:6" s="31" customFormat="1" ht="11.5">
      <c r="A184" s="66"/>
      <c r="B184" s="38"/>
      <c r="C184" s="39"/>
      <c r="D184" s="110"/>
      <c r="E184" s="40"/>
      <c r="F184" s="36"/>
    </row>
    <row r="185" spans="1:6" s="31" customFormat="1" ht="11.5">
      <c r="A185" s="66"/>
      <c r="B185" s="38"/>
      <c r="C185" s="39"/>
      <c r="D185" s="110"/>
      <c r="E185" s="40"/>
      <c r="F185" s="36"/>
    </row>
    <row r="186" spans="1:6" s="31" customFormat="1" ht="11.5">
      <c r="A186" s="66"/>
      <c r="B186" s="38"/>
      <c r="C186" s="39"/>
      <c r="D186" s="110"/>
      <c r="E186" s="40"/>
      <c r="F186" s="36"/>
    </row>
    <row r="187" spans="1:6" s="31" customFormat="1" ht="11.5">
      <c r="A187" s="66"/>
      <c r="B187" s="38"/>
      <c r="C187" s="39"/>
      <c r="D187" s="110"/>
      <c r="E187" s="40"/>
      <c r="F187" s="36"/>
    </row>
    <row r="188" spans="1:6" s="31" customFormat="1" ht="11.5">
      <c r="A188" s="66"/>
      <c r="B188" s="38"/>
      <c r="C188" s="39"/>
      <c r="D188" s="110"/>
      <c r="E188" s="40"/>
      <c r="F188" s="36"/>
    </row>
    <row r="189" spans="1:6" s="31" customFormat="1" ht="11.5">
      <c r="A189" s="66"/>
      <c r="B189" s="38"/>
      <c r="C189" s="39"/>
      <c r="D189" s="110"/>
      <c r="E189" s="40"/>
      <c r="F189" s="36"/>
    </row>
    <row r="190" spans="1:6" s="31" customFormat="1" ht="11.5">
      <c r="A190" s="66"/>
      <c r="B190" s="38"/>
      <c r="C190" s="39"/>
      <c r="D190" s="110"/>
      <c r="E190" s="40"/>
      <c r="F190" s="36"/>
    </row>
    <row r="191" spans="1:6" s="31" customFormat="1" ht="11.5">
      <c r="A191" s="66"/>
      <c r="B191" s="38"/>
      <c r="C191" s="39"/>
      <c r="D191" s="110"/>
      <c r="E191" s="40"/>
      <c r="F191" s="36"/>
    </row>
    <row r="192" spans="1:6" s="31" customFormat="1" ht="11.5">
      <c r="A192" s="66"/>
      <c r="B192" s="38"/>
      <c r="C192" s="39"/>
      <c r="D192" s="110"/>
      <c r="E192" s="40"/>
      <c r="F192" s="36"/>
    </row>
    <row r="193" spans="1:6" s="31" customFormat="1" ht="11.5">
      <c r="A193" s="66"/>
      <c r="B193" s="38"/>
      <c r="C193" s="39"/>
      <c r="D193" s="110"/>
      <c r="E193" s="40"/>
      <c r="F193" s="36"/>
    </row>
    <row r="194" spans="1:6" s="31" customFormat="1" ht="11.5">
      <c r="A194" s="66"/>
      <c r="B194" s="38"/>
      <c r="C194" s="39"/>
      <c r="D194" s="110"/>
      <c r="E194" s="40"/>
      <c r="F194" s="36"/>
    </row>
    <row r="195" spans="1:6" s="31" customFormat="1" ht="11.5">
      <c r="A195" s="66"/>
      <c r="B195" s="38"/>
      <c r="C195" s="39"/>
      <c r="D195" s="110"/>
      <c r="E195" s="40"/>
      <c r="F195" s="36"/>
    </row>
    <row r="196" spans="1:6" s="31" customFormat="1" ht="11.5">
      <c r="A196" s="66"/>
      <c r="B196" s="38"/>
      <c r="C196" s="39"/>
      <c r="D196" s="110"/>
      <c r="E196" s="40"/>
      <c r="F196" s="36"/>
    </row>
    <row r="197" spans="1:6" s="31" customFormat="1" ht="11.5">
      <c r="A197" s="66"/>
      <c r="B197" s="38"/>
      <c r="C197" s="39"/>
      <c r="D197" s="110"/>
      <c r="E197" s="40"/>
      <c r="F197" s="36"/>
    </row>
    <row r="198" spans="1:6" s="31" customFormat="1" ht="11.5">
      <c r="A198" s="66"/>
      <c r="B198" s="38"/>
      <c r="C198" s="39"/>
      <c r="D198" s="110"/>
      <c r="E198" s="40"/>
      <c r="F198" s="36"/>
    </row>
    <row r="199" spans="1:6" s="31" customFormat="1" ht="11.5">
      <c r="A199" s="66"/>
      <c r="B199" s="38"/>
      <c r="C199" s="39"/>
      <c r="D199" s="110"/>
      <c r="E199" s="40"/>
      <c r="F199" s="36"/>
    </row>
    <row r="200" spans="1:6" s="31" customFormat="1" ht="11.5">
      <c r="A200" s="66"/>
      <c r="B200" s="38"/>
      <c r="C200" s="39"/>
      <c r="D200" s="110"/>
      <c r="E200" s="40"/>
      <c r="F200" s="36"/>
    </row>
    <row r="201" spans="1:6" s="31" customFormat="1" ht="11.5">
      <c r="A201" s="66"/>
      <c r="B201" s="38"/>
      <c r="C201" s="39"/>
      <c r="D201" s="110"/>
      <c r="E201" s="40"/>
      <c r="F201" s="36"/>
    </row>
    <row r="202" spans="1:6" s="31" customFormat="1" ht="11.5">
      <c r="A202" s="66"/>
      <c r="B202" s="38"/>
      <c r="C202" s="39"/>
      <c r="D202" s="110"/>
      <c r="E202" s="40"/>
      <c r="F202" s="36"/>
    </row>
    <row r="203" spans="1:6" s="31" customFormat="1" ht="11.5">
      <c r="A203" s="66"/>
      <c r="B203" s="38"/>
      <c r="C203" s="39"/>
      <c r="D203" s="110"/>
      <c r="E203" s="40"/>
      <c r="F203" s="36"/>
    </row>
    <row r="204" spans="1:6" s="31" customFormat="1" ht="11.5">
      <c r="A204" s="66"/>
      <c r="B204" s="38"/>
      <c r="C204" s="39"/>
      <c r="D204" s="110"/>
      <c r="E204" s="40"/>
      <c r="F204" s="36"/>
    </row>
    <row r="205" spans="1:6" s="31" customFormat="1" ht="11.5">
      <c r="A205" s="66"/>
      <c r="B205" s="38"/>
      <c r="C205" s="39"/>
      <c r="D205" s="110"/>
      <c r="E205" s="40"/>
      <c r="F205" s="36"/>
    </row>
    <row r="206" spans="1:6" s="31" customFormat="1" ht="11.5">
      <c r="A206" s="66"/>
      <c r="B206" s="38"/>
      <c r="C206" s="39"/>
      <c r="D206" s="110"/>
      <c r="E206" s="40"/>
      <c r="F206" s="36"/>
    </row>
    <row r="207" spans="1:6" s="31" customFormat="1" ht="11.5">
      <c r="A207" s="66"/>
      <c r="B207" s="38"/>
      <c r="C207" s="39"/>
      <c r="D207" s="110"/>
      <c r="E207" s="40"/>
      <c r="F207" s="36"/>
    </row>
    <row r="208" spans="1:6" s="31" customFormat="1" ht="11.5">
      <c r="A208" s="66"/>
      <c r="B208" s="38"/>
      <c r="C208" s="39"/>
      <c r="D208" s="110"/>
      <c r="E208" s="40"/>
      <c r="F208" s="36"/>
    </row>
    <row r="209" spans="1:6" s="31" customFormat="1" ht="11.5">
      <c r="A209" s="66"/>
      <c r="B209" s="38"/>
      <c r="C209" s="39"/>
      <c r="D209" s="110"/>
      <c r="E209" s="40"/>
      <c r="F209" s="36"/>
    </row>
    <row r="210" spans="1:6" s="31" customFormat="1" ht="11.5">
      <c r="A210" s="66"/>
      <c r="B210" s="38"/>
      <c r="C210" s="39"/>
      <c r="D210" s="110"/>
      <c r="E210" s="40"/>
      <c r="F210" s="36"/>
    </row>
    <row r="211" spans="1:6" s="31" customFormat="1" ht="12" thickBot="1">
      <c r="A211" s="120"/>
      <c r="B211" s="121"/>
      <c r="C211" s="122"/>
      <c r="D211" s="191"/>
      <c r="E211" s="121"/>
      <c r="F211" s="121"/>
    </row>
    <row r="212" spans="1:6" s="41" customFormat="1" ht="12" thickBot="1">
      <c r="A212" s="167"/>
      <c r="B212" s="18" t="s">
        <v>301</v>
      </c>
      <c r="C212" s="51"/>
      <c r="D212" s="187"/>
      <c r="E212" s="21"/>
      <c r="F212" s="21">
        <f>SUM(F3:F211)</f>
        <v>0</v>
      </c>
    </row>
    <row r="213" spans="1:6" s="31" customFormat="1" ht="11.5">
      <c r="A213" s="115"/>
      <c r="C213" s="43"/>
      <c r="D213" s="115"/>
    </row>
    <row r="214" spans="1:6" s="31" customFormat="1" ht="11.5">
      <c r="A214" s="115"/>
      <c r="C214" s="43"/>
      <c r="D214" s="115"/>
    </row>
    <row r="215" spans="1:6" s="31" customFormat="1" ht="11.5">
      <c r="A215" s="115"/>
      <c r="C215" s="43"/>
      <c r="D215" s="115"/>
    </row>
    <row r="216" spans="1:6" s="31" customFormat="1" ht="11.5">
      <c r="A216" s="115"/>
      <c r="C216" s="43"/>
      <c r="D216" s="115"/>
    </row>
    <row r="217" spans="1:6" s="31" customFormat="1" ht="11.5">
      <c r="A217" s="115"/>
      <c r="C217" s="43"/>
      <c r="D217" s="115"/>
    </row>
    <row r="218" spans="1:6" s="31" customFormat="1" ht="11.5">
      <c r="A218" s="115"/>
      <c r="C218" s="43"/>
      <c r="D218" s="115"/>
    </row>
    <row r="219" spans="1:6" s="31" customFormat="1" ht="11.5">
      <c r="A219" s="115"/>
      <c r="C219" s="43"/>
      <c r="D219" s="115"/>
    </row>
    <row r="220" spans="1:6" s="31" customFormat="1" ht="11.5">
      <c r="A220" s="115"/>
      <c r="C220" s="43"/>
      <c r="D220" s="115"/>
    </row>
    <row r="221" spans="1:6" s="31" customFormat="1" ht="11.5">
      <c r="A221" s="115"/>
      <c r="C221" s="43"/>
      <c r="D221" s="115"/>
    </row>
    <row r="222" spans="1:6" s="30" customFormat="1" ht="12">
      <c r="A222" s="116"/>
      <c r="B222" s="42"/>
      <c r="C222" s="48"/>
      <c r="D222" s="116"/>
    </row>
  </sheetData>
  <sheetProtection algorithmName="SHA-512" hashValue="iFyQfilsEZy6Sed+oZ7napyPXxz8xYjkK74n90Wi7Hu0Rd+m0KMuLQ0uw9gcKjR4eoCcDjRlbidTKq8lEJXv4Q==" saltValue="F5NAzJBBophM7fTQ7mK++A==" spinCount="100000" sheet="1" objects="1" scenarios="1"/>
  <protectedRanges>
    <protectedRange sqref="E1:F6 E22:F30 E7:E21 F8 F10 F12 F14 F16 F18 F20 E32:F40 E31 E42:F46 E41 E48:F48 E47 E50:F50 E49 E52:F52 E51 E54:F60 E53 E62:F64 E61 E66:F66 E65 E69:F69 E67:E68 E71:F71 E70 E73:F77 E72 E79:F81 E78 E83:F83 E82 E85:F93 E84 E95:F95 E94 E97:F99 E96 E101:F107 E100 E109:F114 E108 E116:F122 E115 E124:F128 E123 E130:F138 E129 E140:F146 E139 E148:F154 E147 E156:F156 E155 E158:F158 E157 E160:F160 E159 E162:F166 E161 E168:F172 E167 E174:F178 E173 E180:F1048576 E179" name="Range1"/>
    <protectedRange sqref="F7 F9 F11 F13 F15 F17 F19 F21 F31 F41 F47 F49 F51 F53 F61 F65 F67:F68 F70 F72 F78 F82 F84 F94 F96 F100 F108 F115 F123 F129 F139 F147 F155 F157 F159 F161 F167 F173 F179" name="Range1_1"/>
  </protectedRange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  <rowBreaks count="3" manualBreakCount="3">
    <brk id="53" max="5" man="1"/>
    <brk id="119" max="5" man="1"/>
    <brk id="167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0122-E01D-4076-8EEB-CEAFDD440F75}">
  <dimension ref="A1:I537"/>
  <sheetViews>
    <sheetView view="pageBreakPreview" topLeftCell="A36" zoomScale="115" zoomScaleNormal="100" zoomScaleSheetLayoutView="115" workbookViewId="0">
      <selection activeCell="F78" sqref="F78"/>
    </sheetView>
  </sheetViews>
  <sheetFormatPr defaultColWidth="9.08984375" defaultRowHeight="14.5"/>
  <cols>
    <col min="1" max="1" width="7.81640625" style="49" customWidth="1"/>
    <col min="2" max="2" width="48" style="44" customWidth="1"/>
    <col min="3" max="3" width="7.81640625" style="49" customWidth="1"/>
    <col min="4" max="4" width="9.81640625" style="49" customWidth="1"/>
    <col min="5" max="5" width="12.81640625" style="44" customWidth="1"/>
    <col min="6" max="6" width="15.81640625" style="211" customWidth="1"/>
    <col min="7" max="8" width="9.08984375" style="44"/>
    <col min="9" max="9" width="10.81640625" style="44" bestFit="1" customWidth="1"/>
    <col min="10" max="16384" width="9.08984375" style="44"/>
  </cols>
  <sheetData>
    <row r="1" spans="1:6" s="65" customFormat="1" ht="12" thickBot="1">
      <c r="A1" s="102" t="s">
        <v>0</v>
      </c>
      <c r="B1" s="103" t="s">
        <v>1</v>
      </c>
      <c r="C1" s="102" t="s">
        <v>2</v>
      </c>
      <c r="D1" s="103" t="s">
        <v>3</v>
      </c>
      <c r="E1" s="104" t="s">
        <v>4</v>
      </c>
      <c r="F1" s="203" t="s">
        <v>5</v>
      </c>
    </row>
    <row r="2" spans="1:6" s="65" customFormat="1" ht="11.5">
      <c r="A2" s="161"/>
      <c r="B2" s="162"/>
      <c r="C2" s="161"/>
      <c r="D2" s="162"/>
      <c r="E2" s="163"/>
      <c r="F2" s="204"/>
    </row>
    <row r="3" spans="1:6" customFormat="1">
      <c r="A3" s="101"/>
      <c r="B3" s="119" t="s">
        <v>376</v>
      </c>
      <c r="C3" s="101"/>
      <c r="D3" s="58"/>
      <c r="E3" s="27"/>
      <c r="F3" s="205"/>
    </row>
    <row r="4" spans="1:6" customFormat="1">
      <c r="A4" s="101"/>
      <c r="B4" s="119"/>
      <c r="C4" s="101"/>
      <c r="D4" s="101"/>
      <c r="E4" s="27"/>
      <c r="F4" s="205"/>
    </row>
    <row r="5" spans="1:6" s="28" customFormat="1" ht="13">
      <c r="A5" s="45"/>
      <c r="B5" s="141" t="s">
        <v>380</v>
      </c>
      <c r="C5" s="47"/>
      <c r="D5" s="108"/>
      <c r="E5" s="96"/>
      <c r="F5" s="206"/>
    </row>
    <row r="6" spans="1:6" s="28" customFormat="1" ht="13">
      <c r="A6" s="46"/>
      <c r="B6" s="37"/>
      <c r="C6" s="34"/>
      <c r="D6" s="34"/>
      <c r="E6" s="37"/>
      <c r="F6" s="207"/>
    </row>
    <row r="7" spans="1:6" s="29" customFormat="1" ht="46">
      <c r="A7" s="45"/>
      <c r="B7" s="33" t="s">
        <v>381</v>
      </c>
      <c r="C7" s="39"/>
      <c r="D7" s="107"/>
      <c r="E7" s="36"/>
      <c r="F7" s="208"/>
    </row>
    <row r="8" spans="1:6" s="28" customFormat="1" ht="13">
      <c r="A8" s="46"/>
      <c r="B8" s="37"/>
      <c r="C8" s="34"/>
      <c r="D8" s="34"/>
      <c r="E8" s="37"/>
      <c r="F8" s="207"/>
    </row>
    <row r="9" spans="1:6" s="30" customFormat="1" ht="12">
      <c r="A9" s="47"/>
      <c r="B9" s="106" t="s">
        <v>382</v>
      </c>
      <c r="C9" s="39"/>
      <c r="D9" s="107"/>
      <c r="E9" s="36"/>
      <c r="F9" s="208"/>
    </row>
    <row r="10" spans="1:6" s="31" customFormat="1" ht="11.5">
      <c r="A10" s="46"/>
      <c r="B10" s="37"/>
      <c r="C10" s="34"/>
      <c r="D10" s="34"/>
      <c r="E10" s="37"/>
      <c r="F10" s="207"/>
    </row>
    <row r="11" spans="1:6" s="31" customFormat="1" ht="11.5">
      <c r="A11" s="47" t="s">
        <v>218</v>
      </c>
      <c r="B11" s="38" t="s">
        <v>383</v>
      </c>
      <c r="C11" s="39" t="s">
        <v>60</v>
      </c>
      <c r="D11" s="107">
        <v>1</v>
      </c>
      <c r="E11" s="40"/>
      <c r="F11" s="16">
        <f t="shared" ref="F11" si="0">D11*E11</f>
        <v>0</v>
      </c>
    </row>
    <row r="12" spans="1:6" s="31" customFormat="1" ht="11.5">
      <c r="A12" s="46"/>
      <c r="B12" s="37"/>
      <c r="C12" s="34"/>
      <c r="D12" s="34"/>
      <c r="E12" s="37"/>
      <c r="F12" s="207"/>
    </row>
    <row r="13" spans="1:6" s="31" customFormat="1" ht="11.5">
      <c r="A13" s="45"/>
      <c r="B13" s="33" t="s">
        <v>425</v>
      </c>
      <c r="C13" s="39"/>
      <c r="D13" s="107"/>
      <c r="E13" s="36"/>
      <c r="F13" s="208"/>
    </row>
    <row r="14" spans="1:6" s="31" customFormat="1" ht="11.5">
      <c r="A14" s="46"/>
      <c r="B14" s="37"/>
      <c r="C14" s="34"/>
      <c r="D14" s="34"/>
      <c r="E14" s="37"/>
      <c r="F14" s="207"/>
    </row>
    <row r="15" spans="1:6" s="31" customFormat="1" ht="11.5">
      <c r="A15" s="47"/>
      <c r="B15" s="38" t="s">
        <v>384</v>
      </c>
      <c r="C15" s="39"/>
      <c r="D15" s="107"/>
      <c r="E15" s="36"/>
      <c r="F15" s="208"/>
    </row>
    <row r="16" spans="1:6" s="31" customFormat="1" ht="11.5">
      <c r="A16" s="46"/>
      <c r="B16" s="37"/>
      <c r="C16" s="34"/>
      <c r="D16" s="34"/>
      <c r="E16" s="37"/>
      <c r="F16" s="207"/>
    </row>
    <row r="17" spans="1:6" s="31" customFormat="1" ht="11.5">
      <c r="A17" s="47" t="s">
        <v>219</v>
      </c>
      <c r="B17" s="38" t="s">
        <v>385</v>
      </c>
      <c r="C17" s="39" t="s">
        <v>60</v>
      </c>
      <c r="D17" s="107">
        <v>1</v>
      </c>
      <c r="E17" s="40"/>
      <c r="F17" s="16">
        <f t="shared" ref="F17" si="1">D17*E17</f>
        <v>0</v>
      </c>
    </row>
    <row r="18" spans="1:6" s="31" customFormat="1" ht="11.5">
      <c r="A18" s="46"/>
      <c r="B18" s="37"/>
      <c r="C18" s="34"/>
      <c r="D18" s="34"/>
      <c r="E18" s="37"/>
      <c r="F18" s="207"/>
    </row>
    <row r="19" spans="1:6" s="31" customFormat="1" ht="11.5">
      <c r="A19" s="47"/>
      <c r="B19" s="106" t="s">
        <v>386</v>
      </c>
      <c r="C19" s="39"/>
      <c r="D19" s="107"/>
      <c r="E19" s="36"/>
      <c r="F19" s="208"/>
    </row>
    <row r="20" spans="1:6" s="31" customFormat="1" ht="11.5">
      <c r="A20" s="46"/>
      <c r="B20" s="37"/>
      <c r="C20" s="34"/>
      <c r="D20" s="34"/>
      <c r="E20" s="37"/>
      <c r="F20" s="207"/>
    </row>
    <row r="21" spans="1:6" s="31" customFormat="1" ht="11.5">
      <c r="A21" s="47"/>
      <c r="B21" s="38" t="s">
        <v>387</v>
      </c>
      <c r="C21" s="39"/>
      <c r="D21" s="107"/>
      <c r="E21" s="36"/>
      <c r="F21" s="208"/>
    </row>
    <row r="22" spans="1:6" s="31" customFormat="1" ht="11.5">
      <c r="A22" s="46"/>
      <c r="B22" s="37"/>
      <c r="C22" s="34"/>
      <c r="D22" s="34"/>
      <c r="E22" s="37"/>
      <c r="F22" s="207"/>
    </row>
    <row r="23" spans="1:6" s="31" customFormat="1" ht="11.5">
      <c r="A23" s="47" t="s">
        <v>220</v>
      </c>
      <c r="B23" s="38" t="s">
        <v>388</v>
      </c>
      <c r="C23" s="39" t="s">
        <v>14</v>
      </c>
      <c r="D23" s="107">
        <v>10</v>
      </c>
      <c r="E23" s="40"/>
      <c r="F23" s="16">
        <f t="shared" ref="F23" si="2">D23*E23</f>
        <v>0</v>
      </c>
    </row>
    <row r="24" spans="1:6" s="31" customFormat="1" ht="11.5">
      <c r="A24" s="46"/>
      <c r="B24" s="37"/>
      <c r="C24" s="34"/>
      <c r="D24" s="34"/>
      <c r="E24" s="37"/>
      <c r="F24" s="207"/>
    </row>
    <row r="25" spans="1:6" s="31" customFormat="1" ht="11.5">
      <c r="A25" s="47" t="s">
        <v>221</v>
      </c>
      <c r="B25" s="38" t="s">
        <v>389</v>
      </c>
      <c r="C25" s="39" t="s">
        <v>59</v>
      </c>
      <c r="D25" s="123">
        <v>0.2</v>
      </c>
      <c r="E25" s="40"/>
      <c r="F25" s="16">
        <f t="shared" ref="F25" si="3">D25*E25</f>
        <v>0</v>
      </c>
    </row>
    <row r="26" spans="1:6" s="31" customFormat="1" ht="11.5">
      <c r="A26" s="46"/>
      <c r="B26" s="37"/>
      <c r="C26" s="34"/>
      <c r="D26" s="34"/>
      <c r="E26" s="37"/>
      <c r="F26" s="207"/>
    </row>
    <row r="27" spans="1:6" s="31" customFormat="1" ht="11.5">
      <c r="A27" s="47" t="s">
        <v>222</v>
      </c>
      <c r="B27" s="38" t="s">
        <v>424</v>
      </c>
      <c r="C27" s="39" t="s">
        <v>59</v>
      </c>
      <c r="D27" s="123">
        <v>0.2</v>
      </c>
      <c r="E27" s="40"/>
      <c r="F27" s="16">
        <f t="shared" ref="F27" si="4">D27*E27</f>
        <v>0</v>
      </c>
    </row>
    <row r="28" spans="1:6" s="31" customFormat="1" ht="11.5">
      <c r="A28" s="47"/>
      <c r="B28" s="38"/>
      <c r="C28" s="39"/>
      <c r="D28" s="123"/>
      <c r="E28" s="40"/>
      <c r="F28" s="208"/>
    </row>
    <row r="29" spans="1:6" s="31" customFormat="1" ht="11.5">
      <c r="A29" s="47"/>
      <c r="B29" s="38"/>
      <c r="C29" s="39"/>
      <c r="D29" s="123"/>
      <c r="E29" s="40"/>
      <c r="F29" s="208"/>
    </row>
    <row r="30" spans="1:6" s="31" customFormat="1" ht="11.5">
      <c r="A30" s="47"/>
      <c r="B30" s="38"/>
      <c r="C30" s="39"/>
      <c r="D30" s="123"/>
      <c r="E30" s="40"/>
      <c r="F30" s="208"/>
    </row>
    <row r="31" spans="1:6" s="31" customFormat="1" ht="11.5">
      <c r="A31" s="47"/>
      <c r="B31" s="38"/>
      <c r="C31" s="39"/>
      <c r="D31" s="123"/>
      <c r="E31" s="40"/>
      <c r="F31" s="208"/>
    </row>
    <row r="32" spans="1:6" s="31" customFormat="1" ht="11.5">
      <c r="A32" s="47"/>
      <c r="B32" s="38"/>
      <c r="C32" s="39"/>
      <c r="D32" s="123"/>
      <c r="E32" s="40"/>
      <c r="F32" s="208"/>
    </row>
    <row r="33" spans="1:6" s="31" customFormat="1" ht="11.5">
      <c r="A33" s="47"/>
      <c r="B33" s="38"/>
      <c r="C33" s="39"/>
      <c r="D33" s="123"/>
      <c r="E33" s="40"/>
      <c r="F33" s="208"/>
    </row>
    <row r="34" spans="1:6" s="31" customFormat="1" ht="11.5">
      <c r="A34" s="47"/>
      <c r="B34" s="38"/>
      <c r="C34" s="39"/>
      <c r="D34" s="123"/>
      <c r="E34" s="40"/>
      <c r="F34" s="208"/>
    </row>
    <row r="35" spans="1:6" s="31" customFormat="1" ht="11.5">
      <c r="A35" s="47"/>
      <c r="B35" s="38"/>
      <c r="C35" s="39"/>
      <c r="D35" s="123"/>
      <c r="E35" s="40"/>
      <c r="F35" s="208"/>
    </row>
    <row r="36" spans="1:6" s="31" customFormat="1" ht="11.5">
      <c r="A36" s="47"/>
      <c r="B36" s="38"/>
      <c r="C36" s="39"/>
      <c r="D36" s="123"/>
      <c r="E36" s="40"/>
      <c r="F36" s="208"/>
    </row>
    <row r="37" spans="1:6" s="31" customFormat="1" ht="11.5">
      <c r="A37" s="47"/>
      <c r="B37" s="38"/>
      <c r="C37" s="39"/>
      <c r="D37" s="123"/>
      <c r="E37" s="40"/>
      <c r="F37" s="208"/>
    </row>
    <row r="38" spans="1:6" s="31" customFormat="1" ht="11.5">
      <c r="A38" s="47"/>
      <c r="B38" s="38"/>
      <c r="C38" s="39"/>
      <c r="D38" s="123"/>
      <c r="E38" s="40"/>
      <c r="F38" s="208"/>
    </row>
    <row r="39" spans="1:6" s="31" customFormat="1" ht="11.5">
      <c r="A39" s="47"/>
      <c r="B39" s="38"/>
      <c r="C39" s="39"/>
      <c r="D39" s="123"/>
      <c r="E39" s="40"/>
      <c r="F39" s="208"/>
    </row>
    <row r="40" spans="1:6" s="31" customFormat="1" ht="11.5">
      <c r="A40" s="47"/>
      <c r="B40" s="38"/>
      <c r="C40" s="39"/>
      <c r="D40" s="123"/>
      <c r="E40" s="40"/>
      <c r="F40" s="208"/>
    </row>
    <row r="41" spans="1:6" s="31" customFormat="1" ht="11.5">
      <c r="A41" s="47"/>
      <c r="B41" s="38"/>
      <c r="C41" s="39"/>
      <c r="D41" s="123"/>
      <c r="E41" s="40"/>
      <c r="F41" s="208"/>
    </row>
    <row r="42" spans="1:6" s="31" customFormat="1" ht="11.5">
      <c r="A42" s="47"/>
      <c r="B42" s="38"/>
      <c r="C42" s="39"/>
      <c r="D42" s="123"/>
      <c r="E42" s="40"/>
      <c r="F42" s="208"/>
    </row>
    <row r="43" spans="1:6" s="31" customFormat="1" ht="11.5">
      <c r="A43" s="47"/>
      <c r="B43" s="38"/>
      <c r="C43" s="39"/>
      <c r="D43" s="123"/>
      <c r="E43" s="40"/>
      <c r="F43" s="208"/>
    </row>
    <row r="44" spans="1:6" s="31" customFormat="1" ht="11.5">
      <c r="A44" s="47"/>
      <c r="B44" s="38"/>
      <c r="C44" s="39"/>
      <c r="D44" s="123"/>
      <c r="E44" s="40"/>
      <c r="F44" s="208"/>
    </row>
    <row r="45" spans="1:6" s="31" customFormat="1" ht="11.5">
      <c r="A45" s="47"/>
      <c r="B45" s="38"/>
      <c r="C45" s="39"/>
      <c r="D45" s="123"/>
      <c r="E45" s="40"/>
      <c r="F45" s="208"/>
    </row>
    <row r="46" spans="1:6" s="31" customFormat="1" ht="11.5">
      <c r="A46" s="47"/>
      <c r="B46" s="38"/>
      <c r="C46" s="39"/>
      <c r="D46" s="123"/>
      <c r="E46" s="40"/>
      <c r="F46" s="208"/>
    </row>
    <row r="47" spans="1:6" s="31" customFormat="1" ht="11.5">
      <c r="A47" s="47"/>
      <c r="B47" s="38"/>
      <c r="C47" s="39"/>
      <c r="D47" s="123"/>
      <c r="E47" s="40"/>
      <c r="F47" s="208"/>
    </row>
    <row r="48" spans="1:6" s="31" customFormat="1" ht="11.5">
      <c r="A48" s="47"/>
      <c r="B48" s="38"/>
      <c r="C48" s="39"/>
      <c r="D48" s="123"/>
      <c r="E48" s="40"/>
      <c r="F48" s="208"/>
    </row>
    <row r="49" spans="1:6" s="31" customFormat="1" ht="11.5">
      <c r="A49" s="47"/>
      <c r="B49" s="38"/>
      <c r="C49" s="39"/>
      <c r="D49" s="123"/>
      <c r="E49" s="40"/>
      <c r="F49" s="208"/>
    </row>
    <row r="50" spans="1:6" s="31" customFormat="1" ht="11.5">
      <c r="A50" s="47"/>
      <c r="B50" s="38"/>
      <c r="C50" s="39"/>
      <c r="D50" s="123"/>
      <c r="E50" s="40"/>
      <c r="F50" s="208"/>
    </row>
    <row r="51" spans="1:6" s="31" customFormat="1" ht="11.5">
      <c r="A51" s="47"/>
      <c r="B51" s="38"/>
      <c r="C51" s="39"/>
      <c r="D51" s="123"/>
      <c r="E51" s="40"/>
      <c r="F51" s="208"/>
    </row>
    <row r="52" spans="1:6" s="31" customFormat="1" ht="11.5">
      <c r="A52" s="47"/>
      <c r="B52" s="38"/>
      <c r="C52" s="39"/>
      <c r="D52" s="123"/>
      <c r="E52" s="40"/>
      <c r="F52" s="208"/>
    </row>
    <row r="53" spans="1:6" s="31" customFormat="1" ht="11.5">
      <c r="A53" s="47"/>
      <c r="B53" s="38"/>
      <c r="C53" s="39"/>
      <c r="D53" s="123"/>
      <c r="E53" s="40"/>
      <c r="F53" s="208"/>
    </row>
    <row r="54" spans="1:6" s="31" customFormat="1" ht="11.5">
      <c r="A54" s="47"/>
      <c r="B54" s="38"/>
      <c r="C54" s="39"/>
      <c r="D54" s="123"/>
      <c r="E54" s="40"/>
      <c r="F54" s="208"/>
    </row>
    <row r="55" spans="1:6" s="31" customFormat="1" ht="11.5">
      <c r="A55" s="47"/>
      <c r="B55" s="38"/>
      <c r="C55" s="39"/>
      <c r="D55" s="123"/>
      <c r="E55" s="40"/>
      <c r="F55" s="208"/>
    </row>
    <row r="56" spans="1:6" s="31" customFormat="1" ht="11.5">
      <c r="A56" s="47"/>
      <c r="B56" s="38"/>
      <c r="C56" s="39"/>
      <c r="D56" s="123"/>
      <c r="E56" s="40"/>
      <c r="F56" s="208"/>
    </row>
    <row r="57" spans="1:6" s="31" customFormat="1" ht="11.5">
      <c r="A57" s="47"/>
      <c r="B57" s="38"/>
      <c r="C57" s="39"/>
      <c r="D57" s="123"/>
      <c r="E57" s="40"/>
      <c r="F57" s="208"/>
    </row>
    <row r="58" spans="1:6" s="31" customFormat="1" ht="11.5">
      <c r="A58" s="47"/>
      <c r="B58" s="38"/>
      <c r="C58" s="39"/>
      <c r="D58" s="123"/>
      <c r="E58" s="40"/>
      <c r="F58" s="208"/>
    </row>
    <row r="59" spans="1:6" s="31" customFormat="1" ht="11.5">
      <c r="A59" s="47"/>
      <c r="B59" s="38"/>
      <c r="C59" s="39"/>
      <c r="D59" s="123"/>
      <c r="E59" s="40"/>
      <c r="F59" s="208"/>
    </row>
    <row r="60" spans="1:6" s="31" customFormat="1" ht="11.5">
      <c r="A60" s="47"/>
      <c r="B60" s="38"/>
      <c r="C60" s="39"/>
      <c r="D60" s="123"/>
      <c r="E60" s="40"/>
      <c r="F60" s="208"/>
    </row>
    <row r="61" spans="1:6" s="31" customFormat="1" ht="11.5">
      <c r="A61" s="47"/>
      <c r="B61" s="38"/>
      <c r="C61" s="39"/>
      <c r="D61" s="123"/>
      <c r="E61" s="40"/>
      <c r="F61" s="208"/>
    </row>
    <row r="62" spans="1:6" s="31" customFormat="1" ht="11.5">
      <c r="A62" s="47"/>
      <c r="B62" s="38"/>
      <c r="C62" s="39"/>
      <c r="D62" s="123"/>
      <c r="E62" s="40"/>
      <c r="F62" s="208"/>
    </row>
    <row r="63" spans="1:6" s="31" customFormat="1" ht="11.5">
      <c r="A63" s="47"/>
      <c r="B63" s="38"/>
      <c r="C63" s="39"/>
      <c r="D63" s="123"/>
      <c r="E63" s="40"/>
      <c r="F63" s="208"/>
    </row>
    <row r="64" spans="1:6" s="31" customFormat="1" ht="11.5">
      <c r="A64" s="47"/>
      <c r="B64" s="38"/>
      <c r="C64" s="39"/>
      <c r="D64" s="123"/>
      <c r="E64" s="40"/>
      <c r="F64" s="208"/>
    </row>
    <row r="65" spans="1:6" s="31" customFormat="1" ht="11.5">
      <c r="A65" s="47"/>
      <c r="B65" s="38"/>
      <c r="C65" s="39"/>
      <c r="D65" s="123"/>
      <c r="E65" s="40"/>
      <c r="F65" s="208"/>
    </row>
    <row r="66" spans="1:6" s="31" customFormat="1" ht="11.5">
      <c r="A66" s="47"/>
      <c r="B66" s="38"/>
      <c r="C66" s="39"/>
      <c r="D66" s="123"/>
      <c r="E66" s="40"/>
      <c r="F66" s="208"/>
    </row>
    <row r="67" spans="1:6" s="31" customFormat="1" ht="11.5">
      <c r="A67" s="47"/>
      <c r="B67" s="38"/>
      <c r="C67" s="39"/>
      <c r="D67" s="123"/>
      <c r="E67" s="40"/>
      <c r="F67" s="208"/>
    </row>
    <row r="68" spans="1:6" s="31" customFormat="1" ht="11.5">
      <c r="A68" s="47"/>
      <c r="B68" s="38"/>
      <c r="C68" s="39"/>
      <c r="D68" s="123"/>
      <c r="E68" s="40"/>
      <c r="F68" s="208"/>
    </row>
    <row r="69" spans="1:6" s="31" customFormat="1" ht="11.5">
      <c r="A69" s="47"/>
      <c r="B69" s="38"/>
      <c r="C69" s="39"/>
      <c r="D69" s="123"/>
      <c r="E69" s="40"/>
      <c r="F69" s="208"/>
    </row>
    <row r="70" spans="1:6" s="31" customFormat="1" ht="11.5">
      <c r="A70" s="47"/>
      <c r="B70" s="38"/>
      <c r="C70" s="39"/>
      <c r="D70" s="123"/>
      <c r="E70" s="40"/>
      <c r="F70" s="208"/>
    </row>
    <row r="71" spans="1:6" s="31" customFormat="1" ht="11.5">
      <c r="A71" s="47"/>
      <c r="B71" s="38"/>
      <c r="C71" s="39"/>
      <c r="D71" s="123"/>
      <c r="E71" s="40"/>
      <c r="F71" s="208"/>
    </row>
    <row r="72" spans="1:6" s="31" customFormat="1" ht="11.5">
      <c r="A72" s="47"/>
      <c r="B72" s="38"/>
      <c r="C72" s="39"/>
      <c r="D72" s="123"/>
      <c r="E72" s="40"/>
      <c r="F72" s="208"/>
    </row>
    <row r="73" spans="1:6" s="31" customFormat="1" ht="11.5">
      <c r="A73" s="47"/>
      <c r="B73" s="38"/>
      <c r="C73" s="39"/>
      <c r="D73" s="123"/>
      <c r="E73" s="40"/>
      <c r="F73" s="208"/>
    </row>
    <row r="74" spans="1:6" s="31" customFormat="1" ht="11.5">
      <c r="A74" s="47"/>
      <c r="B74" s="38"/>
      <c r="C74" s="39"/>
      <c r="D74" s="123"/>
      <c r="E74" s="40"/>
      <c r="F74" s="208"/>
    </row>
    <row r="75" spans="1:6" s="31" customFormat="1" ht="11.5">
      <c r="A75" s="47"/>
      <c r="B75" s="38"/>
      <c r="C75" s="39"/>
      <c r="D75" s="123"/>
      <c r="E75" s="40"/>
      <c r="F75" s="208"/>
    </row>
    <row r="76" spans="1:6" s="31" customFormat="1" ht="12" thickBot="1">
      <c r="A76" s="46"/>
      <c r="B76" s="37"/>
      <c r="C76" s="34"/>
      <c r="D76" s="34"/>
      <c r="E76" s="37"/>
      <c r="F76" s="207"/>
    </row>
    <row r="77" spans="1:6" s="41" customFormat="1" ht="12" thickBot="1">
      <c r="A77" s="181" t="s">
        <v>301</v>
      </c>
      <c r="B77" s="18"/>
      <c r="C77" s="51"/>
      <c r="D77" s="70"/>
      <c r="E77" s="21"/>
      <c r="F77" s="21">
        <f>SUM(F3:F76)</f>
        <v>0</v>
      </c>
    </row>
    <row r="78" spans="1:6" s="31" customFormat="1" ht="11.5">
      <c r="A78" s="43"/>
      <c r="C78" s="43"/>
      <c r="D78" s="43"/>
      <c r="F78" s="209"/>
    </row>
    <row r="79" spans="1:6" s="31" customFormat="1" ht="11.5">
      <c r="A79" s="43"/>
      <c r="C79" s="43"/>
      <c r="D79" s="43"/>
      <c r="F79" s="209"/>
    </row>
    <row r="80" spans="1:6" s="31" customFormat="1" ht="11.5">
      <c r="A80" s="43"/>
      <c r="C80" s="43"/>
      <c r="D80" s="43"/>
      <c r="F80" s="209"/>
    </row>
    <row r="81" spans="1:6" s="31" customFormat="1" ht="11.5">
      <c r="A81" s="43"/>
      <c r="C81" s="43"/>
      <c r="D81" s="43"/>
      <c r="F81" s="209"/>
    </row>
    <row r="82" spans="1:6" s="31" customFormat="1" ht="11.5">
      <c r="A82" s="43"/>
      <c r="C82" s="43"/>
      <c r="D82" s="43"/>
      <c r="F82" s="209"/>
    </row>
    <row r="83" spans="1:6" s="31" customFormat="1" ht="11.5">
      <c r="A83" s="43"/>
      <c r="C83" s="43"/>
      <c r="D83" s="43"/>
      <c r="F83" s="209"/>
    </row>
    <row r="84" spans="1:6" s="31" customFormat="1" ht="11.5">
      <c r="A84" s="43"/>
      <c r="C84" s="43"/>
      <c r="D84" s="43"/>
      <c r="F84" s="209"/>
    </row>
    <row r="85" spans="1:6" s="41" customFormat="1" ht="11.5">
      <c r="A85" s="43"/>
      <c r="B85" s="31"/>
      <c r="C85" s="43"/>
      <c r="D85" s="43"/>
      <c r="E85" s="31"/>
      <c r="F85" s="209"/>
    </row>
    <row r="86" spans="1:6" s="30" customFormat="1" ht="12">
      <c r="A86" s="43"/>
      <c r="B86" s="31"/>
      <c r="C86" s="43"/>
      <c r="D86" s="43"/>
      <c r="E86" s="31"/>
      <c r="F86" s="209"/>
    </row>
    <row r="87" spans="1:6" s="28" customFormat="1" ht="13">
      <c r="A87" s="43"/>
      <c r="B87" s="31"/>
      <c r="C87" s="43"/>
      <c r="D87" s="43"/>
      <c r="E87" s="31"/>
      <c r="F87" s="209"/>
    </row>
    <row r="88" spans="1:6" s="28" customFormat="1" ht="13">
      <c r="A88" s="43"/>
      <c r="B88" s="31"/>
      <c r="C88" s="43"/>
      <c r="D88" s="43"/>
      <c r="E88" s="31"/>
      <c r="F88" s="209"/>
    </row>
    <row r="89" spans="1:6" s="28" customFormat="1" ht="13">
      <c r="A89" s="43"/>
      <c r="B89" s="31"/>
      <c r="C89" s="43"/>
      <c r="D89" s="43"/>
      <c r="E89" s="31"/>
      <c r="F89" s="209"/>
    </row>
    <row r="90" spans="1:6" s="28" customFormat="1" ht="13">
      <c r="A90" s="43"/>
      <c r="B90" s="31"/>
      <c r="C90" s="43"/>
      <c r="D90" s="43"/>
      <c r="E90" s="31"/>
      <c r="F90" s="209"/>
    </row>
    <row r="91" spans="1:6" s="29" customFormat="1" ht="15.5">
      <c r="A91" s="43"/>
      <c r="B91" s="31"/>
      <c r="C91" s="43"/>
      <c r="D91" s="43"/>
      <c r="E91" s="31"/>
      <c r="F91" s="209"/>
    </row>
    <row r="92" spans="1:6" s="28" customFormat="1" ht="13">
      <c r="A92" s="43"/>
      <c r="B92" s="31"/>
      <c r="C92" s="43"/>
      <c r="D92" s="43"/>
      <c r="E92" s="31"/>
      <c r="F92" s="209"/>
    </row>
    <row r="93" spans="1:6" s="30" customFormat="1" ht="12">
      <c r="A93" s="43"/>
      <c r="B93" s="31"/>
      <c r="C93" s="43"/>
      <c r="D93" s="43"/>
      <c r="E93" s="31"/>
      <c r="F93" s="209"/>
    </row>
    <row r="94" spans="1:6" s="31" customFormat="1" ht="11.5">
      <c r="A94" s="43"/>
      <c r="C94" s="43"/>
      <c r="D94" s="43"/>
      <c r="F94" s="209"/>
    </row>
    <row r="95" spans="1:6" s="31" customFormat="1" ht="11.5">
      <c r="A95" s="43"/>
      <c r="C95" s="43"/>
      <c r="D95" s="43"/>
      <c r="F95" s="209"/>
    </row>
    <row r="96" spans="1:6" s="31" customFormat="1" ht="11.5">
      <c r="A96" s="43"/>
      <c r="C96" s="43"/>
      <c r="D96" s="43"/>
      <c r="F96" s="209"/>
    </row>
    <row r="97" spans="1:6" s="31" customFormat="1" ht="11.5">
      <c r="A97" s="43"/>
      <c r="C97" s="43"/>
      <c r="D97" s="43"/>
      <c r="F97" s="209"/>
    </row>
    <row r="98" spans="1:6" s="31" customFormat="1" ht="11.5">
      <c r="A98" s="43"/>
      <c r="C98" s="43"/>
      <c r="D98" s="43"/>
      <c r="F98" s="209"/>
    </row>
    <row r="99" spans="1:6" s="31" customFormat="1" ht="11.5">
      <c r="A99" s="43"/>
      <c r="C99" s="43"/>
      <c r="D99" s="43"/>
      <c r="F99" s="209"/>
    </row>
    <row r="100" spans="1:6" s="31" customFormat="1" ht="11.5">
      <c r="A100" s="43"/>
      <c r="C100" s="43"/>
      <c r="D100" s="43"/>
      <c r="F100" s="209"/>
    </row>
    <row r="101" spans="1:6" s="31" customFormat="1" ht="11.5">
      <c r="A101" s="43"/>
      <c r="C101" s="43"/>
      <c r="D101" s="43"/>
      <c r="F101" s="209"/>
    </row>
    <row r="102" spans="1:6" s="31" customFormat="1" ht="11.5">
      <c r="A102" s="43"/>
      <c r="C102" s="43"/>
      <c r="D102" s="43"/>
      <c r="F102" s="209"/>
    </row>
    <row r="103" spans="1:6" s="31" customFormat="1" ht="11.5">
      <c r="A103" s="43"/>
      <c r="C103" s="43"/>
      <c r="D103" s="43"/>
      <c r="F103" s="209"/>
    </row>
    <row r="104" spans="1:6" s="31" customFormat="1" ht="11.5">
      <c r="A104" s="43"/>
      <c r="C104" s="43"/>
      <c r="D104" s="43"/>
      <c r="F104" s="209"/>
    </row>
    <row r="105" spans="1:6" s="31" customFormat="1" ht="11.5">
      <c r="A105" s="43"/>
      <c r="C105" s="43"/>
      <c r="D105" s="43"/>
      <c r="F105" s="209"/>
    </row>
    <row r="106" spans="1:6" s="31" customFormat="1" ht="11.5">
      <c r="A106" s="43"/>
      <c r="C106" s="43"/>
      <c r="D106" s="43"/>
      <c r="F106" s="209"/>
    </row>
    <row r="107" spans="1:6" s="31" customFormat="1" ht="11.5">
      <c r="A107" s="43"/>
      <c r="C107" s="43"/>
      <c r="D107" s="43"/>
      <c r="F107" s="209"/>
    </row>
    <row r="108" spans="1:6" s="31" customFormat="1" ht="11.5">
      <c r="A108" s="43"/>
      <c r="C108" s="43"/>
      <c r="D108" s="43"/>
      <c r="F108" s="209"/>
    </row>
    <row r="109" spans="1:6" s="31" customFormat="1" ht="11.5">
      <c r="A109" s="43"/>
      <c r="C109" s="43"/>
      <c r="D109" s="43"/>
      <c r="F109" s="209"/>
    </row>
    <row r="110" spans="1:6" s="31" customFormat="1" ht="11.5">
      <c r="A110" s="43"/>
      <c r="C110" s="43"/>
      <c r="D110" s="43"/>
      <c r="F110" s="209"/>
    </row>
    <row r="111" spans="1:6" s="31" customFormat="1" ht="11.5">
      <c r="A111" s="43"/>
      <c r="C111" s="43"/>
      <c r="D111" s="43"/>
      <c r="F111" s="209"/>
    </row>
    <row r="112" spans="1:6" s="31" customFormat="1" ht="11.5">
      <c r="A112" s="43"/>
      <c r="C112" s="43"/>
      <c r="D112" s="43"/>
      <c r="F112" s="209"/>
    </row>
    <row r="113" spans="1:6" s="31" customFormat="1" ht="11.5">
      <c r="A113" s="43"/>
      <c r="C113" s="43"/>
      <c r="D113" s="43"/>
      <c r="F113" s="209"/>
    </row>
    <row r="114" spans="1:6" s="31" customFormat="1" ht="11.5">
      <c r="A114" s="43"/>
      <c r="C114" s="43"/>
      <c r="D114" s="43"/>
      <c r="F114" s="209"/>
    </row>
    <row r="115" spans="1:6" s="31" customFormat="1" ht="12">
      <c r="A115" s="48"/>
      <c r="B115" s="30"/>
      <c r="C115" s="42"/>
      <c r="D115" s="48"/>
      <c r="E115" s="30"/>
      <c r="F115" s="210"/>
    </row>
    <row r="116" spans="1:6" s="31" customFormat="1">
      <c r="A116" s="49"/>
      <c r="B116" s="44"/>
      <c r="C116" s="49"/>
      <c r="D116" s="49"/>
      <c r="E116" s="44"/>
      <c r="F116" s="211"/>
    </row>
    <row r="117" spans="1:6" s="31" customFormat="1">
      <c r="A117" s="49"/>
      <c r="B117" s="44"/>
      <c r="C117" s="49"/>
      <c r="D117" s="49"/>
      <c r="E117" s="44"/>
      <c r="F117" s="211"/>
    </row>
    <row r="118" spans="1:6" s="31" customFormat="1">
      <c r="A118" s="49"/>
      <c r="B118" s="44"/>
      <c r="C118" s="49"/>
      <c r="D118" s="49"/>
      <c r="E118" s="44"/>
      <c r="F118" s="211"/>
    </row>
    <row r="119" spans="1:6" s="31" customFormat="1">
      <c r="A119" s="49"/>
      <c r="B119" s="44"/>
      <c r="C119" s="49"/>
      <c r="D119" s="49"/>
      <c r="E119" s="44"/>
      <c r="F119" s="211"/>
    </row>
    <row r="120" spans="1:6" s="31" customFormat="1">
      <c r="A120" s="49"/>
      <c r="B120" s="44"/>
      <c r="C120" s="49"/>
      <c r="D120" s="49"/>
      <c r="E120" s="44"/>
      <c r="F120" s="211"/>
    </row>
    <row r="121" spans="1:6" s="31" customFormat="1">
      <c r="A121" s="49"/>
      <c r="B121" s="44"/>
      <c r="C121" s="49"/>
      <c r="D121" s="49"/>
      <c r="E121" s="44"/>
      <c r="F121" s="211"/>
    </row>
    <row r="122" spans="1:6" s="31" customFormat="1">
      <c r="A122" s="49"/>
      <c r="B122" s="44"/>
      <c r="C122" s="49"/>
      <c r="D122" s="49"/>
      <c r="E122" s="44"/>
      <c r="F122" s="211"/>
    </row>
    <row r="123" spans="1:6" s="31" customFormat="1">
      <c r="A123" s="49"/>
      <c r="B123" s="44"/>
      <c r="C123" s="49"/>
      <c r="D123" s="49"/>
      <c r="E123" s="44"/>
      <c r="F123" s="211"/>
    </row>
    <row r="124" spans="1:6" s="31" customFormat="1">
      <c r="A124" s="49"/>
      <c r="B124" s="44"/>
      <c r="C124" s="49"/>
      <c r="D124" s="49"/>
      <c r="E124" s="44"/>
      <c r="F124" s="211"/>
    </row>
    <row r="125" spans="1:6" s="31" customFormat="1">
      <c r="A125" s="49"/>
      <c r="B125" s="44"/>
      <c r="C125" s="49"/>
      <c r="D125" s="49"/>
      <c r="E125" s="44"/>
      <c r="F125" s="211"/>
    </row>
    <row r="126" spans="1:6" s="31" customFormat="1">
      <c r="A126" s="49"/>
      <c r="B126" s="44"/>
      <c r="C126" s="49"/>
      <c r="D126" s="49"/>
      <c r="E126" s="44"/>
      <c r="F126" s="211"/>
    </row>
    <row r="127" spans="1:6" s="31" customFormat="1">
      <c r="A127" s="49"/>
      <c r="B127" s="44"/>
      <c r="C127" s="49"/>
      <c r="D127" s="49"/>
      <c r="E127" s="44"/>
      <c r="F127" s="211"/>
    </row>
    <row r="128" spans="1:6" s="31" customFormat="1">
      <c r="A128" s="49"/>
      <c r="B128" s="44"/>
      <c r="C128" s="49"/>
      <c r="D128" s="49"/>
      <c r="E128" s="44"/>
      <c r="F128" s="211"/>
    </row>
    <row r="129" spans="1:6" s="31" customFormat="1">
      <c r="A129" s="49"/>
      <c r="B129" s="44"/>
      <c r="C129" s="49"/>
      <c r="D129" s="49"/>
      <c r="E129" s="44"/>
      <c r="F129" s="211"/>
    </row>
    <row r="130" spans="1:6" s="31" customFormat="1">
      <c r="A130" s="49"/>
      <c r="B130" s="44"/>
      <c r="C130" s="49"/>
      <c r="D130" s="49"/>
      <c r="E130" s="44"/>
      <c r="F130" s="211"/>
    </row>
    <row r="131" spans="1:6" s="31" customFormat="1">
      <c r="A131" s="49"/>
      <c r="B131" s="44"/>
      <c r="C131" s="49"/>
      <c r="D131" s="49"/>
      <c r="E131" s="44"/>
      <c r="F131" s="211"/>
    </row>
    <row r="132" spans="1:6" s="31" customFormat="1">
      <c r="A132" s="49"/>
      <c r="B132" s="44"/>
      <c r="C132" s="49"/>
      <c r="D132" s="49"/>
      <c r="E132" s="44"/>
      <c r="F132" s="211"/>
    </row>
    <row r="133" spans="1:6" s="31" customFormat="1">
      <c r="A133" s="49"/>
      <c r="B133" s="44"/>
      <c r="C133" s="49"/>
      <c r="D133" s="49"/>
      <c r="E133" s="44"/>
      <c r="F133" s="211"/>
    </row>
    <row r="134" spans="1:6" s="31" customFormat="1">
      <c r="A134" s="49"/>
      <c r="B134" s="44"/>
      <c r="C134" s="49"/>
      <c r="D134" s="49"/>
      <c r="E134" s="44"/>
      <c r="F134" s="211"/>
    </row>
    <row r="135" spans="1:6" s="31" customFormat="1">
      <c r="A135" s="49"/>
      <c r="B135" s="44"/>
      <c r="C135" s="49"/>
      <c r="D135" s="49"/>
      <c r="E135" s="44"/>
      <c r="F135" s="211"/>
    </row>
    <row r="136" spans="1:6" s="31" customFormat="1">
      <c r="A136" s="49"/>
      <c r="B136" s="44"/>
      <c r="C136" s="49"/>
      <c r="D136" s="49"/>
      <c r="E136" s="44"/>
      <c r="F136" s="211"/>
    </row>
    <row r="137" spans="1:6" s="31" customFormat="1">
      <c r="A137" s="49"/>
      <c r="B137" s="44"/>
      <c r="C137" s="49"/>
      <c r="D137" s="49"/>
      <c r="E137" s="44"/>
      <c r="F137" s="211"/>
    </row>
    <row r="138" spans="1:6" s="31" customFormat="1">
      <c r="A138" s="49"/>
      <c r="B138" s="44"/>
      <c r="C138" s="49"/>
      <c r="D138" s="49"/>
      <c r="E138" s="44"/>
      <c r="F138" s="211"/>
    </row>
    <row r="139" spans="1:6" s="31" customFormat="1">
      <c r="A139" s="49"/>
      <c r="B139" s="44"/>
      <c r="C139" s="49"/>
      <c r="D139" s="49"/>
      <c r="E139" s="44"/>
      <c r="F139" s="211"/>
    </row>
    <row r="140" spans="1:6" s="31" customFormat="1">
      <c r="A140" s="49"/>
      <c r="B140" s="44"/>
      <c r="C140" s="49"/>
      <c r="D140" s="49"/>
      <c r="E140" s="44"/>
      <c r="F140" s="211"/>
    </row>
    <row r="141" spans="1:6" s="31" customFormat="1">
      <c r="A141" s="49"/>
      <c r="B141" s="44"/>
      <c r="C141" s="49"/>
      <c r="D141" s="49"/>
      <c r="E141" s="44"/>
      <c r="F141" s="211"/>
    </row>
    <row r="142" spans="1:6" s="31" customFormat="1">
      <c r="A142" s="49"/>
      <c r="B142" s="44"/>
      <c r="C142" s="49"/>
      <c r="D142" s="49"/>
      <c r="E142" s="44"/>
      <c r="F142" s="211"/>
    </row>
    <row r="143" spans="1:6" s="31" customFormat="1">
      <c r="A143" s="49"/>
      <c r="B143" s="44"/>
      <c r="C143" s="49"/>
      <c r="D143" s="49"/>
      <c r="E143" s="44"/>
      <c r="F143" s="211"/>
    </row>
    <row r="144" spans="1:6" s="31" customFormat="1">
      <c r="A144" s="49"/>
      <c r="B144" s="44"/>
      <c r="C144" s="49"/>
      <c r="D144" s="49"/>
      <c r="E144" s="44"/>
      <c r="F144" s="211"/>
    </row>
    <row r="145" spans="1:6" s="31" customFormat="1">
      <c r="A145" s="49"/>
      <c r="B145" s="44"/>
      <c r="C145" s="49"/>
      <c r="D145" s="49"/>
      <c r="E145" s="44"/>
      <c r="F145" s="211"/>
    </row>
    <row r="146" spans="1:6" s="31" customFormat="1">
      <c r="A146" s="49"/>
      <c r="B146" s="44"/>
      <c r="C146" s="49"/>
      <c r="D146" s="49"/>
      <c r="E146" s="44"/>
      <c r="F146" s="211"/>
    </row>
    <row r="147" spans="1:6" s="31" customFormat="1">
      <c r="A147" s="49"/>
      <c r="B147" s="44"/>
      <c r="C147" s="49"/>
      <c r="D147" s="49"/>
      <c r="E147" s="44"/>
      <c r="F147" s="211"/>
    </row>
    <row r="148" spans="1:6" s="31" customFormat="1">
      <c r="A148" s="49"/>
      <c r="B148" s="44"/>
      <c r="C148" s="49"/>
      <c r="D148" s="49"/>
      <c r="E148" s="44"/>
      <c r="F148" s="211"/>
    </row>
    <row r="149" spans="1:6" s="41" customFormat="1">
      <c r="A149" s="49"/>
      <c r="B149" s="44"/>
      <c r="C149" s="49"/>
      <c r="D149" s="49"/>
      <c r="E149" s="44"/>
      <c r="F149" s="211"/>
    </row>
    <row r="150" spans="1:6" s="30" customFormat="1">
      <c r="A150" s="49"/>
      <c r="B150" s="44"/>
      <c r="C150" s="49"/>
      <c r="D150" s="49"/>
      <c r="E150" s="44"/>
      <c r="F150" s="211"/>
    </row>
    <row r="151" spans="1:6" s="28" customFormat="1">
      <c r="A151" s="49"/>
      <c r="B151" s="44"/>
      <c r="C151" s="49"/>
      <c r="D151" s="49"/>
      <c r="E151" s="44"/>
      <c r="F151" s="211"/>
    </row>
    <row r="152" spans="1:6" s="28" customFormat="1">
      <c r="A152" s="49"/>
      <c r="B152" s="44"/>
      <c r="C152" s="49"/>
      <c r="D152" s="49"/>
      <c r="E152" s="44"/>
      <c r="F152" s="211"/>
    </row>
    <row r="153" spans="1:6" s="28" customFormat="1">
      <c r="A153" s="49"/>
      <c r="B153" s="44"/>
      <c r="C153" s="49"/>
      <c r="D153" s="49"/>
      <c r="E153" s="44"/>
      <c r="F153" s="211"/>
    </row>
    <row r="154" spans="1:6" s="28" customFormat="1">
      <c r="A154" s="49"/>
      <c r="B154" s="44"/>
      <c r="C154" s="49"/>
      <c r="D154" s="49"/>
      <c r="E154" s="44"/>
      <c r="F154" s="211"/>
    </row>
    <row r="155" spans="1:6" s="29" customFormat="1" ht="15.5">
      <c r="A155" s="49"/>
      <c r="B155" s="44"/>
      <c r="C155" s="49"/>
      <c r="D155" s="49"/>
      <c r="E155" s="44"/>
      <c r="F155" s="211"/>
    </row>
    <row r="156" spans="1:6" s="28" customFormat="1">
      <c r="A156" s="49"/>
      <c r="B156" s="44"/>
      <c r="C156" s="49"/>
      <c r="D156" s="49"/>
      <c r="E156" s="44"/>
      <c r="F156" s="211"/>
    </row>
    <row r="157" spans="1:6" s="30" customFormat="1">
      <c r="A157" s="49"/>
      <c r="B157" s="44"/>
      <c r="C157" s="49"/>
      <c r="D157" s="49"/>
      <c r="E157" s="44"/>
      <c r="F157" s="211"/>
    </row>
    <row r="158" spans="1:6" s="31" customFormat="1">
      <c r="A158" s="49"/>
      <c r="B158" s="44"/>
      <c r="C158" s="49"/>
      <c r="D158" s="49"/>
      <c r="E158" s="44"/>
      <c r="F158" s="211"/>
    </row>
    <row r="159" spans="1:6" s="31" customFormat="1">
      <c r="A159" s="49"/>
      <c r="B159" s="44"/>
      <c r="C159" s="49"/>
      <c r="D159" s="49"/>
      <c r="E159" s="44"/>
      <c r="F159" s="211"/>
    </row>
    <row r="160" spans="1:6" s="31" customFormat="1">
      <c r="A160" s="49"/>
      <c r="B160" s="44"/>
      <c r="C160" s="49"/>
      <c r="D160" s="49"/>
      <c r="E160" s="44"/>
      <c r="F160" s="211"/>
    </row>
    <row r="161" spans="1:6" s="31" customFormat="1">
      <c r="A161" s="49"/>
      <c r="B161" s="44"/>
      <c r="C161" s="49"/>
      <c r="D161" s="49"/>
      <c r="E161" s="44"/>
      <c r="F161" s="211"/>
    </row>
    <row r="162" spans="1:6" s="31" customFormat="1">
      <c r="A162" s="49"/>
      <c r="B162" s="44"/>
      <c r="C162" s="49"/>
      <c r="D162" s="49"/>
      <c r="E162" s="44"/>
      <c r="F162" s="211"/>
    </row>
    <row r="163" spans="1:6" s="31" customFormat="1">
      <c r="A163" s="49"/>
      <c r="B163" s="44"/>
      <c r="C163" s="49"/>
      <c r="D163" s="49"/>
      <c r="E163" s="44"/>
      <c r="F163" s="211"/>
    </row>
    <row r="164" spans="1:6" s="31" customFormat="1">
      <c r="A164" s="49"/>
      <c r="B164" s="44"/>
      <c r="C164" s="49"/>
      <c r="D164" s="49"/>
      <c r="E164" s="44"/>
      <c r="F164" s="211"/>
    </row>
    <row r="165" spans="1:6" s="31" customFormat="1">
      <c r="A165" s="49"/>
      <c r="B165" s="44"/>
      <c r="C165" s="49"/>
      <c r="D165" s="49"/>
      <c r="E165" s="44"/>
      <c r="F165" s="211"/>
    </row>
    <row r="166" spans="1:6" s="31" customFormat="1">
      <c r="A166" s="49"/>
      <c r="B166" s="44"/>
      <c r="C166" s="49"/>
      <c r="D166" s="49"/>
      <c r="E166" s="44"/>
      <c r="F166" s="211"/>
    </row>
    <row r="167" spans="1:6" s="31" customFormat="1">
      <c r="A167" s="49"/>
      <c r="B167" s="44"/>
      <c r="C167" s="49"/>
      <c r="D167" s="49"/>
      <c r="E167" s="44"/>
      <c r="F167" s="211"/>
    </row>
    <row r="168" spans="1:6" s="31" customFormat="1">
      <c r="A168" s="49"/>
      <c r="B168" s="44"/>
      <c r="C168" s="49"/>
      <c r="D168" s="49"/>
      <c r="E168" s="44"/>
      <c r="F168" s="211"/>
    </row>
    <row r="169" spans="1:6" s="31" customFormat="1">
      <c r="A169" s="49"/>
      <c r="B169" s="44"/>
      <c r="C169" s="49"/>
      <c r="D169" s="49"/>
      <c r="E169" s="44"/>
      <c r="F169" s="211"/>
    </row>
    <row r="170" spans="1:6" s="31" customFormat="1">
      <c r="A170" s="49"/>
      <c r="B170" s="44"/>
      <c r="C170" s="49"/>
      <c r="D170" s="49"/>
      <c r="E170" s="44"/>
      <c r="F170" s="211"/>
    </row>
    <row r="171" spans="1:6" s="31" customFormat="1">
      <c r="A171" s="49"/>
      <c r="B171" s="44"/>
      <c r="C171" s="49"/>
      <c r="D171" s="49"/>
      <c r="E171" s="44"/>
      <c r="F171" s="211"/>
    </row>
    <row r="172" spans="1:6" s="31" customFormat="1">
      <c r="A172" s="49"/>
      <c r="B172" s="44"/>
      <c r="C172" s="49"/>
      <c r="D172" s="49"/>
      <c r="E172" s="44"/>
      <c r="F172" s="211"/>
    </row>
    <row r="173" spans="1:6" s="31" customFormat="1">
      <c r="A173" s="49"/>
      <c r="B173" s="44"/>
      <c r="C173" s="49"/>
      <c r="D173" s="49"/>
      <c r="E173" s="44"/>
      <c r="F173" s="211"/>
    </row>
    <row r="174" spans="1:6" s="31" customFormat="1">
      <c r="A174" s="49"/>
      <c r="B174" s="44"/>
      <c r="C174" s="49"/>
      <c r="D174" s="49"/>
      <c r="E174" s="44"/>
      <c r="F174" s="211"/>
    </row>
    <row r="175" spans="1:6" s="31" customFormat="1">
      <c r="A175" s="49"/>
      <c r="B175" s="44"/>
      <c r="C175" s="49"/>
      <c r="D175" s="49"/>
      <c r="E175" s="44"/>
      <c r="F175" s="211"/>
    </row>
    <row r="176" spans="1:6" s="31" customFormat="1">
      <c r="A176" s="49"/>
      <c r="B176" s="44"/>
      <c r="C176" s="49"/>
      <c r="D176" s="49"/>
      <c r="E176" s="44"/>
      <c r="F176" s="211"/>
    </row>
    <row r="177" spans="1:6" s="31" customFormat="1">
      <c r="A177" s="49"/>
      <c r="B177" s="44"/>
      <c r="C177" s="49"/>
      <c r="D177" s="49"/>
      <c r="E177" s="44"/>
      <c r="F177" s="211"/>
    </row>
    <row r="178" spans="1:6" s="31" customFormat="1">
      <c r="A178" s="49"/>
      <c r="B178" s="44"/>
      <c r="C178" s="49"/>
      <c r="D178" s="49"/>
      <c r="E178" s="44"/>
      <c r="F178" s="211"/>
    </row>
    <row r="179" spans="1:6" s="31" customFormat="1">
      <c r="A179" s="49"/>
      <c r="B179" s="44"/>
      <c r="C179" s="49"/>
      <c r="D179" s="49"/>
      <c r="E179" s="44"/>
      <c r="F179" s="211"/>
    </row>
    <row r="180" spans="1:6" s="31" customFormat="1">
      <c r="A180" s="49"/>
      <c r="B180" s="44"/>
      <c r="C180" s="49"/>
      <c r="D180" s="49"/>
      <c r="E180" s="44"/>
      <c r="F180" s="211"/>
    </row>
    <row r="181" spans="1:6" s="31" customFormat="1">
      <c r="A181" s="49"/>
      <c r="B181" s="44"/>
      <c r="C181" s="49"/>
      <c r="D181" s="49"/>
      <c r="E181" s="44"/>
      <c r="F181" s="211"/>
    </row>
    <row r="182" spans="1:6" s="31" customFormat="1">
      <c r="A182" s="49"/>
      <c r="B182" s="44"/>
      <c r="C182" s="49"/>
      <c r="D182" s="49"/>
      <c r="E182" s="44"/>
      <c r="F182" s="211"/>
    </row>
    <row r="183" spans="1:6" s="31" customFormat="1">
      <c r="A183" s="49"/>
      <c r="B183" s="44"/>
      <c r="C183" s="49"/>
      <c r="D183" s="49"/>
      <c r="E183" s="44"/>
      <c r="F183" s="211"/>
    </row>
    <row r="184" spans="1:6" s="31" customFormat="1">
      <c r="A184" s="49"/>
      <c r="B184" s="44"/>
      <c r="C184" s="49"/>
      <c r="D184" s="49"/>
      <c r="E184" s="44"/>
      <c r="F184" s="211"/>
    </row>
    <row r="185" spans="1:6" s="31" customFormat="1">
      <c r="A185" s="49"/>
      <c r="B185" s="44"/>
      <c r="C185" s="49"/>
      <c r="D185" s="49"/>
      <c r="E185" s="44"/>
      <c r="F185" s="211"/>
    </row>
    <row r="186" spans="1:6" s="31" customFormat="1">
      <c r="A186" s="49"/>
      <c r="B186" s="44"/>
      <c r="C186" s="49"/>
      <c r="D186" s="49"/>
      <c r="E186" s="44"/>
      <c r="F186" s="211"/>
    </row>
    <row r="187" spans="1:6" s="31" customFormat="1">
      <c r="A187" s="49"/>
      <c r="B187" s="44"/>
      <c r="C187" s="49"/>
      <c r="D187" s="49"/>
      <c r="E187" s="44"/>
      <c r="F187" s="211"/>
    </row>
    <row r="188" spans="1:6" s="31" customFormat="1">
      <c r="A188" s="49"/>
      <c r="B188" s="44"/>
      <c r="C188" s="49"/>
      <c r="D188" s="49"/>
      <c r="E188" s="44"/>
      <c r="F188" s="211"/>
    </row>
    <row r="189" spans="1:6" s="31" customFormat="1">
      <c r="A189" s="49"/>
      <c r="B189" s="44"/>
      <c r="C189" s="49"/>
      <c r="D189" s="49"/>
      <c r="E189" s="44"/>
      <c r="F189" s="211"/>
    </row>
    <row r="190" spans="1:6" s="31" customFormat="1">
      <c r="A190" s="49"/>
      <c r="B190" s="44"/>
      <c r="C190" s="49"/>
      <c r="D190" s="49"/>
      <c r="E190" s="44"/>
      <c r="F190" s="211"/>
    </row>
    <row r="191" spans="1:6" s="31" customFormat="1">
      <c r="A191" s="49"/>
      <c r="B191" s="44"/>
      <c r="C191" s="49"/>
      <c r="D191" s="49"/>
      <c r="E191" s="44"/>
      <c r="F191" s="211"/>
    </row>
    <row r="192" spans="1:6" s="31" customFormat="1">
      <c r="A192" s="49"/>
      <c r="B192" s="44"/>
      <c r="C192" s="49"/>
      <c r="D192" s="49"/>
      <c r="E192" s="44"/>
      <c r="F192" s="211"/>
    </row>
    <row r="193" spans="1:6" s="31" customFormat="1">
      <c r="A193" s="49"/>
      <c r="B193" s="44"/>
      <c r="C193" s="49"/>
      <c r="D193" s="49"/>
      <c r="E193" s="44"/>
      <c r="F193" s="211"/>
    </row>
    <row r="194" spans="1:6" s="31" customFormat="1">
      <c r="A194" s="49"/>
      <c r="B194" s="44"/>
      <c r="C194" s="49"/>
      <c r="D194" s="49"/>
      <c r="E194" s="44"/>
      <c r="F194" s="211"/>
    </row>
    <row r="195" spans="1:6" s="31" customFormat="1">
      <c r="A195" s="49"/>
      <c r="B195" s="44"/>
      <c r="C195" s="49"/>
      <c r="D195" s="49"/>
      <c r="E195" s="44"/>
      <c r="F195" s="211"/>
    </row>
    <row r="196" spans="1:6" s="31" customFormat="1">
      <c r="A196" s="49"/>
      <c r="B196" s="44"/>
      <c r="C196" s="49"/>
      <c r="D196" s="49"/>
      <c r="E196" s="44"/>
      <c r="F196" s="211"/>
    </row>
    <row r="197" spans="1:6" s="31" customFormat="1">
      <c r="A197" s="49"/>
      <c r="B197" s="44"/>
      <c r="C197" s="49"/>
      <c r="D197" s="49"/>
      <c r="E197" s="44"/>
      <c r="F197" s="211"/>
    </row>
    <row r="198" spans="1:6" s="31" customFormat="1">
      <c r="A198" s="49"/>
      <c r="B198" s="44"/>
      <c r="C198" s="49"/>
      <c r="D198" s="49"/>
      <c r="E198" s="44"/>
      <c r="F198" s="211"/>
    </row>
    <row r="199" spans="1:6" s="31" customFormat="1">
      <c r="A199" s="49"/>
      <c r="B199" s="44"/>
      <c r="C199" s="49"/>
      <c r="D199" s="49"/>
      <c r="E199" s="44"/>
      <c r="F199" s="211"/>
    </row>
    <row r="200" spans="1:6" s="31" customFormat="1">
      <c r="A200" s="49"/>
      <c r="B200" s="44"/>
      <c r="C200" s="49"/>
      <c r="D200" s="49"/>
      <c r="E200" s="44"/>
      <c r="F200" s="211"/>
    </row>
    <row r="201" spans="1:6" s="31" customFormat="1">
      <c r="A201" s="49"/>
      <c r="B201" s="44"/>
      <c r="C201" s="49"/>
      <c r="D201" s="49"/>
      <c r="E201" s="44"/>
      <c r="F201" s="211"/>
    </row>
    <row r="202" spans="1:6" s="31" customFormat="1">
      <c r="A202" s="49"/>
      <c r="B202" s="44"/>
      <c r="C202" s="49"/>
      <c r="D202" s="49"/>
      <c r="E202" s="44"/>
      <c r="F202" s="211"/>
    </row>
    <row r="203" spans="1:6" s="31" customFormat="1">
      <c r="A203" s="49"/>
      <c r="B203" s="44"/>
      <c r="C203" s="49"/>
      <c r="D203" s="49"/>
      <c r="E203" s="44"/>
      <c r="F203" s="211"/>
    </row>
    <row r="204" spans="1:6" s="31" customFormat="1">
      <c r="A204" s="49"/>
      <c r="B204" s="44"/>
      <c r="C204" s="49"/>
      <c r="D204" s="49"/>
      <c r="E204" s="44"/>
      <c r="F204" s="211"/>
    </row>
    <row r="205" spans="1:6" s="31" customFormat="1">
      <c r="A205" s="49"/>
      <c r="B205" s="44"/>
      <c r="C205" s="49"/>
      <c r="D205" s="49"/>
      <c r="E205" s="44"/>
      <c r="F205" s="211"/>
    </row>
    <row r="206" spans="1:6" s="31" customFormat="1">
      <c r="A206" s="49"/>
      <c r="B206" s="44"/>
      <c r="C206" s="49"/>
      <c r="D206" s="49"/>
      <c r="E206" s="44"/>
      <c r="F206" s="211"/>
    </row>
    <row r="207" spans="1:6" s="31" customFormat="1">
      <c r="A207" s="49"/>
      <c r="B207" s="44"/>
      <c r="C207" s="49"/>
      <c r="D207" s="49"/>
      <c r="E207" s="44"/>
      <c r="F207" s="211"/>
    </row>
    <row r="208" spans="1:6" s="31" customFormat="1">
      <c r="A208" s="49"/>
      <c r="B208" s="44"/>
      <c r="C208" s="49"/>
      <c r="D208" s="49"/>
      <c r="E208" s="44"/>
      <c r="F208" s="211"/>
    </row>
    <row r="209" spans="1:6" s="31" customFormat="1">
      <c r="A209" s="49"/>
      <c r="B209" s="44"/>
      <c r="C209" s="49"/>
      <c r="D209" s="49"/>
      <c r="E209" s="44"/>
      <c r="F209" s="211"/>
    </row>
    <row r="210" spans="1:6" s="31" customFormat="1">
      <c r="A210" s="49"/>
      <c r="B210" s="44"/>
      <c r="C210" s="49"/>
      <c r="D210" s="49"/>
      <c r="E210" s="44"/>
      <c r="F210" s="211"/>
    </row>
    <row r="211" spans="1:6" s="31" customFormat="1">
      <c r="A211" s="49"/>
      <c r="B211" s="44"/>
      <c r="C211" s="49"/>
      <c r="D211" s="49"/>
      <c r="E211" s="44"/>
      <c r="F211" s="211"/>
    </row>
    <row r="212" spans="1:6" s="41" customFormat="1">
      <c r="A212" s="49"/>
      <c r="B212" s="44"/>
      <c r="C212" s="49"/>
      <c r="D212" s="49"/>
      <c r="E212" s="44"/>
      <c r="F212" s="211"/>
    </row>
    <row r="213" spans="1:6" s="30" customFormat="1">
      <c r="A213" s="49"/>
      <c r="B213" s="44"/>
      <c r="C213" s="49"/>
      <c r="D213" s="49"/>
      <c r="E213" s="44"/>
      <c r="F213" s="211"/>
    </row>
    <row r="214" spans="1:6" s="28" customFormat="1">
      <c r="A214" s="49"/>
      <c r="B214" s="44"/>
      <c r="C214" s="49"/>
      <c r="D214" s="49"/>
      <c r="E214" s="44"/>
      <c r="F214" s="211"/>
    </row>
    <row r="215" spans="1:6" s="28" customFormat="1">
      <c r="A215" s="49"/>
      <c r="B215" s="44"/>
      <c r="C215" s="49"/>
      <c r="D215" s="49"/>
      <c r="E215" s="44"/>
      <c r="F215" s="211"/>
    </row>
    <row r="216" spans="1:6" s="28" customFormat="1">
      <c r="A216" s="49"/>
      <c r="B216" s="44"/>
      <c r="C216" s="49"/>
      <c r="D216" s="49"/>
      <c r="E216" s="44"/>
      <c r="F216" s="211"/>
    </row>
    <row r="217" spans="1:6" s="28" customFormat="1">
      <c r="A217" s="49"/>
      <c r="B217" s="44"/>
      <c r="C217" s="49"/>
      <c r="D217" s="49"/>
      <c r="E217" s="44"/>
      <c r="F217" s="211"/>
    </row>
    <row r="218" spans="1:6" s="29" customFormat="1" ht="15.5">
      <c r="A218" s="49"/>
      <c r="B218" s="44"/>
      <c r="C218" s="49"/>
      <c r="D218" s="49"/>
      <c r="E218" s="44"/>
      <c r="F218" s="211"/>
    </row>
    <row r="219" spans="1:6" s="28" customFormat="1">
      <c r="A219" s="49"/>
      <c r="B219" s="44"/>
      <c r="C219" s="49"/>
      <c r="D219" s="49"/>
      <c r="E219" s="44"/>
      <c r="F219" s="211"/>
    </row>
    <row r="220" spans="1:6" s="30" customFormat="1">
      <c r="A220" s="49"/>
      <c r="B220" s="44"/>
      <c r="C220" s="49"/>
      <c r="D220" s="49"/>
      <c r="E220" s="44"/>
      <c r="F220" s="211"/>
    </row>
    <row r="221" spans="1:6" s="31" customFormat="1">
      <c r="A221" s="49"/>
      <c r="B221" s="44"/>
      <c r="C221" s="49"/>
      <c r="D221" s="49"/>
      <c r="E221" s="44"/>
      <c r="F221" s="211"/>
    </row>
    <row r="222" spans="1:6" s="31" customFormat="1">
      <c r="A222" s="49"/>
      <c r="B222" s="44"/>
      <c r="C222" s="49"/>
      <c r="D222" s="49"/>
      <c r="E222" s="44"/>
      <c r="F222" s="211"/>
    </row>
    <row r="223" spans="1:6" s="31" customFormat="1">
      <c r="A223" s="49"/>
      <c r="B223" s="44"/>
      <c r="C223" s="49"/>
      <c r="D223" s="49"/>
      <c r="E223" s="44"/>
      <c r="F223" s="211"/>
    </row>
    <row r="224" spans="1:6" s="31" customFormat="1">
      <c r="A224" s="49"/>
      <c r="B224" s="44"/>
      <c r="C224" s="49"/>
      <c r="D224" s="49"/>
      <c r="E224" s="44"/>
      <c r="F224" s="211"/>
    </row>
    <row r="225" spans="1:8" s="31" customFormat="1">
      <c r="A225" s="49"/>
      <c r="B225" s="44"/>
      <c r="C225" s="49"/>
      <c r="D225" s="49"/>
      <c r="E225" s="44"/>
      <c r="F225" s="211"/>
    </row>
    <row r="226" spans="1:8" s="31" customFormat="1">
      <c r="A226" s="49"/>
      <c r="B226" s="44"/>
      <c r="C226" s="49"/>
      <c r="D226" s="49"/>
      <c r="E226" s="44"/>
      <c r="F226" s="211"/>
    </row>
    <row r="227" spans="1:8" s="31" customFormat="1">
      <c r="A227" s="49"/>
      <c r="B227" s="44"/>
      <c r="C227" s="49"/>
      <c r="D227" s="49"/>
      <c r="E227" s="44"/>
      <c r="F227" s="211"/>
    </row>
    <row r="228" spans="1:8" s="31" customFormat="1">
      <c r="A228" s="49"/>
      <c r="B228" s="44"/>
      <c r="C228" s="49"/>
      <c r="D228" s="49"/>
      <c r="E228" s="44"/>
      <c r="F228" s="211"/>
      <c r="H228" s="31" t="s">
        <v>377</v>
      </c>
    </row>
    <row r="229" spans="1:8" s="31" customFormat="1">
      <c r="A229" s="49"/>
      <c r="B229" s="44"/>
      <c r="C229" s="49"/>
      <c r="D229" s="49"/>
      <c r="E229" s="44"/>
      <c r="F229" s="211"/>
    </row>
    <row r="230" spans="1:8" s="31" customFormat="1">
      <c r="A230" s="49"/>
      <c r="B230" s="44"/>
      <c r="C230" s="49"/>
      <c r="D230" s="49"/>
      <c r="E230" s="44"/>
      <c r="F230" s="211"/>
    </row>
    <row r="231" spans="1:8" s="31" customFormat="1">
      <c r="A231" s="49"/>
      <c r="B231" s="44"/>
      <c r="C231" s="49"/>
      <c r="D231" s="49"/>
      <c r="E231" s="44"/>
      <c r="F231" s="211"/>
    </row>
    <row r="232" spans="1:8" s="31" customFormat="1">
      <c r="A232" s="49"/>
      <c r="B232" s="44"/>
      <c r="C232" s="49"/>
      <c r="D232" s="49"/>
      <c r="E232" s="44"/>
      <c r="F232" s="211"/>
    </row>
    <row r="233" spans="1:8" s="31" customFormat="1">
      <c r="A233" s="49"/>
      <c r="B233" s="44"/>
      <c r="C233" s="49"/>
      <c r="D233" s="49"/>
      <c r="E233" s="44"/>
      <c r="F233" s="211"/>
    </row>
    <row r="234" spans="1:8" s="31" customFormat="1">
      <c r="A234" s="49"/>
      <c r="B234" s="44"/>
      <c r="C234" s="49"/>
      <c r="D234" s="49"/>
      <c r="E234" s="44"/>
      <c r="F234" s="211"/>
    </row>
    <row r="235" spans="1:8" s="31" customFormat="1">
      <c r="A235" s="49"/>
      <c r="B235" s="44"/>
      <c r="C235" s="49"/>
      <c r="D235" s="49"/>
      <c r="E235" s="44"/>
      <c r="F235" s="211"/>
    </row>
    <row r="236" spans="1:8" s="31" customFormat="1">
      <c r="A236" s="49"/>
      <c r="B236" s="44"/>
      <c r="C236" s="49"/>
      <c r="D236" s="49"/>
      <c r="E236" s="44"/>
      <c r="F236" s="211"/>
    </row>
    <row r="237" spans="1:8" s="31" customFormat="1">
      <c r="A237" s="49"/>
      <c r="B237" s="44"/>
      <c r="C237" s="49"/>
      <c r="D237" s="49"/>
      <c r="E237" s="44"/>
      <c r="F237" s="211"/>
    </row>
    <row r="238" spans="1:8" s="31" customFormat="1">
      <c r="A238" s="49"/>
      <c r="B238" s="44"/>
      <c r="C238" s="49"/>
      <c r="D238" s="49"/>
      <c r="E238" s="44"/>
      <c r="F238" s="211"/>
    </row>
    <row r="239" spans="1:8" s="31" customFormat="1">
      <c r="A239" s="49"/>
      <c r="B239" s="44"/>
      <c r="C239" s="49"/>
      <c r="D239" s="49"/>
      <c r="E239" s="44"/>
      <c r="F239" s="211"/>
    </row>
    <row r="240" spans="1:8" s="31" customFormat="1">
      <c r="A240" s="49"/>
      <c r="B240" s="44"/>
      <c r="C240" s="49"/>
      <c r="D240" s="49"/>
      <c r="E240" s="44"/>
      <c r="F240" s="211"/>
    </row>
    <row r="241" spans="1:6" s="31" customFormat="1">
      <c r="A241" s="49"/>
      <c r="B241" s="44"/>
      <c r="C241" s="49"/>
      <c r="D241" s="49"/>
      <c r="E241" s="44"/>
      <c r="F241" s="211"/>
    </row>
    <row r="242" spans="1:6" s="31" customFormat="1">
      <c r="A242" s="49"/>
      <c r="B242" s="44"/>
      <c r="C242" s="49"/>
      <c r="D242" s="49"/>
      <c r="E242" s="44"/>
      <c r="F242" s="211"/>
    </row>
    <row r="243" spans="1:6" s="31" customFormat="1">
      <c r="A243" s="49"/>
      <c r="B243" s="44"/>
      <c r="C243" s="49"/>
      <c r="D243" s="49"/>
      <c r="E243" s="44"/>
      <c r="F243" s="211"/>
    </row>
    <row r="244" spans="1:6" s="31" customFormat="1">
      <c r="A244" s="49"/>
      <c r="B244" s="44"/>
      <c r="C244" s="49"/>
      <c r="D244" s="49"/>
      <c r="E244" s="44"/>
      <c r="F244" s="211"/>
    </row>
    <row r="245" spans="1:6" s="31" customFormat="1">
      <c r="A245" s="49"/>
      <c r="B245" s="44"/>
      <c r="C245" s="49"/>
      <c r="D245" s="49"/>
      <c r="E245" s="44"/>
      <c r="F245" s="211"/>
    </row>
    <row r="246" spans="1:6" s="31" customFormat="1">
      <c r="A246" s="49"/>
      <c r="B246" s="44"/>
      <c r="C246" s="49"/>
      <c r="D246" s="49"/>
      <c r="E246" s="44"/>
      <c r="F246" s="211"/>
    </row>
    <row r="247" spans="1:6" s="31" customFormat="1">
      <c r="A247" s="49"/>
      <c r="B247" s="44"/>
      <c r="C247" s="49"/>
      <c r="D247" s="49"/>
      <c r="E247" s="44"/>
      <c r="F247" s="211"/>
    </row>
    <row r="248" spans="1:6" s="31" customFormat="1">
      <c r="A248" s="49"/>
      <c r="B248" s="44"/>
      <c r="C248" s="49"/>
      <c r="D248" s="49"/>
      <c r="E248" s="44"/>
      <c r="F248" s="211"/>
    </row>
    <row r="249" spans="1:6" s="31" customFormat="1">
      <c r="A249" s="49"/>
      <c r="B249" s="44"/>
      <c r="C249" s="49"/>
      <c r="D249" s="49"/>
      <c r="E249" s="44"/>
      <c r="F249" s="211"/>
    </row>
    <row r="250" spans="1:6" s="31" customFormat="1">
      <c r="A250" s="49"/>
      <c r="B250" s="44"/>
      <c r="C250" s="49"/>
      <c r="D250" s="49"/>
      <c r="E250" s="44"/>
      <c r="F250" s="211"/>
    </row>
    <row r="251" spans="1:6" s="31" customFormat="1">
      <c r="A251" s="49"/>
      <c r="B251" s="44"/>
      <c r="C251" s="49"/>
      <c r="D251" s="49"/>
      <c r="E251" s="44"/>
      <c r="F251" s="211"/>
    </row>
    <row r="252" spans="1:6" s="31" customFormat="1">
      <c r="A252" s="49"/>
      <c r="B252" s="44"/>
      <c r="C252" s="49"/>
      <c r="D252" s="49"/>
      <c r="E252" s="44"/>
      <c r="F252" s="211"/>
    </row>
    <row r="253" spans="1:6" s="31" customFormat="1">
      <c r="A253" s="49"/>
      <c r="B253" s="44"/>
      <c r="C253" s="49"/>
      <c r="D253" s="49"/>
      <c r="E253" s="44"/>
      <c r="F253" s="211"/>
    </row>
    <row r="254" spans="1:6" s="31" customFormat="1">
      <c r="A254" s="49"/>
      <c r="B254" s="44"/>
      <c r="C254" s="49"/>
      <c r="D254" s="49"/>
      <c r="E254" s="44"/>
      <c r="F254" s="211"/>
    </row>
    <row r="255" spans="1:6" s="31" customFormat="1">
      <c r="A255" s="49"/>
      <c r="B255" s="44"/>
      <c r="C255" s="49"/>
      <c r="D255" s="49"/>
      <c r="E255" s="44"/>
      <c r="F255" s="211"/>
    </row>
    <row r="256" spans="1:6" s="31" customFormat="1">
      <c r="A256" s="49"/>
      <c r="B256" s="44"/>
      <c r="C256" s="49"/>
      <c r="D256" s="49"/>
      <c r="E256" s="44"/>
      <c r="F256" s="211"/>
    </row>
    <row r="257" spans="1:6" s="31" customFormat="1">
      <c r="A257" s="49"/>
      <c r="B257" s="44"/>
      <c r="C257" s="49"/>
      <c r="D257" s="49"/>
      <c r="E257" s="44"/>
      <c r="F257" s="211"/>
    </row>
    <row r="258" spans="1:6" s="31" customFormat="1">
      <c r="A258" s="49"/>
      <c r="B258" s="44"/>
      <c r="C258" s="49"/>
      <c r="D258" s="49"/>
      <c r="E258" s="44"/>
      <c r="F258" s="211"/>
    </row>
    <row r="259" spans="1:6" s="31" customFormat="1">
      <c r="A259" s="49"/>
      <c r="B259" s="44"/>
      <c r="C259" s="49"/>
      <c r="D259" s="49"/>
      <c r="E259" s="44"/>
      <c r="F259" s="211"/>
    </row>
    <row r="260" spans="1:6" s="31" customFormat="1">
      <c r="A260" s="49"/>
      <c r="B260" s="44"/>
      <c r="C260" s="49"/>
      <c r="D260" s="49"/>
      <c r="E260" s="44"/>
      <c r="F260" s="211"/>
    </row>
    <row r="261" spans="1:6" s="31" customFormat="1">
      <c r="A261" s="49"/>
      <c r="B261" s="44"/>
      <c r="C261" s="49"/>
      <c r="D261" s="49"/>
      <c r="E261" s="44"/>
      <c r="F261" s="211"/>
    </row>
    <row r="262" spans="1:6" s="31" customFormat="1">
      <c r="A262" s="49"/>
      <c r="B262" s="44"/>
      <c r="C262" s="49"/>
      <c r="D262" s="49"/>
      <c r="E262" s="44"/>
      <c r="F262" s="211"/>
    </row>
    <row r="263" spans="1:6" s="31" customFormat="1">
      <c r="A263" s="49"/>
      <c r="B263" s="44"/>
      <c r="C263" s="49"/>
      <c r="D263" s="49"/>
      <c r="E263" s="44"/>
      <c r="F263" s="211"/>
    </row>
    <row r="264" spans="1:6" s="31" customFormat="1">
      <c r="A264" s="49"/>
      <c r="B264" s="44"/>
      <c r="C264" s="49"/>
      <c r="D264" s="49"/>
      <c r="E264" s="44"/>
      <c r="F264" s="211"/>
    </row>
    <row r="265" spans="1:6" s="31" customFormat="1">
      <c r="A265" s="49"/>
      <c r="B265" s="44"/>
      <c r="C265" s="49"/>
      <c r="D265" s="49"/>
      <c r="E265" s="44"/>
      <c r="F265" s="211"/>
    </row>
    <row r="266" spans="1:6" s="31" customFormat="1">
      <c r="A266" s="49"/>
      <c r="B266" s="44"/>
      <c r="C266" s="49"/>
      <c r="D266" s="49"/>
      <c r="E266" s="44"/>
      <c r="F266" s="211"/>
    </row>
    <row r="267" spans="1:6" s="31" customFormat="1">
      <c r="A267" s="49"/>
      <c r="B267" s="44"/>
      <c r="C267" s="49"/>
      <c r="D267" s="49"/>
      <c r="E267" s="44"/>
      <c r="F267" s="211"/>
    </row>
    <row r="268" spans="1:6" s="31" customFormat="1">
      <c r="A268" s="49"/>
      <c r="B268" s="44"/>
      <c r="C268" s="49"/>
      <c r="D268" s="49"/>
      <c r="E268" s="44"/>
      <c r="F268" s="211"/>
    </row>
    <row r="269" spans="1:6" s="31" customFormat="1">
      <c r="A269" s="49"/>
      <c r="B269" s="44"/>
      <c r="C269" s="49"/>
      <c r="D269" s="49"/>
      <c r="E269" s="44"/>
      <c r="F269" s="211"/>
    </row>
    <row r="270" spans="1:6" s="31" customFormat="1">
      <c r="A270" s="49"/>
      <c r="B270" s="44"/>
      <c r="C270" s="49"/>
      <c r="D270" s="49"/>
      <c r="E270" s="44"/>
      <c r="F270" s="211"/>
    </row>
    <row r="271" spans="1:6" s="31" customFormat="1">
      <c r="A271" s="49"/>
      <c r="B271" s="44"/>
      <c r="C271" s="49"/>
      <c r="D271" s="49"/>
      <c r="E271" s="44"/>
      <c r="F271" s="211"/>
    </row>
    <row r="272" spans="1:6" s="31" customFormat="1">
      <c r="A272" s="49"/>
      <c r="B272" s="44"/>
      <c r="C272" s="49"/>
      <c r="D272" s="49"/>
      <c r="E272" s="44"/>
      <c r="F272" s="211"/>
    </row>
    <row r="273" spans="1:6" s="41" customFormat="1">
      <c r="A273" s="49"/>
      <c r="B273" s="44"/>
      <c r="C273" s="49"/>
      <c r="D273" s="49"/>
      <c r="E273" s="44"/>
      <c r="F273" s="211"/>
    </row>
    <row r="274" spans="1:6" s="30" customFormat="1">
      <c r="A274" s="49"/>
      <c r="B274" s="44"/>
      <c r="C274" s="49"/>
      <c r="D274" s="49"/>
      <c r="E274" s="44"/>
      <c r="F274" s="211"/>
    </row>
    <row r="275" spans="1:6" s="28" customFormat="1">
      <c r="A275" s="49"/>
      <c r="B275" s="44"/>
      <c r="C275" s="49"/>
      <c r="D275" s="49"/>
      <c r="E275" s="44"/>
      <c r="F275" s="211"/>
    </row>
    <row r="276" spans="1:6" s="28" customFormat="1">
      <c r="A276" s="49"/>
      <c r="B276" s="44"/>
      <c r="C276" s="49"/>
      <c r="D276" s="49"/>
      <c r="E276" s="44"/>
      <c r="F276" s="211"/>
    </row>
    <row r="277" spans="1:6" s="28" customFormat="1">
      <c r="A277" s="49"/>
      <c r="B277" s="44"/>
      <c r="C277" s="49"/>
      <c r="D277" s="49"/>
      <c r="E277" s="44"/>
      <c r="F277" s="211"/>
    </row>
    <row r="278" spans="1:6" s="28" customFormat="1">
      <c r="A278" s="49"/>
      <c r="B278" s="44"/>
      <c r="C278" s="49"/>
      <c r="D278" s="49"/>
      <c r="E278" s="44"/>
      <c r="F278" s="211"/>
    </row>
    <row r="279" spans="1:6" s="29" customFormat="1" ht="15.5">
      <c r="A279" s="49"/>
      <c r="B279" s="44"/>
      <c r="C279" s="49"/>
      <c r="D279" s="49"/>
      <c r="E279" s="44"/>
      <c r="F279" s="211"/>
    </row>
    <row r="280" spans="1:6" s="28" customFormat="1">
      <c r="A280" s="49"/>
      <c r="B280" s="44"/>
      <c r="C280" s="49"/>
      <c r="D280" s="49"/>
      <c r="E280" s="44"/>
      <c r="F280" s="211"/>
    </row>
    <row r="281" spans="1:6" s="30" customFormat="1">
      <c r="A281" s="49"/>
      <c r="B281" s="44"/>
      <c r="C281" s="49"/>
      <c r="D281" s="49"/>
      <c r="E281" s="44"/>
      <c r="F281" s="211"/>
    </row>
    <row r="282" spans="1:6" s="31" customFormat="1">
      <c r="A282" s="49"/>
      <c r="B282" s="44"/>
      <c r="C282" s="49"/>
      <c r="D282" s="49"/>
      <c r="E282" s="44"/>
      <c r="F282" s="211"/>
    </row>
    <row r="283" spans="1:6" s="31" customFormat="1">
      <c r="A283" s="49"/>
      <c r="B283" s="44"/>
      <c r="C283" s="49"/>
      <c r="D283" s="49"/>
      <c r="E283" s="44"/>
      <c r="F283" s="211"/>
    </row>
    <row r="284" spans="1:6" s="31" customFormat="1">
      <c r="A284" s="49"/>
      <c r="B284" s="44"/>
      <c r="C284" s="49"/>
      <c r="D284" s="49"/>
      <c r="E284" s="44"/>
      <c r="F284" s="211"/>
    </row>
    <row r="285" spans="1:6" s="31" customFormat="1">
      <c r="A285" s="49"/>
      <c r="B285" s="44"/>
      <c r="C285" s="49"/>
      <c r="D285" s="49"/>
      <c r="E285" s="44"/>
      <c r="F285" s="211"/>
    </row>
    <row r="286" spans="1:6" s="31" customFormat="1">
      <c r="A286" s="49"/>
      <c r="B286" s="44"/>
      <c r="C286" s="49"/>
      <c r="D286" s="49"/>
      <c r="E286" s="44"/>
      <c r="F286" s="211"/>
    </row>
    <row r="287" spans="1:6" s="31" customFormat="1">
      <c r="A287" s="49"/>
      <c r="B287" s="44"/>
      <c r="C287" s="49"/>
      <c r="D287" s="49"/>
      <c r="E287" s="44"/>
      <c r="F287" s="211"/>
    </row>
    <row r="288" spans="1:6" s="31" customFormat="1">
      <c r="A288" s="49"/>
      <c r="B288" s="44"/>
      <c r="C288" s="49"/>
      <c r="D288" s="49"/>
      <c r="E288" s="44"/>
      <c r="F288" s="211"/>
    </row>
    <row r="289" spans="1:8" s="31" customFormat="1" ht="23">
      <c r="A289" s="49"/>
      <c r="B289" s="44"/>
      <c r="C289" s="49"/>
      <c r="D289" s="49"/>
      <c r="E289" s="44"/>
      <c r="F289" s="211"/>
      <c r="H289" s="31" t="s">
        <v>378</v>
      </c>
    </row>
    <row r="290" spans="1:8" s="31" customFormat="1">
      <c r="A290" s="49"/>
      <c r="B290" s="44"/>
      <c r="C290" s="49"/>
      <c r="D290" s="49"/>
      <c r="E290" s="44"/>
      <c r="F290" s="211"/>
    </row>
    <row r="291" spans="1:8" s="31" customFormat="1">
      <c r="A291" s="49"/>
      <c r="B291" s="44"/>
      <c r="C291" s="49"/>
      <c r="D291" s="49"/>
      <c r="E291" s="44"/>
      <c r="F291" s="211"/>
    </row>
    <row r="292" spans="1:8" s="31" customFormat="1">
      <c r="A292" s="49"/>
      <c r="B292" s="44"/>
      <c r="C292" s="49"/>
      <c r="D292" s="49"/>
      <c r="E292" s="44"/>
      <c r="F292" s="211"/>
    </row>
    <row r="293" spans="1:8" s="31" customFormat="1" ht="23">
      <c r="A293" s="49"/>
      <c r="B293" s="44"/>
      <c r="C293" s="49"/>
      <c r="D293" s="49"/>
      <c r="E293" s="44"/>
      <c r="F293" s="211"/>
      <c r="H293" s="31" t="s">
        <v>378</v>
      </c>
    </row>
    <row r="294" spans="1:8" s="31" customFormat="1">
      <c r="A294" s="49"/>
      <c r="B294" s="44"/>
      <c r="C294" s="49"/>
      <c r="D294" s="49"/>
      <c r="E294" s="44"/>
      <c r="F294" s="211"/>
    </row>
    <row r="295" spans="1:8" s="31" customFormat="1" ht="23">
      <c r="A295" s="49"/>
      <c r="B295" s="44"/>
      <c r="C295" s="49"/>
      <c r="D295" s="49"/>
      <c r="E295" s="44"/>
      <c r="F295" s="211"/>
      <c r="H295" s="31" t="s">
        <v>378</v>
      </c>
    </row>
    <row r="296" spans="1:8" s="31" customFormat="1">
      <c r="A296" s="49"/>
      <c r="B296" s="44"/>
      <c r="C296" s="49"/>
      <c r="D296" s="49"/>
      <c r="E296" s="44"/>
      <c r="F296" s="211"/>
    </row>
    <row r="297" spans="1:8" s="31" customFormat="1" ht="23">
      <c r="A297" s="49"/>
      <c r="B297" s="44"/>
      <c r="C297" s="49"/>
      <c r="D297" s="49"/>
      <c r="E297" s="44"/>
      <c r="F297" s="211"/>
      <c r="H297" s="31" t="s">
        <v>378</v>
      </c>
    </row>
    <row r="298" spans="1:8" s="31" customFormat="1">
      <c r="A298" s="49"/>
      <c r="B298" s="44"/>
      <c r="C298" s="49"/>
      <c r="D298" s="49"/>
      <c r="E298" s="44"/>
      <c r="F298" s="211"/>
    </row>
    <row r="299" spans="1:8" s="31" customFormat="1">
      <c r="A299" s="49"/>
      <c r="B299" s="44"/>
      <c r="C299" s="49"/>
      <c r="D299" s="49"/>
      <c r="E299" s="44"/>
      <c r="F299" s="211"/>
    </row>
    <row r="300" spans="1:8" s="31" customFormat="1">
      <c r="A300" s="49"/>
      <c r="B300" s="44"/>
      <c r="C300" s="49"/>
      <c r="D300" s="49"/>
      <c r="E300" s="44"/>
      <c r="F300" s="211"/>
    </row>
    <row r="301" spans="1:8" s="31" customFormat="1">
      <c r="A301" s="49"/>
      <c r="B301" s="44"/>
      <c r="C301" s="49"/>
      <c r="D301" s="49"/>
      <c r="E301" s="44"/>
      <c r="F301" s="211"/>
    </row>
    <row r="302" spans="1:8" s="31" customFormat="1">
      <c r="A302" s="49"/>
      <c r="B302" s="44"/>
      <c r="C302" s="49"/>
      <c r="D302" s="49"/>
      <c r="E302" s="44"/>
      <c r="F302" s="211"/>
    </row>
    <row r="303" spans="1:8" s="31" customFormat="1">
      <c r="A303" s="49"/>
      <c r="B303" s="44"/>
      <c r="C303" s="49"/>
      <c r="D303" s="49"/>
      <c r="E303" s="44"/>
      <c r="F303" s="211"/>
    </row>
    <row r="304" spans="1:8" s="31" customFormat="1">
      <c r="A304" s="49"/>
      <c r="B304" s="44"/>
      <c r="C304" s="49"/>
      <c r="D304" s="49"/>
      <c r="E304" s="44"/>
      <c r="F304" s="211"/>
    </row>
    <row r="305" spans="1:6" s="31" customFormat="1">
      <c r="A305" s="49"/>
      <c r="B305" s="44"/>
      <c r="C305" s="49"/>
      <c r="D305" s="49"/>
      <c r="E305" s="44"/>
      <c r="F305" s="211"/>
    </row>
    <row r="306" spans="1:6" s="31" customFormat="1">
      <c r="A306" s="49"/>
      <c r="B306" s="44"/>
      <c r="C306" s="49"/>
      <c r="D306" s="49"/>
      <c r="E306" s="44"/>
      <c r="F306" s="211"/>
    </row>
    <row r="307" spans="1:6" s="31" customFormat="1">
      <c r="A307" s="49"/>
      <c r="B307" s="44"/>
      <c r="C307" s="49"/>
      <c r="D307" s="49"/>
      <c r="E307" s="44"/>
      <c r="F307" s="211"/>
    </row>
    <row r="308" spans="1:6" s="31" customFormat="1">
      <c r="A308" s="49"/>
      <c r="B308" s="44"/>
      <c r="C308" s="49"/>
      <c r="D308" s="49"/>
      <c r="E308" s="44"/>
      <c r="F308" s="211"/>
    </row>
    <row r="309" spans="1:6" s="31" customFormat="1">
      <c r="A309" s="49"/>
      <c r="B309" s="44"/>
      <c r="C309" s="49"/>
      <c r="D309" s="49"/>
      <c r="E309" s="44"/>
      <c r="F309" s="211"/>
    </row>
    <row r="310" spans="1:6" s="31" customFormat="1">
      <c r="A310" s="49"/>
      <c r="B310" s="44"/>
      <c r="C310" s="49"/>
      <c r="D310" s="49"/>
      <c r="E310" s="44"/>
      <c r="F310" s="211"/>
    </row>
    <row r="311" spans="1:6" s="31" customFormat="1">
      <c r="A311" s="49"/>
      <c r="B311" s="44"/>
      <c r="C311" s="49"/>
      <c r="D311" s="49"/>
      <c r="E311" s="44"/>
      <c r="F311" s="211"/>
    </row>
    <row r="312" spans="1:6" s="31" customFormat="1">
      <c r="A312" s="49"/>
      <c r="B312" s="44"/>
      <c r="C312" s="49"/>
      <c r="D312" s="49"/>
      <c r="E312" s="44"/>
      <c r="F312" s="211"/>
    </row>
    <row r="313" spans="1:6" s="31" customFormat="1">
      <c r="A313" s="49"/>
      <c r="B313" s="44"/>
      <c r="C313" s="49"/>
      <c r="D313" s="49"/>
      <c r="E313" s="44"/>
      <c r="F313" s="211"/>
    </row>
    <row r="314" spans="1:6" s="31" customFormat="1">
      <c r="A314" s="49"/>
      <c r="B314" s="44"/>
      <c r="C314" s="49"/>
      <c r="D314" s="49"/>
      <c r="E314" s="44"/>
      <c r="F314" s="211"/>
    </row>
    <row r="315" spans="1:6" s="31" customFormat="1">
      <c r="A315" s="49"/>
      <c r="B315" s="44"/>
      <c r="C315" s="49"/>
      <c r="D315" s="49"/>
      <c r="E315" s="44"/>
      <c r="F315" s="211"/>
    </row>
    <row r="316" spans="1:6" s="31" customFormat="1">
      <c r="A316" s="49"/>
      <c r="B316" s="44"/>
      <c r="C316" s="49"/>
      <c r="D316" s="49"/>
      <c r="E316" s="44"/>
      <c r="F316" s="211"/>
    </row>
    <row r="317" spans="1:6" s="31" customFormat="1">
      <c r="A317" s="49"/>
      <c r="B317" s="44"/>
      <c r="C317" s="49"/>
      <c r="D317" s="49"/>
      <c r="E317" s="44"/>
      <c r="F317" s="211"/>
    </row>
    <row r="318" spans="1:6" s="31" customFormat="1">
      <c r="A318" s="49"/>
      <c r="B318" s="44"/>
      <c r="C318" s="49"/>
      <c r="D318" s="49"/>
      <c r="E318" s="44"/>
      <c r="F318" s="211"/>
    </row>
    <row r="319" spans="1:6" s="31" customFormat="1">
      <c r="A319" s="49"/>
      <c r="B319" s="44"/>
      <c r="C319" s="49"/>
      <c r="D319" s="49"/>
      <c r="E319" s="44"/>
      <c r="F319" s="211"/>
    </row>
    <row r="320" spans="1:6" s="31" customFormat="1">
      <c r="A320" s="49"/>
      <c r="B320" s="44"/>
      <c r="C320" s="49"/>
      <c r="D320" s="49"/>
      <c r="E320" s="44"/>
      <c r="F320" s="211"/>
    </row>
    <row r="321" spans="1:6" s="31" customFormat="1">
      <c r="A321" s="49"/>
      <c r="B321" s="44"/>
      <c r="C321" s="49"/>
      <c r="D321" s="49"/>
      <c r="E321" s="44"/>
      <c r="F321" s="211"/>
    </row>
    <row r="322" spans="1:6" s="31" customFormat="1">
      <c r="A322" s="49"/>
      <c r="B322" s="44"/>
      <c r="C322" s="49"/>
      <c r="D322" s="49"/>
      <c r="E322" s="44"/>
      <c r="F322" s="211"/>
    </row>
    <row r="323" spans="1:6" s="31" customFormat="1">
      <c r="A323" s="49"/>
      <c r="B323" s="44"/>
      <c r="C323" s="49"/>
      <c r="D323" s="49"/>
      <c r="E323" s="44"/>
      <c r="F323" s="211"/>
    </row>
    <row r="324" spans="1:6" s="31" customFormat="1">
      <c r="A324" s="49"/>
      <c r="B324" s="44"/>
      <c r="C324" s="49"/>
      <c r="D324" s="49"/>
      <c r="E324" s="44"/>
      <c r="F324" s="211"/>
    </row>
    <row r="325" spans="1:6" s="31" customFormat="1">
      <c r="A325" s="49"/>
      <c r="B325" s="44"/>
      <c r="C325" s="49"/>
      <c r="D325" s="49"/>
      <c r="E325" s="44"/>
      <c r="F325" s="211"/>
    </row>
    <row r="326" spans="1:6" s="31" customFormat="1">
      <c r="A326" s="49"/>
      <c r="B326" s="44"/>
      <c r="C326" s="49"/>
      <c r="D326" s="49"/>
      <c r="E326" s="44"/>
      <c r="F326" s="211"/>
    </row>
    <row r="327" spans="1:6" s="31" customFormat="1">
      <c r="A327" s="49"/>
      <c r="B327" s="44"/>
      <c r="C327" s="49"/>
      <c r="D327" s="49"/>
      <c r="E327" s="44"/>
      <c r="F327" s="211"/>
    </row>
    <row r="328" spans="1:6" s="31" customFormat="1">
      <c r="A328" s="49"/>
      <c r="B328" s="44"/>
      <c r="C328" s="49"/>
      <c r="D328" s="49"/>
      <c r="E328" s="44"/>
      <c r="F328" s="211"/>
    </row>
    <row r="329" spans="1:6" s="31" customFormat="1">
      <c r="A329" s="49"/>
      <c r="B329" s="44"/>
      <c r="C329" s="49"/>
      <c r="D329" s="49"/>
      <c r="E329" s="44"/>
      <c r="F329" s="211"/>
    </row>
    <row r="330" spans="1:6" s="31" customFormat="1">
      <c r="A330" s="49"/>
      <c r="B330" s="44"/>
      <c r="C330" s="49"/>
      <c r="D330" s="49"/>
      <c r="E330" s="44"/>
      <c r="F330" s="211"/>
    </row>
    <row r="331" spans="1:6" s="31" customFormat="1">
      <c r="A331" s="49"/>
      <c r="B331" s="44"/>
      <c r="C331" s="49"/>
      <c r="D331" s="49"/>
      <c r="E331" s="44"/>
      <c r="F331" s="211"/>
    </row>
    <row r="332" spans="1:6" s="31" customFormat="1">
      <c r="A332" s="49"/>
      <c r="B332" s="44"/>
      <c r="C332" s="49"/>
      <c r="D332" s="49"/>
      <c r="E332" s="44"/>
      <c r="F332" s="211"/>
    </row>
    <row r="333" spans="1:6" s="31" customFormat="1">
      <c r="A333" s="49"/>
      <c r="B333" s="44"/>
      <c r="C333" s="49"/>
      <c r="D333" s="49"/>
      <c r="E333" s="44"/>
      <c r="F333" s="211"/>
    </row>
    <row r="334" spans="1:6" s="31" customFormat="1">
      <c r="A334" s="49"/>
      <c r="B334" s="44"/>
      <c r="C334" s="49"/>
      <c r="D334" s="49"/>
      <c r="E334" s="44"/>
      <c r="F334" s="211"/>
    </row>
    <row r="335" spans="1:6" s="31" customFormat="1">
      <c r="A335" s="49"/>
      <c r="B335" s="44"/>
      <c r="C335" s="49"/>
      <c r="D335" s="49"/>
      <c r="E335" s="44"/>
      <c r="F335" s="211"/>
    </row>
    <row r="336" spans="1:6" s="41" customFormat="1">
      <c r="A336" s="49"/>
      <c r="B336" s="44"/>
      <c r="C336" s="49"/>
      <c r="D336" s="49"/>
      <c r="E336" s="44"/>
      <c r="F336" s="211"/>
    </row>
    <row r="337" spans="1:8" s="30" customFormat="1">
      <c r="A337" s="49"/>
      <c r="B337" s="44"/>
      <c r="C337" s="49"/>
      <c r="D337" s="49"/>
      <c r="E337" s="44"/>
      <c r="F337" s="211"/>
    </row>
    <row r="338" spans="1:8" s="28" customFormat="1">
      <c r="A338" s="49"/>
      <c r="B338" s="44"/>
      <c r="C338" s="49"/>
      <c r="D338" s="49"/>
      <c r="E338" s="44"/>
      <c r="F338" s="211"/>
    </row>
    <row r="339" spans="1:8" s="28" customFormat="1">
      <c r="A339" s="49"/>
      <c r="B339" s="44"/>
      <c r="C339" s="49"/>
      <c r="D339" s="49"/>
      <c r="E339" s="44"/>
      <c r="F339" s="211"/>
    </row>
    <row r="340" spans="1:8" s="28" customFormat="1">
      <c r="A340" s="49"/>
      <c r="B340" s="44"/>
      <c r="C340" s="49"/>
      <c r="D340" s="49"/>
      <c r="E340" s="44"/>
      <c r="F340" s="211"/>
    </row>
    <row r="341" spans="1:8" s="28" customFormat="1">
      <c r="A341" s="49"/>
      <c r="B341" s="44"/>
      <c r="C341" s="49"/>
      <c r="D341" s="49"/>
      <c r="E341" s="44"/>
      <c r="F341" s="211"/>
    </row>
    <row r="342" spans="1:8" s="29" customFormat="1" ht="15.5">
      <c r="A342" s="49"/>
      <c r="B342" s="44"/>
      <c r="C342" s="49"/>
      <c r="D342" s="49"/>
      <c r="E342" s="44"/>
      <c r="F342" s="211"/>
    </row>
    <row r="343" spans="1:8" s="28" customFormat="1">
      <c r="A343" s="49"/>
      <c r="B343" s="44"/>
      <c r="C343" s="49"/>
      <c r="D343" s="49"/>
      <c r="E343" s="44"/>
      <c r="F343" s="211"/>
    </row>
    <row r="344" spans="1:8" s="30" customFormat="1">
      <c r="A344" s="49"/>
      <c r="B344" s="44"/>
      <c r="C344" s="49"/>
      <c r="D344" s="49"/>
      <c r="E344" s="44"/>
      <c r="F344" s="211"/>
    </row>
    <row r="345" spans="1:8" s="31" customFormat="1">
      <c r="A345" s="49"/>
      <c r="B345" s="44"/>
      <c r="C345" s="49"/>
      <c r="D345" s="49"/>
      <c r="E345" s="44"/>
      <c r="F345" s="211"/>
    </row>
    <row r="346" spans="1:8" s="31" customFormat="1">
      <c r="A346" s="49"/>
      <c r="B346" s="44"/>
      <c r="C346" s="49"/>
      <c r="D346" s="49"/>
      <c r="E346" s="44"/>
      <c r="F346" s="211"/>
    </row>
    <row r="347" spans="1:8" s="31" customFormat="1">
      <c r="A347" s="49"/>
      <c r="B347" s="44"/>
      <c r="C347" s="49"/>
      <c r="D347" s="49"/>
      <c r="E347" s="44"/>
      <c r="F347" s="211"/>
    </row>
    <row r="348" spans="1:8" s="31" customFormat="1" ht="23">
      <c r="A348" s="49"/>
      <c r="B348" s="44"/>
      <c r="C348" s="49"/>
      <c r="D348" s="49"/>
      <c r="E348" s="44"/>
      <c r="F348" s="211"/>
      <c r="H348" s="31" t="s">
        <v>378</v>
      </c>
    </row>
    <row r="349" spans="1:8" s="31" customFormat="1">
      <c r="A349" s="49"/>
      <c r="B349" s="44"/>
      <c r="C349" s="49"/>
      <c r="D349" s="49"/>
      <c r="E349" s="44"/>
      <c r="F349" s="211"/>
    </row>
    <row r="350" spans="1:8" s="31" customFormat="1">
      <c r="A350" s="49"/>
      <c r="B350" s="44"/>
      <c r="C350" s="49"/>
      <c r="D350" s="49"/>
      <c r="E350" s="44"/>
      <c r="F350" s="211"/>
    </row>
    <row r="351" spans="1:8" s="31" customFormat="1">
      <c r="A351" s="49"/>
      <c r="B351" s="44"/>
      <c r="C351" s="49"/>
      <c r="D351" s="49"/>
      <c r="E351" s="44"/>
      <c r="F351" s="211"/>
    </row>
    <row r="352" spans="1:8" s="31" customFormat="1" ht="23">
      <c r="A352" s="49"/>
      <c r="B352" s="44"/>
      <c r="C352" s="49"/>
      <c r="D352" s="49"/>
      <c r="E352" s="44"/>
      <c r="F352" s="211"/>
      <c r="H352" s="31" t="s">
        <v>378</v>
      </c>
    </row>
    <row r="353" spans="1:9" s="31" customFormat="1">
      <c r="A353" s="49"/>
      <c r="B353" s="44"/>
      <c r="C353" s="49"/>
      <c r="D353" s="49"/>
      <c r="E353" s="44"/>
      <c r="F353" s="211"/>
    </row>
    <row r="354" spans="1:9" s="31" customFormat="1">
      <c r="A354" s="49"/>
      <c r="B354" s="44"/>
      <c r="C354" s="49"/>
      <c r="D354" s="49"/>
      <c r="E354" s="44"/>
      <c r="F354" s="211"/>
    </row>
    <row r="355" spans="1:9" s="31" customFormat="1">
      <c r="A355" s="49"/>
      <c r="B355" s="44"/>
      <c r="C355" s="49"/>
      <c r="D355" s="49"/>
      <c r="E355" s="44"/>
      <c r="F355" s="211"/>
    </row>
    <row r="356" spans="1:9" s="31" customFormat="1">
      <c r="A356" s="49"/>
      <c r="B356" s="44"/>
      <c r="C356" s="49"/>
      <c r="D356" s="49"/>
      <c r="E356" s="44"/>
      <c r="F356" s="211"/>
    </row>
    <row r="357" spans="1:9" s="31" customFormat="1">
      <c r="A357" s="49"/>
      <c r="B357" s="44"/>
      <c r="C357" s="49"/>
      <c r="D357" s="49"/>
      <c r="E357" s="44"/>
      <c r="F357" s="211"/>
    </row>
    <row r="358" spans="1:9" s="31" customFormat="1" ht="23">
      <c r="A358" s="49"/>
      <c r="B358" s="44"/>
      <c r="C358" s="49"/>
      <c r="D358" s="49"/>
      <c r="E358" s="44"/>
      <c r="F358" s="211"/>
      <c r="H358" s="31" t="s">
        <v>378</v>
      </c>
    </row>
    <row r="359" spans="1:9" s="31" customFormat="1">
      <c r="A359" s="49"/>
      <c r="B359" s="44"/>
      <c r="C359" s="49"/>
      <c r="D359" s="49"/>
      <c r="E359" s="44"/>
      <c r="F359" s="211"/>
    </row>
    <row r="360" spans="1:9" s="31" customFormat="1" ht="23">
      <c r="A360" s="49"/>
      <c r="B360" s="44"/>
      <c r="C360" s="49"/>
      <c r="D360" s="49"/>
      <c r="E360" s="44"/>
      <c r="F360" s="211"/>
      <c r="H360" s="31" t="s">
        <v>378</v>
      </c>
    </row>
    <row r="361" spans="1:9" s="31" customFormat="1">
      <c r="A361" s="49"/>
      <c r="B361" s="44"/>
      <c r="C361" s="49"/>
      <c r="D361" s="49"/>
      <c r="E361" s="44"/>
      <c r="F361" s="211"/>
    </row>
    <row r="362" spans="1:9" s="31" customFormat="1" ht="23">
      <c r="A362" s="49"/>
      <c r="B362" s="44"/>
      <c r="C362" s="49"/>
      <c r="D362" s="49"/>
      <c r="E362" s="44"/>
      <c r="F362" s="211"/>
      <c r="H362" s="31" t="s">
        <v>378</v>
      </c>
    </row>
    <row r="363" spans="1:9" s="31" customFormat="1">
      <c r="A363" s="49"/>
      <c r="B363" s="44"/>
      <c r="C363" s="49"/>
      <c r="D363" s="49"/>
      <c r="E363" s="44"/>
      <c r="F363" s="211"/>
    </row>
    <row r="364" spans="1:9" s="31" customFormat="1">
      <c r="A364" s="49"/>
      <c r="B364" s="44"/>
      <c r="C364" s="49"/>
      <c r="D364" s="49"/>
      <c r="E364" s="44"/>
      <c r="F364" s="211"/>
    </row>
    <row r="365" spans="1:9" s="31" customFormat="1">
      <c r="A365" s="49"/>
      <c r="B365" s="44"/>
      <c r="C365" s="49"/>
      <c r="D365" s="49"/>
      <c r="E365" s="44"/>
      <c r="F365" s="211"/>
    </row>
    <row r="366" spans="1:9" s="31" customFormat="1" ht="34.5">
      <c r="A366" s="49"/>
      <c r="B366" s="44"/>
      <c r="C366" s="49"/>
      <c r="D366" s="49"/>
      <c r="E366" s="44"/>
      <c r="F366" s="211"/>
      <c r="H366" s="31" t="s">
        <v>379</v>
      </c>
      <c r="I366" s="31">
        <f>140/5*1.2</f>
        <v>33.6</v>
      </c>
    </row>
    <row r="367" spans="1:9" s="31" customFormat="1">
      <c r="A367" s="49"/>
      <c r="B367" s="44"/>
      <c r="C367" s="49"/>
      <c r="D367" s="49"/>
      <c r="E367" s="44"/>
      <c r="F367" s="211"/>
      <c r="I367" s="31">
        <f>140/6*1.2*1.1</f>
        <v>30.799999999999997</v>
      </c>
    </row>
    <row r="368" spans="1:9" s="31" customFormat="1">
      <c r="A368" s="49"/>
      <c r="B368" s="44"/>
      <c r="C368" s="49"/>
      <c r="D368" s="49"/>
      <c r="E368" s="44"/>
      <c r="F368" s="211"/>
    </row>
    <row r="369" spans="1:6" s="31" customFormat="1">
      <c r="A369" s="49"/>
      <c r="B369" s="44"/>
      <c r="C369" s="49"/>
      <c r="D369" s="49"/>
      <c r="E369" s="44"/>
      <c r="F369" s="211"/>
    </row>
    <row r="370" spans="1:6" s="31" customFormat="1">
      <c r="A370" s="49"/>
      <c r="B370" s="44"/>
      <c r="C370" s="49"/>
      <c r="D370" s="49"/>
      <c r="E370" s="44"/>
      <c r="F370" s="211"/>
    </row>
    <row r="371" spans="1:6" s="31" customFormat="1">
      <c r="A371" s="49"/>
      <c r="B371" s="44"/>
      <c r="C371" s="49"/>
      <c r="D371" s="49"/>
      <c r="E371" s="44"/>
      <c r="F371" s="211"/>
    </row>
    <row r="372" spans="1:6" s="31" customFormat="1">
      <c r="A372" s="49"/>
      <c r="B372" s="44"/>
      <c r="C372" s="49"/>
      <c r="D372" s="49"/>
      <c r="E372" s="44"/>
      <c r="F372" s="211"/>
    </row>
    <row r="373" spans="1:6" s="31" customFormat="1">
      <c r="A373" s="49"/>
      <c r="B373" s="44"/>
      <c r="C373" s="49"/>
      <c r="D373" s="49"/>
      <c r="E373" s="44"/>
      <c r="F373" s="211"/>
    </row>
    <row r="374" spans="1:6" s="31" customFormat="1">
      <c r="A374" s="49"/>
      <c r="B374" s="44"/>
      <c r="C374" s="49"/>
      <c r="D374" s="49"/>
      <c r="E374" s="44"/>
      <c r="F374" s="211"/>
    </row>
    <row r="375" spans="1:6" s="31" customFormat="1">
      <c r="A375" s="49"/>
      <c r="B375" s="44"/>
      <c r="C375" s="49"/>
      <c r="D375" s="49"/>
      <c r="E375" s="44"/>
      <c r="F375" s="211"/>
    </row>
    <row r="376" spans="1:6" s="31" customFormat="1">
      <c r="A376" s="49"/>
      <c r="B376" s="44"/>
      <c r="C376" s="49"/>
      <c r="D376" s="49"/>
      <c r="E376" s="44"/>
      <c r="F376" s="211"/>
    </row>
    <row r="377" spans="1:6" s="31" customFormat="1">
      <c r="A377" s="49"/>
      <c r="B377" s="44"/>
      <c r="C377" s="49"/>
      <c r="D377" s="49"/>
      <c r="E377" s="44"/>
      <c r="F377" s="211"/>
    </row>
    <row r="378" spans="1:6" s="31" customFormat="1">
      <c r="A378" s="49"/>
      <c r="B378" s="44"/>
      <c r="C378" s="49"/>
      <c r="D378" s="49"/>
      <c r="E378" s="44"/>
      <c r="F378" s="211"/>
    </row>
    <row r="379" spans="1:6" s="31" customFormat="1">
      <c r="A379" s="49"/>
      <c r="B379" s="44"/>
      <c r="C379" s="49"/>
      <c r="D379" s="49"/>
      <c r="E379" s="44"/>
      <c r="F379" s="211"/>
    </row>
    <row r="380" spans="1:6" s="31" customFormat="1">
      <c r="A380" s="49"/>
      <c r="B380" s="44"/>
      <c r="C380" s="49"/>
      <c r="D380" s="49"/>
      <c r="E380" s="44"/>
      <c r="F380" s="211"/>
    </row>
    <row r="381" spans="1:6" s="31" customFormat="1">
      <c r="A381" s="49"/>
      <c r="B381" s="44"/>
      <c r="C381" s="49"/>
      <c r="D381" s="49"/>
      <c r="E381" s="44"/>
      <c r="F381" s="211"/>
    </row>
    <row r="382" spans="1:6" s="31" customFormat="1">
      <c r="A382" s="49"/>
      <c r="B382" s="44"/>
      <c r="C382" s="49"/>
      <c r="D382" s="49"/>
      <c r="E382" s="44"/>
      <c r="F382" s="211"/>
    </row>
    <row r="383" spans="1:6" s="31" customFormat="1">
      <c r="A383" s="49"/>
      <c r="B383" s="44"/>
      <c r="C383" s="49"/>
      <c r="D383" s="49"/>
      <c r="E383" s="44"/>
      <c r="F383" s="211"/>
    </row>
    <row r="384" spans="1:6" s="31" customFormat="1">
      <c r="A384" s="49"/>
      <c r="B384" s="44"/>
      <c r="C384" s="49"/>
      <c r="D384" s="49"/>
      <c r="E384" s="44"/>
      <c r="F384" s="211"/>
    </row>
    <row r="385" spans="1:6" s="31" customFormat="1">
      <c r="A385" s="49"/>
      <c r="B385" s="44"/>
      <c r="C385" s="49"/>
      <c r="D385" s="49"/>
      <c r="E385" s="44"/>
      <c r="F385" s="211"/>
    </row>
    <row r="386" spans="1:6" s="31" customFormat="1">
      <c r="A386" s="49"/>
      <c r="B386" s="44"/>
      <c r="C386" s="49"/>
      <c r="D386" s="49"/>
      <c r="E386" s="44"/>
      <c r="F386" s="211"/>
    </row>
    <row r="387" spans="1:6" s="31" customFormat="1">
      <c r="A387" s="49"/>
      <c r="B387" s="44"/>
      <c r="C387" s="49"/>
      <c r="D387" s="49"/>
      <c r="E387" s="44"/>
      <c r="F387" s="211"/>
    </row>
    <row r="388" spans="1:6" s="31" customFormat="1">
      <c r="A388" s="49"/>
      <c r="B388" s="44"/>
      <c r="C388" s="49"/>
      <c r="D388" s="49"/>
      <c r="E388" s="44"/>
      <c r="F388" s="211"/>
    </row>
    <row r="389" spans="1:6" s="31" customFormat="1">
      <c r="A389" s="49"/>
      <c r="B389" s="44"/>
      <c r="C389" s="49"/>
      <c r="D389" s="49"/>
      <c r="E389" s="44"/>
      <c r="F389" s="211"/>
    </row>
    <row r="390" spans="1:6" s="31" customFormat="1">
      <c r="A390" s="49"/>
      <c r="B390" s="44"/>
      <c r="C390" s="49"/>
      <c r="D390" s="49"/>
      <c r="E390" s="44"/>
      <c r="F390" s="211"/>
    </row>
    <row r="391" spans="1:6" s="31" customFormat="1">
      <c r="A391" s="49"/>
      <c r="B391" s="44"/>
      <c r="C391" s="49"/>
      <c r="D391" s="49"/>
      <c r="E391" s="44"/>
      <c r="F391" s="211"/>
    </row>
    <row r="392" spans="1:6" s="31" customFormat="1">
      <c r="A392" s="49"/>
      <c r="B392" s="44"/>
      <c r="C392" s="49"/>
      <c r="D392" s="49"/>
      <c r="E392" s="44"/>
      <c r="F392" s="211"/>
    </row>
    <row r="393" spans="1:6" s="31" customFormat="1">
      <c r="A393" s="49"/>
      <c r="B393" s="44"/>
      <c r="C393" s="49"/>
      <c r="D393" s="49"/>
      <c r="E393" s="44"/>
      <c r="F393" s="211"/>
    </row>
    <row r="394" spans="1:6" s="31" customFormat="1">
      <c r="A394" s="49"/>
      <c r="B394" s="44"/>
      <c r="C394" s="49"/>
      <c r="D394" s="49"/>
      <c r="E394" s="44"/>
      <c r="F394" s="211"/>
    </row>
    <row r="395" spans="1:6" s="31" customFormat="1">
      <c r="A395" s="49"/>
      <c r="B395" s="44"/>
      <c r="C395" s="49"/>
      <c r="D395" s="49"/>
      <c r="E395" s="44"/>
      <c r="F395" s="211"/>
    </row>
    <row r="396" spans="1:6" s="31" customFormat="1">
      <c r="A396" s="49"/>
      <c r="B396" s="44"/>
      <c r="C396" s="49"/>
      <c r="D396" s="49"/>
      <c r="E396" s="44"/>
      <c r="F396" s="211"/>
    </row>
    <row r="397" spans="1:6" s="31" customFormat="1">
      <c r="A397" s="49"/>
      <c r="B397" s="44"/>
      <c r="C397" s="49"/>
      <c r="D397" s="49"/>
      <c r="E397" s="44"/>
      <c r="F397" s="211"/>
    </row>
    <row r="398" spans="1:6" s="31" customFormat="1">
      <c r="A398" s="49"/>
      <c r="B398" s="44"/>
      <c r="C398" s="49"/>
      <c r="D398" s="49"/>
      <c r="E398" s="44"/>
      <c r="F398" s="211"/>
    </row>
    <row r="399" spans="1:6" s="41" customFormat="1">
      <c r="A399" s="49"/>
      <c r="B399" s="44"/>
      <c r="C399" s="49"/>
      <c r="D399" s="49"/>
      <c r="E399" s="44"/>
      <c r="F399" s="211"/>
    </row>
    <row r="400" spans="1:6" s="31" customFormat="1">
      <c r="A400" s="49"/>
      <c r="B400" s="44"/>
      <c r="C400" s="49"/>
      <c r="D400" s="49"/>
      <c r="E400" s="44"/>
      <c r="F400" s="211"/>
    </row>
    <row r="401" spans="1:6" s="28" customFormat="1">
      <c r="A401" s="49"/>
      <c r="B401" s="44"/>
      <c r="C401" s="49"/>
      <c r="D401" s="49"/>
      <c r="E401" s="44"/>
      <c r="F401" s="211"/>
    </row>
    <row r="402" spans="1:6" s="28" customFormat="1">
      <c r="A402" s="49"/>
      <c r="B402" s="44"/>
      <c r="C402" s="49"/>
      <c r="D402" s="49"/>
      <c r="E402" s="44"/>
      <c r="F402" s="211"/>
    </row>
    <row r="403" spans="1:6" s="28" customFormat="1">
      <c r="A403" s="49"/>
      <c r="B403" s="44"/>
      <c r="C403" s="49"/>
      <c r="D403" s="49"/>
      <c r="E403" s="44"/>
      <c r="F403" s="211"/>
    </row>
    <row r="404" spans="1:6" s="28" customFormat="1">
      <c r="A404" s="49"/>
      <c r="B404" s="44"/>
      <c r="C404" s="49"/>
      <c r="D404" s="49"/>
      <c r="E404" s="44"/>
      <c r="F404" s="211"/>
    </row>
    <row r="405" spans="1:6" s="29" customFormat="1" ht="15.5">
      <c r="A405" s="49"/>
      <c r="B405" s="44"/>
      <c r="C405" s="49"/>
      <c r="D405" s="49"/>
      <c r="E405" s="44"/>
      <c r="F405" s="211"/>
    </row>
    <row r="406" spans="1:6" s="28" customFormat="1">
      <c r="A406" s="49"/>
      <c r="B406" s="44"/>
      <c r="C406" s="49"/>
      <c r="D406" s="49"/>
      <c r="E406" s="44"/>
      <c r="F406" s="211"/>
    </row>
    <row r="407" spans="1:6" s="30" customFormat="1">
      <c r="A407" s="49"/>
      <c r="B407" s="44"/>
      <c r="C407" s="49"/>
      <c r="D407" s="49"/>
      <c r="E407" s="44"/>
      <c r="F407" s="211"/>
    </row>
    <row r="408" spans="1:6" s="31" customFormat="1">
      <c r="A408" s="49"/>
      <c r="B408" s="44"/>
      <c r="C408" s="49"/>
      <c r="D408" s="49"/>
      <c r="E408" s="44"/>
      <c r="F408" s="211"/>
    </row>
    <row r="409" spans="1:6" s="31" customFormat="1">
      <c r="A409" s="49"/>
      <c r="B409" s="44"/>
      <c r="C409" s="49"/>
      <c r="D409" s="49"/>
      <c r="E409" s="44"/>
      <c r="F409" s="211"/>
    </row>
    <row r="410" spans="1:6" s="31" customFormat="1">
      <c r="A410" s="49"/>
      <c r="B410" s="44"/>
      <c r="C410" s="49"/>
      <c r="D410" s="49"/>
      <c r="E410" s="44"/>
      <c r="F410" s="211"/>
    </row>
    <row r="411" spans="1:6" s="31" customFormat="1">
      <c r="A411" s="49"/>
      <c r="B411" s="44"/>
      <c r="C411" s="49"/>
      <c r="D411" s="49"/>
      <c r="E411" s="44"/>
      <c r="F411" s="211"/>
    </row>
    <row r="412" spans="1:6" s="31" customFormat="1">
      <c r="A412" s="49"/>
      <c r="B412" s="44"/>
      <c r="C412" s="49"/>
      <c r="D412" s="49"/>
      <c r="E412" s="44"/>
      <c r="F412" s="211"/>
    </row>
    <row r="413" spans="1:6" s="31" customFormat="1">
      <c r="A413" s="49"/>
      <c r="B413" s="44"/>
      <c r="C413" s="49"/>
      <c r="D413" s="49"/>
      <c r="E413" s="44"/>
      <c r="F413" s="211"/>
    </row>
    <row r="414" spans="1:6" s="31" customFormat="1">
      <c r="A414" s="49"/>
      <c r="B414" s="44"/>
      <c r="C414" s="49"/>
      <c r="D414" s="49"/>
      <c r="E414" s="44"/>
      <c r="F414" s="211"/>
    </row>
    <row r="415" spans="1:6" s="31" customFormat="1">
      <c r="A415" s="49"/>
      <c r="B415" s="44"/>
      <c r="C415" s="49"/>
      <c r="D415" s="49"/>
      <c r="E415" s="44"/>
      <c r="F415" s="211"/>
    </row>
    <row r="416" spans="1:6" s="31" customFormat="1">
      <c r="A416" s="49"/>
      <c r="B416" s="44"/>
      <c r="C416" s="49"/>
      <c r="D416" s="49"/>
      <c r="E416" s="44"/>
      <c r="F416" s="211"/>
    </row>
    <row r="417" spans="1:6" s="31" customFormat="1">
      <c r="A417" s="49"/>
      <c r="B417" s="44"/>
      <c r="C417" s="49"/>
      <c r="D417" s="49"/>
      <c r="E417" s="44"/>
      <c r="F417" s="211"/>
    </row>
    <row r="418" spans="1:6" s="31" customFormat="1">
      <c r="A418" s="49"/>
      <c r="B418" s="44"/>
      <c r="C418" s="49"/>
      <c r="D418" s="49"/>
      <c r="E418" s="44"/>
      <c r="F418" s="211"/>
    </row>
    <row r="419" spans="1:6" s="31" customFormat="1">
      <c r="A419" s="49"/>
      <c r="B419" s="44"/>
      <c r="C419" s="49"/>
      <c r="D419" s="49"/>
      <c r="E419" s="44"/>
      <c r="F419" s="211"/>
    </row>
    <row r="420" spans="1:6" s="31" customFormat="1">
      <c r="A420" s="49"/>
      <c r="B420" s="44"/>
      <c r="C420" s="49"/>
      <c r="D420" s="49"/>
      <c r="E420" s="44"/>
      <c r="F420" s="211"/>
    </row>
    <row r="421" spans="1:6" s="31" customFormat="1">
      <c r="A421" s="49"/>
      <c r="B421" s="44"/>
      <c r="C421" s="49"/>
      <c r="D421" s="49"/>
      <c r="E421" s="44"/>
      <c r="F421" s="211"/>
    </row>
    <row r="422" spans="1:6" s="31" customFormat="1">
      <c r="A422" s="49"/>
      <c r="B422" s="44"/>
      <c r="C422" s="49"/>
      <c r="D422" s="49"/>
      <c r="E422" s="44"/>
      <c r="F422" s="211"/>
    </row>
    <row r="423" spans="1:6" s="31" customFormat="1">
      <c r="A423" s="49"/>
      <c r="B423" s="44"/>
      <c r="C423" s="49"/>
      <c r="D423" s="49"/>
      <c r="E423" s="44"/>
      <c r="F423" s="211"/>
    </row>
    <row r="424" spans="1:6" s="31" customFormat="1">
      <c r="A424" s="49"/>
      <c r="B424" s="44"/>
      <c r="C424" s="49"/>
      <c r="D424" s="49"/>
      <c r="E424" s="44"/>
      <c r="F424" s="211"/>
    </row>
    <row r="425" spans="1:6" s="31" customFormat="1">
      <c r="A425" s="49"/>
      <c r="B425" s="44"/>
      <c r="C425" s="49"/>
      <c r="D425" s="49"/>
      <c r="E425" s="44"/>
      <c r="F425" s="211"/>
    </row>
    <row r="426" spans="1:6" s="31" customFormat="1">
      <c r="A426" s="49"/>
      <c r="B426" s="44"/>
      <c r="C426" s="49"/>
      <c r="D426" s="49"/>
      <c r="E426" s="44"/>
      <c r="F426" s="211"/>
    </row>
    <row r="427" spans="1:6" s="31" customFormat="1">
      <c r="A427" s="49"/>
      <c r="B427" s="44"/>
      <c r="C427" s="49"/>
      <c r="D427" s="49"/>
      <c r="E427" s="44"/>
      <c r="F427" s="211"/>
    </row>
    <row r="428" spans="1:6" s="31" customFormat="1">
      <c r="A428" s="49"/>
      <c r="B428" s="44"/>
      <c r="C428" s="49"/>
      <c r="D428" s="49"/>
      <c r="E428" s="44"/>
      <c r="F428" s="211"/>
    </row>
    <row r="429" spans="1:6" s="31" customFormat="1">
      <c r="A429" s="49"/>
      <c r="B429" s="44"/>
      <c r="C429" s="49"/>
      <c r="D429" s="49"/>
      <c r="E429" s="44"/>
      <c r="F429" s="211"/>
    </row>
    <row r="430" spans="1:6" s="31" customFormat="1">
      <c r="A430" s="49"/>
      <c r="B430" s="44"/>
      <c r="C430" s="49"/>
      <c r="D430" s="49"/>
      <c r="E430" s="44"/>
      <c r="F430" s="211"/>
    </row>
    <row r="431" spans="1:6" s="31" customFormat="1">
      <c r="A431" s="49"/>
      <c r="B431" s="44"/>
      <c r="C431" s="49"/>
      <c r="D431" s="49"/>
      <c r="E431" s="44"/>
      <c r="F431" s="211"/>
    </row>
    <row r="432" spans="1:6" s="31" customFormat="1">
      <c r="A432" s="49"/>
      <c r="B432" s="44"/>
      <c r="C432" s="49"/>
      <c r="D432" s="49"/>
      <c r="E432" s="44"/>
      <c r="F432" s="211"/>
    </row>
    <row r="433" spans="1:6" s="31" customFormat="1">
      <c r="A433" s="49"/>
      <c r="B433" s="44"/>
      <c r="C433" s="49"/>
      <c r="D433" s="49"/>
      <c r="E433" s="44"/>
      <c r="F433" s="211"/>
    </row>
    <row r="434" spans="1:6" s="31" customFormat="1">
      <c r="A434" s="49"/>
      <c r="B434" s="44"/>
      <c r="C434" s="49"/>
      <c r="D434" s="49"/>
      <c r="E434" s="44"/>
      <c r="F434" s="211"/>
    </row>
    <row r="435" spans="1:6" s="31" customFormat="1">
      <c r="A435" s="49"/>
      <c r="B435" s="44"/>
      <c r="C435" s="49"/>
      <c r="D435" s="49"/>
      <c r="E435" s="44"/>
      <c r="F435" s="211"/>
    </row>
    <row r="436" spans="1:6" s="31" customFormat="1">
      <c r="A436" s="49"/>
      <c r="B436" s="44"/>
      <c r="C436" s="49"/>
      <c r="D436" s="49"/>
      <c r="E436" s="44"/>
      <c r="F436" s="211"/>
    </row>
    <row r="437" spans="1:6" s="31" customFormat="1">
      <c r="A437" s="49"/>
      <c r="B437" s="44"/>
      <c r="C437" s="49"/>
      <c r="D437" s="49"/>
      <c r="E437" s="44"/>
      <c r="F437" s="211"/>
    </row>
    <row r="438" spans="1:6" s="31" customFormat="1">
      <c r="A438" s="49"/>
      <c r="B438" s="44"/>
      <c r="C438" s="49"/>
      <c r="D438" s="49"/>
      <c r="E438" s="44"/>
      <c r="F438" s="211"/>
    </row>
    <row r="439" spans="1:6" s="31" customFormat="1">
      <c r="A439" s="49"/>
      <c r="B439" s="44"/>
      <c r="C439" s="49"/>
      <c r="D439" s="49"/>
      <c r="E439" s="44"/>
      <c r="F439" s="211"/>
    </row>
    <row r="440" spans="1:6" s="31" customFormat="1">
      <c r="A440" s="49"/>
      <c r="B440" s="44"/>
      <c r="C440" s="49"/>
      <c r="D440" s="49"/>
      <c r="E440" s="44"/>
      <c r="F440" s="211"/>
    </row>
    <row r="441" spans="1:6" s="31" customFormat="1">
      <c r="A441" s="49"/>
      <c r="B441" s="44"/>
      <c r="C441" s="49"/>
      <c r="D441" s="49"/>
      <c r="E441" s="44"/>
      <c r="F441" s="211"/>
    </row>
    <row r="442" spans="1:6" s="31" customFormat="1">
      <c r="A442" s="49"/>
      <c r="B442" s="44"/>
      <c r="C442" s="49"/>
      <c r="D442" s="49"/>
      <c r="E442" s="44"/>
      <c r="F442" s="211"/>
    </row>
    <row r="443" spans="1:6" s="31" customFormat="1">
      <c r="A443" s="49"/>
      <c r="B443" s="44"/>
      <c r="C443" s="49"/>
      <c r="D443" s="49"/>
      <c r="E443" s="44"/>
      <c r="F443" s="211"/>
    </row>
    <row r="444" spans="1:6" s="31" customFormat="1">
      <c r="A444" s="49"/>
      <c r="B444" s="44"/>
      <c r="C444" s="49"/>
      <c r="D444" s="49"/>
      <c r="E444" s="44"/>
      <c r="F444" s="211"/>
    </row>
    <row r="445" spans="1:6" s="31" customFormat="1">
      <c r="A445" s="49"/>
      <c r="B445" s="44"/>
      <c r="C445" s="49"/>
      <c r="D445" s="49"/>
      <c r="E445" s="44"/>
      <c r="F445" s="211"/>
    </row>
    <row r="446" spans="1:6" s="31" customFormat="1">
      <c r="A446" s="49"/>
      <c r="B446" s="44"/>
      <c r="C446" s="49"/>
      <c r="D446" s="49"/>
      <c r="E446" s="44"/>
      <c r="F446" s="211"/>
    </row>
    <row r="447" spans="1:6" s="31" customFormat="1">
      <c r="A447" s="49"/>
      <c r="B447" s="44"/>
      <c r="C447" s="49"/>
      <c r="D447" s="49"/>
      <c r="E447" s="44"/>
      <c r="F447" s="211"/>
    </row>
    <row r="448" spans="1:6" s="31" customFormat="1">
      <c r="A448" s="49"/>
      <c r="B448" s="44"/>
      <c r="C448" s="49"/>
      <c r="D448" s="49"/>
      <c r="E448" s="44"/>
      <c r="F448" s="211"/>
    </row>
    <row r="449" spans="1:6" s="31" customFormat="1">
      <c r="A449" s="49"/>
      <c r="B449" s="44"/>
      <c r="C449" s="49"/>
      <c r="D449" s="49"/>
      <c r="E449" s="44"/>
      <c r="F449" s="211"/>
    </row>
    <row r="450" spans="1:6" s="31" customFormat="1">
      <c r="A450" s="49"/>
      <c r="B450" s="44"/>
      <c r="C450" s="49"/>
      <c r="D450" s="49"/>
      <c r="E450" s="44"/>
      <c r="F450" s="211"/>
    </row>
    <row r="451" spans="1:6" s="31" customFormat="1">
      <c r="A451" s="49"/>
      <c r="B451" s="44"/>
      <c r="C451" s="49"/>
      <c r="D451" s="49"/>
      <c r="E451" s="44"/>
      <c r="F451" s="211"/>
    </row>
    <row r="452" spans="1:6" s="31" customFormat="1">
      <c r="A452" s="49"/>
      <c r="B452" s="44"/>
      <c r="C452" s="49"/>
      <c r="D452" s="49"/>
      <c r="E452" s="44"/>
      <c r="F452" s="211"/>
    </row>
    <row r="453" spans="1:6" s="31" customFormat="1">
      <c r="A453" s="49"/>
      <c r="B453" s="44"/>
      <c r="C453" s="49"/>
      <c r="D453" s="49"/>
      <c r="E453" s="44"/>
      <c r="F453" s="211"/>
    </row>
    <row r="454" spans="1:6" s="31" customFormat="1">
      <c r="A454" s="49"/>
      <c r="B454" s="44"/>
      <c r="C454" s="49"/>
      <c r="D454" s="49"/>
      <c r="E454" s="44"/>
      <c r="F454" s="211"/>
    </row>
    <row r="455" spans="1:6" s="31" customFormat="1">
      <c r="A455" s="49"/>
      <c r="B455" s="44"/>
      <c r="C455" s="49"/>
      <c r="D455" s="49"/>
      <c r="E455" s="44"/>
      <c r="F455" s="211"/>
    </row>
    <row r="456" spans="1:6" s="31" customFormat="1">
      <c r="A456" s="49"/>
      <c r="B456" s="44"/>
      <c r="C456" s="49"/>
      <c r="D456" s="49"/>
      <c r="E456" s="44"/>
      <c r="F456" s="211"/>
    </row>
    <row r="457" spans="1:6" s="31" customFormat="1">
      <c r="A457" s="49"/>
      <c r="B457" s="44"/>
      <c r="C457" s="49"/>
      <c r="D457" s="49"/>
      <c r="E457" s="44"/>
      <c r="F457" s="211"/>
    </row>
    <row r="458" spans="1:6" s="31" customFormat="1">
      <c r="A458" s="49"/>
      <c r="B458" s="44"/>
      <c r="C458" s="49"/>
      <c r="D458" s="49"/>
      <c r="E458" s="44"/>
      <c r="F458" s="211"/>
    </row>
    <row r="459" spans="1:6" s="31" customFormat="1">
      <c r="A459" s="49"/>
      <c r="B459" s="44"/>
      <c r="C459" s="49"/>
      <c r="D459" s="49"/>
      <c r="E459" s="44"/>
      <c r="F459" s="211"/>
    </row>
    <row r="460" spans="1:6" s="31" customFormat="1">
      <c r="A460" s="49"/>
      <c r="B460" s="44"/>
      <c r="C460" s="49"/>
      <c r="D460" s="49"/>
      <c r="E460" s="44"/>
      <c r="F460" s="211"/>
    </row>
    <row r="461" spans="1:6" s="31" customFormat="1">
      <c r="A461" s="49"/>
      <c r="B461" s="44"/>
      <c r="C461" s="49"/>
      <c r="D461" s="49"/>
      <c r="E461" s="44"/>
      <c r="F461" s="211"/>
    </row>
    <row r="462" spans="1:6" s="41" customFormat="1">
      <c r="A462" s="49"/>
      <c r="B462" s="44"/>
      <c r="C462" s="49"/>
      <c r="D462" s="49"/>
      <c r="E462" s="44"/>
      <c r="F462" s="211"/>
    </row>
    <row r="463" spans="1:6" s="31" customFormat="1">
      <c r="A463" s="49"/>
      <c r="B463" s="44"/>
      <c r="C463" s="49"/>
      <c r="D463" s="49"/>
      <c r="E463" s="44"/>
      <c r="F463" s="211"/>
    </row>
    <row r="464" spans="1:6" s="30" customFormat="1">
      <c r="A464" s="49"/>
      <c r="B464" s="44"/>
      <c r="C464" s="49"/>
      <c r="D464" s="49"/>
      <c r="E464" s="44"/>
      <c r="F464" s="211"/>
    </row>
    <row r="465" spans="1:6" s="28" customFormat="1">
      <c r="A465" s="49"/>
      <c r="B465" s="44"/>
      <c r="C465" s="49"/>
      <c r="D465" s="49"/>
      <c r="E465" s="44"/>
      <c r="F465" s="211"/>
    </row>
    <row r="466" spans="1:6" s="28" customFormat="1">
      <c r="A466" s="49"/>
      <c r="B466" s="44"/>
      <c r="C466" s="49"/>
      <c r="D466" s="49"/>
      <c r="E466" s="44"/>
      <c r="F466" s="211"/>
    </row>
    <row r="467" spans="1:6" s="28" customFormat="1">
      <c r="A467" s="49"/>
      <c r="B467" s="44"/>
      <c r="C467" s="49"/>
      <c r="D467" s="49"/>
      <c r="E467" s="44"/>
      <c r="F467" s="211"/>
    </row>
    <row r="468" spans="1:6" s="28" customFormat="1">
      <c r="A468" s="49"/>
      <c r="B468" s="44"/>
      <c r="C468" s="49"/>
      <c r="D468" s="49"/>
      <c r="E468" s="44"/>
      <c r="F468" s="211"/>
    </row>
    <row r="469" spans="1:6" s="29" customFormat="1" ht="15.5">
      <c r="A469" s="49"/>
      <c r="B469" s="44"/>
      <c r="C469" s="49"/>
      <c r="D469" s="49"/>
      <c r="E469" s="44"/>
      <c r="F469" s="211"/>
    </row>
    <row r="470" spans="1:6" s="28" customFormat="1">
      <c r="A470" s="49"/>
      <c r="B470" s="44"/>
      <c r="C470" s="49"/>
      <c r="D470" s="49"/>
      <c r="E470" s="44"/>
      <c r="F470" s="211"/>
    </row>
    <row r="471" spans="1:6" s="28" customFormat="1">
      <c r="A471" s="49"/>
      <c r="B471" s="44"/>
      <c r="C471" s="49"/>
      <c r="D471" s="49"/>
      <c r="E471" s="44"/>
      <c r="F471" s="211"/>
    </row>
    <row r="472" spans="1:6" s="28" customFormat="1">
      <c r="A472" s="49"/>
      <c r="B472" s="44"/>
      <c r="C472" s="49"/>
      <c r="D472" s="49"/>
      <c r="E472" s="44"/>
      <c r="F472" s="211"/>
    </row>
    <row r="473" spans="1:6" s="30" customFormat="1">
      <c r="A473" s="49"/>
      <c r="B473" s="44"/>
      <c r="C473" s="49"/>
      <c r="D473" s="49"/>
      <c r="E473" s="44"/>
      <c r="F473" s="211"/>
    </row>
    <row r="474" spans="1:6" s="30" customFormat="1">
      <c r="A474" s="49"/>
      <c r="B474" s="44"/>
      <c r="C474" s="49"/>
      <c r="D474" s="49"/>
      <c r="E474" s="44"/>
      <c r="F474" s="211"/>
    </row>
    <row r="475" spans="1:6" s="31" customFormat="1">
      <c r="A475" s="49"/>
      <c r="B475" s="44"/>
      <c r="C475" s="49"/>
      <c r="D475" s="49"/>
      <c r="E475" s="44"/>
      <c r="F475" s="211"/>
    </row>
    <row r="476" spans="1:6" s="31" customFormat="1">
      <c r="A476" s="49"/>
      <c r="B476" s="44"/>
      <c r="C476" s="49"/>
      <c r="D476" s="49"/>
      <c r="E476" s="44"/>
      <c r="F476" s="211"/>
    </row>
    <row r="477" spans="1:6" s="31" customFormat="1">
      <c r="A477" s="49"/>
      <c r="B477" s="44"/>
      <c r="C477" s="49"/>
      <c r="D477" s="49"/>
      <c r="E477" s="44"/>
      <c r="F477" s="211"/>
    </row>
    <row r="478" spans="1:6" s="31" customFormat="1">
      <c r="A478" s="49"/>
      <c r="B478" s="44"/>
      <c r="C478" s="49"/>
      <c r="D478" s="49"/>
      <c r="E478" s="44"/>
      <c r="F478" s="211"/>
    </row>
    <row r="479" spans="1:6" s="31" customFormat="1">
      <c r="A479" s="49"/>
      <c r="B479" s="44"/>
      <c r="C479" s="49"/>
      <c r="D479" s="49"/>
      <c r="E479" s="44"/>
      <c r="F479" s="211"/>
    </row>
    <row r="480" spans="1:6" s="31" customFormat="1">
      <c r="A480" s="49"/>
      <c r="B480" s="44"/>
      <c r="C480" s="49"/>
      <c r="D480" s="49"/>
      <c r="E480" s="44"/>
      <c r="F480" s="211"/>
    </row>
    <row r="481" spans="1:6" s="31" customFormat="1">
      <c r="A481" s="49"/>
      <c r="B481" s="44"/>
      <c r="C481" s="49"/>
      <c r="D481" s="49"/>
      <c r="E481" s="44"/>
      <c r="F481" s="211"/>
    </row>
    <row r="482" spans="1:6" s="31" customFormat="1">
      <c r="A482" s="49"/>
      <c r="B482" s="44"/>
      <c r="C482" s="49"/>
      <c r="D482" s="49"/>
      <c r="E482" s="44"/>
      <c r="F482" s="211"/>
    </row>
    <row r="483" spans="1:6" s="31" customFormat="1">
      <c r="A483" s="49"/>
      <c r="B483" s="44"/>
      <c r="C483" s="49"/>
      <c r="D483" s="49"/>
      <c r="E483" s="44"/>
      <c r="F483" s="211"/>
    </row>
    <row r="484" spans="1:6" s="31" customFormat="1">
      <c r="A484" s="49"/>
      <c r="B484" s="44"/>
      <c r="C484" s="49"/>
      <c r="D484" s="49"/>
      <c r="E484" s="44"/>
      <c r="F484" s="211"/>
    </row>
    <row r="485" spans="1:6" s="31" customFormat="1">
      <c r="A485" s="49"/>
      <c r="B485" s="44"/>
      <c r="C485" s="49"/>
      <c r="D485" s="49"/>
      <c r="E485" s="44"/>
      <c r="F485" s="211"/>
    </row>
    <row r="486" spans="1:6" s="31" customFormat="1">
      <c r="A486" s="49"/>
      <c r="B486" s="44"/>
      <c r="C486" s="49"/>
      <c r="D486" s="49"/>
      <c r="E486" s="44"/>
      <c r="F486" s="211"/>
    </row>
    <row r="487" spans="1:6" s="31" customFormat="1">
      <c r="A487" s="49"/>
      <c r="B487" s="44"/>
      <c r="C487" s="49"/>
      <c r="D487" s="49"/>
      <c r="E487" s="44"/>
      <c r="F487" s="211"/>
    </row>
    <row r="488" spans="1:6" s="31" customFormat="1">
      <c r="A488" s="49"/>
      <c r="B488" s="44"/>
      <c r="C488" s="49"/>
      <c r="D488" s="49"/>
      <c r="E488" s="44"/>
      <c r="F488" s="211"/>
    </row>
    <row r="489" spans="1:6" s="31" customFormat="1">
      <c r="A489" s="49"/>
      <c r="B489" s="44"/>
      <c r="C489" s="49"/>
      <c r="D489" s="49"/>
      <c r="E489" s="44"/>
      <c r="F489" s="211"/>
    </row>
    <row r="490" spans="1:6" s="31" customFormat="1">
      <c r="A490" s="49"/>
      <c r="B490" s="44"/>
      <c r="C490" s="49"/>
      <c r="D490" s="49"/>
      <c r="E490" s="44"/>
      <c r="F490" s="211"/>
    </row>
    <row r="491" spans="1:6" s="31" customFormat="1">
      <c r="A491" s="49"/>
      <c r="B491" s="44"/>
      <c r="C491" s="49"/>
      <c r="D491" s="49"/>
      <c r="E491" s="44"/>
      <c r="F491" s="211"/>
    </row>
    <row r="492" spans="1:6" s="31" customFormat="1">
      <c r="A492" s="49"/>
      <c r="B492" s="44"/>
      <c r="C492" s="49"/>
      <c r="D492" s="49"/>
      <c r="E492" s="44"/>
      <c r="F492" s="211"/>
    </row>
    <row r="493" spans="1:6" s="31" customFormat="1">
      <c r="A493" s="49"/>
      <c r="B493" s="44"/>
      <c r="C493" s="49"/>
      <c r="D493" s="49"/>
      <c r="E493" s="44"/>
      <c r="F493" s="211"/>
    </row>
    <row r="494" spans="1:6" s="31" customFormat="1">
      <c r="A494" s="49"/>
      <c r="B494" s="44"/>
      <c r="C494" s="49"/>
      <c r="D494" s="49"/>
      <c r="E494" s="44"/>
      <c r="F494" s="211"/>
    </row>
    <row r="495" spans="1:6" s="31" customFormat="1">
      <c r="A495" s="49"/>
      <c r="B495" s="44"/>
      <c r="C495" s="49"/>
      <c r="D495" s="49"/>
      <c r="E495" s="44"/>
      <c r="F495" s="211"/>
    </row>
    <row r="496" spans="1:6" s="31" customFormat="1">
      <c r="A496" s="49"/>
      <c r="B496" s="44"/>
      <c r="C496" s="49"/>
      <c r="D496" s="49"/>
      <c r="E496" s="44"/>
      <c r="F496" s="211"/>
    </row>
    <row r="497" spans="1:6" s="31" customFormat="1">
      <c r="A497" s="49"/>
      <c r="B497" s="44"/>
      <c r="C497" s="49"/>
      <c r="D497" s="49"/>
      <c r="E497" s="44"/>
      <c r="F497" s="211"/>
    </row>
    <row r="498" spans="1:6" s="41" customFormat="1">
      <c r="A498" s="49"/>
      <c r="B498" s="44"/>
      <c r="C498" s="49"/>
      <c r="D498" s="49"/>
      <c r="E498" s="44"/>
      <c r="F498" s="211"/>
    </row>
    <row r="499" spans="1:6" s="31" customFormat="1">
      <c r="A499" s="49"/>
      <c r="B499" s="44"/>
      <c r="C499" s="49"/>
      <c r="D499" s="49"/>
      <c r="E499" s="44"/>
      <c r="F499" s="211"/>
    </row>
    <row r="500" spans="1:6" s="31" customFormat="1">
      <c r="A500" s="49"/>
      <c r="B500" s="44"/>
      <c r="C500" s="49"/>
      <c r="D500" s="49"/>
      <c r="E500" s="44"/>
      <c r="F500" s="211"/>
    </row>
    <row r="501" spans="1:6" s="31" customFormat="1">
      <c r="A501" s="49"/>
      <c r="B501" s="44"/>
      <c r="C501" s="49"/>
      <c r="D501" s="49"/>
      <c r="E501" s="44"/>
      <c r="F501" s="211"/>
    </row>
    <row r="502" spans="1:6" s="31" customFormat="1">
      <c r="A502" s="49"/>
      <c r="B502" s="44"/>
      <c r="C502" s="49"/>
      <c r="D502" s="49"/>
      <c r="E502" s="44"/>
      <c r="F502" s="211"/>
    </row>
    <row r="503" spans="1:6" s="31" customFormat="1">
      <c r="A503" s="49"/>
      <c r="B503" s="44"/>
      <c r="C503" s="49"/>
      <c r="D503" s="49"/>
      <c r="E503" s="44"/>
      <c r="F503" s="211"/>
    </row>
    <row r="504" spans="1:6" s="31" customFormat="1">
      <c r="A504" s="49"/>
      <c r="B504" s="44"/>
      <c r="C504" s="49"/>
      <c r="D504" s="49"/>
      <c r="E504" s="44"/>
      <c r="F504" s="211"/>
    </row>
    <row r="505" spans="1:6" s="31" customFormat="1">
      <c r="A505" s="49"/>
      <c r="B505" s="44"/>
      <c r="C505" s="49"/>
      <c r="D505" s="49"/>
      <c r="E505" s="44"/>
      <c r="F505" s="211"/>
    </row>
    <row r="506" spans="1:6" s="31" customFormat="1">
      <c r="A506" s="49"/>
      <c r="B506" s="44"/>
      <c r="C506" s="49"/>
      <c r="D506" s="49"/>
      <c r="E506" s="44"/>
      <c r="F506" s="211"/>
    </row>
    <row r="507" spans="1:6" s="31" customFormat="1">
      <c r="A507" s="49"/>
      <c r="B507" s="44"/>
      <c r="C507" s="49"/>
      <c r="D507" s="49"/>
      <c r="E507" s="44"/>
      <c r="F507" s="211"/>
    </row>
    <row r="508" spans="1:6" s="31" customFormat="1">
      <c r="A508" s="49"/>
      <c r="B508" s="44"/>
      <c r="C508" s="49"/>
      <c r="D508" s="49"/>
      <c r="E508" s="44"/>
      <c r="F508" s="211"/>
    </row>
    <row r="509" spans="1:6" s="31" customFormat="1">
      <c r="A509" s="49"/>
      <c r="B509" s="44"/>
      <c r="C509" s="49"/>
      <c r="D509" s="49"/>
      <c r="E509" s="44"/>
      <c r="F509" s="211"/>
    </row>
    <row r="510" spans="1:6" s="31" customFormat="1">
      <c r="A510" s="49"/>
      <c r="B510" s="44"/>
      <c r="C510" s="49"/>
      <c r="D510" s="49"/>
      <c r="E510" s="44"/>
      <c r="F510" s="211"/>
    </row>
    <row r="511" spans="1:6" s="31" customFormat="1">
      <c r="A511" s="49"/>
      <c r="B511" s="44"/>
      <c r="C511" s="49"/>
      <c r="D511" s="49"/>
      <c r="E511" s="44"/>
      <c r="F511" s="211"/>
    </row>
    <row r="512" spans="1:6" s="31" customFormat="1">
      <c r="A512" s="49"/>
      <c r="B512" s="44"/>
      <c r="C512" s="49"/>
      <c r="D512" s="49"/>
      <c r="E512" s="44"/>
      <c r="F512" s="211"/>
    </row>
    <row r="513" spans="1:6" s="31" customFormat="1">
      <c r="A513" s="49"/>
      <c r="B513" s="44"/>
      <c r="C513" s="49"/>
      <c r="D513" s="49"/>
      <c r="E513" s="44"/>
      <c r="F513" s="211"/>
    </row>
    <row r="514" spans="1:6" s="31" customFormat="1">
      <c r="A514" s="49"/>
      <c r="B514" s="44"/>
      <c r="C514" s="49"/>
      <c r="D514" s="49"/>
      <c r="E514" s="44"/>
      <c r="F514" s="211"/>
    </row>
    <row r="515" spans="1:6" s="31" customFormat="1">
      <c r="A515" s="49"/>
      <c r="B515" s="44"/>
      <c r="C515" s="49"/>
      <c r="D515" s="49"/>
      <c r="E515" s="44"/>
      <c r="F515" s="211"/>
    </row>
    <row r="516" spans="1:6" s="31" customFormat="1">
      <c r="A516" s="49"/>
      <c r="B516" s="44"/>
      <c r="C516" s="49"/>
      <c r="D516" s="49"/>
      <c r="E516" s="44"/>
      <c r="F516" s="211"/>
    </row>
    <row r="517" spans="1:6" s="31" customFormat="1">
      <c r="A517" s="49"/>
      <c r="B517" s="44"/>
      <c r="C517" s="49"/>
      <c r="D517" s="49"/>
      <c r="E517" s="44"/>
      <c r="F517" s="211"/>
    </row>
    <row r="518" spans="1:6" s="31" customFormat="1">
      <c r="A518" s="49"/>
      <c r="B518" s="44"/>
      <c r="C518" s="49"/>
      <c r="D518" s="49"/>
      <c r="E518" s="44"/>
      <c r="F518" s="211"/>
    </row>
    <row r="519" spans="1:6" s="31" customFormat="1">
      <c r="A519" s="49"/>
      <c r="B519" s="44"/>
      <c r="C519" s="49"/>
      <c r="D519" s="49"/>
      <c r="E519" s="44"/>
      <c r="F519" s="211"/>
    </row>
    <row r="520" spans="1:6" s="31" customFormat="1">
      <c r="A520" s="49"/>
      <c r="B520" s="44"/>
      <c r="C520" s="49"/>
      <c r="D520" s="49"/>
      <c r="E520" s="44"/>
      <c r="F520" s="211"/>
    </row>
    <row r="521" spans="1:6" s="31" customFormat="1">
      <c r="A521" s="49"/>
      <c r="B521" s="44"/>
      <c r="C521" s="49"/>
      <c r="D521" s="49"/>
      <c r="E521" s="44"/>
      <c r="F521" s="211"/>
    </row>
    <row r="522" spans="1:6" s="31" customFormat="1">
      <c r="A522" s="49"/>
      <c r="B522" s="44"/>
      <c r="C522" s="49"/>
      <c r="D522" s="49"/>
      <c r="E522" s="44"/>
      <c r="F522" s="211"/>
    </row>
    <row r="523" spans="1:6" s="31" customFormat="1">
      <c r="A523" s="49"/>
      <c r="B523" s="44"/>
      <c r="C523" s="49"/>
      <c r="D523" s="49"/>
      <c r="E523" s="44"/>
      <c r="F523" s="211"/>
    </row>
    <row r="524" spans="1:6" s="31" customFormat="1">
      <c r="A524" s="49"/>
      <c r="B524" s="44"/>
      <c r="C524" s="49"/>
      <c r="D524" s="49"/>
      <c r="E524" s="44"/>
      <c r="F524" s="211"/>
    </row>
    <row r="525" spans="1:6" s="31" customFormat="1">
      <c r="A525" s="49"/>
      <c r="B525" s="44"/>
      <c r="C525" s="49"/>
      <c r="D525" s="49"/>
      <c r="E525" s="44"/>
      <c r="F525" s="211"/>
    </row>
    <row r="526" spans="1:6" s="31" customFormat="1">
      <c r="A526" s="49"/>
      <c r="B526" s="44"/>
      <c r="C526" s="49"/>
      <c r="D526" s="49"/>
      <c r="E526" s="44"/>
      <c r="F526" s="211"/>
    </row>
    <row r="527" spans="1:6" s="31" customFormat="1">
      <c r="A527" s="49"/>
      <c r="B527" s="44"/>
      <c r="C527" s="49"/>
      <c r="D527" s="49"/>
      <c r="E527" s="44"/>
      <c r="F527" s="211"/>
    </row>
    <row r="528" spans="1:6" s="31" customFormat="1">
      <c r="A528" s="49"/>
      <c r="B528" s="44"/>
      <c r="C528" s="49"/>
      <c r="D528" s="49"/>
      <c r="E528" s="44"/>
      <c r="F528" s="211"/>
    </row>
    <row r="529" spans="1:6" s="31" customFormat="1">
      <c r="A529" s="49"/>
      <c r="B529" s="44"/>
      <c r="C529" s="49"/>
      <c r="D529" s="49"/>
      <c r="E529" s="44"/>
      <c r="F529" s="211"/>
    </row>
    <row r="530" spans="1:6" s="31" customFormat="1">
      <c r="A530" s="49"/>
      <c r="B530" s="44"/>
      <c r="C530" s="49"/>
      <c r="D530" s="49"/>
      <c r="E530" s="44"/>
      <c r="F530" s="211"/>
    </row>
    <row r="531" spans="1:6" s="31" customFormat="1">
      <c r="A531" s="49"/>
      <c r="B531" s="44"/>
      <c r="C531" s="49"/>
      <c r="D531" s="49"/>
      <c r="E531" s="44"/>
      <c r="F531" s="211"/>
    </row>
    <row r="532" spans="1:6" s="31" customFormat="1">
      <c r="A532" s="49"/>
      <c r="B532" s="44"/>
      <c r="C532" s="49"/>
      <c r="D532" s="49"/>
      <c r="E532" s="44"/>
      <c r="F532" s="211"/>
    </row>
    <row r="533" spans="1:6" s="31" customFormat="1">
      <c r="A533" s="49"/>
      <c r="B533" s="44"/>
      <c r="C533" s="49"/>
      <c r="D533" s="49"/>
      <c r="E533" s="44"/>
      <c r="F533" s="211"/>
    </row>
    <row r="534" spans="1:6" s="31" customFormat="1">
      <c r="A534" s="49"/>
      <c r="B534" s="44"/>
      <c r="C534" s="49"/>
      <c r="D534" s="49"/>
      <c r="E534" s="44"/>
      <c r="F534" s="211"/>
    </row>
    <row r="535" spans="1:6" s="31" customFormat="1">
      <c r="A535" s="49"/>
      <c r="B535" s="44"/>
      <c r="C535" s="49"/>
      <c r="D535" s="49"/>
      <c r="E535" s="44"/>
      <c r="F535" s="211"/>
    </row>
    <row r="536" spans="1:6" s="31" customFormat="1">
      <c r="A536" s="49"/>
      <c r="B536" s="44"/>
      <c r="C536" s="49"/>
      <c r="D536" s="49"/>
      <c r="E536" s="44"/>
      <c r="F536" s="211"/>
    </row>
    <row r="537" spans="1:6" s="30" customFormat="1">
      <c r="A537" s="49"/>
      <c r="B537" s="44"/>
      <c r="C537" s="49"/>
      <c r="D537" s="49"/>
      <c r="E537" s="44"/>
      <c r="F537" s="211"/>
    </row>
  </sheetData>
  <sheetProtection algorithmName="SHA-512" hashValue="7f//BAx7vUVjhzo4XxAL1ntjwZRQxfv4hyCu3MENYfPbm6UR6OZ+/y3XlAotHsVFK4XMdqEFnVf39ECAexF98g==" saltValue="nKqbbAYIN7NVbG2BjZO7hQ==" spinCount="100000" sheet="1" objects="1" scenarios="1"/>
  <protectedRanges>
    <protectedRange sqref="E1:F10 E12:F16 E11 E18:F22 E17 E24:F24 E23 E26:F26 E25 E28:F1048576 E27" name="Range1"/>
    <protectedRange sqref="F11 F17 F23 F25 F27" name="Range1_1"/>
  </protectedRange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EB48B-08CB-4A34-81FB-64EB362EFBA8}">
  <dimension ref="A1:I528"/>
  <sheetViews>
    <sheetView view="pageBreakPreview" topLeftCell="A39" zoomScale="115" zoomScaleNormal="100" zoomScaleSheetLayoutView="115" workbookViewId="0">
      <selection activeCell="F9" sqref="F9"/>
    </sheetView>
  </sheetViews>
  <sheetFormatPr defaultColWidth="9.08984375" defaultRowHeight="14.5"/>
  <cols>
    <col min="1" max="1" width="7.81640625" style="49" customWidth="1"/>
    <col min="2" max="2" width="47.90625" style="44" customWidth="1"/>
    <col min="3" max="3" width="7.54296875" style="44" customWidth="1"/>
    <col min="4" max="4" width="9.6328125" style="44" customWidth="1"/>
    <col min="5" max="5" width="12.81640625" style="44" customWidth="1"/>
    <col min="6" max="6" width="15.90625" style="44" customWidth="1"/>
    <col min="7" max="8" width="9.08984375" style="44"/>
    <col min="9" max="9" width="10.81640625" style="44" bestFit="1" customWidth="1"/>
    <col min="10" max="16384" width="9.08984375" style="44"/>
  </cols>
  <sheetData>
    <row r="1" spans="1:6" s="65" customFormat="1" ht="12" thickBot="1">
      <c r="A1" s="102" t="s">
        <v>0</v>
      </c>
      <c r="B1" s="102" t="s">
        <v>1</v>
      </c>
      <c r="C1" s="102" t="s">
        <v>2</v>
      </c>
      <c r="D1" s="102" t="s">
        <v>3</v>
      </c>
      <c r="E1" s="104" t="s">
        <v>4</v>
      </c>
      <c r="F1" s="104" t="s">
        <v>5</v>
      </c>
    </row>
    <row r="2" spans="1:6" s="65" customFormat="1" ht="11.5">
      <c r="A2" s="161"/>
      <c r="B2" s="164"/>
      <c r="C2" s="164"/>
      <c r="D2" s="164"/>
      <c r="E2" s="165"/>
      <c r="F2" s="165"/>
    </row>
    <row r="3" spans="1:6" customFormat="1">
      <c r="A3" s="101"/>
      <c r="B3" s="124" t="s">
        <v>430</v>
      </c>
      <c r="C3" s="1"/>
      <c r="D3" s="1"/>
      <c r="E3" s="27"/>
      <c r="F3" s="27"/>
    </row>
    <row r="4" spans="1:6" customFormat="1">
      <c r="A4" s="101"/>
      <c r="B4" s="124"/>
      <c r="C4" s="1"/>
      <c r="D4" s="1"/>
      <c r="E4" s="27"/>
      <c r="F4" s="27"/>
    </row>
    <row r="5" spans="1:6" s="28" customFormat="1" ht="13">
      <c r="A5" s="45"/>
      <c r="B5" s="125" t="s">
        <v>431</v>
      </c>
      <c r="C5" s="47"/>
      <c r="D5" s="94"/>
      <c r="E5" s="96"/>
      <c r="F5" s="96"/>
    </row>
    <row r="6" spans="1:6" s="28" customFormat="1" ht="13">
      <c r="A6" s="46"/>
      <c r="B6" s="126"/>
      <c r="C6" s="126"/>
      <c r="D6" s="126"/>
      <c r="E6" s="126"/>
      <c r="F6" s="126"/>
    </row>
    <row r="7" spans="1:6" s="29" customFormat="1" ht="34.5">
      <c r="A7" s="45"/>
      <c r="B7" s="100" t="s">
        <v>432</v>
      </c>
      <c r="C7" s="47"/>
      <c r="D7" s="94"/>
      <c r="E7" s="96"/>
      <c r="F7" s="96"/>
    </row>
    <row r="8" spans="1:6" s="31" customFormat="1" ht="11.5">
      <c r="A8" s="46"/>
      <c r="B8" s="126"/>
      <c r="C8" s="126"/>
      <c r="D8" s="126"/>
      <c r="E8" s="126"/>
      <c r="F8" s="126"/>
    </row>
    <row r="9" spans="1:6" s="41" customFormat="1" ht="23">
      <c r="A9" s="66" t="s">
        <v>218</v>
      </c>
      <c r="B9" s="127" t="s">
        <v>433</v>
      </c>
      <c r="C9" s="67" t="s">
        <v>429</v>
      </c>
      <c r="D9" s="73">
        <v>6</v>
      </c>
      <c r="E9" s="68"/>
      <c r="F9" s="68">
        <f t="shared" ref="F9" si="0">D9*E9</f>
        <v>0</v>
      </c>
    </row>
    <row r="10" spans="1:6" s="31" customFormat="1" ht="11.5">
      <c r="A10" s="46"/>
      <c r="B10" s="126"/>
      <c r="C10" s="126"/>
      <c r="D10" s="126"/>
      <c r="E10" s="126"/>
      <c r="F10" s="126"/>
    </row>
    <row r="11" spans="1:6" s="31" customFormat="1" ht="11.5">
      <c r="A11" s="45"/>
      <c r="B11" s="100"/>
      <c r="C11" s="47"/>
      <c r="D11" s="94"/>
      <c r="E11" s="96"/>
      <c r="F11" s="96"/>
    </row>
    <row r="12" spans="1:6" s="31" customFormat="1" ht="11.5">
      <c r="A12" s="46"/>
      <c r="B12" s="126"/>
      <c r="C12" s="126"/>
      <c r="D12" s="126"/>
      <c r="E12" s="126"/>
      <c r="F12" s="126"/>
    </row>
    <row r="13" spans="1:6" s="31" customFormat="1" ht="11.5">
      <c r="A13" s="47"/>
      <c r="B13" s="93"/>
      <c r="C13" s="47"/>
      <c r="D13" s="94"/>
      <c r="E13" s="96"/>
      <c r="F13" s="96"/>
    </row>
    <row r="14" spans="1:6" s="31" customFormat="1" ht="11.5">
      <c r="A14" s="46"/>
      <c r="B14" s="126"/>
      <c r="C14" s="126"/>
      <c r="D14" s="126"/>
      <c r="E14" s="126"/>
      <c r="F14" s="126"/>
    </row>
    <row r="15" spans="1:6" s="31" customFormat="1" ht="11.5">
      <c r="A15" s="47"/>
      <c r="B15" s="93"/>
      <c r="C15" s="47"/>
      <c r="D15" s="94"/>
      <c r="E15" s="96"/>
      <c r="F15" s="96"/>
    </row>
    <row r="16" spans="1:6" s="31" customFormat="1" ht="11.5">
      <c r="A16" s="46"/>
      <c r="B16" s="126"/>
      <c r="C16" s="126"/>
      <c r="D16" s="126"/>
      <c r="E16" s="126"/>
      <c r="F16" s="126"/>
    </row>
    <row r="17" spans="1:6" s="31" customFormat="1" ht="11.5">
      <c r="A17" s="47"/>
      <c r="B17" s="93"/>
      <c r="C17" s="47"/>
      <c r="D17" s="94"/>
      <c r="E17" s="95"/>
      <c r="F17" s="96"/>
    </row>
    <row r="18" spans="1:6" s="31" customFormat="1" ht="11.5">
      <c r="A18" s="46"/>
      <c r="B18" s="126"/>
      <c r="C18" s="126"/>
      <c r="D18" s="126"/>
      <c r="E18" s="126"/>
      <c r="F18" s="126"/>
    </row>
    <row r="19" spans="1:6" s="31" customFormat="1" ht="11.5">
      <c r="A19" s="47"/>
      <c r="B19" s="93"/>
      <c r="C19" s="47"/>
      <c r="D19" s="129"/>
      <c r="E19" s="95"/>
      <c r="F19" s="96"/>
    </row>
    <row r="20" spans="1:6" s="31" customFormat="1" ht="11.5">
      <c r="A20" s="46"/>
      <c r="B20" s="126"/>
      <c r="C20" s="126"/>
      <c r="D20" s="126"/>
      <c r="E20" s="126"/>
      <c r="F20" s="126"/>
    </row>
    <row r="21" spans="1:6" s="31" customFormat="1" ht="11.5">
      <c r="A21" s="47"/>
      <c r="B21" s="93"/>
      <c r="C21" s="47"/>
      <c r="D21" s="129"/>
      <c r="E21" s="95"/>
      <c r="F21" s="96"/>
    </row>
    <row r="22" spans="1:6" s="31" customFormat="1" ht="11.5">
      <c r="A22" s="47"/>
      <c r="B22" s="93"/>
      <c r="C22" s="47"/>
      <c r="D22" s="94"/>
      <c r="E22" s="96"/>
      <c r="F22" s="96"/>
    </row>
    <row r="23" spans="1:6" s="31" customFormat="1" ht="11.5">
      <c r="A23" s="46"/>
      <c r="B23" s="126"/>
      <c r="C23" s="126"/>
      <c r="D23" s="126"/>
      <c r="E23" s="126"/>
      <c r="F23" s="126"/>
    </row>
    <row r="24" spans="1:6" s="31" customFormat="1" ht="11.5">
      <c r="A24" s="47"/>
      <c r="B24" s="93"/>
      <c r="C24" s="47"/>
      <c r="D24" s="94"/>
      <c r="E24" s="96"/>
      <c r="F24" s="96"/>
    </row>
    <row r="25" spans="1:6" s="31" customFormat="1" ht="11.5">
      <c r="A25" s="46"/>
      <c r="B25" s="126"/>
      <c r="C25" s="126"/>
      <c r="D25" s="126"/>
      <c r="E25" s="126"/>
      <c r="F25" s="126"/>
    </row>
    <row r="26" spans="1:6" s="31" customFormat="1" ht="11.5">
      <c r="A26" s="47"/>
      <c r="B26" s="93"/>
      <c r="C26" s="47"/>
      <c r="D26" s="94"/>
      <c r="E26" s="96"/>
      <c r="F26" s="96"/>
    </row>
    <row r="27" spans="1:6" s="31" customFormat="1" ht="11.5">
      <c r="A27" s="46"/>
      <c r="B27" s="126"/>
      <c r="C27" s="126"/>
      <c r="D27" s="126"/>
      <c r="E27" s="126"/>
      <c r="F27" s="126"/>
    </row>
    <row r="28" spans="1:6" s="31" customFormat="1" ht="11.5">
      <c r="A28" s="47"/>
      <c r="B28" s="93"/>
      <c r="C28" s="47"/>
      <c r="D28" s="94"/>
      <c r="E28" s="95"/>
      <c r="F28" s="96"/>
    </row>
    <row r="29" spans="1:6" s="31" customFormat="1" ht="11.5">
      <c r="A29" s="46"/>
      <c r="B29" s="126"/>
      <c r="C29" s="126"/>
      <c r="D29" s="126"/>
      <c r="E29" s="126"/>
      <c r="F29" s="126"/>
    </row>
    <row r="30" spans="1:6" s="31" customFormat="1" ht="11.5">
      <c r="A30" s="47"/>
      <c r="B30" s="93"/>
      <c r="C30" s="47"/>
      <c r="D30" s="129"/>
      <c r="E30" s="95"/>
      <c r="F30" s="96"/>
    </row>
    <row r="31" spans="1:6" s="31" customFormat="1" ht="11.5">
      <c r="A31" s="46"/>
      <c r="B31" s="126"/>
      <c r="C31" s="126"/>
      <c r="D31" s="126"/>
      <c r="E31" s="126"/>
      <c r="F31" s="126"/>
    </row>
    <row r="32" spans="1:6" s="31" customFormat="1" ht="11.5">
      <c r="A32" s="46"/>
      <c r="B32" s="126"/>
      <c r="C32" s="126"/>
      <c r="D32" s="126"/>
      <c r="E32" s="126"/>
      <c r="F32" s="126"/>
    </row>
    <row r="33" spans="1:6" s="31" customFormat="1" ht="11.5">
      <c r="A33" s="46"/>
      <c r="B33" s="126"/>
      <c r="C33" s="126"/>
      <c r="D33" s="126"/>
      <c r="E33" s="126"/>
      <c r="F33" s="126"/>
    </row>
    <row r="34" spans="1:6" s="31" customFormat="1" ht="11.5">
      <c r="A34" s="47"/>
      <c r="B34" s="93"/>
      <c r="C34" s="47"/>
      <c r="D34" s="129"/>
      <c r="E34" s="95"/>
      <c r="F34" s="96"/>
    </row>
    <row r="35" spans="1:6" s="31" customFormat="1" ht="11.5">
      <c r="A35" s="46"/>
      <c r="B35" s="126"/>
      <c r="C35" s="126"/>
      <c r="D35" s="126"/>
      <c r="E35" s="126"/>
      <c r="F35" s="126"/>
    </row>
    <row r="36" spans="1:6" s="31" customFormat="1" ht="11.5">
      <c r="A36" s="47"/>
      <c r="B36" s="93"/>
      <c r="C36" s="47"/>
      <c r="D36" s="129"/>
      <c r="E36" s="95"/>
      <c r="F36" s="96"/>
    </row>
    <row r="37" spans="1:6" s="31" customFormat="1" ht="11.5">
      <c r="A37" s="47"/>
      <c r="B37" s="93"/>
      <c r="C37" s="47"/>
      <c r="D37" s="94"/>
      <c r="E37" s="96"/>
      <c r="F37" s="96"/>
    </row>
    <row r="38" spans="1:6" s="31" customFormat="1" ht="11.5">
      <c r="A38" s="46"/>
      <c r="B38" s="126"/>
      <c r="C38" s="126"/>
      <c r="D38" s="126"/>
      <c r="E38" s="126"/>
      <c r="F38" s="126"/>
    </row>
    <row r="39" spans="1:6" s="31" customFormat="1" ht="11.5">
      <c r="A39" s="47"/>
      <c r="B39" s="93"/>
      <c r="C39" s="47"/>
      <c r="D39" s="94"/>
      <c r="E39" s="96"/>
      <c r="F39" s="96"/>
    </row>
    <row r="40" spans="1:6" s="31" customFormat="1" ht="11.5">
      <c r="A40" s="46"/>
      <c r="B40" s="126"/>
      <c r="C40" s="126"/>
      <c r="D40" s="126"/>
      <c r="E40" s="126"/>
      <c r="F40" s="126"/>
    </row>
    <row r="41" spans="1:6" s="31" customFormat="1" ht="11.5">
      <c r="A41" s="47"/>
      <c r="B41" s="93"/>
      <c r="C41" s="47"/>
      <c r="D41" s="94"/>
      <c r="E41" s="96"/>
      <c r="F41" s="96"/>
    </row>
    <row r="42" spans="1:6" s="31" customFormat="1" ht="11.5">
      <c r="A42" s="46"/>
      <c r="B42" s="126"/>
      <c r="C42" s="126"/>
      <c r="D42" s="126"/>
      <c r="E42" s="126"/>
      <c r="F42" s="126"/>
    </row>
    <row r="43" spans="1:6" s="31" customFormat="1" ht="11.5">
      <c r="A43" s="47"/>
      <c r="B43" s="93"/>
      <c r="C43" s="47"/>
      <c r="D43" s="94"/>
      <c r="E43" s="95"/>
      <c r="F43" s="96"/>
    </row>
    <row r="44" spans="1:6" s="31" customFormat="1" ht="11.5">
      <c r="A44" s="46"/>
      <c r="B44" s="126"/>
      <c r="C44" s="126"/>
      <c r="D44" s="126"/>
      <c r="E44" s="126"/>
      <c r="F44" s="126"/>
    </row>
    <row r="45" spans="1:6" s="31" customFormat="1" ht="11.5">
      <c r="A45" s="47"/>
      <c r="B45" s="93"/>
      <c r="C45" s="47"/>
      <c r="D45" s="129"/>
      <c r="E45" s="95"/>
      <c r="F45" s="96"/>
    </row>
    <row r="46" spans="1:6" s="31" customFormat="1" ht="11.5">
      <c r="A46" s="46"/>
      <c r="B46" s="126"/>
      <c r="C46" s="126"/>
      <c r="D46" s="126"/>
      <c r="E46" s="126"/>
      <c r="F46" s="126"/>
    </row>
    <row r="47" spans="1:6" s="31" customFormat="1" ht="11.5">
      <c r="A47" s="47"/>
      <c r="B47" s="93"/>
      <c r="C47" s="47"/>
      <c r="D47" s="94"/>
      <c r="E47" s="95"/>
      <c r="F47" s="96"/>
    </row>
    <row r="48" spans="1:6" s="31" customFormat="1" ht="11.5">
      <c r="A48" s="46"/>
      <c r="B48" s="126"/>
      <c r="C48" s="126"/>
      <c r="D48" s="126"/>
      <c r="E48" s="126"/>
      <c r="F48" s="126"/>
    </row>
    <row r="49" spans="1:6" s="31" customFormat="1" ht="11.5">
      <c r="A49" s="47"/>
      <c r="B49" s="93"/>
      <c r="C49" s="47"/>
      <c r="D49" s="129"/>
      <c r="E49" s="95"/>
      <c r="F49" s="96"/>
    </row>
    <row r="50" spans="1:6" s="31" customFormat="1" ht="11.5">
      <c r="A50" s="46"/>
      <c r="B50" s="126"/>
      <c r="C50" s="126"/>
      <c r="D50" s="126"/>
      <c r="E50" s="126"/>
      <c r="F50" s="126"/>
    </row>
    <row r="51" spans="1:6" s="31" customFormat="1" ht="11.5">
      <c r="A51" s="46"/>
      <c r="B51" s="126"/>
      <c r="C51" s="126"/>
      <c r="D51" s="126"/>
      <c r="E51" s="126"/>
      <c r="F51" s="126"/>
    </row>
    <row r="52" spans="1:6" s="31" customFormat="1" ht="11.5">
      <c r="A52" s="46"/>
      <c r="B52" s="126"/>
      <c r="C52" s="126"/>
      <c r="D52" s="126"/>
      <c r="E52" s="126"/>
      <c r="F52" s="126"/>
    </row>
    <row r="53" spans="1:6" s="31" customFormat="1" ht="11.5">
      <c r="A53" s="47"/>
      <c r="B53" s="93"/>
      <c r="C53" s="47"/>
      <c r="D53" s="129"/>
      <c r="E53" s="95"/>
      <c r="F53" s="96"/>
    </row>
    <row r="54" spans="1:6" s="31" customFormat="1" ht="11.5">
      <c r="A54" s="46"/>
      <c r="B54" s="126"/>
      <c r="C54" s="126"/>
      <c r="D54" s="126"/>
      <c r="E54" s="126"/>
      <c r="F54" s="126"/>
    </row>
    <row r="55" spans="1:6" s="31" customFormat="1" ht="11.5">
      <c r="A55" s="47"/>
      <c r="B55" s="93"/>
      <c r="C55" s="47"/>
      <c r="D55" s="129"/>
      <c r="E55" s="95"/>
      <c r="F55" s="96"/>
    </row>
    <row r="56" spans="1:6" s="31" customFormat="1" ht="11.5">
      <c r="A56" s="47"/>
      <c r="B56" s="93"/>
      <c r="C56" s="47"/>
      <c r="D56" s="94"/>
      <c r="E56" s="96"/>
      <c r="F56" s="96"/>
    </row>
    <row r="57" spans="1:6" s="31" customFormat="1" ht="11.5">
      <c r="A57" s="46"/>
      <c r="B57" s="126"/>
      <c r="C57" s="126"/>
      <c r="D57" s="126"/>
      <c r="E57" s="126"/>
      <c r="F57" s="126"/>
    </row>
    <row r="58" spans="1:6" s="31" customFormat="1" ht="11.5">
      <c r="A58" s="47"/>
      <c r="B58" s="93"/>
      <c r="C58" s="47"/>
      <c r="D58" s="94"/>
      <c r="E58" s="96"/>
      <c r="F58" s="96"/>
    </row>
    <row r="59" spans="1:6" s="31" customFormat="1" ht="11.5">
      <c r="A59" s="46"/>
      <c r="B59" s="126"/>
      <c r="C59" s="126"/>
      <c r="D59" s="126"/>
      <c r="E59" s="126"/>
      <c r="F59" s="126"/>
    </row>
    <row r="60" spans="1:6" s="31" customFormat="1" ht="11.5">
      <c r="A60" s="47"/>
      <c r="B60" s="93"/>
      <c r="C60" s="47"/>
      <c r="D60" s="94"/>
      <c r="E60" s="96"/>
      <c r="F60" s="96"/>
    </row>
    <row r="61" spans="1:6" s="31" customFormat="1" ht="11.5">
      <c r="A61" s="46"/>
      <c r="B61" s="126"/>
      <c r="C61" s="126"/>
      <c r="D61" s="126"/>
      <c r="E61" s="126"/>
      <c r="F61" s="126"/>
    </row>
    <row r="62" spans="1:6" s="31" customFormat="1" ht="11.5">
      <c r="A62" s="47"/>
      <c r="B62" s="93"/>
      <c r="C62" s="47"/>
      <c r="D62" s="94"/>
      <c r="E62" s="95"/>
      <c r="F62" s="96"/>
    </row>
    <row r="63" spans="1:6" s="31" customFormat="1" ht="11.5">
      <c r="A63" s="46"/>
      <c r="B63" s="126"/>
      <c r="C63" s="126"/>
      <c r="D63" s="126"/>
      <c r="E63" s="126"/>
      <c r="F63" s="126"/>
    </row>
    <row r="64" spans="1:6" s="31" customFormat="1" ht="11.5">
      <c r="A64" s="47"/>
      <c r="B64" s="93"/>
      <c r="C64" s="47"/>
      <c r="D64" s="129"/>
      <c r="E64" s="95"/>
      <c r="F64" s="96"/>
    </row>
    <row r="65" spans="1:6" s="31" customFormat="1" ht="11.5">
      <c r="A65" s="47"/>
      <c r="B65" s="93"/>
      <c r="C65" s="47"/>
      <c r="D65" s="129"/>
      <c r="E65" s="95"/>
      <c r="F65" s="96"/>
    </row>
    <row r="66" spans="1:6" s="31" customFormat="1" ht="11.5">
      <c r="A66" s="46"/>
      <c r="B66" s="126"/>
      <c r="C66" s="126"/>
      <c r="D66" s="126"/>
      <c r="E66" s="126"/>
      <c r="F66" s="126"/>
    </row>
    <row r="67" spans="1:6" s="31" customFormat="1" ht="12" thickBot="1">
      <c r="A67" s="130"/>
      <c r="B67" s="128"/>
      <c r="C67" s="128"/>
      <c r="D67" s="128"/>
      <c r="E67" s="128"/>
      <c r="F67" s="128"/>
    </row>
    <row r="68" spans="1:6" s="41" customFormat="1" ht="12" thickBot="1">
      <c r="A68" s="181" t="s">
        <v>440</v>
      </c>
      <c r="B68" s="18"/>
      <c r="C68" s="51"/>
      <c r="D68" s="70"/>
      <c r="E68" s="21"/>
      <c r="F68" s="21">
        <f>SUM(F3:F66)</f>
        <v>0</v>
      </c>
    </row>
    <row r="69" spans="1:6" s="31" customFormat="1" ht="11.5">
      <c r="A69" s="43"/>
    </row>
    <row r="70" spans="1:6" s="31" customFormat="1" ht="11.5">
      <c r="A70" s="43"/>
    </row>
    <row r="71" spans="1:6" s="31" customFormat="1" ht="11.5">
      <c r="A71" s="43"/>
    </row>
    <row r="72" spans="1:6" s="31" customFormat="1" ht="11.5">
      <c r="A72" s="43"/>
    </row>
    <row r="73" spans="1:6" s="31" customFormat="1" ht="11.5">
      <c r="A73" s="43"/>
    </row>
    <row r="74" spans="1:6" s="31" customFormat="1" ht="11.5">
      <c r="A74" s="43"/>
    </row>
    <row r="75" spans="1:6" s="31" customFormat="1" ht="11.5">
      <c r="A75" s="43"/>
    </row>
    <row r="76" spans="1:6" s="41" customFormat="1" ht="11.5">
      <c r="A76" s="43"/>
      <c r="B76" s="31"/>
      <c r="C76" s="31"/>
      <c r="D76" s="31"/>
      <c r="E76" s="31"/>
      <c r="F76" s="31"/>
    </row>
    <row r="77" spans="1:6" s="30" customFormat="1" ht="12">
      <c r="A77" s="43"/>
      <c r="B77" s="31"/>
      <c r="C77" s="31"/>
      <c r="D77" s="31"/>
      <c r="E77" s="31"/>
      <c r="F77" s="31"/>
    </row>
    <row r="78" spans="1:6" s="28" customFormat="1" ht="13">
      <c r="A78" s="43"/>
      <c r="B78" s="31"/>
      <c r="C78" s="31"/>
      <c r="D78" s="31"/>
      <c r="E78" s="31"/>
      <c r="F78" s="31"/>
    </row>
    <row r="79" spans="1:6" s="28" customFormat="1" ht="13">
      <c r="A79" s="43"/>
      <c r="B79" s="31"/>
      <c r="C79" s="31"/>
      <c r="D79" s="31"/>
      <c r="E79" s="31"/>
      <c r="F79" s="31"/>
    </row>
    <row r="80" spans="1:6" s="28" customFormat="1" ht="13">
      <c r="A80" s="43"/>
      <c r="B80" s="31"/>
      <c r="C80" s="31"/>
      <c r="D80" s="31"/>
      <c r="E80" s="31"/>
      <c r="F80" s="31"/>
    </row>
    <row r="81" spans="1:6" s="28" customFormat="1" ht="13">
      <c r="A81" s="43"/>
      <c r="B81" s="31"/>
      <c r="C81" s="31"/>
      <c r="D81" s="31"/>
      <c r="E81" s="31"/>
      <c r="F81" s="31"/>
    </row>
    <row r="82" spans="1:6" s="29" customFormat="1" ht="15.5">
      <c r="A82" s="43"/>
      <c r="B82" s="31"/>
      <c r="C82" s="31"/>
      <c r="D82" s="31"/>
      <c r="E82" s="31"/>
      <c r="F82" s="31"/>
    </row>
    <row r="83" spans="1:6" s="28" customFormat="1" ht="13">
      <c r="A83" s="43"/>
      <c r="B83" s="31"/>
      <c r="C83" s="31"/>
      <c r="D83" s="31"/>
      <c r="E83" s="31"/>
      <c r="F83" s="31"/>
    </row>
    <row r="84" spans="1:6" s="30" customFormat="1" ht="12">
      <c r="A84" s="43"/>
      <c r="B84" s="31"/>
      <c r="C84" s="31"/>
      <c r="D84" s="31"/>
      <c r="E84" s="31"/>
      <c r="F84" s="31"/>
    </row>
    <row r="85" spans="1:6" s="31" customFormat="1" ht="11.5">
      <c r="A85" s="43"/>
    </row>
    <row r="86" spans="1:6" s="31" customFormat="1" ht="11.5">
      <c r="A86" s="43"/>
    </row>
    <row r="87" spans="1:6" s="31" customFormat="1" ht="11.5">
      <c r="A87" s="43"/>
    </row>
    <row r="88" spans="1:6" s="31" customFormat="1" ht="11.5">
      <c r="A88" s="43"/>
    </row>
    <row r="89" spans="1:6" s="31" customFormat="1" ht="11.5">
      <c r="A89" s="43"/>
    </row>
    <row r="90" spans="1:6" s="31" customFormat="1" ht="11.5">
      <c r="A90" s="43"/>
    </row>
    <row r="91" spans="1:6" s="31" customFormat="1" ht="11.5">
      <c r="A91" s="43"/>
    </row>
    <row r="92" spans="1:6" s="31" customFormat="1" ht="11.5">
      <c r="A92" s="43"/>
    </row>
    <row r="93" spans="1:6" s="31" customFormat="1" ht="11.5">
      <c r="A93" s="43"/>
    </row>
    <row r="94" spans="1:6" s="31" customFormat="1" ht="11.5">
      <c r="A94" s="43"/>
    </row>
    <row r="95" spans="1:6" s="31" customFormat="1" ht="11.5">
      <c r="A95" s="43"/>
    </row>
    <row r="96" spans="1:6" s="31" customFormat="1" ht="11.5">
      <c r="A96" s="43"/>
    </row>
    <row r="97" spans="1:6" s="31" customFormat="1" ht="11.5">
      <c r="A97" s="43"/>
    </row>
    <row r="98" spans="1:6" s="31" customFormat="1" ht="11.5">
      <c r="A98" s="43"/>
    </row>
    <row r="99" spans="1:6" s="31" customFormat="1" ht="11.5">
      <c r="A99" s="43"/>
    </row>
    <row r="100" spans="1:6" s="31" customFormat="1" ht="11.5">
      <c r="A100" s="43"/>
    </row>
    <row r="101" spans="1:6" s="31" customFormat="1" ht="11.5">
      <c r="A101" s="43"/>
    </row>
    <row r="102" spans="1:6" s="31" customFormat="1" ht="11.5">
      <c r="A102" s="43"/>
    </row>
    <row r="103" spans="1:6" s="31" customFormat="1" ht="11.5">
      <c r="A103" s="43"/>
    </row>
    <row r="104" spans="1:6" s="31" customFormat="1" ht="11.5">
      <c r="A104" s="43"/>
    </row>
    <row r="105" spans="1:6" s="31" customFormat="1" ht="11.5">
      <c r="A105" s="43"/>
    </row>
    <row r="106" spans="1:6" s="31" customFormat="1" ht="12">
      <c r="A106" s="48"/>
      <c r="B106" s="30"/>
      <c r="C106" s="42"/>
      <c r="D106" s="30"/>
      <c r="E106" s="30"/>
      <c r="F106" s="30"/>
    </row>
    <row r="107" spans="1:6" s="31" customFormat="1">
      <c r="A107" s="49"/>
      <c r="B107" s="44"/>
      <c r="C107" s="44"/>
      <c r="D107" s="44"/>
      <c r="E107" s="44"/>
      <c r="F107" s="44"/>
    </row>
    <row r="108" spans="1:6" s="31" customFormat="1">
      <c r="A108" s="49"/>
      <c r="B108" s="44"/>
      <c r="C108" s="44"/>
      <c r="D108" s="44"/>
      <c r="E108" s="44"/>
      <c r="F108" s="44"/>
    </row>
    <row r="109" spans="1:6" s="31" customFormat="1">
      <c r="A109" s="49"/>
      <c r="B109" s="44"/>
      <c r="C109" s="44"/>
      <c r="D109" s="44"/>
      <c r="E109" s="44"/>
      <c r="F109" s="44"/>
    </row>
    <row r="110" spans="1:6" s="31" customFormat="1">
      <c r="A110" s="49"/>
      <c r="B110" s="44"/>
      <c r="C110" s="44"/>
      <c r="D110" s="44"/>
      <c r="E110" s="44"/>
      <c r="F110" s="44"/>
    </row>
    <row r="111" spans="1:6" s="31" customFormat="1">
      <c r="A111" s="49"/>
      <c r="B111" s="44"/>
      <c r="C111" s="44"/>
      <c r="D111" s="44"/>
      <c r="E111" s="44"/>
      <c r="F111" s="44"/>
    </row>
    <row r="112" spans="1:6" s="31" customFormat="1">
      <c r="A112" s="49"/>
      <c r="B112" s="44"/>
      <c r="C112" s="44"/>
      <c r="D112" s="44"/>
      <c r="E112" s="44"/>
      <c r="F112" s="44"/>
    </row>
    <row r="113" spans="1:6" s="31" customFormat="1">
      <c r="A113" s="49"/>
      <c r="B113" s="44"/>
      <c r="C113" s="44"/>
      <c r="D113" s="44"/>
      <c r="E113" s="44"/>
      <c r="F113" s="44"/>
    </row>
    <row r="114" spans="1:6" s="31" customFormat="1">
      <c r="A114" s="49"/>
      <c r="B114" s="44"/>
      <c r="C114" s="44"/>
      <c r="D114" s="44"/>
      <c r="E114" s="44"/>
      <c r="F114" s="44"/>
    </row>
    <row r="115" spans="1:6" s="31" customFormat="1">
      <c r="A115" s="49"/>
      <c r="B115" s="44"/>
      <c r="C115" s="44"/>
      <c r="D115" s="44"/>
      <c r="E115" s="44"/>
      <c r="F115" s="44"/>
    </row>
    <row r="116" spans="1:6" s="31" customFormat="1">
      <c r="A116" s="49"/>
      <c r="B116" s="44"/>
      <c r="C116" s="44"/>
      <c r="D116" s="44"/>
      <c r="E116" s="44"/>
      <c r="F116" s="44"/>
    </row>
    <row r="117" spans="1:6" s="31" customFormat="1">
      <c r="A117" s="49"/>
      <c r="B117" s="44"/>
      <c r="C117" s="44"/>
      <c r="D117" s="44"/>
      <c r="E117" s="44"/>
      <c r="F117" s="44"/>
    </row>
    <row r="118" spans="1:6" s="31" customFormat="1">
      <c r="A118" s="49"/>
      <c r="B118" s="44"/>
      <c r="C118" s="44"/>
      <c r="D118" s="44"/>
      <c r="E118" s="44"/>
      <c r="F118" s="44"/>
    </row>
    <row r="119" spans="1:6" s="31" customFormat="1">
      <c r="A119" s="49"/>
      <c r="B119" s="44"/>
      <c r="C119" s="44"/>
      <c r="D119" s="44"/>
      <c r="E119" s="44"/>
      <c r="F119" s="44"/>
    </row>
    <row r="120" spans="1:6" s="31" customFormat="1">
      <c r="A120" s="49"/>
      <c r="B120" s="44"/>
      <c r="C120" s="44"/>
      <c r="D120" s="44"/>
      <c r="E120" s="44"/>
      <c r="F120" s="44"/>
    </row>
    <row r="121" spans="1:6" s="31" customFormat="1">
      <c r="A121" s="49"/>
      <c r="B121" s="44"/>
      <c r="C121" s="44"/>
      <c r="D121" s="44"/>
      <c r="E121" s="44"/>
      <c r="F121" s="44"/>
    </row>
    <row r="122" spans="1:6" s="31" customFormat="1">
      <c r="A122" s="49"/>
      <c r="B122" s="44"/>
      <c r="C122" s="44"/>
      <c r="D122" s="44"/>
      <c r="E122" s="44"/>
      <c r="F122" s="44"/>
    </row>
    <row r="123" spans="1:6" s="31" customFormat="1">
      <c r="A123" s="49"/>
      <c r="B123" s="44"/>
      <c r="C123" s="44"/>
      <c r="D123" s="44"/>
      <c r="E123" s="44"/>
      <c r="F123" s="44"/>
    </row>
    <row r="124" spans="1:6" s="31" customFormat="1">
      <c r="A124" s="49"/>
      <c r="B124" s="44"/>
      <c r="C124" s="44"/>
      <c r="D124" s="44"/>
      <c r="E124" s="44"/>
      <c r="F124" s="44"/>
    </row>
    <row r="125" spans="1:6" s="31" customFormat="1">
      <c r="A125" s="49"/>
      <c r="B125" s="44"/>
      <c r="C125" s="44"/>
      <c r="D125" s="44"/>
      <c r="E125" s="44"/>
      <c r="F125" s="44"/>
    </row>
    <row r="126" spans="1:6" s="31" customFormat="1">
      <c r="A126" s="49"/>
      <c r="B126" s="44"/>
      <c r="C126" s="44"/>
      <c r="D126" s="44"/>
      <c r="E126" s="44"/>
      <c r="F126" s="44"/>
    </row>
    <row r="127" spans="1:6" s="31" customFormat="1">
      <c r="A127" s="49"/>
      <c r="B127" s="44"/>
      <c r="C127" s="44"/>
      <c r="D127" s="44"/>
      <c r="E127" s="44"/>
      <c r="F127" s="44"/>
    </row>
    <row r="128" spans="1:6" s="31" customFormat="1">
      <c r="A128" s="49"/>
      <c r="B128" s="44"/>
      <c r="C128" s="44"/>
      <c r="D128" s="44"/>
      <c r="E128" s="44"/>
      <c r="F128" s="44"/>
    </row>
    <row r="129" spans="1:6" s="31" customFormat="1">
      <c r="A129" s="49"/>
      <c r="B129" s="44"/>
      <c r="C129" s="44"/>
      <c r="D129" s="44"/>
      <c r="E129" s="44"/>
      <c r="F129" s="44"/>
    </row>
    <row r="130" spans="1:6" s="31" customFormat="1">
      <c r="A130" s="49"/>
      <c r="B130" s="44"/>
      <c r="C130" s="44"/>
      <c r="D130" s="44"/>
      <c r="E130" s="44"/>
      <c r="F130" s="44"/>
    </row>
    <row r="131" spans="1:6" s="31" customFormat="1">
      <c r="A131" s="49"/>
      <c r="B131" s="44"/>
      <c r="C131" s="44"/>
      <c r="D131" s="44"/>
      <c r="E131" s="44"/>
      <c r="F131" s="44"/>
    </row>
    <row r="132" spans="1:6" s="31" customFormat="1">
      <c r="A132" s="49"/>
      <c r="B132" s="44"/>
      <c r="C132" s="44"/>
      <c r="D132" s="44"/>
      <c r="E132" s="44"/>
      <c r="F132" s="44"/>
    </row>
    <row r="133" spans="1:6" s="31" customFormat="1">
      <c r="A133" s="49"/>
      <c r="B133" s="44"/>
      <c r="C133" s="44"/>
      <c r="D133" s="44"/>
      <c r="E133" s="44"/>
      <c r="F133" s="44"/>
    </row>
    <row r="134" spans="1:6" s="31" customFormat="1">
      <c r="A134" s="49"/>
      <c r="B134" s="44"/>
      <c r="C134" s="44"/>
      <c r="D134" s="44"/>
      <c r="E134" s="44"/>
      <c r="F134" s="44"/>
    </row>
    <row r="135" spans="1:6" s="31" customFormat="1">
      <c r="A135" s="49"/>
      <c r="B135" s="44"/>
      <c r="C135" s="44"/>
      <c r="D135" s="44"/>
      <c r="E135" s="44"/>
      <c r="F135" s="44"/>
    </row>
    <row r="136" spans="1:6" s="31" customFormat="1">
      <c r="A136" s="49"/>
      <c r="B136" s="44"/>
      <c r="C136" s="44"/>
      <c r="D136" s="44"/>
      <c r="E136" s="44"/>
      <c r="F136" s="44"/>
    </row>
    <row r="137" spans="1:6" s="31" customFormat="1">
      <c r="A137" s="49"/>
      <c r="B137" s="44"/>
      <c r="C137" s="44"/>
      <c r="D137" s="44"/>
      <c r="E137" s="44"/>
      <c r="F137" s="44"/>
    </row>
    <row r="138" spans="1:6" s="31" customFormat="1">
      <c r="A138" s="49"/>
      <c r="B138" s="44"/>
      <c r="C138" s="44"/>
      <c r="D138" s="44"/>
      <c r="E138" s="44"/>
      <c r="F138" s="44"/>
    </row>
    <row r="139" spans="1:6" s="31" customFormat="1">
      <c r="A139" s="49"/>
      <c r="B139" s="44"/>
      <c r="C139" s="44"/>
      <c r="D139" s="44"/>
      <c r="E139" s="44"/>
      <c r="F139" s="44"/>
    </row>
    <row r="140" spans="1:6" s="41" customFormat="1">
      <c r="A140" s="49"/>
      <c r="B140" s="44"/>
      <c r="C140" s="44"/>
      <c r="D140" s="44"/>
      <c r="E140" s="44"/>
      <c r="F140" s="44"/>
    </row>
    <row r="141" spans="1:6" s="30" customFormat="1">
      <c r="A141" s="49"/>
      <c r="B141" s="44"/>
      <c r="C141" s="44"/>
      <c r="D141" s="44"/>
      <c r="E141" s="44"/>
      <c r="F141" s="44"/>
    </row>
    <row r="142" spans="1:6" s="28" customFormat="1">
      <c r="A142" s="49"/>
      <c r="B142" s="44"/>
      <c r="C142" s="44"/>
      <c r="D142" s="44"/>
      <c r="E142" s="44"/>
      <c r="F142" s="44"/>
    </row>
    <row r="143" spans="1:6" s="28" customFormat="1">
      <c r="A143" s="49"/>
      <c r="B143" s="44"/>
      <c r="C143" s="44"/>
      <c r="D143" s="44"/>
      <c r="E143" s="44"/>
      <c r="F143" s="44"/>
    </row>
    <row r="144" spans="1:6" s="28" customFormat="1">
      <c r="A144" s="49"/>
      <c r="B144" s="44"/>
      <c r="C144" s="44"/>
      <c r="D144" s="44"/>
      <c r="E144" s="44"/>
      <c r="F144" s="44"/>
    </row>
    <row r="145" spans="1:6" s="28" customFormat="1">
      <c r="A145" s="49"/>
      <c r="B145" s="44"/>
      <c r="C145" s="44"/>
      <c r="D145" s="44"/>
      <c r="E145" s="44"/>
      <c r="F145" s="44"/>
    </row>
    <row r="146" spans="1:6" s="29" customFormat="1" ht="15.5">
      <c r="A146" s="49"/>
      <c r="B146" s="44"/>
      <c r="C146" s="44"/>
      <c r="D146" s="44"/>
      <c r="E146" s="44"/>
      <c r="F146" s="44"/>
    </row>
    <row r="147" spans="1:6" s="28" customFormat="1">
      <c r="A147" s="49"/>
      <c r="B147" s="44"/>
      <c r="C147" s="44"/>
      <c r="D147" s="44"/>
      <c r="E147" s="44"/>
      <c r="F147" s="44"/>
    </row>
    <row r="148" spans="1:6" s="30" customFormat="1">
      <c r="A148" s="49"/>
      <c r="B148" s="44"/>
      <c r="C148" s="44"/>
      <c r="D148" s="44"/>
      <c r="E148" s="44"/>
      <c r="F148" s="44"/>
    </row>
    <row r="149" spans="1:6" s="31" customFormat="1">
      <c r="A149" s="49"/>
      <c r="B149" s="44"/>
      <c r="C149" s="44"/>
      <c r="D149" s="44"/>
      <c r="E149" s="44"/>
      <c r="F149" s="44"/>
    </row>
    <row r="150" spans="1:6" s="31" customFormat="1">
      <c r="A150" s="49"/>
      <c r="B150" s="44"/>
      <c r="C150" s="44"/>
      <c r="D150" s="44"/>
      <c r="E150" s="44"/>
      <c r="F150" s="44"/>
    </row>
    <row r="151" spans="1:6" s="31" customFormat="1">
      <c r="A151" s="49"/>
      <c r="B151" s="44"/>
      <c r="C151" s="44"/>
      <c r="D151" s="44"/>
      <c r="E151" s="44"/>
      <c r="F151" s="44"/>
    </row>
    <row r="152" spans="1:6" s="31" customFormat="1">
      <c r="A152" s="49"/>
      <c r="B152" s="44"/>
      <c r="C152" s="44"/>
      <c r="D152" s="44"/>
      <c r="E152" s="44"/>
      <c r="F152" s="44"/>
    </row>
    <row r="153" spans="1:6" s="31" customFormat="1">
      <c r="A153" s="49"/>
      <c r="B153" s="44"/>
      <c r="C153" s="44"/>
      <c r="D153" s="44"/>
      <c r="E153" s="44"/>
      <c r="F153" s="44"/>
    </row>
    <row r="154" spans="1:6" s="31" customFormat="1">
      <c r="A154" s="49"/>
      <c r="B154" s="44"/>
      <c r="C154" s="44"/>
      <c r="D154" s="44"/>
      <c r="E154" s="44"/>
      <c r="F154" s="44"/>
    </row>
    <row r="155" spans="1:6" s="31" customFormat="1">
      <c r="A155" s="49"/>
      <c r="B155" s="44"/>
      <c r="C155" s="44"/>
      <c r="D155" s="44"/>
      <c r="E155" s="44"/>
      <c r="F155" s="44"/>
    </row>
    <row r="156" spans="1:6" s="31" customFormat="1">
      <c r="A156" s="49"/>
      <c r="B156" s="44"/>
      <c r="C156" s="44"/>
      <c r="D156" s="44"/>
      <c r="E156" s="44"/>
      <c r="F156" s="44"/>
    </row>
    <row r="157" spans="1:6" s="31" customFormat="1">
      <c r="A157" s="49"/>
      <c r="B157" s="44"/>
      <c r="C157" s="44"/>
      <c r="D157" s="44"/>
      <c r="E157" s="44"/>
      <c r="F157" s="44"/>
    </row>
    <row r="158" spans="1:6" s="31" customFormat="1">
      <c r="A158" s="49"/>
      <c r="B158" s="44"/>
      <c r="C158" s="44"/>
      <c r="D158" s="44"/>
      <c r="E158" s="44"/>
      <c r="F158" s="44"/>
    </row>
    <row r="159" spans="1:6" s="31" customFormat="1">
      <c r="A159" s="49"/>
      <c r="B159" s="44"/>
      <c r="C159" s="44"/>
      <c r="D159" s="44"/>
      <c r="E159" s="44"/>
      <c r="F159" s="44"/>
    </row>
    <row r="160" spans="1:6" s="31" customFormat="1">
      <c r="A160" s="49"/>
      <c r="B160" s="44"/>
      <c r="C160" s="44"/>
      <c r="D160" s="44"/>
      <c r="E160" s="44"/>
      <c r="F160" s="44"/>
    </row>
    <row r="161" spans="1:6" s="31" customFormat="1">
      <c r="A161" s="49"/>
      <c r="B161" s="44"/>
      <c r="C161" s="44"/>
      <c r="D161" s="44"/>
      <c r="E161" s="44"/>
      <c r="F161" s="44"/>
    </row>
    <row r="162" spans="1:6" s="31" customFormat="1">
      <c r="A162" s="49"/>
      <c r="B162" s="44"/>
      <c r="C162" s="44"/>
      <c r="D162" s="44"/>
      <c r="E162" s="44"/>
      <c r="F162" s="44"/>
    </row>
    <row r="163" spans="1:6" s="31" customFormat="1">
      <c r="A163" s="49"/>
      <c r="B163" s="44"/>
      <c r="C163" s="44"/>
      <c r="D163" s="44"/>
      <c r="E163" s="44"/>
      <c r="F163" s="44"/>
    </row>
    <row r="164" spans="1:6" s="31" customFormat="1">
      <c r="A164" s="49"/>
      <c r="B164" s="44"/>
      <c r="C164" s="44"/>
      <c r="D164" s="44"/>
      <c r="E164" s="44"/>
      <c r="F164" s="44"/>
    </row>
    <row r="165" spans="1:6" s="31" customFormat="1">
      <c r="A165" s="49"/>
      <c r="B165" s="44"/>
      <c r="C165" s="44"/>
      <c r="D165" s="44"/>
      <c r="E165" s="44"/>
      <c r="F165" s="44"/>
    </row>
    <row r="166" spans="1:6" s="31" customFormat="1">
      <c r="A166" s="49"/>
      <c r="B166" s="44"/>
      <c r="C166" s="44"/>
      <c r="D166" s="44"/>
      <c r="E166" s="44"/>
      <c r="F166" s="44"/>
    </row>
    <row r="167" spans="1:6" s="31" customFormat="1">
      <c r="A167" s="49"/>
      <c r="B167" s="44"/>
      <c r="C167" s="44"/>
      <c r="D167" s="44"/>
      <c r="E167" s="44"/>
      <c r="F167" s="44"/>
    </row>
    <row r="168" spans="1:6" s="31" customFormat="1">
      <c r="A168" s="49"/>
      <c r="B168" s="44"/>
      <c r="C168" s="44"/>
      <c r="D168" s="44"/>
      <c r="E168" s="44"/>
      <c r="F168" s="44"/>
    </row>
    <row r="169" spans="1:6" s="31" customFormat="1">
      <c r="A169" s="49"/>
      <c r="B169" s="44"/>
      <c r="C169" s="44"/>
      <c r="D169" s="44"/>
      <c r="E169" s="44"/>
      <c r="F169" s="44"/>
    </row>
    <row r="170" spans="1:6" s="31" customFormat="1">
      <c r="A170" s="49"/>
      <c r="B170" s="44"/>
      <c r="C170" s="44"/>
      <c r="D170" s="44"/>
      <c r="E170" s="44"/>
      <c r="F170" s="44"/>
    </row>
    <row r="171" spans="1:6" s="31" customFormat="1">
      <c r="A171" s="49"/>
      <c r="B171" s="44"/>
      <c r="C171" s="44"/>
      <c r="D171" s="44"/>
      <c r="E171" s="44"/>
      <c r="F171" s="44"/>
    </row>
    <row r="172" spans="1:6" s="31" customFormat="1">
      <c r="A172" s="49"/>
      <c r="B172" s="44"/>
      <c r="C172" s="44"/>
      <c r="D172" s="44"/>
      <c r="E172" s="44"/>
      <c r="F172" s="44"/>
    </row>
    <row r="173" spans="1:6" s="31" customFormat="1">
      <c r="A173" s="49"/>
      <c r="B173" s="44"/>
      <c r="C173" s="44"/>
      <c r="D173" s="44"/>
      <c r="E173" s="44"/>
      <c r="F173" s="44"/>
    </row>
    <row r="174" spans="1:6" s="31" customFormat="1">
      <c r="A174" s="49"/>
      <c r="B174" s="44"/>
      <c r="C174" s="44"/>
      <c r="D174" s="44"/>
      <c r="E174" s="44"/>
      <c r="F174" s="44"/>
    </row>
    <row r="175" spans="1:6" s="31" customFormat="1">
      <c r="A175" s="49"/>
      <c r="B175" s="44"/>
      <c r="C175" s="44"/>
      <c r="D175" s="44"/>
      <c r="E175" s="44"/>
      <c r="F175" s="44"/>
    </row>
    <row r="176" spans="1:6" s="31" customFormat="1">
      <c r="A176" s="49"/>
      <c r="B176" s="44"/>
      <c r="C176" s="44"/>
      <c r="D176" s="44"/>
      <c r="E176" s="44"/>
      <c r="F176" s="44"/>
    </row>
    <row r="177" spans="1:6" s="31" customFormat="1">
      <c r="A177" s="49"/>
      <c r="B177" s="44"/>
      <c r="C177" s="44"/>
      <c r="D177" s="44"/>
      <c r="E177" s="44"/>
      <c r="F177" s="44"/>
    </row>
    <row r="178" spans="1:6" s="31" customFormat="1">
      <c r="A178" s="49"/>
      <c r="B178" s="44"/>
      <c r="C178" s="44"/>
      <c r="D178" s="44"/>
      <c r="E178" s="44"/>
      <c r="F178" s="44"/>
    </row>
    <row r="179" spans="1:6" s="31" customFormat="1">
      <c r="A179" s="49"/>
      <c r="B179" s="44"/>
      <c r="C179" s="44"/>
      <c r="D179" s="44"/>
      <c r="E179" s="44"/>
      <c r="F179" s="44"/>
    </row>
    <row r="180" spans="1:6" s="31" customFormat="1">
      <c r="A180" s="49"/>
      <c r="B180" s="44"/>
      <c r="C180" s="44"/>
      <c r="D180" s="44"/>
      <c r="E180" s="44"/>
      <c r="F180" s="44"/>
    </row>
    <row r="181" spans="1:6" s="31" customFormat="1">
      <c r="A181" s="49"/>
      <c r="B181" s="44"/>
      <c r="C181" s="44"/>
      <c r="D181" s="44"/>
      <c r="E181" s="44"/>
      <c r="F181" s="44"/>
    </row>
    <row r="182" spans="1:6" s="31" customFormat="1">
      <c r="A182" s="49"/>
      <c r="B182" s="44"/>
      <c r="C182" s="44"/>
      <c r="D182" s="44"/>
      <c r="E182" s="44"/>
      <c r="F182" s="44"/>
    </row>
    <row r="183" spans="1:6" s="31" customFormat="1">
      <c r="A183" s="49"/>
      <c r="B183" s="44"/>
      <c r="C183" s="44"/>
      <c r="D183" s="44"/>
      <c r="E183" s="44"/>
      <c r="F183" s="44"/>
    </row>
    <row r="184" spans="1:6" s="31" customFormat="1">
      <c r="A184" s="49"/>
      <c r="B184" s="44"/>
      <c r="C184" s="44"/>
      <c r="D184" s="44"/>
      <c r="E184" s="44"/>
      <c r="F184" s="44"/>
    </row>
    <row r="185" spans="1:6" s="31" customFormat="1">
      <c r="A185" s="49"/>
      <c r="B185" s="44"/>
      <c r="C185" s="44"/>
      <c r="D185" s="44"/>
      <c r="E185" s="44"/>
      <c r="F185" s="44"/>
    </row>
    <row r="186" spans="1:6" s="31" customFormat="1">
      <c r="A186" s="49"/>
      <c r="B186" s="44"/>
      <c r="C186" s="44"/>
      <c r="D186" s="44"/>
      <c r="E186" s="44"/>
      <c r="F186" s="44"/>
    </row>
    <row r="187" spans="1:6" s="31" customFormat="1">
      <c r="A187" s="49"/>
      <c r="B187" s="44"/>
      <c r="C187" s="44"/>
      <c r="D187" s="44"/>
      <c r="E187" s="44"/>
      <c r="F187" s="44"/>
    </row>
    <row r="188" spans="1:6" s="31" customFormat="1">
      <c r="A188" s="49"/>
      <c r="B188" s="44"/>
      <c r="C188" s="44"/>
      <c r="D188" s="44"/>
      <c r="E188" s="44"/>
      <c r="F188" s="44"/>
    </row>
    <row r="189" spans="1:6" s="31" customFormat="1">
      <c r="A189" s="49"/>
      <c r="B189" s="44"/>
      <c r="C189" s="44"/>
      <c r="D189" s="44"/>
      <c r="E189" s="44"/>
      <c r="F189" s="44"/>
    </row>
    <row r="190" spans="1:6" s="31" customFormat="1">
      <c r="A190" s="49"/>
      <c r="B190" s="44"/>
      <c r="C190" s="44"/>
      <c r="D190" s="44"/>
      <c r="E190" s="44"/>
      <c r="F190" s="44"/>
    </row>
    <row r="191" spans="1:6" s="31" customFormat="1">
      <c r="A191" s="49"/>
      <c r="B191" s="44"/>
      <c r="C191" s="44"/>
      <c r="D191" s="44"/>
      <c r="E191" s="44"/>
      <c r="F191" s="44"/>
    </row>
    <row r="192" spans="1:6" s="31" customFormat="1">
      <c r="A192" s="49"/>
      <c r="B192" s="44"/>
      <c r="C192" s="44"/>
      <c r="D192" s="44"/>
      <c r="E192" s="44"/>
      <c r="F192" s="44"/>
    </row>
    <row r="193" spans="1:6" s="31" customFormat="1">
      <c r="A193" s="49"/>
      <c r="B193" s="44"/>
      <c r="C193" s="44"/>
      <c r="D193" s="44"/>
      <c r="E193" s="44"/>
      <c r="F193" s="44"/>
    </row>
    <row r="194" spans="1:6" s="31" customFormat="1">
      <c r="A194" s="49"/>
      <c r="B194" s="44"/>
      <c r="C194" s="44"/>
      <c r="D194" s="44"/>
      <c r="E194" s="44"/>
      <c r="F194" s="44"/>
    </row>
    <row r="195" spans="1:6" s="31" customFormat="1">
      <c r="A195" s="49"/>
      <c r="B195" s="44"/>
      <c r="C195" s="44"/>
      <c r="D195" s="44"/>
      <c r="E195" s="44"/>
      <c r="F195" s="44"/>
    </row>
    <row r="196" spans="1:6" s="31" customFormat="1">
      <c r="A196" s="49"/>
      <c r="B196" s="44"/>
      <c r="C196" s="44"/>
      <c r="D196" s="44"/>
      <c r="E196" s="44"/>
      <c r="F196" s="44"/>
    </row>
    <row r="197" spans="1:6" s="31" customFormat="1">
      <c r="A197" s="49"/>
      <c r="B197" s="44"/>
      <c r="C197" s="44"/>
      <c r="D197" s="44"/>
      <c r="E197" s="44"/>
      <c r="F197" s="44"/>
    </row>
    <row r="198" spans="1:6" s="31" customFormat="1">
      <c r="A198" s="49"/>
      <c r="B198" s="44"/>
      <c r="C198" s="44"/>
      <c r="D198" s="44"/>
      <c r="E198" s="44"/>
      <c r="F198" s="44"/>
    </row>
    <row r="199" spans="1:6" s="31" customFormat="1">
      <c r="A199" s="49"/>
      <c r="B199" s="44"/>
      <c r="C199" s="44"/>
      <c r="D199" s="44"/>
      <c r="E199" s="44"/>
      <c r="F199" s="44"/>
    </row>
    <row r="200" spans="1:6" s="31" customFormat="1">
      <c r="A200" s="49"/>
      <c r="B200" s="44"/>
      <c r="C200" s="44"/>
      <c r="D200" s="44"/>
      <c r="E200" s="44"/>
      <c r="F200" s="44"/>
    </row>
    <row r="201" spans="1:6" s="31" customFormat="1">
      <c r="A201" s="49"/>
      <c r="B201" s="44"/>
      <c r="C201" s="44"/>
      <c r="D201" s="44"/>
      <c r="E201" s="44"/>
      <c r="F201" s="44"/>
    </row>
    <row r="202" spans="1:6" s="31" customFormat="1">
      <c r="A202" s="49"/>
      <c r="B202" s="44"/>
      <c r="C202" s="44"/>
      <c r="D202" s="44"/>
      <c r="E202" s="44"/>
      <c r="F202" s="44"/>
    </row>
    <row r="203" spans="1:6" s="41" customFormat="1">
      <c r="A203" s="49"/>
      <c r="B203" s="44"/>
      <c r="C203" s="44"/>
      <c r="D203" s="44"/>
      <c r="E203" s="44"/>
      <c r="F203" s="44"/>
    </row>
    <row r="204" spans="1:6" s="30" customFormat="1">
      <c r="A204" s="49"/>
      <c r="B204" s="44"/>
      <c r="C204" s="44"/>
      <c r="D204" s="44"/>
      <c r="E204" s="44"/>
      <c r="F204" s="44"/>
    </row>
    <row r="205" spans="1:6" s="28" customFormat="1">
      <c r="A205" s="49"/>
      <c r="B205" s="44"/>
      <c r="C205" s="44"/>
      <c r="D205" s="44"/>
      <c r="E205" s="44"/>
      <c r="F205" s="44"/>
    </row>
    <row r="206" spans="1:6" s="28" customFormat="1">
      <c r="A206" s="49"/>
      <c r="B206" s="44"/>
      <c r="C206" s="44"/>
      <c r="D206" s="44"/>
      <c r="E206" s="44"/>
      <c r="F206" s="44"/>
    </row>
    <row r="207" spans="1:6" s="28" customFormat="1">
      <c r="A207" s="49"/>
      <c r="B207" s="44"/>
      <c r="C207" s="44"/>
      <c r="D207" s="44"/>
      <c r="E207" s="44"/>
      <c r="F207" s="44"/>
    </row>
    <row r="208" spans="1:6" s="28" customFormat="1">
      <c r="A208" s="49"/>
      <c r="B208" s="44"/>
      <c r="C208" s="44"/>
      <c r="D208" s="44"/>
      <c r="E208" s="44"/>
      <c r="F208" s="44"/>
    </row>
    <row r="209" spans="1:8" s="29" customFormat="1" ht="15.5">
      <c r="A209" s="49"/>
      <c r="B209" s="44"/>
      <c r="C209" s="44"/>
      <c r="D209" s="44"/>
      <c r="E209" s="44"/>
      <c r="F209" s="44"/>
    </row>
    <row r="210" spans="1:8" s="28" customFormat="1">
      <c r="A210" s="49"/>
      <c r="B210" s="44"/>
      <c r="C210" s="44"/>
      <c r="D210" s="44"/>
      <c r="E210" s="44"/>
      <c r="F210" s="44"/>
    </row>
    <row r="211" spans="1:8" s="30" customFormat="1">
      <c r="A211" s="49"/>
      <c r="B211" s="44"/>
      <c r="C211" s="44"/>
      <c r="D211" s="44"/>
      <c r="E211" s="44"/>
      <c r="F211" s="44"/>
    </row>
    <row r="212" spans="1:8" s="31" customFormat="1">
      <c r="A212" s="49"/>
      <c r="B212" s="44"/>
      <c r="C212" s="44"/>
      <c r="D212" s="44"/>
      <c r="E212" s="44"/>
      <c r="F212" s="44"/>
    </row>
    <row r="213" spans="1:8" s="31" customFormat="1">
      <c r="A213" s="49"/>
      <c r="B213" s="44"/>
      <c r="C213" s="44"/>
      <c r="D213" s="44"/>
      <c r="E213" s="44"/>
      <c r="F213" s="44"/>
    </row>
    <row r="214" spans="1:8" s="31" customFormat="1">
      <c r="A214" s="49"/>
      <c r="B214" s="44"/>
      <c r="C214" s="44"/>
      <c r="D214" s="44"/>
      <c r="E214" s="44"/>
      <c r="F214" s="44"/>
    </row>
    <row r="215" spans="1:8" s="31" customFormat="1">
      <c r="A215" s="49"/>
      <c r="B215" s="44"/>
      <c r="C215" s="44"/>
      <c r="D215" s="44"/>
      <c r="E215" s="44"/>
      <c r="F215" s="44"/>
    </row>
    <row r="216" spans="1:8" s="31" customFormat="1">
      <c r="A216" s="49"/>
      <c r="B216" s="44"/>
      <c r="C216" s="44"/>
      <c r="D216" s="44"/>
      <c r="E216" s="44"/>
      <c r="F216" s="44"/>
    </row>
    <row r="217" spans="1:8" s="31" customFormat="1">
      <c r="A217" s="49"/>
      <c r="B217" s="44"/>
      <c r="C217" s="44"/>
      <c r="D217" s="44"/>
      <c r="E217" s="44"/>
      <c r="F217" s="44"/>
    </row>
    <row r="218" spans="1:8" s="31" customFormat="1">
      <c r="A218" s="49"/>
      <c r="B218" s="44"/>
      <c r="C218" s="44"/>
      <c r="D218" s="44"/>
      <c r="E218" s="44"/>
      <c r="F218" s="44"/>
    </row>
    <row r="219" spans="1:8" s="31" customFormat="1">
      <c r="A219" s="49"/>
      <c r="B219" s="44"/>
      <c r="C219" s="44"/>
      <c r="D219" s="44"/>
      <c r="E219" s="44"/>
      <c r="F219" s="44"/>
      <c r="H219" s="31" t="s">
        <v>377</v>
      </c>
    </row>
    <row r="220" spans="1:8" s="31" customFormat="1">
      <c r="A220" s="49"/>
      <c r="B220" s="44"/>
      <c r="C220" s="44"/>
      <c r="D220" s="44"/>
      <c r="E220" s="44"/>
      <c r="F220" s="44"/>
    </row>
    <row r="221" spans="1:8" s="31" customFormat="1">
      <c r="A221" s="49"/>
      <c r="B221" s="44"/>
      <c r="C221" s="44"/>
      <c r="D221" s="44"/>
      <c r="E221" s="44"/>
      <c r="F221" s="44"/>
    </row>
    <row r="222" spans="1:8" s="31" customFormat="1">
      <c r="A222" s="49"/>
      <c r="B222" s="44"/>
      <c r="C222" s="44"/>
      <c r="D222" s="44"/>
      <c r="E222" s="44"/>
      <c r="F222" s="44"/>
    </row>
    <row r="223" spans="1:8" s="31" customFormat="1">
      <c r="A223" s="49"/>
      <c r="B223" s="44"/>
      <c r="C223" s="44"/>
      <c r="D223" s="44"/>
      <c r="E223" s="44"/>
      <c r="F223" s="44"/>
    </row>
    <row r="224" spans="1:8" s="31" customFormat="1">
      <c r="A224" s="49"/>
      <c r="B224" s="44"/>
      <c r="C224" s="44"/>
      <c r="D224" s="44"/>
      <c r="E224" s="44"/>
      <c r="F224" s="44"/>
    </row>
    <row r="225" spans="1:6" s="31" customFormat="1">
      <c r="A225" s="49"/>
      <c r="B225" s="44"/>
      <c r="C225" s="44"/>
      <c r="D225" s="44"/>
      <c r="E225" s="44"/>
      <c r="F225" s="44"/>
    </row>
    <row r="226" spans="1:6" s="31" customFormat="1">
      <c r="A226" s="49"/>
      <c r="B226" s="44"/>
      <c r="C226" s="44"/>
      <c r="D226" s="44"/>
      <c r="E226" s="44"/>
      <c r="F226" s="44"/>
    </row>
    <row r="227" spans="1:6" s="31" customFormat="1">
      <c r="A227" s="49"/>
      <c r="B227" s="44"/>
      <c r="C227" s="44"/>
      <c r="D227" s="44"/>
      <c r="E227" s="44"/>
      <c r="F227" s="44"/>
    </row>
    <row r="228" spans="1:6" s="31" customFormat="1">
      <c r="A228" s="49"/>
      <c r="B228" s="44"/>
      <c r="C228" s="44"/>
      <c r="D228" s="44"/>
      <c r="E228" s="44"/>
      <c r="F228" s="44"/>
    </row>
    <row r="229" spans="1:6" s="31" customFormat="1">
      <c r="A229" s="49"/>
      <c r="B229" s="44"/>
      <c r="C229" s="44"/>
      <c r="D229" s="44"/>
      <c r="E229" s="44"/>
      <c r="F229" s="44"/>
    </row>
    <row r="230" spans="1:6" s="31" customFormat="1">
      <c r="A230" s="49"/>
      <c r="B230" s="44"/>
      <c r="C230" s="44"/>
      <c r="D230" s="44"/>
      <c r="E230" s="44"/>
      <c r="F230" s="44"/>
    </row>
    <row r="231" spans="1:6" s="31" customFormat="1">
      <c r="A231" s="49"/>
      <c r="B231" s="44"/>
      <c r="C231" s="44"/>
      <c r="D231" s="44"/>
      <c r="E231" s="44"/>
      <c r="F231" s="44"/>
    </row>
    <row r="232" spans="1:6" s="31" customFormat="1">
      <c r="A232" s="49"/>
      <c r="B232" s="44"/>
      <c r="C232" s="44"/>
      <c r="D232" s="44"/>
      <c r="E232" s="44"/>
      <c r="F232" s="44"/>
    </row>
    <row r="233" spans="1:6" s="31" customFormat="1">
      <c r="A233" s="49"/>
      <c r="B233" s="44"/>
      <c r="C233" s="44"/>
      <c r="D233" s="44"/>
      <c r="E233" s="44"/>
      <c r="F233" s="44"/>
    </row>
    <row r="234" spans="1:6" s="31" customFormat="1">
      <c r="A234" s="49"/>
      <c r="B234" s="44"/>
      <c r="C234" s="44"/>
      <c r="D234" s="44"/>
      <c r="E234" s="44"/>
      <c r="F234" s="44"/>
    </row>
    <row r="235" spans="1:6" s="31" customFormat="1">
      <c r="A235" s="49"/>
      <c r="B235" s="44"/>
      <c r="C235" s="44"/>
      <c r="D235" s="44"/>
      <c r="E235" s="44"/>
      <c r="F235" s="44"/>
    </row>
    <row r="236" spans="1:6" s="31" customFormat="1">
      <c r="A236" s="49"/>
      <c r="B236" s="44"/>
      <c r="C236" s="44"/>
      <c r="D236" s="44"/>
      <c r="E236" s="44"/>
      <c r="F236" s="44"/>
    </row>
    <row r="237" spans="1:6" s="31" customFormat="1">
      <c r="A237" s="49"/>
      <c r="B237" s="44"/>
      <c r="C237" s="44"/>
      <c r="D237" s="44"/>
      <c r="E237" s="44"/>
      <c r="F237" s="44"/>
    </row>
    <row r="238" spans="1:6" s="31" customFormat="1">
      <c r="A238" s="49"/>
      <c r="B238" s="44"/>
      <c r="C238" s="44"/>
      <c r="D238" s="44"/>
      <c r="E238" s="44"/>
      <c r="F238" s="44"/>
    </row>
    <row r="239" spans="1:6" s="31" customFormat="1">
      <c r="A239" s="49"/>
      <c r="B239" s="44"/>
      <c r="C239" s="44"/>
      <c r="D239" s="44"/>
      <c r="E239" s="44"/>
      <c r="F239" s="44"/>
    </row>
    <row r="240" spans="1:6" s="31" customFormat="1">
      <c r="A240" s="49"/>
      <c r="B240" s="44"/>
      <c r="C240" s="44"/>
      <c r="D240" s="44"/>
      <c r="E240" s="44"/>
      <c r="F240" s="44"/>
    </row>
    <row r="241" spans="1:6" s="31" customFormat="1">
      <c r="A241" s="49"/>
      <c r="B241" s="44"/>
      <c r="C241" s="44"/>
      <c r="D241" s="44"/>
      <c r="E241" s="44"/>
      <c r="F241" s="44"/>
    </row>
    <row r="242" spans="1:6" s="31" customFormat="1">
      <c r="A242" s="49"/>
      <c r="B242" s="44"/>
      <c r="C242" s="44"/>
      <c r="D242" s="44"/>
      <c r="E242" s="44"/>
      <c r="F242" s="44"/>
    </row>
    <row r="243" spans="1:6" s="31" customFormat="1">
      <c r="A243" s="49"/>
      <c r="B243" s="44"/>
      <c r="C243" s="44"/>
      <c r="D243" s="44"/>
      <c r="E243" s="44"/>
      <c r="F243" s="44"/>
    </row>
    <row r="244" spans="1:6" s="31" customFormat="1">
      <c r="A244" s="49"/>
      <c r="B244" s="44"/>
      <c r="C244" s="44"/>
      <c r="D244" s="44"/>
      <c r="E244" s="44"/>
      <c r="F244" s="44"/>
    </row>
    <row r="245" spans="1:6" s="31" customFormat="1">
      <c r="A245" s="49"/>
      <c r="B245" s="44"/>
      <c r="C245" s="44"/>
      <c r="D245" s="44"/>
      <c r="E245" s="44"/>
      <c r="F245" s="44"/>
    </row>
    <row r="246" spans="1:6" s="31" customFormat="1">
      <c r="A246" s="49"/>
      <c r="B246" s="44"/>
      <c r="C246" s="44"/>
      <c r="D246" s="44"/>
      <c r="E246" s="44"/>
      <c r="F246" s="44"/>
    </row>
    <row r="247" spans="1:6" s="31" customFormat="1">
      <c r="A247" s="49"/>
      <c r="B247" s="44"/>
      <c r="C247" s="44"/>
      <c r="D247" s="44"/>
      <c r="E247" s="44"/>
      <c r="F247" s="44"/>
    </row>
    <row r="248" spans="1:6" s="31" customFormat="1">
      <c r="A248" s="49"/>
      <c r="B248" s="44"/>
      <c r="C248" s="44"/>
      <c r="D248" s="44"/>
      <c r="E248" s="44"/>
      <c r="F248" s="44"/>
    </row>
    <row r="249" spans="1:6" s="31" customFormat="1">
      <c r="A249" s="49"/>
      <c r="B249" s="44"/>
      <c r="C249" s="44"/>
      <c r="D249" s="44"/>
      <c r="E249" s="44"/>
      <c r="F249" s="44"/>
    </row>
    <row r="250" spans="1:6" s="31" customFormat="1">
      <c r="A250" s="49"/>
      <c r="B250" s="44"/>
      <c r="C250" s="44"/>
      <c r="D250" s="44"/>
      <c r="E250" s="44"/>
      <c r="F250" s="44"/>
    </row>
    <row r="251" spans="1:6" s="31" customFormat="1">
      <c r="A251" s="49"/>
      <c r="B251" s="44"/>
      <c r="C251" s="44"/>
      <c r="D251" s="44"/>
      <c r="E251" s="44"/>
      <c r="F251" s="44"/>
    </row>
    <row r="252" spans="1:6" s="31" customFormat="1">
      <c r="A252" s="49"/>
      <c r="B252" s="44"/>
      <c r="C252" s="44"/>
      <c r="D252" s="44"/>
      <c r="E252" s="44"/>
      <c r="F252" s="44"/>
    </row>
    <row r="253" spans="1:6" s="31" customFormat="1">
      <c r="A253" s="49"/>
      <c r="B253" s="44"/>
      <c r="C253" s="44"/>
      <c r="D253" s="44"/>
      <c r="E253" s="44"/>
      <c r="F253" s="44"/>
    </row>
    <row r="254" spans="1:6" s="31" customFormat="1">
      <c r="A254" s="49"/>
      <c r="B254" s="44"/>
      <c r="C254" s="44"/>
      <c r="D254" s="44"/>
      <c r="E254" s="44"/>
      <c r="F254" s="44"/>
    </row>
    <row r="255" spans="1:6" s="31" customFormat="1">
      <c r="A255" s="49"/>
      <c r="B255" s="44"/>
      <c r="C255" s="44"/>
      <c r="D255" s="44"/>
      <c r="E255" s="44"/>
      <c r="F255" s="44"/>
    </row>
    <row r="256" spans="1:6" s="31" customFormat="1">
      <c r="A256" s="49"/>
      <c r="B256" s="44"/>
      <c r="C256" s="44"/>
      <c r="D256" s="44"/>
      <c r="E256" s="44"/>
      <c r="F256" s="44"/>
    </row>
    <row r="257" spans="1:6" s="31" customFormat="1">
      <c r="A257" s="49"/>
      <c r="B257" s="44"/>
      <c r="C257" s="44"/>
      <c r="D257" s="44"/>
      <c r="E257" s="44"/>
      <c r="F257" s="44"/>
    </row>
    <row r="258" spans="1:6" s="31" customFormat="1">
      <c r="A258" s="49"/>
      <c r="B258" s="44"/>
      <c r="C258" s="44"/>
      <c r="D258" s="44"/>
      <c r="E258" s="44"/>
      <c r="F258" s="44"/>
    </row>
    <row r="259" spans="1:6" s="31" customFormat="1">
      <c r="A259" s="49"/>
      <c r="B259" s="44"/>
      <c r="C259" s="44"/>
      <c r="D259" s="44"/>
      <c r="E259" s="44"/>
      <c r="F259" s="44"/>
    </row>
    <row r="260" spans="1:6" s="31" customFormat="1">
      <c r="A260" s="49"/>
      <c r="B260" s="44"/>
      <c r="C260" s="44"/>
      <c r="D260" s="44"/>
      <c r="E260" s="44"/>
      <c r="F260" s="44"/>
    </row>
    <row r="261" spans="1:6" s="31" customFormat="1">
      <c r="A261" s="49"/>
      <c r="B261" s="44"/>
      <c r="C261" s="44"/>
      <c r="D261" s="44"/>
      <c r="E261" s="44"/>
      <c r="F261" s="44"/>
    </row>
    <row r="262" spans="1:6" s="31" customFormat="1">
      <c r="A262" s="49"/>
      <c r="B262" s="44"/>
      <c r="C262" s="44"/>
      <c r="D262" s="44"/>
      <c r="E262" s="44"/>
      <c r="F262" s="44"/>
    </row>
    <row r="263" spans="1:6" s="31" customFormat="1">
      <c r="A263" s="49"/>
      <c r="B263" s="44"/>
      <c r="C263" s="44"/>
      <c r="D263" s="44"/>
      <c r="E263" s="44"/>
      <c r="F263" s="44"/>
    </row>
    <row r="264" spans="1:6" s="41" customFormat="1">
      <c r="A264" s="49"/>
      <c r="B264" s="44"/>
      <c r="C264" s="44"/>
      <c r="D264" s="44"/>
      <c r="E264" s="44"/>
      <c r="F264" s="44"/>
    </row>
    <row r="265" spans="1:6" s="30" customFormat="1">
      <c r="A265" s="49"/>
      <c r="B265" s="44"/>
      <c r="C265" s="44"/>
      <c r="D265" s="44"/>
      <c r="E265" s="44"/>
      <c r="F265" s="44"/>
    </row>
    <row r="266" spans="1:6" s="28" customFormat="1">
      <c r="A266" s="49"/>
      <c r="B266" s="44"/>
      <c r="C266" s="44"/>
      <c r="D266" s="44"/>
      <c r="E266" s="44"/>
      <c r="F266" s="44"/>
    </row>
    <row r="267" spans="1:6" s="28" customFormat="1">
      <c r="A267" s="49"/>
      <c r="B267" s="44"/>
      <c r="C267" s="44"/>
      <c r="D267" s="44"/>
      <c r="E267" s="44"/>
      <c r="F267" s="44"/>
    </row>
    <row r="268" spans="1:6" s="28" customFormat="1">
      <c r="A268" s="49"/>
      <c r="B268" s="44"/>
      <c r="C268" s="44"/>
      <c r="D268" s="44"/>
      <c r="E268" s="44"/>
      <c r="F268" s="44"/>
    </row>
    <row r="269" spans="1:6" s="28" customFormat="1">
      <c r="A269" s="49"/>
      <c r="B269" s="44"/>
      <c r="C269" s="44"/>
      <c r="D269" s="44"/>
      <c r="E269" s="44"/>
      <c r="F269" s="44"/>
    </row>
    <row r="270" spans="1:6" s="29" customFormat="1" ht="15.5">
      <c r="A270" s="49"/>
      <c r="B270" s="44"/>
      <c r="C270" s="44"/>
      <c r="D270" s="44"/>
      <c r="E270" s="44"/>
      <c r="F270" s="44"/>
    </row>
    <row r="271" spans="1:6" s="28" customFormat="1">
      <c r="A271" s="49"/>
      <c r="B271" s="44"/>
      <c r="C271" s="44"/>
      <c r="D271" s="44"/>
      <c r="E271" s="44"/>
      <c r="F271" s="44"/>
    </row>
    <row r="272" spans="1:6" s="30" customFormat="1">
      <c r="A272" s="49"/>
      <c r="B272" s="44"/>
      <c r="C272" s="44"/>
      <c r="D272" s="44"/>
      <c r="E272" s="44"/>
      <c r="F272" s="44"/>
    </row>
    <row r="273" spans="1:8" s="31" customFormat="1">
      <c r="A273" s="49"/>
      <c r="B273" s="44"/>
      <c r="C273" s="44"/>
      <c r="D273" s="44"/>
      <c r="E273" s="44"/>
      <c r="F273" s="44"/>
    </row>
    <row r="274" spans="1:8" s="31" customFormat="1">
      <c r="A274" s="49"/>
      <c r="B274" s="44"/>
      <c r="C274" s="44"/>
      <c r="D274" s="44"/>
      <c r="E274" s="44"/>
      <c r="F274" s="44"/>
    </row>
    <row r="275" spans="1:8" s="31" customFormat="1">
      <c r="A275" s="49"/>
      <c r="B275" s="44"/>
      <c r="C275" s="44"/>
      <c r="D275" s="44"/>
      <c r="E275" s="44"/>
      <c r="F275" s="44"/>
    </row>
    <row r="276" spans="1:8" s="31" customFormat="1">
      <c r="A276" s="49"/>
      <c r="B276" s="44"/>
      <c r="C276" s="44"/>
      <c r="D276" s="44"/>
      <c r="E276" s="44"/>
      <c r="F276" s="44"/>
    </row>
    <row r="277" spans="1:8" s="31" customFormat="1">
      <c r="A277" s="49"/>
      <c r="B277" s="44"/>
      <c r="C277" s="44"/>
      <c r="D277" s="44"/>
      <c r="E277" s="44"/>
      <c r="F277" s="44"/>
    </row>
    <row r="278" spans="1:8" s="31" customFormat="1">
      <c r="A278" s="49"/>
      <c r="B278" s="44"/>
      <c r="C278" s="44"/>
      <c r="D278" s="44"/>
      <c r="E278" s="44"/>
      <c r="F278" s="44"/>
    </row>
    <row r="279" spans="1:8" s="31" customFormat="1">
      <c r="A279" s="49"/>
      <c r="B279" s="44"/>
      <c r="C279" s="44"/>
      <c r="D279" s="44"/>
      <c r="E279" s="44"/>
      <c r="F279" s="44"/>
    </row>
    <row r="280" spans="1:8" s="31" customFormat="1" ht="23">
      <c r="A280" s="49"/>
      <c r="B280" s="44"/>
      <c r="C280" s="44"/>
      <c r="D280" s="44"/>
      <c r="E280" s="44"/>
      <c r="F280" s="44"/>
      <c r="H280" s="31" t="s">
        <v>378</v>
      </c>
    </row>
    <row r="281" spans="1:8" s="31" customFormat="1">
      <c r="A281" s="49"/>
      <c r="B281" s="44"/>
      <c r="C281" s="44"/>
      <c r="D281" s="44"/>
      <c r="E281" s="44"/>
      <c r="F281" s="44"/>
    </row>
    <row r="282" spans="1:8" s="31" customFormat="1">
      <c r="A282" s="49"/>
      <c r="B282" s="44"/>
      <c r="C282" s="44"/>
      <c r="D282" s="44"/>
      <c r="E282" s="44"/>
      <c r="F282" s="44"/>
    </row>
    <row r="283" spans="1:8" s="31" customFormat="1">
      <c r="A283" s="49"/>
      <c r="B283" s="44"/>
      <c r="C283" s="44"/>
      <c r="D283" s="44"/>
      <c r="E283" s="44"/>
      <c r="F283" s="44"/>
    </row>
    <row r="284" spans="1:8" s="31" customFormat="1" ht="23">
      <c r="A284" s="49"/>
      <c r="B284" s="44"/>
      <c r="C284" s="44"/>
      <c r="D284" s="44"/>
      <c r="E284" s="44"/>
      <c r="F284" s="44"/>
      <c r="H284" s="31" t="s">
        <v>378</v>
      </c>
    </row>
    <row r="285" spans="1:8" s="31" customFormat="1">
      <c r="A285" s="49"/>
      <c r="B285" s="44"/>
      <c r="C285" s="44"/>
      <c r="D285" s="44"/>
      <c r="E285" s="44"/>
      <c r="F285" s="44"/>
    </row>
    <row r="286" spans="1:8" s="31" customFormat="1" ht="23">
      <c r="A286" s="49"/>
      <c r="B286" s="44"/>
      <c r="C286" s="44"/>
      <c r="D286" s="44"/>
      <c r="E286" s="44"/>
      <c r="F286" s="44"/>
      <c r="H286" s="31" t="s">
        <v>378</v>
      </c>
    </row>
    <row r="287" spans="1:8" s="31" customFormat="1">
      <c r="A287" s="49"/>
      <c r="B287" s="44"/>
      <c r="C287" s="44"/>
      <c r="D287" s="44"/>
      <c r="E287" s="44"/>
      <c r="F287" s="44"/>
    </row>
    <row r="288" spans="1:8" s="31" customFormat="1" ht="23">
      <c r="A288" s="49"/>
      <c r="B288" s="44"/>
      <c r="C288" s="44"/>
      <c r="D288" s="44"/>
      <c r="E288" s="44"/>
      <c r="F288" s="44"/>
      <c r="H288" s="31" t="s">
        <v>378</v>
      </c>
    </row>
    <row r="289" spans="1:6" s="31" customFormat="1">
      <c r="A289" s="49"/>
      <c r="B289" s="44"/>
      <c r="C289" s="44"/>
      <c r="D289" s="44"/>
      <c r="E289" s="44"/>
      <c r="F289" s="44"/>
    </row>
    <row r="290" spans="1:6" s="31" customFormat="1">
      <c r="A290" s="49"/>
      <c r="B290" s="44"/>
      <c r="C290" s="44"/>
      <c r="D290" s="44"/>
      <c r="E290" s="44"/>
      <c r="F290" s="44"/>
    </row>
    <row r="291" spans="1:6" s="31" customFormat="1">
      <c r="A291" s="49"/>
      <c r="B291" s="44"/>
      <c r="C291" s="44"/>
      <c r="D291" s="44"/>
      <c r="E291" s="44"/>
      <c r="F291" s="44"/>
    </row>
    <row r="292" spans="1:6" s="31" customFormat="1">
      <c r="A292" s="49"/>
      <c r="B292" s="44"/>
      <c r="C292" s="44"/>
      <c r="D292" s="44"/>
      <c r="E292" s="44"/>
      <c r="F292" s="44"/>
    </row>
    <row r="293" spans="1:6" s="31" customFormat="1">
      <c r="A293" s="49"/>
      <c r="B293" s="44"/>
      <c r="C293" s="44"/>
      <c r="D293" s="44"/>
      <c r="E293" s="44"/>
      <c r="F293" s="44"/>
    </row>
    <row r="294" spans="1:6" s="31" customFormat="1">
      <c r="A294" s="49"/>
      <c r="B294" s="44"/>
      <c r="C294" s="44"/>
      <c r="D294" s="44"/>
      <c r="E294" s="44"/>
      <c r="F294" s="44"/>
    </row>
    <row r="295" spans="1:6" s="31" customFormat="1">
      <c r="A295" s="49"/>
      <c r="B295" s="44"/>
      <c r="C295" s="44"/>
      <c r="D295" s="44"/>
      <c r="E295" s="44"/>
      <c r="F295" s="44"/>
    </row>
    <row r="296" spans="1:6" s="31" customFormat="1">
      <c r="A296" s="49"/>
      <c r="B296" s="44"/>
      <c r="C296" s="44"/>
      <c r="D296" s="44"/>
      <c r="E296" s="44"/>
      <c r="F296" s="44"/>
    </row>
    <row r="297" spans="1:6" s="31" customFormat="1">
      <c r="A297" s="49"/>
      <c r="B297" s="44"/>
      <c r="C297" s="44"/>
      <c r="D297" s="44"/>
      <c r="E297" s="44"/>
      <c r="F297" s="44"/>
    </row>
    <row r="298" spans="1:6" s="31" customFormat="1">
      <c r="A298" s="49"/>
      <c r="B298" s="44"/>
      <c r="C298" s="44"/>
      <c r="D298" s="44"/>
      <c r="E298" s="44"/>
      <c r="F298" s="44"/>
    </row>
    <row r="299" spans="1:6" s="31" customFormat="1">
      <c r="A299" s="49"/>
      <c r="B299" s="44"/>
      <c r="C299" s="44"/>
      <c r="D299" s="44"/>
      <c r="E299" s="44"/>
      <c r="F299" s="44"/>
    </row>
    <row r="300" spans="1:6" s="31" customFormat="1">
      <c r="A300" s="49"/>
      <c r="B300" s="44"/>
      <c r="C300" s="44"/>
      <c r="D300" s="44"/>
      <c r="E300" s="44"/>
      <c r="F300" s="44"/>
    </row>
    <row r="301" spans="1:6" s="31" customFormat="1">
      <c r="A301" s="49"/>
      <c r="B301" s="44"/>
      <c r="C301" s="44"/>
      <c r="D301" s="44"/>
      <c r="E301" s="44"/>
      <c r="F301" s="44"/>
    </row>
    <row r="302" spans="1:6" s="31" customFormat="1">
      <c r="A302" s="49"/>
      <c r="B302" s="44"/>
      <c r="C302" s="44"/>
      <c r="D302" s="44"/>
      <c r="E302" s="44"/>
      <c r="F302" s="44"/>
    </row>
    <row r="303" spans="1:6" s="31" customFormat="1">
      <c r="A303" s="49"/>
      <c r="B303" s="44"/>
      <c r="C303" s="44"/>
      <c r="D303" s="44"/>
      <c r="E303" s="44"/>
      <c r="F303" s="44"/>
    </row>
    <row r="304" spans="1:6" s="31" customFormat="1">
      <c r="A304" s="49"/>
      <c r="B304" s="44"/>
      <c r="C304" s="44"/>
      <c r="D304" s="44"/>
      <c r="E304" s="44"/>
      <c r="F304" s="44"/>
    </row>
    <row r="305" spans="1:6" s="31" customFormat="1">
      <c r="A305" s="49"/>
      <c r="B305" s="44"/>
      <c r="C305" s="44"/>
      <c r="D305" s="44"/>
      <c r="E305" s="44"/>
      <c r="F305" s="44"/>
    </row>
    <row r="306" spans="1:6" s="31" customFormat="1">
      <c r="A306" s="49"/>
      <c r="B306" s="44"/>
      <c r="C306" s="44"/>
      <c r="D306" s="44"/>
      <c r="E306" s="44"/>
      <c r="F306" s="44"/>
    </row>
    <row r="307" spans="1:6" s="31" customFormat="1">
      <c r="A307" s="49"/>
      <c r="B307" s="44"/>
      <c r="C307" s="44"/>
      <c r="D307" s="44"/>
      <c r="E307" s="44"/>
      <c r="F307" s="44"/>
    </row>
    <row r="308" spans="1:6" s="31" customFormat="1">
      <c r="A308" s="49"/>
      <c r="B308" s="44"/>
      <c r="C308" s="44"/>
      <c r="D308" s="44"/>
      <c r="E308" s="44"/>
      <c r="F308" s="44"/>
    </row>
    <row r="309" spans="1:6" s="31" customFormat="1">
      <c r="A309" s="49"/>
      <c r="B309" s="44"/>
      <c r="C309" s="44"/>
      <c r="D309" s="44"/>
      <c r="E309" s="44"/>
      <c r="F309" s="44"/>
    </row>
    <row r="310" spans="1:6" s="31" customFormat="1">
      <c r="A310" s="49"/>
      <c r="B310" s="44"/>
      <c r="C310" s="44"/>
      <c r="D310" s="44"/>
      <c r="E310" s="44"/>
      <c r="F310" s="44"/>
    </row>
    <row r="311" spans="1:6" s="31" customFormat="1">
      <c r="A311" s="49"/>
      <c r="B311" s="44"/>
      <c r="C311" s="44"/>
      <c r="D311" s="44"/>
      <c r="E311" s="44"/>
      <c r="F311" s="44"/>
    </row>
    <row r="312" spans="1:6" s="31" customFormat="1">
      <c r="A312" s="49"/>
      <c r="B312" s="44"/>
      <c r="C312" s="44"/>
      <c r="D312" s="44"/>
      <c r="E312" s="44"/>
      <c r="F312" s="44"/>
    </row>
    <row r="313" spans="1:6" s="31" customFormat="1">
      <c r="A313" s="49"/>
      <c r="B313" s="44"/>
      <c r="C313" s="44"/>
      <c r="D313" s="44"/>
      <c r="E313" s="44"/>
      <c r="F313" s="44"/>
    </row>
    <row r="314" spans="1:6" s="31" customFormat="1">
      <c r="A314" s="49"/>
      <c r="B314" s="44"/>
      <c r="C314" s="44"/>
      <c r="D314" s="44"/>
      <c r="E314" s="44"/>
      <c r="F314" s="44"/>
    </row>
    <row r="315" spans="1:6" s="31" customFormat="1">
      <c r="A315" s="49"/>
      <c r="B315" s="44"/>
      <c r="C315" s="44"/>
      <c r="D315" s="44"/>
      <c r="E315" s="44"/>
      <c r="F315" s="44"/>
    </row>
    <row r="316" spans="1:6" s="31" customFormat="1">
      <c r="A316" s="49"/>
      <c r="B316" s="44"/>
      <c r="C316" s="44"/>
      <c r="D316" s="44"/>
      <c r="E316" s="44"/>
      <c r="F316" s="44"/>
    </row>
    <row r="317" spans="1:6" s="31" customFormat="1">
      <c r="A317" s="49"/>
      <c r="B317" s="44"/>
      <c r="C317" s="44"/>
      <c r="D317" s="44"/>
      <c r="E317" s="44"/>
      <c r="F317" s="44"/>
    </row>
    <row r="318" spans="1:6" s="31" customFormat="1">
      <c r="A318" s="49"/>
      <c r="B318" s="44"/>
      <c r="C318" s="44"/>
      <c r="D318" s="44"/>
      <c r="E318" s="44"/>
      <c r="F318" s="44"/>
    </row>
    <row r="319" spans="1:6" s="31" customFormat="1">
      <c r="A319" s="49"/>
      <c r="B319" s="44"/>
      <c r="C319" s="44"/>
      <c r="D319" s="44"/>
      <c r="E319" s="44"/>
      <c r="F319" s="44"/>
    </row>
    <row r="320" spans="1:6" s="31" customFormat="1">
      <c r="A320" s="49"/>
      <c r="B320" s="44"/>
      <c r="C320" s="44"/>
      <c r="D320" s="44"/>
      <c r="E320" s="44"/>
      <c r="F320" s="44"/>
    </row>
    <row r="321" spans="1:6" s="31" customFormat="1">
      <c r="A321" s="49"/>
      <c r="B321" s="44"/>
      <c r="C321" s="44"/>
      <c r="D321" s="44"/>
      <c r="E321" s="44"/>
      <c r="F321" s="44"/>
    </row>
    <row r="322" spans="1:6" s="31" customFormat="1">
      <c r="A322" s="49"/>
      <c r="B322" s="44"/>
      <c r="C322" s="44"/>
      <c r="D322" s="44"/>
      <c r="E322" s="44"/>
      <c r="F322" s="44"/>
    </row>
    <row r="323" spans="1:6" s="31" customFormat="1">
      <c r="A323" s="49"/>
      <c r="B323" s="44"/>
      <c r="C323" s="44"/>
      <c r="D323" s="44"/>
      <c r="E323" s="44"/>
      <c r="F323" s="44"/>
    </row>
    <row r="324" spans="1:6" s="31" customFormat="1">
      <c r="A324" s="49"/>
      <c r="B324" s="44"/>
      <c r="C324" s="44"/>
      <c r="D324" s="44"/>
      <c r="E324" s="44"/>
      <c r="F324" s="44"/>
    </row>
    <row r="325" spans="1:6" s="31" customFormat="1">
      <c r="A325" s="49"/>
      <c r="B325" s="44"/>
      <c r="C325" s="44"/>
      <c r="D325" s="44"/>
      <c r="E325" s="44"/>
      <c r="F325" s="44"/>
    </row>
    <row r="326" spans="1:6" s="31" customFormat="1">
      <c r="A326" s="49"/>
      <c r="B326" s="44"/>
      <c r="C326" s="44"/>
      <c r="D326" s="44"/>
      <c r="E326" s="44"/>
      <c r="F326" s="44"/>
    </row>
    <row r="327" spans="1:6" s="41" customFormat="1">
      <c r="A327" s="49"/>
      <c r="B327" s="44"/>
      <c r="C327" s="44"/>
      <c r="D327" s="44"/>
      <c r="E327" s="44"/>
      <c r="F327" s="44"/>
    </row>
    <row r="328" spans="1:6" s="30" customFormat="1">
      <c r="A328" s="49"/>
      <c r="B328" s="44"/>
      <c r="C328" s="44"/>
      <c r="D328" s="44"/>
      <c r="E328" s="44"/>
      <c r="F328" s="44"/>
    </row>
    <row r="329" spans="1:6" s="28" customFormat="1">
      <c r="A329" s="49"/>
      <c r="B329" s="44"/>
      <c r="C329" s="44"/>
      <c r="D329" s="44"/>
      <c r="E329" s="44"/>
      <c r="F329" s="44"/>
    </row>
    <row r="330" spans="1:6" s="28" customFormat="1">
      <c r="A330" s="49"/>
      <c r="B330" s="44"/>
      <c r="C330" s="44"/>
      <c r="D330" s="44"/>
      <c r="E330" s="44"/>
      <c r="F330" s="44"/>
    </row>
    <row r="331" spans="1:6" s="28" customFormat="1">
      <c r="A331" s="49"/>
      <c r="B331" s="44"/>
      <c r="C331" s="44"/>
      <c r="D331" s="44"/>
      <c r="E331" s="44"/>
      <c r="F331" s="44"/>
    </row>
    <row r="332" spans="1:6" s="28" customFormat="1">
      <c r="A332" s="49"/>
      <c r="B332" s="44"/>
      <c r="C332" s="44"/>
      <c r="D332" s="44"/>
      <c r="E332" s="44"/>
      <c r="F332" s="44"/>
    </row>
    <row r="333" spans="1:6" s="29" customFormat="1" ht="15.5">
      <c r="A333" s="49"/>
      <c r="B333" s="44"/>
      <c r="C333" s="44"/>
      <c r="D333" s="44"/>
      <c r="E333" s="44"/>
      <c r="F333" s="44"/>
    </row>
    <row r="334" spans="1:6" s="28" customFormat="1">
      <c r="A334" s="49"/>
      <c r="B334" s="44"/>
      <c r="C334" s="44"/>
      <c r="D334" s="44"/>
      <c r="E334" s="44"/>
      <c r="F334" s="44"/>
    </row>
    <row r="335" spans="1:6" s="30" customFormat="1">
      <c r="A335" s="49"/>
      <c r="B335" s="44"/>
      <c r="C335" s="44"/>
      <c r="D335" s="44"/>
      <c r="E335" s="44"/>
      <c r="F335" s="44"/>
    </row>
    <row r="336" spans="1:6" s="31" customFormat="1">
      <c r="A336" s="49"/>
      <c r="B336" s="44"/>
      <c r="C336" s="44"/>
      <c r="D336" s="44"/>
      <c r="E336" s="44"/>
      <c r="F336" s="44"/>
    </row>
    <row r="337" spans="1:8" s="31" customFormat="1">
      <c r="A337" s="49"/>
      <c r="B337" s="44"/>
      <c r="C337" s="44"/>
      <c r="D337" s="44"/>
      <c r="E337" s="44"/>
      <c r="F337" s="44"/>
    </row>
    <row r="338" spans="1:8" s="31" customFormat="1">
      <c r="A338" s="49"/>
      <c r="B338" s="44"/>
      <c r="C338" s="44"/>
      <c r="D338" s="44"/>
      <c r="E338" s="44"/>
      <c r="F338" s="44"/>
    </row>
    <row r="339" spans="1:8" s="31" customFormat="1" ht="23">
      <c r="A339" s="49"/>
      <c r="B339" s="44"/>
      <c r="C339" s="44"/>
      <c r="D339" s="44"/>
      <c r="E339" s="44"/>
      <c r="F339" s="44"/>
      <c r="H339" s="31" t="s">
        <v>378</v>
      </c>
    </row>
    <row r="340" spans="1:8" s="31" customFormat="1">
      <c r="A340" s="49"/>
      <c r="B340" s="44"/>
      <c r="C340" s="44"/>
      <c r="D340" s="44"/>
      <c r="E340" s="44"/>
      <c r="F340" s="44"/>
    </row>
    <row r="341" spans="1:8" s="31" customFormat="1">
      <c r="A341" s="49"/>
      <c r="B341" s="44"/>
      <c r="C341" s="44"/>
      <c r="D341" s="44"/>
      <c r="E341" s="44"/>
      <c r="F341" s="44"/>
    </row>
    <row r="342" spans="1:8" s="31" customFormat="1">
      <c r="A342" s="49"/>
      <c r="B342" s="44"/>
      <c r="C342" s="44"/>
      <c r="D342" s="44"/>
      <c r="E342" s="44"/>
      <c r="F342" s="44"/>
    </row>
    <row r="343" spans="1:8" s="31" customFormat="1" ht="23">
      <c r="A343" s="49"/>
      <c r="B343" s="44"/>
      <c r="C343" s="44"/>
      <c r="D343" s="44"/>
      <c r="E343" s="44"/>
      <c r="F343" s="44"/>
      <c r="H343" s="31" t="s">
        <v>378</v>
      </c>
    </row>
    <row r="344" spans="1:8" s="31" customFormat="1">
      <c r="A344" s="49"/>
      <c r="B344" s="44"/>
      <c r="C344" s="44"/>
      <c r="D344" s="44"/>
      <c r="E344" s="44"/>
      <c r="F344" s="44"/>
    </row>
    <row r="345" spans="1:8" s="31" customFormat="1">
      <c r="A345" s="49"/>
      <c r="B345" s="44"/>
      <c r="C345" s="44"/>
      <c r="D345" s="44"/>
      <c r="E345" s="44"/>
      <c r="F345" s="44"/>
    </row>
    <row r="346" spans="1:8" s="31" customFormat="1">
      <c r="A346" s="49"/>
      <c r="B346" s="44"/>
      <c r="C346" s="44"/>
      <c r="D346" s="44"/>
      <c r="E346" s="44"/>
      <c r="F346" s="44"/>
    </row>
    <row r="347" spans="1:8" s="31" customFormat="1">
      <c r="A347" s="49"/>
      <c r="B347" s="44"/>
      <c r="C347" s="44"/>
      <c r="D347" s="44"/>
      <c r="E347" s="44"/>
      <c r="F347" s="44"/>
    </row>
    <row r="348" spans="1:8" s="31" customFormat="1">
      <c r="A348" s="49"/>
      <c r="B348" s="44"/>
      <c r="C348" s="44"/>
      <c r="D348" s="44"/>
      <c r="E348" s="44"/>
      <c r="F348" s="44"/>
    </row>
    <row r="349" spans="1:8" s="31" customFormat="1" ht="23">
      <c r="A349" s="49"/>
      <c r="B349" s="44"/>
      <c r="C349" s="44"/>
      <c r="D349" s="44"/>
      <c r="E349" s="44"/>
      <c r="F349" s="44"/>
      <c r="H349" s="31" t="s">
        <v>378</v>
      </c>
    </row>
    <row r="350" spans="1:8" s="31" customFormat="1">
      <c r="A350" s="49"/>
      <c r="B350" s="44"/>
      <c r="C350" s="44"/>
      <c r="D350" s="44"/>
      <c r="E350" s="44"/>
      <c r="F350" s="44"/>
    </row>
    <row r="351" spans="1:8" s="31" customFormat="1" ht="23">
      <c r="A351" s="49"/>
      <c r="B351" s="44"/>
      <c r="C351" s="44"/>
      <c r="D351" s="44"/>
      <c r="E351" s="44"/>
      <c r="F351" s="44"/>
      <c r="H351" s="31" t="s">
        <v>378</v>
      </c>
    </row>
    <row r="352" spans="1:8" s="31" customFormat="1">
      <c r="A352" s="49"/>
      <c r="B352" s="44"/>
      <c r="C352" s="44"/>
      <c r="D352" s="44"/>
      <c r="E352" s="44"/>
      <c r="F352" s="44"/>
    </row>
    <row r="353" spans="1:9" s="31" customFormat="1" ht="23">
      <c r="A353" s="49"/>
      <c r="B353" s="44"/>
      <c r="C353" s="44"/>
      <c r="D353" s="44"/>
      <c r="E353" s="44"/>
      <c r="F353" s="44"/>
      <c r="H353" s="31" t="s">
        <v>378</v>
      </c>
    </row>
    <row r="354" spans="1:9" s="31" customFormat="1">
      <c r="A354" s="49"/>
      <c r="B354" s="44"/>
      <c r="C354" s="44"/>
      <c r="D354" s="44"/>
      <c r="E354" s="44"/>
      <c r="F354" s="44"/>
    </row>
    <row r="355" spans="1:9" s="31" customFormat="1">
      <c r="A355" s="49"/>
      <c r="B355" s="44"/>
      <c r="C355" s="44"/>
      <c r="D355" s="44"/>
      <c r="E355" s="44"/>
      <c r="F355" s="44"/>
    </row>
    <row r="356" spans="1:9" s="31" customFormat="1">
      <c r="A356" s="49"/>
      <c r="B356" s="44"/>
      <c r="C356" s="44"/>
      <c r="D356" s="44"/>
      <c r="E356" s="44"/>
      <c r="F356" s="44"/>
    </row>
    <row r="357" spans="1:9" s="31" customFormat="1" ht="34.5">
      <c r="A357" s="49"/>
      <c r="B357" s="44"/>
      <c r="C357" s="44"/>
      <c r="D357" s="44"/>
      <c r="E357" s="44"/>
      <c r="F357" s="44"/>
      <c r="H357" s="31" t="s">
        <v>379</v>
      </c>
      <c r="I357" s="31">
        <f>140/5*1.2</f>
        <v>33.6</v>
      </c>
    </row>
    <row r="358" spans="1:9" s="31" customFormat="1">
      <c r="A358" s="49"/>
      <c r="B358" s="44"/>
      <c r="C358" s="44"/>
      <c r="D358" s="44"/>
      <c r="E358" s="44"/>
      <c r="F358" s="44"/>
      <c r="I358" s="31">
        <f>140/6*1.2*1.1</f>
        <v>30.799999999999997</v>
      </c>
    </row>
    <row r="359" spans="1:9" s="31" customFormat="1">
      <c r="A359" s="49"/>
      <c r="B359" s="44"/>
      <c r="C359" s="44"/>
      <c r="D359" s="44"/>
      <c r="E359" s="44"/>
      <c r="F359" s="44"/>
    </row>
    <row r="360" spans="1:9" s="31" customFormat="1">
      <c r="A360" s="49"/>
      <c r="B360" s="44"/>
      <c r="C360" s="44"/>
      <c r="D360" s="44"/>
      <c r="E360" s="44"/>
      <c r="F360" s="44"/>
    </row>
    <row r="361" spans="1:9" s="31" customFormat="1">
      <c r="A361" s="49"/>
      <c r="B361" s="44"/>
      <c r="C361" s="44"/>
      <c r="D361" s="44"/>
      <c r="E361" s="44"/>
      <c r="F361" s="44"/>
    </row>
    <row r="362" spans="1:9" s="31" customFormat="1">
      <c r="A362" s="49"/>
      <c r="B362" s="44"/>
      <c r="C362" s="44"/>
      <c r="D362" s="44"/>
      <c r="E362" s="44"/>
      <c r="F362" s="44"/>
    </row>
    <row r="363" spans="1:9" s="31" customFormat="1">
      <c r="A363" s="49"/>
      <c r="B363" s="44"/>
      <c r="C363" s="44"/>
      <c r="D363" s="44"/>
      <c r="E363" s="44"/>
      <c r="F363" s="44"/>
    </row>
    <row r="364" spans="1:9" s="31" customFormat="1">
      <c r="A364" s="49"/>
      <c r="B364" s="44"/>
      <c r="C364" s="44"/>
      <c r="D364" s="44"/>
      <c r="E364" s="44"/>
      <c r="F364" s="44"/>
    </row>
    <row r="365" spans="1:9" s="31" customFormat="1">
      <c r="A365" s="49"/>
      <c r="B365" s="44"/>
      <c r="C365" s="44"/>
      <c r="D365" s="44"/>
      <c r="E365" s="44"/>
      <c r="F365" s="44"/>
    </row>
    <row r="366" spans="1:9" s="31" customFormat="1">
      <c r="A366" s="49"/>
      <c r="B366" s="44"/>
      <c r="C366" s="44"/>
      <c r="D366" s="44"/>
      <c r="E366" s="44"/>
      <c r="F366" s="44"/>
    </row>
    <row r="367" spans="1:9" s="31" customFormat="1">
      <c r="A367" s="49"/>
      <c r="B367" s="44"/>
      <c r="C367" s="44"/>
      <c r="D367" s="44"/>
      <c r="E367" s="44"/>
      <c r="F367" s="44"/>
    </row>
    <row r="368" spans="1:9" s="31" customFormat="1">
      <c r="A368" s="49"/>
      <c r="B368" s="44"/>
      <c r="C368" s="44"/>
      <c r="D368" s="44"/>
      <c r="E368" s="44"/>
      <c r="F368" s="44"/>
    </row>
    <row r="369" spans="1:6" s="31" customFormat="1">
      <c r="A369" s="49"/>
      <c r="B369" s="44"/>
      <c r="C369" s="44"/>
      <c r="D369" s="44"/>
      <c r="E369" s="44"/>
      <c r="F369" s="44"/>
    </row>
    <row r="370" spans="1:6" s="31" customFormat="1">
      <c r="A370" s="49"/>
      <c r="B370" s="44"/>
      <c r="C370" s="44"/>
      <c r="D370" s="44"/>
      <c r="E370" s="44"/>
      <c r="F370" s="44"/>
    </row>
    <row r="371" spans="1:6" s="31" customFormat="1">
      <c r="A371" s="49"/>
      <c r="B371" s="44"/>
      <c r="C371" s="44"/>
      <c r="D371" s="44"/>
      <c r="E371" s="44"/>
      <c r="F371" s="44"/>
    </row>
    <row r="372" spans="1:6" s="31" customFormat="1">
      <c r="A372" s="49"/>
      <c r="B372" s="44"/>
      <c r="C372" s="44"/>
      <c r="D372" s="44"/>
      <c r="E372" s="44"/>
      <c r="F372" s="44"/>
    </row>
    <row r="373" spans="1:6" s="31" customFormat="1">
      <c r="A373" s="49"/>
      <c r="B373" s="44"/>
      <c r="C373" s="44"/>
      <c r="D373" s="44"/>
      <c r="E373" s="44"/>
      <c r="F373" s="44"/>
    </row>
    <row r="374" spans="1:6" s="31" customFormat="1">
      <c r="A374" s="49"/>
      <c r="B374" s="44"/>
      <c r="C374" s="44"/>
      <c r="D374" s="44"/>
      <c r="E374" s="44"/>
      <c r="F374" s="44"/>
    </row>
    <row r="375" spans="1:6" s="31" customFormat="1">
      <c r="A375" s="49"/>
      <c r="B375" s="44"/>
      <c r="C375" s="44"/>
      <c r="D375" s="44"/>
      <c r="E375" s="44"/>
      <c r="F375" s="44"/>
    </row>
    <row r="376" spans="1:6" s="31" customFormat="1">
      <c r="A376" s="49"/>
      <c r="B376" s="44"/>
      <c r="C376" s="44"/>
      <c r="D376" s="44"/>
      <c r="E376" s="44"/>
      <c r="F376" s="44"/>
    </row>
    <row r="377" spans="1:6" s="31" customFormat="1">
      <c r="A377" s="49"/>
      <c r="B377" s="44"/>
      <c r="C377" s="44"/>
      <c r="D377" s="44"/>
      <c r="E377" s="44"/>
      <c r="F377" s="44"/>
    </row>
    <row r="378" spans="1:6" s="31" customFormat="1">
      <c r="A378" s="49"/>
      <c r="B378" s="44"/>
      <c r="C378" s="44"/>
      <c r="D378" s="44"/>
      <c r="E378" s="44"/>
      <c r="F378" s="44"/>
    </row>
    <row r="379" spans="1:6" s="31" customFormat="1">
      <c r="A379" s="49"/>
      <c r="B379" s="44"/>
      <c r="C379" s="44"/>
      <c r="D379" s="44"/>
      <c r="E379" s="44"/>
      <c r="F379" s="44"/>
    </row>
    <row r="380" spans="1:6" s="31" customFormat="1">
      <c r="A380" s="49"/>
      <c r="B380" s="44"/>
      <c r="C380" s="44"/>
      <c r="D380" s="44"/>
      <c r="E380" s="44"/>
      <c r="F380" s="44"/>
    </row>
    <row r="381" spans="1:6" s="31" customFormat="1">
      <c r="A381" s="49"/>
      <c r="B381" s="44"/>
      <c r="C381" s="44"/>
      <c r="D381" s="44"/>
      <c r="E381" s="44"/>
      <c r="F381" s="44"/>
    </row>
    <row r="382" spans="1:6" s="31" customFormat="1">
      <c r="A382" s="49"/>
      <c r="B382" s="44"/>
      <c r="C382" s="44"/>
      <c r="D382" s="44"/>
      <c r="E382" s="44"/>
      <c r="F382" s="44"/>
    </row>
    <row r="383" spans="1:6" s="31" customFormat="1">
      <c r="A383" s="49"/>
      <c r="B383" s="44"/>
      <c r="C383" s="44"/>
      <c r="D383" s="44"/>
      <c r="E383" s="44"/>
      <c r="F383" s="44"/>
    </row>
    <row r="384" spans="1:6" s="31" customFormat="1">
      <c r="A384" s="49"/>
      <c r="B384" s="44"/>
      <c r="C384" s="44"/>
      <c r="D384" s="44"/>
      <c r="E384" s="44"/>
      <c r="F384" s="44"/>
    </row>
    <row r="385" spans="1:6" s="31" customFormat="1">
      <c r="A385" s="49"/>
      <c r="B385" s="44"/>
      <c r="C385" s="44"/>
      <c r="D385" s="44"/>
      <c r="E385" s="44"/>
      <c r="F385" s="44"/>
    </row>
    <row r="386" spans="1:6" s="31" customFormat="1">
      <c r="A386" s="49"/>
      <c r="B386" s="44"/>
      <c r="C386" s="44"/>
      <c r="D386" s="44"/>
      <c r="E386" s="44"/>
      <c r="F386" s="44"/>
    </row>
    <row r="387" spans="1:6" s="31" customFormat="1">
      <c r="A387" s="49"/>
      <c r="B387" s="44"/>
      <c r="C387" s="44"/>
      <c r="D387" s="44"/>
      <c r="E387" s="44"/>
      <c r="F387" s="44"/>
    </row>
    <row r="388" spans="1:6" s="31" customFormat="1">
      <c r="A388" s="49"/>
      <c r="B388" s="44"/>
      <c r="C388" s="44"/>
      <c r="D388" s="44"/>
      <c r="E388" s="44"/>
      <c r="F388" s="44"/>
    </row>
    <row r="389" spans="1:6" s="31" customFormat="1">
      <c r="A389" s="49"/>
      <c r="B389" s="44"/>
      <c r="C389" s="44"/>
      <c r="D389" s="44"/>
      <c r="E389" s="44"/>
      <c r="F389" s="44"/>
    </row>
    <row r="390" spans="1:6" s="41" customFormat="1">
      <c r="A390" s="49"/>
      <c r="B390" s="44"/>
      <c r="C390" s="44"/>
      <c r="D390" s="44"/>
      <c r="E390" s="44"/>
      <c r="F390" s="44"/>
    </row>
    <row r="391" spans="1:6" s="31" customFormat="1">
      <c r="A391" s="49"/>
      <c r="B391" s="44"/>
      <c r="C391" s="44"/>
      <c r="D391" s="44"/>
      <c r="E391" s="44"/>
      <c r="F391" s="44"/>
    </row>
    <row r="392" spans="1:6" s="28" customFormat="1">
      <c r="A392" s="49"/>
      <c r="B392" s="44"/>
      <c r="C392" s="44"/>
      <c r="D392" s="44"/>
      <c r="E392" s="44"/>
      <c r="F392" s="44"/>
    </row>
    <row r="393" spans="1:6" s="28" customFormat="1">
      <c r="A393" s="49"/>
      <c r="B393" s="44"/>
      <c r="C393" s="44"/>
      <c r="D393" s="44"/>
      <c r="E393" s="44"/>
      <c r="F393" s="44"/>
    </row>
    <row r="394" spans="1:6" s="28" customFormat="1">
      <c r="A394" s="49"/>
      <c r="B394" s="44"/>
      <c r="C394" s="44"/>
      <c r="D394" s="44"/>
      <c r="E394" s="44"/>
      <c r="F394" s="44"/>
    </row>
    <row r="395" spans="1:6" s="28" customFormat="1">
      <c r="A395" s="49"/>
      <c r="B395" s="44"/>
      <c r="C395" s="44"/>
      <c r="D395" s="44"/>
      <c r="E395" s="44"/>
      <c r="F395" s="44"/>
    </row>
    <row r="396" spans="1:6" s="29" customFormat="1" ht="15.5">
      <c r="A396" s="49"/>
      <c r="B396" s="44"/>
      <c r="C396" s="44"/>
      <c r="D396" s="44"/>
      <c r="E396" s="44"/>
      <c r="F396" s="44"/>
    </row>
    <row r="397" spans="1:6" s="28" customFormat="1">
      <c r="A397" s="49"/>
      <c r="B397" s="44"/>
      <c r="C397" s="44"/>
      <c r="D397" s="44"/>
      <c r="E397" s="44"/>
      <c r="F397" s="44"/>
    </row>
    <row r="398" spans="1:6" s="30" customFormat="1">
      <c r="A398" s="49"/>
      <c r="B398" s="44"/>
      <c r="C398" s="44"/>
      <c r="D398" s="44"/>
      <c r="E398" s="44"/>
      <c r="F398" s="44"/>
    </row>
    <row r="399" spans="1:6" s="31" customFormat="1">
      <c r="A399" s="49"/>
      <c r="B399" s="44"/>
      <c r="C399" s="44"/>
      <c r="D399" s="44"/>
      <c r="E399" s="44"/>
      <c r="F399" s="44"/>
    </row>
    <row r="400" spans="1:6" s="31" customFormat="1">
      <c r="A400" s="49"/>
      <c r="B400" s="44"/>
      <c r="C400" s="44"/>
      <c r="D400" s="44"/>
      <c r="E400" s="44"/>
      <c r="F400" s="44"/>
    </row>
    <row r="401" spans="1:6" s="31" customFormat="1">
      <c r="A401" s="49"/>
      <c r="B401" s="44"/>
      <c r="C401" s="44"/>
      <c r="D401" s="44"/>
      <c r="E401" s="44"/>
      <c r="F401" s="44"/>
    </row>
    <row r="402" spans="1:6" s="31" customFormat="1">
      <c r="A402" s="49"/>
      <c r="B402" s="44"/>
      <c r="C402" s="44"/>
      <c r="D402" s="44"/>
      <c r="E402" s="44"/>
      <c r="F402" s="44"/>
    </row>
    <row r="403" spans="1:6" s="31" customFormat="1">
      <c r="A403" s="49"/>
      <c r="B403" s="44"/>
      <c r="C403" s="44"/>
      <c r="D403" s="44"/>
      <c r="E403" s="44"/>
      <c r="F403" s="44"/>
    </row>
    <row r="404" spans="1:6" s="31" customFormat="1">
      <c r="A404" s="49"/>
      <c r="B404" s="44"/>
      <c r="C404" s="44"/>
      <c r="D404" s="44"/>
      <c r="E404" s="44"/>
      <c r="F404" s="44"/>
    </row>
    <row r="405" spans="1:6" s="31" customFormat="1">
      <c r="A405" s="49"/>
      <c r="B405" s="44"/>
      <c r="C405" s="44"/>
      <c r="D405" s="44"/>
      <c r="E405" s="44"/>
      <c r="F405" s="44"/>
    </row>
    <row r="406" spans="1:6" s="31" customFormat="1">
      <c r="A406" s="49"/>
      <c r="B406" s="44"/>
      <c r="C406" s="44"/>
      <c r="D406" s="44"/>
      <c r="E406" s="44"/>
      <c r="F406" s="44"/>
    </row>
    <row r="407" spans="1:6" s="31" customFormat="1">
      <c r="A407" s="49"/>
      <c r="B407" s="44"/>
      <c r="C407" s="44"/>
      <c r="D407" s="44"/>
      <c r="E407" s="44"/>
      <c r="F407" s="44"/>
    </row>
    <row r="408" spans="1:6" s="31" customFormat="1">
      <c r="A408" s="49"/>
      <c r="B408" s="44"/>
      <c r="C408" s="44"/>
      <c r="D408" s="44"/>
      <c r="E408" s="44"/>
      <c r="F408" s="44"/>
    </row>
    <row r="409" spans="1:6" s="31" customFormat="1">
      <c r="A409" s="49"/>
      <c r="B409" s="44"/>
      <c r="C409" s="44"/>
      <c r="D409" s="44"/>
      <c r="E409" s="44"/>
      <c r="F409" s="44"/>
    </row>
    <row r="410" spans="1:6" s="31" customFormat="1">
      <c r="A410" s="49"/>
      <c r="B410" s="44"/>
      <c r="C410" s="44"/>
      <c r="D410" s="44"/>
      <c r="E410" s="44"/>
      <c r="F410" s="44"/>
    </row>
    <row r="411" spans="1:6" s="31" customFormat="1">
      <c r="A411" s="49"/>
      <c r="B411" s="44"/>
      <c r="C411" s="44"/>
      <c r="D411" s="44"/>
      <c r="E411" s="44"/>
      <c r="F411" s="44"/>
    </row>
    <row r="412" spans="1:6" s="31" customFormat="1">
      <c r="A412" s="49"/>
      <c r="B412" s="44"/>
      <c r="C412" s="44"/>
      <c r="D412" s="44"/>
      <c r="E412" s="44"/>
      <c r="F412" s="44"/>
    </row>
    <row r="413" spans="1:6" s="31" customFormat="1">
      <c r="A413" s="49"/>
      <c r="B413" s="44"/>
      <c r="C413" s="44"/>
      <c r="D413" s="44"/>
      <c r="E413" s="44"/>
      <c r="F413" s="44"/>
    </row>
    <row r="414" spans="1:6" s="31" customFormat="1">
      <c r="A414" s="49"/>
      <c r="B414" s="44"/>
      <c r="C414" s="44"/>
      <c r="D414" s="44"/>
      <c r="E414" s="44"/>
      <c r="F414" s="44"/>
    </row>
    <row r="415" spans="1:6" s="31" customFormat="1">
      <c r="A415" s="49"/>
      <c r="B415" s="44"/>
      <c r="C415" s="44"/>
      <c r="D415" s="44"/>
      <c r="E415" s="44"/>
      <c r="F415" s="44"/>
    </row>
    <row r="416" spans="1:6" s="31" customFormat="1">
      <c r="A416" s="49"/>
      <c r="B416" s="44"/>
      <c r="C416" s="44"/>
      <c r="D416" s="44"/>
      <c r="E416" s="44"/>
      <c r="F416" s="44"/>
    </row>
    <row r="417" spans="1:6" s="31" customFormat="1">
      <c r="A417" s="49"/>
      <c r="B417" s="44"/>
      <c r="C417" s="44"/>
      <c r="D417" s="44"/>
      <c r="E417" s="44"/>
      <c r="F417" s="44"/>
    </row>
    <row r="418" spans="1:6" s="31" customFormat="1">
      <c r="A418" s="49"/>
      <c r="B418" s="44"/>
      <c r="C418" s="44"/>
      <c r="D418" s="44"/>
      <c r="E418" s="44"/>
      <c r="F418" s="44"/>
    </row>
    <row r="419" spans="1:6" s="31" customFormat="1">
      <c r="A419" s="49"/>
      <c r="B419" s="44"/>
      <c r="C419" s="44"/>
      <c r="D419" s="44"/>
      <c r="E419" s="44"/>
      <c r="F419" s="44"/>
    </row>
    <row r="420" spans="1:6" s="31" customFormat="1">
      <c r="A420" s="49"/>
      <c r="B420" s="44"/>
      <c r="C420" s="44"/>
      <c r="D420" s="44"/>
      <c r="E420" s="44"/>
      <c r="F420" s="44"/>
    </row>
    <row r="421" spans="1:6" s="31" customFormat="1">
      <c r="A421" s="49"/>
      <c r="B421" s="44"/>
      <c r="C421" s="44"/>
      <c r="D421" s="44"/>
      <c r="E421" s="44"/>
      <c r="F421" s="44"/>
    </row>
    <row r="422" spans="1:6" s="31" customFormat="1">
      <c r="A422" s="49"/>
      <c r="B422" s="44"/>
      <c r="C422" s="44"/>
      <c r="D422" s="44"/>
      <c r="E422" s="44"/>
      <c r="F422" s="44"/>
    </row>
    <row r="423" spans="1:6" s="31" customFormat="1">
      <c r="A423" s="49"/>
      <c r="B423" s="44"/>
      <c r="C423" s="44"/>
      <c r="D423" s="44"/>
      <c r="E423" s="44"/>
      <c r="F423" s="44"/>
    </row>
    <row r="424" spans="1:6" s="31" customFormat="1">
      <c r="A424" s="49"/>
      <c r="B424" s="44"/>
      <c r="C424" s="44"/>
      <c r="D424" s="44"/>
      <c r="E424" s="44"/>
      <c r="F424" s="44"/>
    </row>
    <row r="425" spans="1:6" s="31" customFormat="1">
      <c r="A425" s="49"/>
      <c r="B425" s="44"/>
      <c r="C425" s="44"/>
      <c r="D425" s="44"/>
      <c r="E425" s="44"/>
      <c r="F425" s="44"/>
    </row>
    <row r="426" spans="1:6" s="31" customFormat="1">
      <c r="A426" s="49"/>
      <c r="B426" s="44"/>
      <c r="C426" s="44"/>
      <c r="D426" s="44"/>
      <c r="E426" s="44"/>
      <c r="F426" s="44"/>
    </row>
    <row r="427" spans="1:6" s="31" customFormat="1">
      <c r="A427" s="49"/>
      <c r="B427" s="44"/>
      <c r="C427" s="44"/>
      <c r="D427" s="44"/>
      <c r="E427" s="44"/>
      <c r="F427" s="44"/>
    </row>
    <row r="428" spans="1:6" s="31" customFormat="1">
      <c r="A428" s="49"/>
      <c r="B428" s="44"/>
      <c r="C428" s="44"/>
      <c r="D428" s="44"/>
      <c r="E428" s="44"/>
      <c r="F428" s="44"/>
    </row>
    <row r="429" spans="1:6" s="31" customFormat="1">
      <c r="A429" s="49"/>
      <c r="B429" s="44"/>
      <c r="C429" s="44"/>
      <c r="D429" s="44"/>
      <c r="E429" s="44"/>
      <c r="F429" s="44"/>
    </row>
    <row r="430" spans="1:6" s="31" customFormat="1">
      <c r="A430" s="49"/>
      <c r="B430" s="44"/>
      <c r="C430" s="44"/>
      <c r="D430" s="44"/>
      <c r="E430" s="44"/>
      <c r="F430" s="44"/>
    </row>
    <row r="431" spans="1:6" s="31" customFormat="1">
      <c r="A431" s="49"/>
      <c r="B431" s="44"/>
      <c r="C431" s="44"/>
      <c r="D431" s="44"/>
      <c r="E431" s="44"/>
      <c r="F431" s="44"/>
    </row>
    <row r="432" spans="1:6" s="31" customFormat="1">
      <c r="A432" s="49"/>
      <c r="B432" s="44"/>
      <c r="C432" s="44"/>
      <c r="D432" s="44"/>
      <c r="E432" s="44"/>
      <c r="F432" s="44"/>
    </row>
    <row r="433" spans="1:6" s="31" customFormat="1">
      <c r="A433" s="49"/>
      <c r="B433" s="44"/>
      <c r="C433" s="44"/>
      <c r="D433" s="44"/>
      <c r="E433" s="44"/>
      <c r="F433" s="44"/>
    </row>
    <row r="434" spans="1:6" s="31" customFormat="1">
      <c r="A434" s="49"/>
      <c r="B434" s="44"/>
      <c r="C434" s="44"/>
      <c r="D434" s="44"/>
      <c r="E434" s="44"/>
      <c r="F434" s="44"/>
    </row>
    <row r="435" spans="1:6" s="31" customFormat="1">
      <c r="A435" s="49"/>
      <c r="B435" s="44"/>
      <c r="C435" s="44"/>
      <c r="D435" s="44"/>
      <c r="E435" s="44"/>
      <c r="F435" s="44"/>
    </row>
    <row r="436" spans="1:6" s="31" customFormat="1">
      <c r="A436" s="49"/>
      <c r="B436" s="44"/>
      <c r="C436" s="44"/>
      <c r="D436" s="44"/>
      <c r="E436" s="44"/>
      <c r="F436" s="44"/>
    </row>
    <row r="437" spans="1:6" s="31" customFormat="1">
      <c r="A437" s="49"/>
      <c r="B437" s="44"/>
      <c r="C437" s="44"/>
      <c r="D437" s="44"/>
      <c r="E437" s="44"/>
      <c r="F437" s="44"/>
    </row>
    <row r="438" spans="1:6" s="31" customFormat="1">
      <c r="A438" s="49"/>
      <c r="B438" s="44"/>
      <c r="C438" s="44"/>
      <c r="D438" s="44"/>
      <c r="E438" s="44"/>
      <c r="F438" s="44"/>
    </row>
    <row r="439" spans="1:6" s="31" customFormat="1">
      <c r="A439" s="49"/>
      <c r="B439" s="44"/>
      <c r="C439" s="44"/>
      <c r="D439" s="44"/>
      <c r="E439" s="44"/>
      <c r="F439" s="44"/>
    </row>
    <row r="440" spans="1:6" s="31" customFormat="1">
      <c r="A440" s="49"/>
      <c r="B440" s="44"/>
      <c r="C440" s="44"/>
      <c r="D440" s="44"/>
      <c r="E440" s="44"/>
      <c r="F440" s="44"/>
    </row>
    <row r="441" spans="1:6" s="31" customFormat="1">
      <c r="A441" s="49"/>
      <c r="B441" s="44"/>
      <c r="C441" s="44"/>
      <c r="D441" s="44"/>
      <c r="E441" s="44"/>
      <c r="F441" s="44"/>
    </row>
    <row r="442" spans="1:6" s="31" customFormat="1">
      <c r="A442" s="49"/>
      <c r="B442" s="44"/>
      <c r="C442" s="44"/>
      <c r="D442" s="44"/>
      <c r="E442" s="44"/>
      <c r="F442" s="44"/>
    </row>
    <row r="443" spans="1:6" s="31" customFormat="1">
      <c r="A443" s="49"/>
      <c r="B443" s="44"/>
      <c r="C443" s="44"/>
      <c r="D443" s="44"/>
      <c r="E443" s="44"/>
      <c r="F443" s="44"/>
    </row>
    <row r="444" spans="1:6" s="31" customFormat="1">
      <c r="A444" s="49"/>
      <c r="B444" s="44"/>
      <c r="C444" s="44"/>
      <c r="D444" s="44"/>
      <c r="E444" s="44"/>
      <c r="F444" s="44"/>
    </row>
    <row r="445" spans="1:6" s="31" customFormat="1">
      <c r="A445" s="49"/>
      <c r="B445" s="44"/>
      <c r="C445" s="44"/>
      <c r="D445" s="44"/>
      <c r="E445" s="44"/>
      <c r="F445" s="44"/>
    </row>
    <row r="446" spans="1:6" s="31" customFormat="1">
      <c r="A446" s="49"/>
      <c r="B446" s="44"/>
      <c r="C446" s="44"/>
      <c r="D446" s="44"/>
      <c r="E446" s="44"/>
      <c r="F446" s="44"/>
    </row>
    <row r="447" spans="1:6" s="31" customFormat="1">
      <c r="A447" s="49"/>
      <c r="B447" s="44"/>
      <c r="C447" s="44"/>
      <c r="D447" s="44"/>
      <c r="E447" s="44"/>
      <c r="F447" s="44"/>
    </row>
    <row r="448" spans="1:6" s="31" customFormat="1">
      <c r="A448" s="49"/>
      <c r="B448" s="44"/>
      <c r="C448" s="44"/>
      <c r="D448" s="44"/>
      <c r="E448" s="44"/>
      <c r="F448" s="44"/>
    </row>
    <row r="449" spans="1:6" s="31" customFormat="1">
      <c r="A449" s="49"/>
      <c r="B449" s="44"/>
      <c r="C449" s="44"/>
      <c r="D449" s="44"/>
      <c r="E449" s="44"/>
      <c r="F449" s="44"/>
    </row>
    <row r="450" spans="1:6" s="31" customFormat="1">
      <c r="A450" s="49"/>
      <c r="B450" s="44"/>
      <c r="C450" s="44"/>
      <c r="D450" s="44"/>
      <c r="E450" s="44"/>
      <c r="F450" s="44"/>
    </row>
    <row r="451" spans="1:6" s="31" customFormat="1">
      <c r="A451" s="49"/>
      <c r="B451" s="44"/>
      <c r="C451" s="44"/>
      <c r="D451" s="44"/>
      <c r="E451" s="44"/>
      <c r="F451" s="44"/>
    </row>
    <row r="452" spans="1:6" s="31" customFormat="1">
      <c r="A452" s="49"/>
      <c r="B452" s="44"/>
      <c r="C452" s="44"/>
      <c r="D452" s="44"/>
      <c r="E452" s="44"/>
      <c r="F452" s="44"/>
    </row>
    <row r="453" spans="1:6" s="41" customFormat="1">
      <c r="A453" s="49"/>
      <c r="B453" s="44"/>
      <c r="C453" s="44"/>
      <c r="D453" s="44"/>
      <c r="E453" s="44"/>
      <c r="F453" s="44"/>
    </row>
    <row r="454" spans="1:6" s="31" customFormat="1">
      <c r="A454" s="49"/>
      <c r="B454" s="44"/>
      <c r="C454" s="44"/>
      <c r="D454" s="44"/>
      <c r="E454" s="44"/>
      <c r="F454" s="44"/>
    </row>
    <row r="455" spans="1:6" s="30" customFormat="1">
      <c r="A455" s="49"/>
      <c r="B455" s="44"/>
      <c r="C455" s="44"/>
      <c r="D455" s="44"/>
      <c r="E455" s="44"/>
      <c r="F455" s="44"/>
    </row>
    <row r="456" spans="1:6" s="28" customFormat="1">
      <c r="A456" s="49"/>
      <c r="B456" s="44"/>
      <c r="C456" s="44"/>
      <c r="D456" s="44"/>
      <c r="E456" s="44"/>
      <c r="F456" s="44"/>
    </row>
    <row r="457" spans="1:6" s="28" customFormat="1">
      <c r="A457" s="49"/>
      <c r="B457" s="44"/>
      <c r="C457" s="44"/>
      <c r="D457" s="44"/>
      <c r="E457" s="44"/>
      <c r="F457" s="44"/>
    </row>
    <row r="458" spans="1:6" s="28" customFormat="1">
      <c r="A458" s="49"/>
      <c r="B458" s="44"/>
      <c r="C458" s="44"/>
      <c r="D458" s="44"/>
      <c r="E458" s="44"/>
      <c r="F458" s="44"/>
    </row>
    <row r="459" spans="1:6" s="28" customFormat="1">
      <c r="A459" s="49"/>
      <c r="B459" s="44"/>
      <c r="C459" s="44"/>
      <c r="D459" s="44"/>
      <c r="E459" s="44"/>
      <c r="F459" s="44"/>
    </row>
    <row r="460" spans="1:6" s="29" customFormat="1" ht="15.5">
      <c r="A460" s="49"/>
      <c r="B460" s="44"/>
      <c r="C460" s="44"/>
      <c r="D460" s="44"/>
      <c r="E460" s="44"/>
      <c r="F460" s="44"/>
    </row>
    <row r="461" spans="1:6" s="28" customFormat="1">
      <c r="A461" s="49"/>
      <c r="B461" s="44"/>
      <c r="C461" s="44"/>
      <c r="D461" s="44"/>
      <c r="E461" s="44"/>
      <c r="F461" s="44"/>
    </row>
    <row r="462" spans="1:6" s="28" customFormat="1">
      <c r="A462" s="49"/>
      <c r="B462" s="44"/>
      <c r="C462" s="44"/>
      <c r="D462" s="44"/>
      <c r="E462" s="44"/>
      <c r="F462" s="44"/>
    </row>
    <row r="463" spans="1:6" s="28" customFormat="1">
      <c r="A463" s="49"/>
      <c r="B463" s="44"/>
      <c r="C463" s="44"/>
      <c r="D463" s="44"/>
      <c r="E463" s="44"/>
      <c r="F463" s="44"/>
    </row>
    <row r="464" spans="1:6" s="30" customFormat="1">
      <c r="A464" s="49"/>
      <c r="B464" s="44"/>
      <c r="C464" s="44"/>
      <c r="D464" s="44"/>
      <c r="E464" s="44"/>
      <c r="F464" s="44"/>
    </row>
    <row r="465" spans="1:6" s="30" customFormat="1">
      <c r="A465" s="49"/>
      <c r="B465" s="44"/>
      <c r="C465" s="44"/>
      <c r="D465" s="44"/>
      <c r="E465" s="44"/>
      <c r="F465" s="44"/>
    </row>
    <row r="466" spans="1:6" s="31" customFormat="1">
      <c r="A466" s="49"/>
      <c r="B466" s="44"/>
      <c r="C466" s="44"/>
      <c r="D466" s="44"/>
      <c r="E466" s="44"/>
      <c r="F466" s="44"/>
    </row>
    <row r="467" spans="1:6" s="31" customFormat="1">
      <c r="A467" s="49"/>
      <c r="B467" s="44"/>
      <c r="C467" s="44"/>
      <c r="D467" s="44"/>
      <c r="E467" s="44"/>
      <c r="F467" s="44"/>
    </row>
    <row r="468" spans="1:6" s="31" customFormat="1">
      <c r="A468" s="49"/>
      <c r="B468" s="44"/>
      <c r="C468" s="44"/>
      <c r="D468" s="44"/>
      <c r="E468" s="44"/>
      <c r="F468" s="44"/>
    </row>
    <row r="469" spans="1:6" s="31" customFormat="1">
      <c r="A469" s="49"/>
      <c r="B469" s="44"/>
      <c r="C469" s="44"/>
      <c r="D469" s="44"/>
      <c r="E469" s="44"/>
      <c r="F469" s="44"/>
    </row>
    <row r="470" spans="1:6" s="31" customFormat="1">
      <c r="A470" s="49"/>
      <c r="B470" s="44"/>
      <c r="C470" s="44"/>
      <c r="D470" s="44"/>
      <c r="E470" s="44"/>
      <c r="F470" s="44"/>
    </row>
    <row r="471" spans="1:6" s="31" customFormat="1">
      <c r="A471" s="49"/>
      <c r="B471" s="44"/>
      <c r="C471" s="44"/>
      <c r="D471" s="44"/>
      <c r="E471" s="44"/>
      <c r="F471" s="44"/>
    </row>
    <row r="472" spans="1:6" s="31" customFormat="1">
      <c r="A472" s="49"/>
      <c r="B472" s="44"/>
      <c r="C472" s="44"/>
      <c r="D472" s="44"/>
      <c r="E472" s="44"/>
      <c r="F472" s="44"/>
    </row>
    <row r="473" spans="1:6" s="31" customFormat="1">
      <c r="A473" s="49"/>
      <c r="B473" s="44"/>
      <c r="C473" s="44"/>
      <c r="D473" s="44"/>
      <c r="E473" s="44"/>
      <c r="F473" s="44"/>
    </row>
    <row r="474" spans="1:6" s="31" customFormat="1">
      <c r="A474" s="49"/>
      <c r="B474" s="44"/>
      <c r="C474" s="44"/>
      <c r="D474" s="44"/>
      <c r="E474" s="44"/>
      <c r="F474" s="44"/>
    </row>
    <row r="475" spans="1:6" s="31" customFormat="1">
      <c r="A475" s="49"/>
      <c r="B475" s="44"/>
      <c r="C475" s="44"/>
      <c r="D475" s="44"/>
      <c r="E475" s="44"/>
      <c r="F475" s="44"/>
    </row>
    <row r="476" spans="1:6" s="31" customFormat="1">
      <c r="A476" s="49"/>
      <c r="B476" s="44"/>
      <c r="C476" s="44"/>
      <c r="D476" s="44"/>
      <c r="E476" s="44"/>
      <c r="F476" s="44"/>
    </row>
    <row r="477" spans="1:6" s="31" customFormat="1">
      <c r="A477" s="49"/>
      <c r="B477" s="44"/>
      <c r="C477" s="44"/>
      <c r="D477" s="44"/>
      <c r="E477" s="44"/>
      <c r="F477" s="44"/>
    </row>
    <row r="478" spans="1:6" s="31" customFormat="1">
      <c r="A478" s="49"/>
      <c r="B478" s="44"/>
      <c r="C478" s="44"/>
      <c r="D478" s="44"/>
      <c r="E478" s="44"/>
      <c r="F478" s="44"/>
    </row>
    <row r="479" spans="1:6" s="31" customFormat="1">
      <c r="A479" s="49"/>
      <c r="B479" s="44"/>
      <c r="C479" s="44"/>
      <c r="D479" s="44"/>
      <c r="E479" s="44"/>
      <c r="F479" s="44"/>
    </row>
    <row r="480" spans="1:6" s="31" customFormat="1">
      <c r="A480" s="49"/>
      <c r="B480" s="44"/>
      <c r="C480" s="44"/>
      <c r="D480" s="44"/>
      <c r="E480" s="44"/>
      <c r="F480" s="44"/>
    </row>
    <row r="481" spans="1:6" s="31" customFormat="1">
      <c r="A481" s="49"/>
      <c r="B481" s="44"/>
      <c r="C481" s="44"/>
      <c r="D481" s="44"/>
      <c r="E481" s="44"/>
      <c r="F481" s="44"/>
    </row>
    <row r="482" spans="1:6" s="31" customFormat="1">
      <c r="A482" s="49"/>
      <c r="B482" s="44"/>
      <c r="C482" s="44"/>
      <c r="D482" s="44"/>
      <c r="E482" s="44"/>
      <c r="F482" s="44"/>
    </row>
    <row r="483" spans="1:6" s="31" customFormat="1">
      <c r="A483" s="49"/>
      <c r="B483" s="44"/>
      <c r="C483" s="44"/>
      <c r="D483" s="44"/>
      <c r="E483" s="44"/>
      <c r="F483" s="44"/>
    </row>
    <row r="484" spans="1:6" s="31" customFormat="1">
      <c r="A484" s="49"/>
      <c r="B484" s="44"/>
      <c r="C484" s="44"/>
      <c r="D484" s="44"/>
      <c r="E484" s="44"/>
      <c r="F484" s="44"/>
    </row>
    <row r="485" spans="1:6" s="31" customFormat="1">
      <c r="A485" s="49"/>
      <c r="B485" s="44"/>
      <c r="C485" s="44"/>
      <c r="D485" s="44"/>
      <c r="E485" s="44"/>
      <c r="F485" s="44"/>
    </row>
    <row r="486" spans="1:6" s="31" customFormat="1">
      <c r="A486" s="49"/>
      <c r="B486" s="44"/>
      <c r="C486" s="44"/>
      <c r="D486" s="44"/>
      <c r="E486" s="44"/>
      <c r="F486" s="44"/>
    </row>
    <row r="487" spans="1:6" s="31" customFormat="1">
      <c r="A487" s="49"/>
      <c r="B487" s="44"/>
      <c r="C487" s="44"/>
      <c r="D487" s="44"/>
      <c r="E487" s="44"/>
      <c r="F487" s="44"/>
    </row>
    <row r="488" spans="1:6" s="31" customFormat="1">
      <c r="A488" s="49"/>
      <c r="B488" s="44"/>
      <c r="C488" s="44"/>
      <c r="D488" s="44"/>
      <c r="E488" s="44"/>
      <c r="F488" s="44"/>
    </row>
    <row r="489" spans="1:6" s="41" customFormat="1">
      <c r="A489" s="49"/>
      <c r="B489" s="44"/>
      <c r="C489" s="44"/>
      <c r="D489" s="44"/>
      <c r="E489" s="44"/>
      <c r="F489" s="44"/>
    </row>
    <row r="490" spans="1:6" s="31" customFormat="1">
      <c r="A490" s="49"/>
      <c r="B490" s="44"/>
      <c r="C490" s="44"/>
      <c r="D490" s="44"/>
      <c r="E490" s="44"/>
      <c r="F490" s="44"/>
    </row>
    <row r="491" spans="1:6" s="31" customFormat="1">
      <c r="A491" s="49"/>
      <c r="B491" s="44"/>
      <c r="C491" s="44"/>
      <c r="D491" s="44"/>
      <c r="E491" s="44"/>
      <c r="F491" s="44"/>
    </row>
    <row r="492" spans="1:6" s="31" customFormat="1">
      <c r="A492" s="49"/>
      <c r="B492" s="44"/>
      <c r="C492" s="44"/>
      <c r="D492" s="44"/>
      <c r="E492" s="44"/>
      <c r="F492" s="44"/>
    </row>
    <row r="493" spans="1:6" s="31" customFormat="1">
      <c r="A493" s="49"/>
      <c r="B493" s="44"/>
      <c r="C493" s="44"/>
      <c r="D493" s="44"/>
      <c r="E493" s="44"/>
      <c r="F493" s="44"/>
    </row>
    <row r="494" spans="1:6" s="31" customFormat="1">
      <c r="A494" s="49"/>
      <c r="B494" s="44"/>
      <c r="C494" s="44"/>
      <c r="D494" s="44"/>
      <c r="E494" s="44"/>
      <c r="F494" s="44"/>
    </row>
    <row r="495" spans="1:6" s="31" customFormat="1">
      <c r="A495" s="49"/>
      <c r="B495" s="44"/>
      <c r="C495" s="44"/>
      <c r="D495" s="44"/>
      <c r="E495" s="44"/>
      <c r="F495" s="44"/>
    </row>
    <row r="496" spans="1:6" s="31" customFormat="1">
      <c r="A496" s="49"/>
      <c r="B496" s="44"/>
      <c r="C496" s="44"/>
      <c r="D496" s="44"/>
      <c r="E496" s="44"/>
      <c r="F496" s="44"/>
    </row>
    <row r="497" spans="1:6" s="31" customFormat="1">
      <c r="A497" s="49"/>
      <c r="B497" s="44"/>
      <c r="C497" s="44"/>
      <c r="D497" s="44"/>
      <c r="E497" s="44"/>
      <c r="F497" s="44"/>
    </row>
    <row r="498" spans="1:6" s="31" customFormat="1">
      <c r="A498" s="49"/>
      <c r="B498" s="44"/>
      <c r="C498" s="44"/>
      <c r="D498" s="44"/>
      <c r="E498" s="44"/>
      <c r="F498" s="44"/>
    </row>
    <row r="499" spans="1:6" s="31" customFormat="1">
      <c r="A499" s="49"/>
      <c r="B499" s="44"/>
      <c r="C499" s="44"/>
      <c r="D499" s="44"/>
      <c r="E499" s="44"/>
      <c r="F499" s="44"/>
    </row>
    <row r="500" spans="1:6" s="31" customFormat="1">
      <c r="A500" s="49"/>
      <c r="B500" s="44"/>
      <c r="C500" s="44"/>
      <c r="D500" s="44"/>
      <c r="E500" s="44"/>
      <c r="F500" s="44"/>
    </row>
    <row r="501" spans="1:6" s="31" customFormat="1">
      <c r="A501" s="49"/>
      <c r="B501" s="44"/>
      <c r="C501" s="44"/>
      <c r="D501" s="44"/>
      <c r="E501" s="44"/>
      <c r="F501" s="44"/>
    </row>
    <row r="502" spans="1:6" s="31" customFormat="1">
      <c r="A502" s="49"/>
      <c r="B502" s="44"/>
      <c r="C502" s="44"/>
      <c r="D502" s="44"/>
      <c r="E502" s="44"/>
      <c r="F502" s="44"/>
    </row>
    <row r="503" spans="1:6" s="31" customFormat="1">
      <c r="A503" s="49"/>
      <c r="B503" s="44"/>
      <c r="C503" s="44"/>
      <c r="D503" s="44"/>
      <c r="E503" s="44"/>
      <c r="F503" s="44"/>
    </row>
    <row r="504" spans="1:6" s="31" customFormat="1">
      <c r="A504" s="49"/>
      <c r="B504" s="44"/>
      <c r="C504" s="44"/>
      <c r="D504" s="44"/>
      <c r="E504" s="44"/>
      <c r="F504" s="44"/>
    </row>
    <row r="505" spans="1:6" s="31" customFormat="1">
      <c r="A505" s="49"/>
      <c r="B505" s="44"/>
      <c r="C505" s="44"/>
      <c r="D505" s="44"/>
      <c r="E505" s="44"/>
      <c r="F505" s="44"/>
    </row>
    <row r="506" spans="1:6" s="31" customFormat="1">
      <c r="A506" s="49"/>
      <c r="B506" s="44"/>
      <c r="C506" s="44"/>
      <c r="D506" s="44"/>
      <c r="E506" s="44"/>
      <c r="F506" s="44"/>
    </row>
    <row r="507" spans="1:6" s="31" customFormat="1">
      <c r="A507" s="49"/>
      <c r="B507" s="44"/>
      <c r="C507" s="44"/>
      <c r="D507" s="44"/>
      <c r="E507" s="44"/>
      <c r="F507" s="44"/>
    </row>
    <row r="508" spans="1:6" s="31" customFormat="1">
      <c r="A508" s="49"/>
      <c r="B508" s="44"/>
      <c r="C508" s="44"/>
      <c r="D508" s="44"/>
      <c r="E508" s="44"/>
      <c r="F508" s="44"/>
    </row>
    <row r="509" spans="1:6" s="31" customFormat="1">
      <c r="A509" s="49"/>
      <c r="B509" s="44"/>
      <c r="C509" s="44"/>
      <c r="D509" s="44"/>
      <c r="E509" s="44"/>
      <c r="F509" s="44"/>
    </row>
    <row r="510" spans="1:6" s="31" customFormat="1">
      <c r="A510" s="49"/>
      <c r="B510" s="44"/>
      <c r="C510" s="44"/>
      <c r="D510" s="44"/>
      <c r="E510" s="44"/>
      <c r="F510" s="44"/>
    </row>
    <row r="511" spans="1:6" s="31" customFormat="1">
      <c r="A511" s="49"/>
      <c r="B511" s="44"/>
      <c r="C511" s="44"/>
      <c r="D511" s="44"/>
      <c r="E511" s="44"/>
      <c r="F511" s="44"/>
    </row>
    <row r="512" spans="1:6" s="31" customFormat="1">
      <c r="A512" s="49"/>
      <c r="B512" s="44"/>
      <c r="C512" s="44"/>
      <c r="D512" s="44"/>
      <c r="E512" s="44"/>
      <c r="F512" s="44"/>
    </row>
    <row r="513" spans="1:6" s="31" customFormat="1">
      <c r="A513" s="49"/>
      <c r="B513" s="44"/>
      <c r="C513" s="44"/>
      <c r="D513" s="44"/>
      <c r="E513" s="44"/>
      <c r="F513" s="44"/>
    </row>
    <row r="514" spans="1:6" s="31" customFormat="1">
      <c r="A514" s="49"/>
      <c r="B514" s="44"/>
      <c r="C514" s="44"/>
      <c r="D514" s="44"/>
      <c r="E514" s="44"/>
      <c r="F514" s="44"/>
    </row>
    <row r="515" spans="1:6" s="31" customFormat="1">
      <c r="A515" s="49"/>
      <c r="B515" s="44"/>
      <c r="C515" s="44"/>
      <c r="D515" s="44"/>
      <c r="E515" s="44"/>
      <c r="F515" s="44"/>
    </row>
    <row r="516" spans="1:6" s="31" customFormat="1">
      <c r="A516" s="49"/>
      <c r="B516" s="44"/>
      <c r="C516" s="44"/>
      <c r="D516" s="44"/>
      <c r="E516" s="44"/>
      <c r="F516" s="44"/>
    </row>
    <row r="517" spans="1:6" s="31" customFormat="1">
      <c r="A517" s="49"/>
      <c r="B517" s="44"/>
      <c r="C517" s="44"/>
      <c r="D517" s="44"/>
      <c r="E517" s="44"/>
      <c r="F517" s="44"/>
    </row>
    <row r="518" spans="1:6" s="31" customFormat="1">
      <c r="A518" s="49"/>
      <c r="B518" s="44"/>
      <c r="C518" s="44"/>
      <c r="D518" s="44"/>
      <c r="E518" s="44"/>
      <c r="F518" s="44"/>
    </row>
    <row r="519" spans="1:6" s="31" customFormat="1">
      <c r="A519" s="49"/>
      <c r="B519" s="44"/>
      <c r="C519" s="44"/>
      <c r="D519" s="44"/>
      <c r="E519" s="44"/>
      <c r="F519" s="44"/>
    </row>
    <row r="520" spans="1:6" s="31" customFormat="1">
      <c r="A520" s="49"/>
      <c r="B520" s="44"/>
      <c r="C520" s="44"/>
      <c r="D520" s="44"/>
      <c r="E520" s="44"/>
      <c r="F520" s="44"/>
    </row>
    <row r="521" spans="1:6" s="31" customFormat="1">
      <c r="A521" s="49"/>
      <c r="B521" s="44"/>
      <c r="C521" s="44"/>
      <c r="D521" s="44"/>
      <c r="E521" s="44"/>
      <c r="F521" s="44"/>
    </row>
    <row r="522" spans="1:6" s="31" customFormat="1">
      <c r="A522" s="49"/>
      <c r="B522" s="44"/>
      <c r="C522" s="44"/>
      <c r="D522" s="44"/>
      <c r="E522" s="44"/>
      <c r="F522" s="44"/>
    </row>
    <row r="523" spans="1:6" s="31" customFormat="1">
      <c r="A523" s="49"/>
      <c r="B523" s="44"/>
      <c r="C523" s="44"/>
      <c r="D523" s="44"/>
      <c r="E523" s="44"/>
      <c r="F523" s="44"/>
    </row>
    <row r="524" spans="1:6" s="31" customFormat="1">
      <c r="A524" s="49"/>
      <c r="B524" s="44"/>
      <c r="C524" s="44"/>
      <c r="D524" s="44"/>
      <c r="E524" s="44"/>
      <c r="F524" s="44"/>
    </row>
    <row r="525" spans="1:6" s="31" customFormat="1">
      <c r="A525" s="49"/>
      <c r="B525" s="44"/>
      <c r="C525" s="44"/>
      <c r="D525" s="44"/>
      <c r="E525" s="44"/>
      <c r="F525" s="44"/>
    </row>
    <row r="526" spans="1:6" s="31" customFormat="1">
      <c r="A526" s="49"/>
      <c r="B526" s="44"/>
      <c r="C526" s="44"/>
      <c r="D526" s="44"/>
      <c r="E526" s="44"/>
      <c r="F526" s="44"/>
    </row>
    <row r="527" spans="1:6" s="31" customFormat="1">
      <c r="A527" s="49"/>
      <c r="B527" s="44"/>
      <c r="C527" s="44"/>
      <c r="D527" s="44"/>
      <c r="E527" s="44"/>
      <c r="F527" s="44"/>
    </row>
    <row r="528" spans="1:6" s="30" customFormat="1">
      <c r="A528" s="49"/>
      <c r="B528" s="44"/>
      <c r="C528" s="44"/>
      <c r="D528" s="44"/>
      <c r="E528" s="44"/>
      <c r="F528" s="44"/>
    </row>
  </sheetData>
  <sheetProtection algorithmName="SHA-512" hashValue="bCz76JyCaXhmI7SHnSmgFCw9SeECWhTqZsnmKCwgyClqARDecqFW7zQhiomIb6y5cmQQaZX9sbRmOyuiw45dCA==" saltValue="bFojV4P44bCcKmVZ+J44Pg==" spinCount="100000" sheet="1" objects="1" scenarios="1"/>
  <protectedRanges>
    <protectedRange sqref="F9" name="Range1_1"/>
  </protectedRange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A4EFF-5517-4690-968D-62512FF59EEB}">
  <dimension ref="A1:G86"/>
  <sheetViews>
    <sheetView view="pageBreakPreview" zoomScaleNormal="100" zoomScaleSheetLayoutView="100" workbookViewId="0">
      <selection activeCell="F89" sqref="F89"/>
    </sheetView>
  </sheetViews>
  <sheetFormatPr defaultColWidth="8.90625" defaultRowHeight="11.5"/>
  <cols>
    <col min="1" max="1" width="7.81640625" style="11" customWidth="1"/>
    <col min="2" max="2" width="47.81640625" style="11" customWidth="1"/>
    <col min="3" max="3" width="7.81640625" style="11" customWidth="1"/>
    <col min="4" max="4" width="9.6328125" style="11" customWidth="1"/>
    <col min="5" max="5" width="12.6328125" style="196" customWidth="1"/>
    <col min="6" max="6" width="15.81640625" style="60" customWidth="1"/>
    <col min="7" max="7" width="11.90625" style="60" bestFit="1" customWidth="1"/>
    <col min="8" max="16384" width="8.90625" style="11"/>
  </cols>
  <sheetData>
    <row r="1" spans="1:7" s="65" customFormat="1" ht="12" thickBot="1">
      <c r="A1" s="102" t="s">
        <v>0</v>
      </c>
      <c r="B1" s="103" t="s">
        <v>1</v>
      </c>
      <c r="C1" s="102" t="s">
        <v>2</v>
      </c>
      <c r="D1" s="103" t="s">
        <v>3</v>
      </c>
      <c r="E1" s="104" t="s">
        <v>4</v>
      </c>
      <c r="F1" s="104" t="s">
        <v>5</v>
      </c>
    </row>
    <row r="2" spans="1:7">
      <c r="A2" s="87"/>
      <c r="B2" s="12"/>
      <c r="C2" s="13"/>
      <c r="D2" s="12"/>
      <c r="E2" s="163"/>
      <c r="F2" s="62"/>
      <c r="G2" s="11"/>
    </row>
    <row r="3" spans="1:7">
      <c r="A3" s="50"/>
      <c r="B3" s="151" t="s">
        <v>376</v>
      </c>
      <c r="C3" s="15"/>
      <c r="E3" s="192"/>
      <c r="F3" s="22"/>
      <c r="G3" s="11"/>
    </row>
    <row r="4" spans="1:7">
      <c r="A4" s="50"/>
      <c r="C4" s="15"/>
      <c r="E4" s="193"/>
      <c r="F4" s="16"/>
    </row>
    <row r="5" spans="1:7">
      <c r="A5" s="50"/>
      <c r="B5" s="151" t="s">
        <v>176</v>
      </c>
      <c r="C5" s="15"/>
      <c r="E5" s="193"/>
      <c r="F5" s="16"/>
    </row>
    <row r="6" spans="1:7">
      <c r="A6" s="50"/>
      <c r="C6" s="15"/>
      <c r="E6" s="193"/>
      <c r="F6" s="16"/>
    </row>
    <row r="7" spans="1:7">
      <c r="A7" s="50"/>
      <c r="B7" s="151" t="s">
        <v>22</v>
      </c>
      <c r="C7" s="15"/>
      <c r="E7" s="193"/>
      <c r="F7" s="16"/>
    </row>
    <row r="8" spans="1:7">
      <c r="A8" s="50"/>
      <c r="C8" s="15"/>
      <c r="E8" s="193"/>
      <c r="F8" s="16"/>
    </row>
    <row r="9" spans="1:7">
      <c r="A9" s="50"/>
      <c r="B9" s="152" t="s">
        <v>175</v>
      </c>
      <c r="C9" s="15"/>
      <c r="E9" s="193"/>
      <c r="F9" s="16"/>
    </row>
    <row r="10" spans="1:7">
      <c r="A10" s="50"/>
      <c r="C10" s="15"/>
      <c r="E10" s="193"/>
      <c r="F10" s="16"/>
    </row>
    <row r="11" spans="1:7">
      <c r="A11" s="50"/>
      <c r="B11" s="11" t="s">
        <v>177</v>
      </c>
      <c r="C11" s="15"/>
      <c r="E11" s="193"/>
      <c r="F11" s="16"/>
    </row>
    <row r="12" spans="1:7">
      <c r="A12" s="50"/>
      <c r="B12" s="11" t="s">
        <v>178</v>
      </c>
      <c r="C12" s="15"/>
      <c r="E12" s="193"/>
      <c r="F12" s="16"/>
    </row>
    <row r="13" spans="1:7">
      <c r="A13" s="50"/>
      <c r="B13" s="11" t="s">
        <v>179</v>
      </c>
      <c r="C13" s="15"/>
      <c r="E13" s="193"/>
      <c r="F13" s="16"/>
    </row>
    <row r="14" spans="1:7">
      <c r="A14" s="50"/>
      <c r="B14" s="11" t="s">
        <v>180</v>
      </c>
      <c r="C14" s="15"/>
      <c r="E14" s="193"/>
      <c r="F14" s="16"/>
    </row>
    <row r="15" spans="1:7">
      <c r="A15" s="50"/>
      <c r="B15" s="11" t="s">
        <v>181</v>
      </c>
      <c r="C15" s="15"/>
      <c r="E15" s="193"/>
      <c r="F15" s="16"/>
    </row>
    <row r="16" spans="1:7">
      <c r="A16" s="50"/>
      <c r="C16" s="15"/>
      <c r="E16" s="193"/>
      <c r="F16" s="16"/>
    </row>
    <row r="17" spans="1:6">
      <c r="A17" s="50"/>
      <c r="B17" s="11" t="s">
        <v>182</v>
      </c>
      <c r="C17" s="15"/>
      <c r="E17" s="193"/>
      <c r="F17" s="16"/>
    </row>
    <row r="18" spans="1:6">
      <c r="A18" s="50"/>
      <c r="B18" s="11" t="s">
        <v>183</v>
      </c>
      <c r="C18" s="15"/>
      <c r="E18" s="193"/>
      <c r="F18" s="16"/>
    </row>
    <row r="19" spans="1:6">
      <c r="A19" s="50"/>
      <c r="B19" s="11" t="s">
        <v>184</v>
      </c>
      <c r="C19" s="15"/>
      <c r="E19" s="193"/>
      <c r="F19" s="16"/>
    </row>
    <row r="20" spans="1:6">
      <c r="A20" s="50"/>
      <c r="B20" s="11" t="s">
        <v>185</v>
      </c>
      <c r="C20" s="15"/>
      <c r="E20" s="193"/>
      <c r="F20" s="16"/>
    </row>
    <row r="21" spans="1:6">
      <c r="A21" s="50"/>
      <c r="C21" s="15"/>
      <c r="E21" s="193"/>
      <c r="F21" s="16"/>
    </row>
    <row r="22" spans="1:6">
      <c r="A22" s="50"/>
      <c r="B22" s="152" t="s">
        <v>186</v>
      </c>
      <c r="C22" s="15"/>
      <c r="E22" s="193"/>
      <c r="F22" s="16"/>
    </row>
    <row r="23" spans="1:6">
      <c r="A23" s="50"/>
      <c r="C23" s="15"/>
      <c r="E23" s="193"/>
      <c r="F23" s="16"/>
    </row>
    <row r="24" spans="1:6">
      <c r="A24" s="50"/>
      <c r="B24" s="11" t="s">
        <v>187</v>
      </c>
      <c r="C24" s="15"/>
      <c r="E24" s="193"/>
      <c r="F24" s="16"/>
    </row>
    <row r="25" spans="1:6">
      <c r="A25" s="50"/>
      <c r="B25" s="11" t="s">
        <v>188</v>
      </c>
      <c r="C25" s="15"/>
      <c r="E25" s="193"/>
      <c r="F25" s="16"/>
    </row>
    <row r="26" spans="1:6">
      <c r="A26" s="50"/>
      <c r="B26" s="11" t="s">
        <v>189</v>
      </c>
      <c r="C26" s="15"/>
      <c r="E26" s="193"/>
      <c r="F26" s="16"/>
    </row>
    <row r="27" spans="1:6">
      <c r="A27" s="50"/>
      <c r="C27" s="15"/>
      <c r="E27" s="193"/>
      <c r="F27" s="16"/>
    </row>
    <row r="28" spans="1:6">
      <c r="A28" s="50"/>
      <c r="B28" s="11" t="s">
        <v>190</v>
      </c>
      <c r="C28" s="15"/>
      <c r="E28" s="193"/>
      <c r="F28" s="16"/>
    </row>
    <row r="29" spans="1:6">
      <c r="A29" s="50"/>
      <c r="B29" s="11" t="s">
        <v>191</v>
      </c>
      <c r="C29" s="15"/>
      <c r="E29" s="193"/>
      <c r="F29" s="16"/>
    </row>
    <row r="30" spans="1:6">
      <c r="A30" s="50"/>
      <c r="B30" s="11" t="s">
        <v>192</v>
      </c>
      <c r="C30" s="15"/>
      <c r="E30" s="193"/>
      <c r="F30" s="16"/>
    </row>
    <row r="31" spans="1:6">
      <c r="A31" s="50"/>
      <c r="B31" s="11" t="s">
        <v>193</v>
      </c>
      <c r="C31" s="15"/>
      <c r="E31" s="193"/>
      <c r="F31" s="16"/>
    </row>
    <row r="32" spans="1:6">
      <c r="A32" s="50"/>
      <c r="B32" s="11" t="s">
        <v>194</v>
      </c>
      <c r="C32" s="15"/>
      <c r="E32" s="193"/>
      <c r="F32" s="16"/>
    </row>
    <row r="33" spans="1:6">
      <c r="A33" s="50"/>
      <c r="B33" s="11" t="s">
        <v>195</v>
      </c>
      <c r="C33" s="15"/>
      <c r="E33" s="193"/>
      <c r="F33" s="16"/>
    </row>
    <row r="34" spans="1:6">
      <c r="A34" s="50"/>
      <c r="B34" s="11" t="s">
        <v>196</v>
      </c>
      <c r="C34" s="15"/>
      <c r="E34" s="193"/>
      <c r="F34" s="16"/>
    </row>
    <row r="35" spans="1:6">
      <c r="A35" s="50"/>
      <c r="B35" s="11" t="s">
        <v>197</v>
      </c>
      <c r="C35" s="15"/>
      <c r="E35" s="193"/>
      <c r="F35" s="16"/>
    </row>
    <row r="36" spans="1:6">
      <c r="A36" s="50"/>
      <c r="B36" s="11" t="s">
        <v>198</v>
      </c>
      <c r="C36" s="15"/>
      <c r="E36" s="193"/>
      <c r="F36" s="16"/>
    </row>
    <row r="37" spans="1:6">
      <c r="A37" s="50"/>
      <c r="B37" s="11" t="s">
        <v>199</v>
      </c>
      <c r="C37" s="15"/>
      <c r="E37" s="193"/>
      <c r="F37" s="16"/>
    </row>
    <row r="38" spans="1:6">
      <c r="A38" s="50"/>
      <c r="B38" s="11" t="s">
        <v>200</v>
      </c>
      <c r="C38" s="15"/>
      <c r="E38" s="193"/>
      <c r="F38" s="16"/>
    </row>
    <row r="39" spans="1:6">
      <c r="A39" s="50"/>
      <c r="C39" s="15"/>
      <c r="E39" s="193"/>
      <c r="F39" s="16"/>
    </row>
    <row r="40" spans="1:6">
      <c r="A40" s="50"/>
      <c r="B40" s="151" t="s">
        <v>201</v>
      </c>
      <c r="C40" s="15"/>
      <c r="E40" s="193"/>
      <c r="F40" s="16"/>
    </row>
    <row r="41" spans="1:6">
      <c r="A41" s="50"/>
      <c r="C41" s="15"/>
      <c r="E41" s="193"/>
      <c r="F41" s="16"/>
    </row>
    <row r="42" spans="1:6">
      <c r="A42" s="50"/>
      <c r="B42" s="152" t="s">
        <v>202</v>
      </c>
      <c r="C42" s="15"/>
      <c r="E42" s="193"/>
      <c r="F42" s="16"/>
    </row>
    <row r="43" spans="1:6">
      <c r="A43" s="50"/>
      <c r="B43" s="152" t="s">
        <v>203</v>
      </c>
      <c r="C43" s="15"/>
      <c r="E43" s="193"/>
      <c r="F43" s="16"/>
    </row>
    <row r="44" spans="1:6">
      <c r="A44" s="50"/>
      <c r="B44" s="152" t="s">
        <v>204</v>
      </c>
      <c r="C44" s="15"/>
      <c r="E44" s="193"/>
      <c r="F44" s="16"/>
    </row>
    <row r="45" spans="1:6">
      <c r="A45" s="50"/>
      <c r="B45" s="152" t="s">
        <v>205</v>
      </c>
      <c r="C45" s="15"/>
      <c r="E45" s="193"/>
      <c r="F45" s="16"/>
    </row>
    <row r="46" spans="1:6">
      <c r="A46" s="50"/>
      <c r="C46" s="15"/>
      <c r="E46" s="193"/>
      <c r="F46" s="16"/>
    </row>
    <row r="47" spans="1:6">
      <c r="A47" s="50"/>
      <c r="B47" s="151" t="s">
        <v>391</v>
      </c>
      <c r="C47" s="15"/>
      <c r="E47" s="193"/>
      <c r="F47" s="16"/>
    </row>
    <row r="48" spans="1:6">
      <c r="A48" s="50"/>
      <c r="C48" s="15"/>
      <c r="E48" s="193"/>
      <c r="F48" s="16"/>
    </row>
    <row r="49" spans="1:6">
      <c r="A49" s="50">
        <v>1</v>
      </c>
      <c r="B49" s="11" t="s">
        <v>209</v>
      </c>
      <c r="C49" s="15" t="s">
        <v>10</v>
      </c>
      <c r="D49" s="11">
        <v>1</v>
      </c>
      <c r="E49" s="193">
        <v>50000</v>
      </c>
      <c r="F49" s="16">
        <f>D49*E49</f>
        <v>50000</v>
      </c>
    </row>
    <row r="50" spans="1:6">
      <c r="A50" s="50"/>
      <c r="B50" s="11" t="s">
        <v>392</v>
      </c>
      <c r="C50" s="15"/>
      <c r="E50" s="193"/>
      <c r="F50" s="16"/>
    </row>
    <row r="51" spans="1:6">
      <c r="A51" s="50"/>
      <c r="C51" s="15"/>
      <c r="E51" s="193"/>
      <c r="F51" s="16"/>
    </row>
    <row r="52" spans="1:6">
      <c r="A52" s="50">
        <v>2</v>
      </c>
      <c r="B52" s="11" t="s">
        <v>211</v>
      </c>
      <c r="C52" s="15" t="s">
        <v>206</v>
      </c>
      <c r="E52" s="212">
        <f>F49</f>
        <v>50000</v>
      </c>
      <c r="F52" s="16">
        <f>E52*D52</f>
        <v>0</v>
      </c>
    </row>
    <row r="53" spans="1:6">
      <c r="A53" s="50"/>
      <c r="C53" s="15"/>
      <c r="E53" s="193"/>
      <c r="F53" s="16"/>
    </row>
    <row r="54" spans="1:6">
      <c r="A54" s="50">
        <v>3</v>
      </c>
      <c r="B54" s="11" t="s">
        <v>207</v>
      </c>
      <c r="C54" s="15" t="s">
        <v>206</v>
      </c>
      <c r="E54" s="212">
        <f>F49</f>
        <v>50000</v>
      </c>
      <c r="F54" s="16">
        <f>E54*D54</f>
        <v>0</v>
      </c>
    </row>
    <row r="55" spans="1:6">
      <c r="A55" s="50"/>
      <c r="C55" s="15"/>
      <c r="E55" s="193"/>
      <c r="F55" s="16"/>
    </row>
    <row r="56" spans="1:6">
      <c r="A56" s="50"/>
      <c r="B56" s="151" t="s">
        <v>208</v>
      </c>
      <c r="C56" s="15"/>
      <c r="E56" s="193"/>
      <c r="F56" s="16"/>
    </row>
    <row r="57" spans="1:6">
      <c r="A57" s="50"/>
      <c r="C57" s="15"/>
      <c r="E57" s="193"/>
      <c r="F57" s="16"/>
    </row>
    <row r="58" spans="1:6">
      <c r="A58" s="50">
        <v>4</v>
      </c>
      <c r="B58" s="11" t="s">
        <v>209</v>
      </c>
      <c r="C58" s="15" t="s">
        <v>10</v>
      </c>
      <c r="D58" s="11">
        <v>1</v>
      </c>
      <c r="E58" s="193">
        <v>50000</v>
      </c>
      <c r="F58" s="16">
        <f>D58*E58</f>
        <v>50000</v>
      </c>
    </row>
    <row r="59" spans="1:6">
      <c r="A59" s="50"/>
      <c r="B59" s="11" t="s">
        <v>210</v>
      </c>
      <c r="C59" s="15"/>
      <c r="E59" s="193"/>
      <c r="F59" s="16"/>
    </row>
    <row r="60" spans="1:6">
      <c r="A60" s="50"/>
      <c r="C60" s="15"/>
      <c r="E60" s="193"/>
      <c r="F60" s="16"/>
    </row>
    <row r="61" spans="1:6">
      <c r="A61" s="50">
        <v>5</v>
      </c>
      <c r="B61" s="11" t="s">
        <v>211</v>
      </c>
      <c r="C61" s="15" t="s">
        <v>206</v>
      </c>
      <c r="E61" s="212">
        <f>F58</f>
        <v>50000</v>
      </c>
      <c r="F61" s="16">
        <f>E61*D61</f>
        <v>0</v>
      </c>
    </row>
    <row r="62" spans="1:6">
      <c r="A62" s="50"/>
      <c r="C62" s="15"/>
      <c r="E62" s="193"/>
      <c r="F62" s="16"/>
    </row>
    <row r="63" spans="1:6">
      <c r="A63" s="50">
        <v>6</v>
      </c>
      <c r="B63" s="11" t="s">
        <v>207</v>
      </c>
      <c r="C63" s="15" t="s">
        <v>206</v>
      </c>
      <c r="E63" s="212">
        <f>F58</f>
        <v>50000</v>
      </c>
      <c r="F63" s="16">
        <f>E63*D63</f>
        <v>0</v>
      </c>
    </row>
    <row r="64" spans="1:6">
      <c r="A64" s="50"/>
      <c r="C64" s="15"/>
      <c r="E64" s="194"/>
      <c r="F64" s="16"/>
    </row>
    <row r="65" spans="1:6">
      <c r="A65" s="50"/>
      <c r="C65" s="15"/>
      <c r="E65" s="194"/>
      <c r="F65" s="16"/>
    </row>
    <row r="66" spans="1:6">
      <c r="A66" s="50"/>
      <c r="C66" s="15"/>
      <c r="E66" s="194"/>
      <c r="F66" s="16"/>
    </row>
    <row r="67" spans="1:6">
      <c r="A67" s="50"/>
      <c r="C67" s="15"/>
      <c r="E67" s="194"/>
      <c r="F67" s="16"/>
    </row>
    <row r="68" spans="1:6">
      <c r="A68" s="50"/>
      <c r="C68" s="15"/>
      <c r="E68" s="194"/>
      <c r="F68" s="16"/>
    </row>
    <row r="69" spans="1:6">
      <c r="A69" s="50"/>
      <c r="C69" s="15"/>
      <c r="E69" s="194"/>
      <c r="F69" s="16"/>
    </row>
    <row r="70" spans="1:6">
      <c r="A70" s="50"/>
      <c r="C70" s="15"/>
      <c r="E70" s="194"/>
      <c r="F70" s="16"/>
    </row>
    <row r="71" spans="1:6">
      <c r="A71" s="50"/>
      <c r="C71" s="15"/>
      <c r="E71" s="194"/>
      <c r="F71" s="16"/>
    </row>
    <row r="72" spans="1:6">
      <c r="A72" s="50"/>
      <c r="C72" s="15"/>
      <c r="E72" s="194"/>
      <c r="F72" s="16"/>
    </row>
    <row r="73" spans="1:6">
      <c r="A73" s="50"/>
      <c r="C73" s="15"/>
      <c r="E73" s="194"/>
      <c r="F73" s="16"/>
    </row>
    <row r="74" spans="1:6">
      <c r="A74" s="50"/>
      <c r="C74" s="15"/>
      <c r="E74" s="194"/>
      <c r="F74" s="16"/>
    </row>
    <row r="75" spans="1:6">
      <c r="A75" s="50"/>
      <c r="C75" s="15"/>
      <c r="E75" s="194"/>
      <c r="F75" s="16"/>
    </row>
    <row r="76" spans="1:6">
      <c r="A76" s="50"/>
      <c r="C76" s="15"/>
      <c r="E76" s="194"/>
      <c r="F76" s="16"/>
    </row>
    <row r="77" spans="1:6">
      <c r="A77" s="50"/>
      <c r="C77" s="15"/>
      <c r="E77" s="194"/>
      <c r="F77" s="16"/>
    </row>
    <row r="78" spans="1:6">
      <c r="A78" s="50"/>
      <c r="C78" s="15"/>
      <c r="E78" s="194"/>
      <c r="F78" s="16"/>
    </row>
    <row r="79" spans="1:6">
      <c r="A79" s="50"/>
      <c r="C79" s="15"/>
      <c r="E79" s="194"/>
      <c r="F79" s="16"/>
    </row>
    <row r="80" spans="1:6">
      <c r="A80" s="50"/>
      <c r="C80" s="15"/>
      <c r="E80" s="194"/>
      <c r="F80" s="16"/>
    </row>
    <row r="81" spans="1:6">
      <c r="A81" s="50"/>
      <c r="C81" s="15"/>
      <c r="E81" s="194"/>
      <c r="F81" s="16"/>
    </row>
    <row r="82" spans="1:6">
      <c r="A82" s="50"/>
      <c r="C82" s="15"/>
      <c r="E82" s="194"/>
      <c r="F82" s="16"/>
    </row>
    <row r="83" spans="1:6">
      <c r="A83" s="50"/>
      <c r="C83" s="15"/>
      <c r="E83" s="194"/>
      <c r="F83" s="16"/>
    </row>
    <row r="84" spans="1:6">
      <c r="A84" s="50"/>
      <c r="C84" s="15"/>
      <c r="E84" s="194"/>
      <c r="F84" s="16"/>
    </row>
    <row r="85" spans="1:6" ht="12" thickBot="1">
      <c r="A85" s="50"/>
      <c r="C85" s="15"/>
      <c r="E85" s="193"/>
      <c r="F85" s="16"/>
    </row>
    <row r="86" spans="1:6" ht="12" thickBot="1">
      <c r="A86" s="51"/>
      <c r="B86" s="18" t="s">
        <v>215</v>
      </c>
      <c r="C86" s="19"/>
      <c r="D86" s="20"/>
      <c r="E86" s="195"/>
      <c r="F86" s="21">
        <f>SUM(F3:F85)</f>
        <v>100000</v>
      </c>
    </row>
  </sheetData>
  <sheetProtection algorithmName="SHA-512" hashValue="tJCwUdCTDaqYot0XF5pqR61fCjURoGYWdRUWQHfNyi1jBwfcYzhSeTtz/N8Pim+mFM3faXgWj3/XqaKIHD7x+w==" saltValue="O6uw4slaBwwUb9k8db2oNw==" spinCount="100000" sheet="1" objects="1" scenarios="1"/>
  <protectedRanges>
    <protectedRange sqref="F1:F1048576" name="Range2"/>
    <protectedRange sqref="D1:D1048576" name="Range1"/>
  </protectedRanges>
  <pageMargins left="0.70866141732283472" right="0.31496062992125984" top="0.35433070866141736" bottom="0.35433070866141736" header="0.31496062992125984" footer="0.31496062992125984"/>
  <pageSetup paperSize="9" scale="80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23c184-2c06-4b5c-94f4-42f3696e2a3b">
      <Terms xmlns="http://schemas.microsoft.com/office/infopath/2007/PartnerControls"/>
    </lcf76f155ced4ddcb4097134ff3c332f>
    <TaxCatchAll xmlns="a000807a-dade-4a08-8402-f3cbe7d1de77" xsi:nil="true"/>
    <_Flow_SignoffStatus xmlns="2323c184-2c06-4b5c-94f4-42f3696e2a3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FA6C92051D9C42A879BD1B1FC3E86B" ma:contentTypeVersion="19" ma:contentTypeDescription="Create a new document." ma:contentTypeScope="" ma:versionID="6d24019b88418857ee01c84aaf3dfe2c">
  <xsd:schema xmlns:xsd="http://www.w3.org/2001/XMLSchema" xmlns:xs="http://www.w3.org/2001/XMLSchema" xmlns:p="http://schemas.microsoft.com/office/2006/metadata/properties" xmlns:ns2="2323c184-2c06-4b5c-94f4-42f3696e2a3b" xmlns:ns3="a000807a-dade-4a08-8402-f3cbe7d1de77" targetNamespace="http://schemas.microsoft.com/office/2006/metadata/properties" ma:root="true" ma:fieldsID="162f5466b6f6424c064007932c706f95" ns2:_="" ns3:_="">
    <xsd:import namespace="2323c184-2c06-4b5c-94f4-42f3696e2a3b"/>
    <xsd:import namespace="a000807a-dade-4a08-8402-f3cbe7d1de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23c184-2c06-4b5c-94f4-42f3696e2a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9d94527-5e05-4ad3-a9b9-e213dc4cd3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00807a-dade-4a08-8402-f3cbe7d1de7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703bf68-d294-4511-b41e-fc29ddc2254f}" ma:internalName="TaxCatchAll" ma:showField="CatchAllData" ma:web="a000807a-dade-4a08-8402-f3cbe7d1de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F33E7-AF0B-4493-AB1A-034C4D101A8B}">
  <ds:schemaRefs>
    <ds:schemaRef ds:uri="http://schemas.microsoft.com/office/2006/metadata/properties"/>
    <ds:schemaRef ds:uri="http://schemas.microsoft.com/office/infopath/2007/PartnerControls"/>
    <ds:schemaRef ds:uri="2323c184-2c06-4b5c-94f4-42f3696e2a3b"/>
    <ds:schemaRef ds:uri="a000807a-dade-4a08-8402-f3cbe7d1de77"/>
  </ds:schemaRefs>
</ds:datastoreItem>
</file>

<file path=customXml/itemProps2.xml><?xml version="1.0" encoding="utf-8"?>
<ds:datastoreItem xmlns:ds="http://schemas.openxmlformats.org/officeDocument/2006/customXml" ds:itemID="{9DD49607-477F-49EC-9A06-92ED3E8CD0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71CE48-000C-45D3-9FA0-B800650D22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23c184-2c06-4b5c-94f4-42f3696e2a3b"/>
    <ds:schemaRef ds:uri="a000807a-dade-4a08-8402-f3cbe7d1de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15</vt:i4>
      </vt:variant>
    </vt:vector>
  </HeadingPairs>
  <TitlesOfParts>
    <vt:vector size="25" baseType="lpstr">
      <vt:lpstr>1. Ps&amp;Gs</vt:lpstr>
      <vt:lpstr>2. EARTHWORKS</vt:lpstr>
      <vt:lpstr>3. CONCRETE</vt:lpstr>
      <vt:lpstr>4. WATERPROOFING</vt:lpstr>
      <vt:lpstr>5. PAINTWORK</vt:lpstr>
      <vt:lpstr>6. ELECTRICAL</vt:lpstr>
      <vt:lpstr>7. SIGNS</vt:lpstr>
      <vt:lpstr>8. TRANSPORT</vt:lpstr>
      <vt:lpstr>9. PROV. SUMS</vt:lpstr>
      <vt:lpstr>SUMMARY</vt:lpstr>
      <vt:lpstr>'1. Ps&amp;Gs'!Print_Area</vt:lpstr>
      <vt:lpstr>'2. EARTHWORKS'!Print_Area</vt:lpstr>
      <vt:lpstr>'3. CONCRETE'!Print_Area</vt:lpstr>
      <vt:lpstr>'6. ELECTRICAL'!Print_Area</vt:lpstr>
      <vt:lpstr>'7. SIGNS'!Print_Area</vt:lpstr>
      <vt:lpstr>'8. TRANSPORT'!Print_Area</vt:lpstr>
      <vt:lpstr>'9. PROV. SUMS'!Print_Area</vt:lpstr>
      <vt:lpstr>SUMMARY!Print_Area</vt:lpstr>
      <vt:lpstr>'2. EARTHWORKS'!Print_Titles</vt:lpstr>
      <vt:lpstr>'3. CONCRETE'!Print_Titles</vt:lpstr>
      <vt:lpstr>'4. WATERPROOFING'!Print_Titles</vt:lpstr>
      <vt:lpstr>'5. PAINTWORK'!Print_Titles</vt:lpstr>
      <vt:lpstr>'6. ELECTRICAL'!Print_Titles</vt:lpstr>
      <vt:lpstr>'7. SIGNS'!Print_Titles</vt:lpstr>
      <vt:lpstr>'8. TRANSPORT'!Print_Titles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Admire Madziwanzira</dc:creator>
  <cp:lastModifiedBy>Admire Madziwanzira</cp:lastModifiedBy>
  <cp:lastPrinted>2025-06-20T11:51:47Z</cp:lastPrinted>
  <dcterms:created xsi:type="dcterms:W3CDTF">2019-03-08T06:41:06Z</dcterms:created>
  <dcterms:modified xsi:type="dcterms:W3CDTF">2025-06-23T16:35:50Z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0x0101002DFA6C92051D9C42A879BD1B1FC3E86B</vt:lpwstr>
  </property>
  <property fmtid="{D5CDD505-2E9C-101B-9397-08002B2CF9AE}" pid="3" name="MediaServiceImageTags">
    <vt:lpwstr/>
  </property>
</Properties>
</file>