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joburgcloudoutlook-my.sharepoint.com/personal/jw042838_jwater_co_za/Documents/Desktop/ADVERTS JUNE/"/>
    </mc:Choice>
  </mc:AlternateContent>
  <xr:revisionPtr revIDLastSave="0" documentId="8_{910A7B11-A84D-439A-A77F-58C4372172FC}" xr6:coauthVersionLast="47" xr6:coauthVersionMax="47" xr10:uidLastSave="{00000000-0000-0000-0000-000000000000}"/>
  <bookViews>
    <workbookView xWindow="-108" yWindow="-108" windowWidth="23256" windowHeight="13896" activeTab="2" xr2:uid="{450F4AC0-C857-4C16-807F-01906CF1E0F4}"/>
  </bookViews>
  <sheets>
    <sheet name=" 1. P &amp; Gs" sheetId="16" r:id="rId1"/>
    <sheet name="2. WATER" sheetId="3" r:id="rId2"/>
    <sheet name="3. SEWER" sheetId="17" r:id="rId3"/>
    <sheet name="4. SUBCONTRACTING" sheetId="18" r:id="rId4"/>
    <sheet name="SUMMARY " sheetId="4" r:id="rId5"/>
  </sheets>
  <definedNames>
    <definedName name="Items_01" localSheetId="2">'3. SEWER'!#REF!</definedName>
    <definedName name="Items_01" localSheetId="3">'4. SUBCONTRACTING'!#REF!</definedName>
    <definedName name="Items_01">'3. SEWER'!#REF!</definedName>
    <definedName name="_xlnm.Print_Area" localSheetId="0">' 1. P &amp; Gs'!$A$1:$G$226</definedName>
    <definedName name="_xlnm.Print_Area" localSheetId="1">'2. WATER'!$A$1:$G$400</definedName>
    <definedName name="_xlnm.Print_Area" localSheetId="2">'3. SEWER'!$A$1:$G$237</definedName>
    <definedName name="_xlnm.Print_Area" localSheetId="3">'4. SUBCONTRACTING'!$A$1:$H$39</definedName>
    <definedName name="_xlnm.Print_Area" localSheetId="4">'SUMMARY '!$A$1:$E$19</definedName>
    <definedName name="_xlnm.Print_Titles" localSheetId="2">'3. SEWER'!$1:$1</definedName>
    <definedName name="_xlnm.Print_Titles" localSheetId="3">'4. SUBCONTRACTING'!$1:$1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0" i="16" l="1"/>
  <c r="E136" i="16" l="1"/>
  <c r="B9" i="4" l="1"/>
  <c r="B3" i="4"/>
  <c r="B7" i="4" l="1"/>
  <c r="H13" i="18"/>
  <c r="B5" i="4"/>
  <c r="G134" i="16"/>
  <c r="G132" i="16"/>
  <c r="G130" i="16"/>
  <c r="G128" i="16"/>
  <c r="G126" i="16"/>
  <c r="G124" i="16"/>
  <c r="G122" i="16"/>
  <c r="G120" i="16"/>
  <c r="G118" i="16"/>
  <c r="G116" i="16"/>
  <c r="G114" i="16"/>
  <c r="G106" i="16"/>
  <c r="E108" i="16" s="1"/>
  <c r="G94" i="16"/>
  <c r="E96" i="16" s="1"/>
  <c r="C75" i="16"/>
  <c r="E101" i="3"/>
  <c r="E398" i="3" l="1"/>
  <c r="E180" i="3"/>
  <c r="E12" i="4" l="1"/>
  <c r="D5" i="4" l="1"/>
  <c r="F17" i="4"/>
  <c r="D9" i="4"/>
  <c r="D7" i="4"/>
  <c r="D3" i="4"/>
  <c r="D1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tc={65D3C57C-4D8B-4B22-A67C-C90567AEB158}</author>
  </authors>
  <commentList>
    <comment ref="F124" authorId="0" shapeId="0" xr:uid="{65D3C57C-4D8B-4B22-A67C-C90567AEB158}">
      <text>
        <t xml:space="preserve">[Threaded comment]
Your version of Excel allows you to read this threaded comment; however, any edits to it will get removed if the file is opened in a newer version of Excel. Learn more: https://go.microsoft.com/fwlink/?linkid=870924
Comment:
    I think this is insufficient with the expected number of services within the area </t>
      </text>
    </comment>
  </commentList>
</comments>
</file>

<file path=xl/sharedStrings.xml><?xml version="1.0" encoding="utf-8"?>
<sst xmlns="http://schemas.openxmlformats.org/spreadsheetml/2006/main" count="1204" uniqueCount="641">
  <si>
    <t>Item No.</t>
  </si>
  <si>
    <t>Payment Clause</t>
  </si>
  <si>
    <t>Description</t>
  </si>
  <si>
    <t>Unit</t>
  </si>
  <si>
    <t>Qty</t>
  </si>
  <si>
    <t>RATE</t>
  </si>
  <si>
    <t>AMOUNT</t>
  </si>
  <si>
    <t>SECTION 1: PRELIMINARY AND GENERAL(WATER AND SEWER)</t>
  </si>
  <si>
    <t>SABS 1200A &amp; 1200AB</t>
  </si>
  <si>
    <t>SCHEDULE A:  PRELIMINARY AND GENERAL</t>
  </si>
  <si>
    <t>1.1</t>
  </si>
  <si>
    <t>8.3</t>
  </si>
  <si>
    <t>FIXED-CHARGE ITEMS</t>
  </si>
  <si>
    <t>1.1.1</t>
  </si>
  <si>
    <t>8.3.1</t>
  </si>
  <si>
    <t>Contractual requirements</t>
  </si>
  <si>
    <t>Sum</t>
  </si>
  <si>
    <t>1.1.2</t>
  </si>
  <si>
    <t>8.3.2</t>
  </si>
  <si>
    <t>Provision of facilities on site:</t>
  </si>
  <si>
    <t>8.3.2.1</t>
  </si>
  <si>
    <t>1) Facilities for Engineer:</t>
  </si>
  <si>
    <t>a)Engineers Office Type 2 and parking (No.=2)</t>
  </si>
  <si>
    <t>b)Nameboards (No=2)</t>
  </si>
  <si>
    <t>Prov Sum</t>
  </si>
  <si>
    <t>%</t>
  </si>
  <si>
    <t>e) Meeting room Type 1</t>
  </si>
  <si>
    <t>f) Latrine facilities</t>
  </si>
  <si>
    <t>8.3.2.2</t>
  </si>
  <si>
    <t>2) Facilities for the Contractor</t>
  </si>
  <si>
    <t>a) Offices and storage sheds</t>
  </si>
  <si>
    <t>b) Ablution and latrine facilities</t>
  </si>
  <si>
    <t>c) Tools and equipment</t>
  </si>
  <si>
    <t>d) Access (see sub-clause 5.8)</t>
  </si>
  <si>
    <t>f) Water supplies, electric power and communications</t>
  </si>
  <si>
    <t xml:space="preserve">g) Dealing with water </t>
  </si>
  <si>
    <t>1.1.3</t>
  </si>
  <si>
    <t>PSA 8.3.5.2</t>
  </si>
  <si>
    <t>OHS Act Obligations (Compilation of OHSAct file)</t>
  </si>
  <si>
    <t>1.1.4</t>
  </si>
  <si>
    <t>PSA 8.3.5.3</t>
  </si>
  <si>
    <t>EMP Obligations</t>
  </si>
  <si>
    <t>1.1.5</t>
  </si>
  <si>
    <t xml:space="preserve">PSA 8.3.5.1 </t>
  </si>
  <si>
    <t>Issuing of notices to consumers also refer to PS6.6</t>
  </si>
  <si>
    <t>1.1.6</t>
  </si>
  <si>
    <t>8.3.4</t>
  </si>
  <si>
    <t>Removal of Site Establishment</t>
  </si>
  <si>
    <t>1.2</t>
  </si>
  <si>
    <t>TIME RELATED ITEMS</t>
  </si>
  <si>
    <t>1.2.1</t>
  </si>
  <si>
    <t>8.4.1</t>
  </si>
  <si>
    <t>Month</t>
  </si>
  <si>
    <t>8.4.2</t>
  </si>
  <si>
    <t>Operation and maintainance of facilities on site.</t>
  </si>
  <si>
    <t>1.2.2</t>
  </si>
  <si>
    <t>8.4.2.1</t>
  </si>
  <si>
    <t>Facilities for Engineer:</t>
  </si>
  <si>
    <t>c) Meeting room Type 1</t>
  </si>
  <si>
    <t>d) Latrine facilities</t>
  </si>
  <si>
    <t>1.2.3</t>
  </si>
  <si>
    <t>8.4.2.2</t>
  </si>
  <si>
    <t>Facilities for the Contractor:</t>
  </si>
  <si>
    <t>e) Plant</t>
  </si>
  <si>
    <t>1.2.4</t>
  </si>
  <si>
    <t>8.4.3</t>
  </si>
  <si>
    <t>Supervision for the duration of construction</t>
  </si>
  <si>
    <t>1.2.5</t>
  </si>
  <si>
    <t>8.4.4</t>
  </si>
  <si>
    <t>Company and head office overhead costs for the duration of the Contract</t>
  </si>
  <si>
    <t>1.2.6</t>
  </si>
  <si>
    <t>PSA 8.4.6.2</t>
  </si>
  <si>
    <t>Security Services</t>
  </si>
  <si>
    <t>1.3</t>
  </si>
  <si>
    <t>OHS Spec.</t>
  </si>
  <si>
    <t>Allow for compliance with all aspects of the OHS specification including:</t>
  </si>
  <si>
    <t>1.3.1</t>
  </si>
  <si>
    <t>PSA 8.4.6.4</t>
  </si>
  <si>
    <t>Risk assesment</t>
  </si>
  <si>
    <t>1.3.2</t>
  </si>
  <si>
    <t>PSA 8.4.6.1(1)</t>
  </si>
  <si>
    <t>Complaince with Health and Safety Plan including Safety Officer Salary</t>
  </si>
  <si>
    <t>1.4</t>
  </si>
  <si>
    <t>8.6</t>
  </si>
  <si>
    <t>Prime cost items</t>
  </si>
  <si>
    <t>1.4.1</t>
  </si>
  <si>
    <t>a) Materials used in the execution of dayworks</t>
  </si>
  <si>
    <t>1.4.2</t>
  </si>
  <si>
    <t>b) Overheads, charges and profit on item 1.4.1(a) above</t>
  </si>
  <si>
    <t>1.5</t>
  </si>
  <si>
    <t>8.8</t>
  </si>
  <si>
    <t>TEMPORARY WORKS</t>
  </si>
  <si>
    <t>1.5.1</t>
  </si>
  <si>
    <t>8.8.2</t>
  </si>
  <si>
    <t>Dealing with traffic for the duration of the Contract</t>
  </si>
  <si>
    <t>1.5.2</t>
  </si>
  <si>
    <t>8.8.6</t>
  </si>
  <si>
    <t>Dealing with water</t>
  </si>
  <si>
    <t>1.5.3</t>
  </si>
  <si>
    <t>8.8.4</t>
  </si>
  <si>
    <t>Existing services</t>
  </si>
  <si>
    <t>1.5.4</t>
  </si>
  <si>
    <t>PSA 8.8.4 (a)</t>
  </si>
  <si>
    <t>a) Supply or hire of specialist equipment for the detection and Scanning of existing services.</t>
  </si>
  <si>
    <t>1.5.5</t>
  </si>
  <si>
    <t>Profit on item 1.6.4 (a) above</t>
  </si>
  <si>
    <t>1.5.6</t>
  </si>
  <si>
    <t xml:space="preserve"> PSA 8.8.4 (b)</t>
  </si>
  <si>
    <t>b) Excavation by hand to expose existing services.</t>
  </si>
  <si>
    <r>
      <t>m</t>
    </r>
    <r>
      <rPr>
        <vertAlign val="superscript"/>
        <sz val="12"/>
        <color rgb="FF000000"/>
        <rFont val="Arial"/>
        <family val="2"/>
      </rPr>
      <t>3</t>
    </r>
  </si>
  <si>
    <t>PSA 8.5</t>
  </si>
  <si>
    <t>PROVISIONAL SUMS STATED BY ENGINEER</t>
  </si>
  <si>
    <t>a) Reinstatement of asphalt by JRA</t>
  </si>
  <si>
    <t>b) Engineer's Equipment and Independent testing</t>
  </si>
  <si>
    <t>c) Temporary protection of existing services</t>
  </si>
  <si>
    <t>d) Community Liaison Officer</t>
  </si>
  <si>
    <t>e) Landscaping and including irrigation system</t>
  </si>
  <si>
    <t>f) Relocation of existing services</t>
  </si>
  <si>
    <t>g) Training of local labour</t>
  </si>
  <si>
    <t>h) Alterations and connection to Municipal services and repair to damaged services where approved by Engineer</t>
  </si>
  <si>
    <t>i) Disposal of Asbestos</t>
  </si>
  <si>
    <t>j) Investigations as ordered by the Engineer</t>
  </si>
  <si>
    <t>k) Topographical Survey as per the Engineer's instruction. Rate to include for a CD with AutoCAD drawing/s and co-ordinates data in CSV or text format.</t>
  </si>
  <si>
    <t xml:space="preserve">l) Overheads, charges and profit on items (a-k) above </t>
  </si>
  <si>
    <t>1.7</t>
  </si>
  <si>
    <t>8.7</t>
  </si>
  <si>
    <r>
      <t xml:space="preserve">Day works </t>
    </r>
    <r>
      <rPr>
        <sz val="12"/>
        <color rgb="FF000000"/>
        <rFont val="Arial"/>
        <family val="2"/>
      </rPr>
      <t>(to be executed on instruction from the Engineer)</t>
    </r>
  </si>
  <si>
    <t>Labour</t>
  </si>
  <si>
    <t>a) Unskilled</t>
  </si>
  <si>
    <t>hr</t>
  </si>
  <si>
    <t>b) Semi skilled</t>
  </si>
  <si>
    <t>c) Skilled</t>
  </si>
  <si>
    <t>d) Armed Security guard</t>
  </si>
  <si>
    <t>Tipper truck</t>
  </si>
  <si>
    <t>a) Capacity 6m³ (small)</t>
  </si>
  <si>
    <t>b) Capacity 10m³ (medium)</t>
  </si>
  <si>
    <t>c) Capacity 12m³ (large)</t>
  </si>
  <si>
    <t>Flat bed tracks</t>
  </si>
  <si>
    <t>a) Capacity 3 ton (small)</t>
  </si>
  <si>
    <t>b) Capacity 5 ton (medium)</t>
  </si>
  <si>
    <t>c) Capacity 10 ton (large)</t>
  </si>
  <si>
    <t>LDV's</t>
  </si>
  <si>
    <t>a) Capacity 1 ton</t>
  </si>
  <si>
    <t>Conservancy/ Water  tankers</t>
  </si>
  <si>
    <t>a) Capacity 6,000 litres (small)</t>
  </si>
  <si>
    <t>b) Capacity 9,000 litres (medium)</t>
  </si>
  <si>
    <t>c) Capacity 15,000 litres (large)</t>
  </si>
  <si>
    <t>Excavator (Crawler excavator)</t>
  </si>
  <si>
    <t>a) 20 tonne</t>
  </si>
  <si>
    <t>b) 30 tonne</t>
  </si>
  <si>
    <t>TLB's (Tractor loader backhoe)</t>
  </si>
  <si>
    <t>a) 2x4</t>
  </si>
  <si>
    <t>b) 4x4</t>
  </si>
  <si>
    <t>Walk behind vibrating rollers</t>
  </si>
  <si>
    <t>a) Model BW 61 (small)</t>
  </si>
  <si>
    <t>b) Model BW 76 (medium)</t>
  </si>
  <si>
    <t>c) Model BW 90 (large)</t>
  </si>
  <si>
    <t>Compactors</t>
  </si>
  <si>
    <t>a) Wacker</t>
  </si>
  <si>
    <t>b) Plate compactor</t>
  </si>
  <si>
    <t>Compressors (Potable Diesiel Compressor)</t>
  </si>
  <si>
    <t>a) Small</t>
  </si>
  <si>
    <t>b) Medium</t>
  </si>
  <si>
    <t>c) Large</t>
  </si>
  <si>
    <t>Portable water pumps</t>
  </si>
  <si>
    <t>SECTION 1: CARRIED TO SUMMARY(WATER AND SEWER)</t>
  </si>
  <si>
    <t>SECTION 2: WATER</t>
  </si>
  <si>
    <t>SABS 1200C</t>
  </si>
  <si>
    <t>SCHEDULE 2:  SITE CLEARANCE</t>
  </si>
  <si>
    <t>8.2.1</t>
  </si>
  <si>
    <t>Clear and grub (2 metre width)</t>
  </si>
  <si>
    <t>m</t>
  </si>
  <si>
    <t>2.2</t>
  </si>
  <si>
    <t>PSC 8.2.14</t>
  </si>
  <si>
    <t>Protection of trees as ordered by Engineer</t>
  </si>
  <si>
    <t>No</t>
  </si>
  <si>
    <t>2.3</t>
  </si>
  <si>
    <t>8.2.10</t>
  </si>
  <si>
    <t>Remove topsoil to nominal depth of 150mm and stockpile for re-use as directed by Engineer</t>
  </si>
  <si>
    <t>PSC 8.2.11b</t>
  </si>
  <si>
    <t>Removal of man-made surfaces, stockpile materials for later re-use</t>
  </si>
  <si>
    <t>a) Footways and driveways</t>
  </si>
  <si>
    <t>i) Asphalt (≤ 50mm thickness)</t>
  </si>
  <si>
    <r>
      <t>m</t>
    </r>
    <r>
      <rPr>
        <vertAlign val="superscript"/>
        <sz val="12"/>
        <color rgb="FF000000"/>
        <rFont val="Arial"/>
        <family val="2"/>
      </rPr>
      <t>2</t>
    </r>
  </si>
  <si>
    <t>ii) Asphalt (≥  50 - 100mm thickness)</t>
  </si>
  <si>
    <t>iii) Interlocking concrete segmental paving blocks (all colours)</t>
  </si>
  <si>
    <t>iv) Concrete slabs (450 x 450mm)</t>
  </si>
  <si>
    <t>v) Brick paving</t>
  </si>
  <si>
    <t>vi) Grassing and vegetation</t>
  </si>
  <si>
    <t>vii) Unreinforced concrete &lt;75mm thick</t>
  </si>
  <si>
    <t>m³</t>
  </si>
  <si>
    <t>viii) Reinforced concrete &lt;75mm thick</t>
  </si>
  <si>
    <t>ix) Kerbing (All types of kerbs)</t>
  </si>
  <si>
    <t>x) Dump rock/Stone pitching</t>
  </si>
  <si>
    <t>xi) Steel palisade</t>
  </si>
  <si>
    <t>xii) Concrete palisade</t>
  </si>
  <si>
    <t>xiii) Removal of all other fences</t>
  </si>
  <si>
    <t>xiv) Demolish of 115mm brick boundary wall</t>
  </si>
  <si>
    <t>xv) Demolish of 230mm brick boundary wall</t>
  </si>
  <si>
    <t>2.5</t>
  </si>
  <si>
    <t>PSC 8.2.12</t>
  </si>
  <si>
    <t>Backfilling and reinstatement of man-made surfaces</t>
  </si>
  <si>
    <t>a) Backfilling and reinstatement of footways and driveways using materials recovered in item 2.4 above</t>
  </si>
  <si>
    <t>i) Interlocking concrete segmental paving blocks (all colours)</t>
  </si>
  <si>
    <t>ii) Concrete slabs (450 x 450mm)</t>
  </si>
  <si>
    <t>iii) Brick paving</t>
  </si>
  <si>
    <t>iv) Grassing and vegetation</t>
  </si>
  <si>
    <t>v) Kerbing (All types of kerbs)</t>
  </si>
  <si>
    <t>2.6</t>
  </si>
  <si>
    <t xml:space="preserve">a) Backfilling and reinstatement of footways and driveways using new materials </t>
  </si>
  <si>
    <t>v) Brick paving all colours</t>
  </si>
  <si>
    <t>xiii) All other fences</t>
  </si>
  <si>
    <t>xiv) 115mm brick boundary wall including plastering</t>
  </si>
  <si>
    <t>xv) 230mm brick boundary wall including plastering</t>
  </si>
  <si>
    <t>Carried Forward</t>
  </si>
  <si>
    <t>Brought Forward</t>
  </si>
  <si>
    <t>SABS 1200DB</t>
  </si>
  <si>
    <t>SCHEDULE 3: EARTHWORKS (PIPE TRENCHES)</t>
  </si>
  <si>
    <t>3.1</t>
  </si>
  <si>
    <t>Excavation</t>
  </si>
  <si>
    <t>3.1.1</t>
  </si>
  <si>
    <t>PSDB 8.3.2(a)</t>
  </si>
  <si>
    <t>Excavate in all material for trenches, shore and dispose of surplus material using labour intensive construction methods for the depths of:</t>
  </si>
  <si>
    <t>a) Over 0,0m and up to 1,5m</t>
  </si>
  <si>
    <t>b) Over 1,5m and up to 2,5m</t>
  </si>
  <si>
    <t>c) Over 2,5m</t>
  </si>
  <si>
    <t>3.1.2</t>
  </si>
  <si>
    <t>PSDB 8.3.2(3)</t>
  </si>
  <si>
    <t>`</t>
  </si>
  <si>
    <t>a) Over 0,0m and up to 1,0m</t>
  </si>
  <si>
    <t>b) Over 1,0m and up to 1,5m</t>
  </si>
  <si>
    <t>c) Over 1,5m</t>
  </si>
  <si>
    <t>3.1.3</t>
  </si>
  <si>
    <t>8.3.2(b)</t>
  </si>
  <si>
    <t>Extra over Item 3.1.1 above for : Please refer to PSD 3.1.3 for Classification of materials for hand excavations</t>
  </si>
  <si>
    <t>a) Intermediate excavation.</t>
  </si>
  <si>
    <t>b) Hard excavation.</t>
  </si>
  <si>
    <t>c) Rock excavation</t>
  </si>
  <si>
    <t>3.2</t>
  </si>
  <si>
    <t>8.3.3</t>
  </si>
  <si>
    <t>Excavation Ancillaries</t>
  </si>
  <si>
    <t>3.2.1</t>
  </si>
  <si>
    <t>8.3.3.1</t>
  </si>
  <si>
    <t>Make up deficiency in backfill material (Provisional)</t>
  </si>
  <si>
    <t>a) from other necessary excavations on site</t>
  </si>
  <si>
    <t>b) by importation from designated borrow pits</t>
  </si>
  <si>
    <t>c) by importation from commercial or off site sources selected by the Contractor</t>
  </si>
  <si>
    <t xml:space="preserve"> </t>
  </si>
  <si>
    <t>3.3</t>
  </si>
  <si>
    <t>8.3.3.3</t>
  </si>
  <si>
    <t>8.3.4 (a)</t>
  </si>
  <si>
    <t>3.5</t>
  </si>
  <si>
    <t>PSDB 8.3.5(a)</t>
  </si>
  <si>
    <t>a) Services that intersect a trench</t>
  </si>
  <si>
    <t>i) Water house connections.</t>
  </si>
  <si>
    <t>No.</t>
  </si>
  <si>
    <t>ii) Sewer pipes up to 300mm Dia.</t>
  </si>
  <si>
    <t>iii) Cables.</t>
  </si>
  <si>
    <t>iv) Stormwater pipes up to 1050mm dia.</t>
  </si>
  <si>
    <t>v) Kerbs and Channels</t>
  </si>
  <si>
    <t>vi) Water pipes of any diameter</t>
  </si>
  <si>
    <t>vii) Irrigation pipes</t>
  </si>
  <si>
    <t>3.6</t>
  </si>
  <si>
    <t>8.3.5(b)</t>
  </si>
  <si>
    <t>b) Services that adjoin a trench</t>
  </si>
  <si>
    <t>i) Water house connections</t>
  </si>
  <si>
    <t>ii) Sewer pipes up to 600mm Dia.</t>
  </si>
  <si>
    <t>3.7</t>
  </si>
  <si>
    <t>PSDB 8.3.5( c )</t>
  </si>
  <si>
    <t>Services that require special care</t>
  </si>
  <si>
    <t>3.8</t>
  </si>
  <si>
    <t>Trimming of tree roots on pipe alignment( This item will be measured as number of trees)</t>
  </si>
  <si>
    <t>SABS 1200LB</t>
  </si>
  <si>
    <t>SCHEDULE 4: BEDDING (PIPES)</t>
  </si>
  <si>
    <t>4.1</t>
  </si>
  <si>
    <t xml:space="preserve"> 8.2.1</t>
  </si>
  <si>
    <t>Provision of bedding from trench excavation</t>
  </si>
  <si>
    <t>a) Selected granular material</t>
  </si>
  <si>
    <t>b) Selected fill material</t>
  </si>
  <si>
    <t>c) Extra over item 4.1(a) and (b) for sieving where ordered by Engineer</t>
  </si>
  <si>
    <t>8.2.2.3</t>
  </si>
  <si>
    <t xml:space="preserve">Provision of bedding imported from commercial sources (Provisional) </t>
  </si>
  <si>
    <t xml:space="preserve">a) Selected granular material </t>
  </si>
  <si>
    <t xml:space="preserve">b) Selected fill material </t>
  </si>
  <si>
    <t xml:space="preserve">c) 19mm Crushed stones bedding </t>
  </si>
  <si>
    <t>4.3</t>
  </si>
  <si>
    <t>8.2.4</t>
  </si>
  <si>
    <t>a) Encasing of pipe in 20MPa concrete (Provisional)</t>
  </si>
  <si>
    <t>b) Concrete for Thrust/anchor blocks (including all required formwork) as per detail JW100-DET05-W01</t>
  </si>
  <si>
    <t>SABS 1200L</t>
  </si>
  <si>
    <t>SCHEDULE 5: MEDIUM PRESSURE PIPELINES</t>
  </si>
  <si>
    <t>5.1</t>
  </si>
  <si>
    <t>a) Supply, lay, bed (class B bedding), all test and disinfect, backfill complete with victaulic couplings denso wrapped including knock on collars at joints, high impact mPVC Class 16 pipes:</t>
  </si>
  <si>
    <t>ii) DN160</t>
  </si>
  <si>
    <t>iii) DN200</t>
  </si>
  <si>
    <t>iv) DN250</t>
  </si>
  <si>
    <t>i) DN110</t>
  </si>
  <si>
    <t>Fittings to suit High Impact Class 16 uPVC pipes</t>
  </si>
  <si>
    <t>8.2.2</t>
  </si>
  <si>
    <t>a) Shouldered end Steel Bends Fusion Bonded Epoxy coated 250 microns including thrust blocks to suit high impact mPVC pipe:</t>
  </si>
  <si>
    <r>
      <t>i) 11</t>
    </r>
    <r>
      <rPr>
        <sz val="12"/>
        <color rgb="FF000000"/>
        <rFont val="Calibri"/>
        <family val="2"/>
      </rPr>
      <t>¼</t>
    </r>
    <r>
      <rPr>
        <sz val="12"/>
        <color rgb="FF000000"/>
        <rFont val="Arial"/>
        <family val="2"/>
      </rPr>
      <t>°</t>
    </r>
  </si>
  <si>
    <t>ii) 22.5°</t>
  </si>
  <si>
    <t>iii) 45°</t>
  </si>
  <si>
    <t>iv) 90°</t>
  </si>
  <si>
    <t>DN200</t>
  </si>
  <si>
    <t>DN250</t>
  </si>
  <si>
    <t>e) Steel End Caps Fusion Bonded Epoxy coated 250 microns to suit High Impact uPVC piping including thrust block</t>
  </si>
  <si>
    <t>Extra-over item 8.2.2 for encasing joints (Denso wrapping or similar approved of metal joints).</t>
  </si>
  <si>
    <t>Fittings to suit HDPE PN 16 SDR 11 PE 100 pipes</t>
  </si>
  <si>
    <t>a) Extruded bends for HDPE pipe PN16 SDR11 PE100</t>
  </si>
  <si>
    <r>
      <t>xiii) 45</t>
    </r>
    <r>
      <rPr>
        <sz val="12"/>
        <color rgb="FF000000"/>
        <rFont val="Calibri"/>
        <family val="2"/>
      </rPr>
      <t xml:space="preserve">⁰ </t>
    </r>
    <r>
      <rPr>
        <sz val="12"/>
        <color rgb="FF000000"/>
        <rFont val="Arial"/>
        <family val="2"/>
      </rPr>
      <t>bend for 225 diameter pipe</t>
    </r>
  </si>
  <si>
    <r>
      <t>xiv) 45</t>
    </r>
    <r>
      <rPr>
        <sz val="12"/>
        <color rgb="FF000000"/>
        <rFont val="Calibri"/>
        <family val="2"/>
      </rPr>
      <t xml:space="preserve">⁰ </t>
    </r>
    <r>
      <rPr>
        <sz val="12"/>
        <color rgb="FF000000"/>
        <rFont val="Arial"/>
        <family val="2"/>
      </rPr>
      <t>bend for 250 diameter pipe</t>
    </r>
  </si>
  <si>
    <t>b) Stub and Flange for HDPE PN16 PE100 SDR11</t>
  </si>
  <si>
    <t>ii) Stub and Flange for 160 diameter pipe</t>
  </si>
  <si>
    <t>iv) Stub and Flange for 200 diameter pipe</t>
  </si>
  <si>
    <t>vi) Stub and Flange for 250 diameter pipe</t>
  </si>
  <si>
    <t>c) HDPE Equal Tees for PN16 PE100 SDR11</t>
  </si>
  <si>
    <t>ii) DN 160mm</t>
  </si>
  <si>
    <t>iv) DN 200mm</t>
  </si>
  <si>
    <t>vi) DN 250mm</t>
  </si>
  <si>
    <t>f) HDPE Equal Crosses for PN16 PE100 SDR11</t>
  </si>
  <si>
    <t>Fittings to suit MPVC spigot &amp; Socket ended pipes</t>
  </si>
  <si>
    <t>Spigot &amp; socket ended Steel Bends Fusion Bonded Epoxy coated 250 microns including thrust blocks to suit MPVC pipes:</t>
  </si>
  <si>
    <t>DN160</t>
  </si>
  <si>
    <t>c) Spigot &amp; Socket ended  Equal  Steel Tees- Fusion Bonded Epoxy coated 250 microns including thrust blocks to suit MPVC pipes:</t>
  </si>
  <si>
    <t>ii) 160mm</t>
  </si>
  <si>
    <t>iii) 200mm</t>
  </si>
  <si>
    <t>iv) 250mm</t>
  </si>
  <si>
    <t>e)  Spigot &amp; Socket ended  Equal  Steel Crosses- Fusion Bonded Epoxy coated 250 microns including thrust blocks to suit MPVC pipes:</t>
  </si>
  <si>
    <t>iv)250mm</t>
  </si>
  <si>
    <t>g)  Spigot &amp; Socket flange adapter -Steel Fusion Bonded Epoxy coated 250 microns including thrust blocks to suit MPVC pipes:</t>
  </si>
  <si>
    <t>i) 110mm</t>
  </si>
  <si>
    <t>h)  Spigot &amp; Socket end caps - Steel Fusion Bonded Epoxy coated 250 microns  to suit MPVC:</t>
  </si>
  <si>
    <t>i) Spigot &amp; Socket MPVC sliding coupler</t>
  </si>
  <si>
    <t>5.3</t>
  </si>
  <si>
    <t>PSL 8.2.19</t>
  </si>
  <si>
    <t>a) Supply, fixing and bedding of valves with its fittings complete (including chambers as per drawing JW100-DET03-W01. Gate Valves Class 16, anti-clockwise closing (except for Midrand Depot) for the following pipe sizes: Valves to be manufactured in accordance with SANS 664</t>
  </si>
  <si>
    <t>ii) DN150 RSV Class 16 Non rising spindle Detail JW100-DET03-W00</t>
  </si>
  <si>
    <t>ii) DN200 RSV Class 16 Non rising spindle Detail JW100-DET03-W01</t>
  </si>
  <si>
    <t>ii) DN250 RSV Class 16 Non rising spindle Detail JW100-DET03-W02</t>
  </si>
  <si>
    <t>b) Supply, fixing and bedding of above ground fire hydrants with fittings and galvanised pipe for connection to the main line as per detail JW100-DET06-W01 (Rate to include all fittings required to connect to main line e.g. tees, bends, distance piece, approved coating on the fire hydrant etc.)</t>
  </si>
  <si>
    <t>ii) DN80 fire Hydrant mailine 160mm dia</t>
  </si>
  <si>
    <t>iii) DN80 fire Hyadrant mainline 200mm dia</t>
  </si>
  <si>
    <t>iv) DN80 fire Hydrant mainline 250mm dia</t>
  </si>
  <si>
    <t>5.4</t>
  </si>
  <si>
    <t>Extra-over 5.1 for cutting and joining of pipes to length where required:</t>
  </si>
  <si>
    <t>a) '"Press on" shouldered end collars including 1 victaulic coupling for uPVC pressure pipe:</t>
  </si>
  <si>
    <t>b) Steel Flanged Adaptors with victaulic ends, Fusion Bonded Epoxy coated 250 microns to suit High Impact uPVC piping including thrust block</t>
  </si>
  <si>
    <t>5.5</t>
  </si>
  <si>
    <t>8.2.15</t>
  </si>
  <si>
    <t>Special wrapping in corrosive soil per joint and as instructed by the Engineer</t>
  </si>
  <si>
    <t>5.6</t>
  </si>
  <si>
    <t>Tying into existing Pipes</t>
  </si>
  <si>
    <t>PSL 8.2.17</t>
  </si>
  <si>
    <t>Tying into existing water line. Supply all fittings to suit pipe size including labour for the following pipe sizes, excavations will be allowed under pipe excavations:</t>
  </si>
  <si>
    <t>a) Tying new 110mm-160mm uPVC/HDPE/mPVC into existing steel/HDPE/AC/uPVC pipes for the following pipe sizes:</t>
  </si>
  <si>
    <t>i) 100mm to 200mm</t>
  </si>
  <si>
    <t>ii) 201mm to 400mm</t>
  </si>
  <si>
    <t>b) Tying new 200mm-250mm uPVC/HDPE/MPVC into existing steel/HDPE/AC/uPVC pipe for the following pipe sizes:</t>
  </si>
  <si>
    <t>Tying into existing water line using under pressure drilling. Supply all fittings to suit pipe sizes including labour for the following pipe sizes:</t>
  </si>
  <si>
    <t>5.7</t>
  </si>
  <si>
    <t>PSL 8.2.24.2</t>
  </si>
  <si>
    <t>Supply, handle, install the following HDPE pipes using Horizontal Directional Drilling (HDD) in soft and intermediate material for any depth</t>
  </si>
  <si>
    <t>b) DN160 (HDPE pipe, Class 16 PE100 SDR 11)</t>
  </si>
  <si>
    <t>d) DN200 (HDPE pipe, Class 16 PE100 SDR 11)</t>
  </si>
  <si>
    <t>f) DN250 (HDPE pipe, Class 16 PE100 SDR 11)</t>
  </si>
  <si>
    <t>5.8</t>
  </si>
  <si>
    <t>Extra over item 5.7 for Horizontal Direction Drilling in rock material</t>
  </si>
  <si>
    <t>5.8.1</t>
  </si>
  <si>
    <t>Excavate in all materials Launching and reception shafts/pits</t>
  </si>
  <si>
    <r>
      <t>m</t>
    </r>
    <r>
      <rPr>
        <sz val="12"/>
        <color rgb="FF000000"/>
        <rFont val="Calibri"/>
        <family val="2"/>
      </rPr>
      <t>³</t>
    </r>
  </si>
  <si>
    <t>PSL 8.2.18</t>
  </si>
  <si>
    <t>a) Recover valves, fittings, meters, specials of all sizes etc and deliver to the respective Depot or as instructed by the Employer's Agent.</t>
  </si>
  <si>
    <t>i) Valves following sizes:</t>
  </si>
  <si>
    <t>1) 100mm to 300mm</t>
  </si>
  <si>
    <t>2) 301mm to 600mm</t>
  </si>
  <si>
    <t>ii) Fire Hydrants</t>
  </si>
  <si>
    <t>iii) Water meters all sizes</t>
  </si>
  <si>
    <t>SABS 1200LF</t>
  </si>
  <si>
    <t>SCHEDULE 6: ERF CONNECTIONS (WATER)</t>
  </si>
  <si>
    <t>6.1</t>
  </si>
  <si>
    <t>Supply, lay and test HDPE Class 16, PE100 SDR11 Erf connections (Rate to include all compression fittings for connecting to the main line and the water meter) as per detail JW100-DET07-W01</t>
  </si>
  <si>
    <t>6.1.1</t>
  </si>
  <si>
    <t>a) Using open trench construction</t>
  </si>
  <si>
    <t>i) 25mm dia. connections</t>
  </si>
  <si>
    <t>ii) 32mm dia. connections</t>
  </si>
  <si>
    <t>iv) 50mm dia. connections</t>
  </si>
  <si>
    <t>6.2</t>
  </si>
  <si>
    <t>8.2.3</t>
  </si>
  <si>
    <t>Extra over items 6.1 for specials</t>
  </si>
  <si>
    <t>6.2.1</t>
  </si>
  <si>
    <t>a) Saddles (to suit High Impact uPVC and OPVC pipes): Complete with bolts , nuts, flat gaskets, seals and stiffened ring.Include drilling hole DN of fitting Ø.Offtake to be BSP threaded (Plasson or similar approved by the Engineer in writing)Include for painting bolts with bituminous corrosion</t>
  </si>
  <si>
    <t>vi) 160mm x 25mm</t>
  </si>
  <si>
    <t xml:space="preserve">vii) 160mm x 32mm </t>
  </si>
  <si>
    <t>xi) 200mmx 25mm</t>
  </si>
  <si>
    <t>xii) 200mm x 32mm</t>
  </si>
  <si>
    <t>xiv) 200mm x 50mm</t>
  </si>
  <si>
    <t>6.2.2</t>
  </si>
  <si>
    <t>b) Saddle clamps for HDPE pipes Class 16: Complete with bolts , nuts, flat gaskets, seals and stiffened ring.Include drilling hole DN of fitting Ø.Offtake to be BSP threaded (Plasson or similar approved by the Engineer in writing)Include for painting bolts with bituminous corrosion</t>
  </si>
  <si>
    <t>ii) DN 160</t>
  </si>
  <si>
    <t>iii) DN180</t>
  </si>
  <si>
    <t>iv) DN200</t>
  </si>
  <si>
    <t>6.3</t>
  </si>
  <si>
    <t>8.2.6</t>
  </si>
  <si>
    <t>Stopcock (Supply and install brass ball/gate valve stopcock, rate to include all fittings to connect to the HDPE pipes)</t>
  </si>
  <si>
    <t>i) 25mm</t>
  </si>
  <si>
    <t>ii) 32mm</t>
  </si>
  <si>
    <t>iv) 50mm</t>
  </si>
  <si>
    <t xml:space="preserve">Supply and install Meters complete with couplings </t>
  </si>
  <si>
    <t>ii) 20mm Class C above ground (in a box) domestic water meters (rate to include all fittings for connecting to the erf connection)</t>
  </si>
  <si>
    <t>vi) 50mm Class B above ground bulk water meters(rate to include all fittings for connecting to the erf connection as per detail JW100-DET09-W01</t>
  </si>
  <si>
    <t>vii) 63mm Class B above ground bulk water meters(rate to include all fittings for connecting to the erf connection as per detail JW100-DET09-W01</t>
  </si>
  <si>
    <t>viii) 80mm Class B above ground bulk water meters(rate to include all fittings for connecting to the erf connection as per detail JW100-DET09-W01</t>
  </si>
  <si>
    <t>xi) 100mm Class B above ground bulk water meters(rate to include all fittings for connecting to the erf connection as per detail JW100-DET09-W01</t>
  </si>
  <si>
    <t>6.5</t>
  </si>
  <si>
    <t>8.2.5</t>
  </si>
  <si>
    <t>Site testing of water meters, where ordered by Engineer (Provisional)</t>
  </si>
  <si>
    <t>6.6</t>
  </si>
  <si>
    <t>Profit on item 6.5 above</t>
  </si>
  <si>
    <t>6.7</t>
  </si>
  <si>
    <t>8.2.8</t>
  </si>
  <si>
    <t>i) Markings in reflective paint for valves and hydrants as per detail JW100-DET13-W01</t>
  </si>
  <si>
    <t>Section 2: Water - Carried to Summary</t>
  </si>
  <si>
    <t xml:space="preserve">Rate </t>
  </si>
  <si>
    <t>Amount</t>
  </si>
  <si>
    <t>SECTION 3: SEWER</t>
  </si>
  <si>
    <t>SANS 1200C</t>
  </si>
  <si>
    <t xml:space="preserve">8.2.1 </t>
  </si>
  <si>
    <t>Clear and grub for width of 3 metres along the pipe route</t>
  </si>
  <si>
    <t>Remove topsoil to nominal depth of 150mm and stockpile</t>
  </si>
  <si>
    <t>Removal of man-made surfaces</t>
  </si>
  <si>
    <t>a) Roadway, Asphalt and other layers</t>
  </si>
  <si>
    <t>i) Asphalt (≤ 50mm thick) and including base, sub-base and subgrades layers up to 800mm deep</t>
  </si>
  <si>
    <t>m²</t>
  </si>
  <si>
    <t>ii) Asphalt (&gt; 50mm ≤ 100mm thick)  and including base, sub-base and subgrades layers up to 800mm deep</t>
  </si>
  <si>
    <t>b) Footways and Driveways</t>
  </si>
  <si>
    <t>i) Asphalt ≤ 50mm thickness</t>
  </si>
  <si>
    <t>ii) Asphalt &gt; 50 ≤ 100mm thickness</t>
  </si>
  <si>
    <t>v)Brick paving</t>
  </si>
  <si>
    <t>vi)Unreinforced concrete ≤ 75mm thick</t>
  </si>
  <si>
    <t>vii)Reinforced concrete ≤ 75mm thick</t>
  </si>
  <si>
    <t>viii)Grassing</t>
  </si>
  <si>
    <t>ix)Kerbing (all types of kerbing)</t>
  </si>
  <si>
    <t>7.4.1</t>
  </si>
  <si>
    <t>PSC 8.2.12.1</t>
  </si>
  <si>
    <t>Backfilling and reinstatement of roads</t>
  </si>
  <si>
    <t>(a) 150mm base</t>
  </si>
  <si>
    <t>(b) 150mm subbase</t>
  </si>
  <si>
    <t>(c)150mm selected subgrade</t>
  </si>
  <si>
    <t>7.4.2</t>
  </si>
  <si>
    <t>PSC 8.2.12.2</t>
  </si>
  <si>
    <t>Backfilling and reinstatement of footways</t>
  </si>
  <si>
    <t>a)Using New materials:</t>
  </si>
  <si>
    <t>Interlocking concrete segmental paving blocks (all colours)</t>
  </si>
  <si>
    <t>Brick paving</t>
  </si>
  <si>
    <t>Grassing</t>
  </si>
  <si>
    <t>Kerbing (all types of kerbing)</t>
  </si>
  <si>
    <t>b)</t>
  </si>
  <si>
    <t>≤50mm thick Bitumen hot - mix: Fine</t>
  </si>
  <si>
    <t>&gt;50mm≤100mm thick Bitumen hot - mix: Fine</t>
  </si>
  <si>
    <t>Interlocking concrete segmental paving blocks, including a 20mm river sand bedding layer, jointing sand (plaster sand) and mortar infill between edge restraint and blocks</t>
  </si>
  <si>
    <t>Concrete slabs (450 x 450mm) including a 20mm river sand bedding layer, jointing mortar</t>
  </si>
  <si>
    <t>Brick paving including a 20mm river sand bedding layer, jointing sand (plaster sand) and mortar infill between edge restraint and bricks</t>
  </si>
  <si>
    <t>Unreinforced concrete ≤ 75mm thick (15MPa)</t>
  </si>
  <si>
    <t>Reinforced concrete ≤ 75mm thick (15MPa)</t>
  </si>
  <si>
    <t>Kerbing, including a 50mm bedding (cement and river sand), jointing mortar and 15MPa concrete haunching at all joints</t>
  </si>
  <si>
    <t>7.4.3</t>
  </si>
  <si>
    <t>PSC 8.2.13</t>
  </si>
  <si>
    <t xml:space="preserve">Reinstatement of existing masonry walls and palisade fences </t>
  </si>
  <si>
    <t>SANS 1200DB</t>
  </si>
  <si>
    <t>SCHEDULE 8: EARTHWORKS (PIPE TRENCHES)</t>
  </si>
  <si>
    <t>8.1</t>
  </si>
  <si>
    <t>(a) Excavate in all materials, backfill and compact and dispose of surplus and unsuitable materials within the free haul distance, for trenches (including shoring and or bracing of trench sides)</t>
  </si>
  <si>
    <t>i) &gt; 0m but ≤ 1.5m deep</t>
  </si>
  <si>
    <t>ii) &gt; 1.5m but ≤ 2.5m deep</t>
  </si>
  <si>
    <t>iii) &gt; 2.5m but ≤ 3.5m deep</t>
  </si>
  <si>
    <t>iv) &gt; 3.5m deep</t>
  </si>
  <si>
    <t xml:space="preserve">(b) Extra over item (a) above for: </t>
  </si>
  <si>
    <t>i) Intermediate material</t>
  </si>
  <si>
    <t>ii) Hard rock material</t>
  </si>
  <si>
    <t>iii) Boulder excavation</t>
  </si>
  <si>
    <t xml:space="preserve">(c) Extra over item (a) above (shoring and or bracing of trench sides) for: </t>
  </si>
  <si>
    <t> </t>
  </si>
  <si>
    <t>i) &gt; 0m but ≤ 1.0m deep (using timber sheeting)</t>
  </si>
  <si>
    <t>ii) &gt; 1.0m but ≤ 2.0m deep (using timber sheeting)</t>
  </si>
  <si>
    <t>iii) &gt; 2.0m but ≤ 3.0m deep (using timber sheeting)</t>
  </si>
  <si>
    <t>iv) &gt; 3.0m but ≤ 4.0m deep (using steel sheeting)</t>
  </si>
  <si>
    <t>v) &gt; 4.0m deep (using steel sheeting)</t>
  </si>
  <si>
    <t>8.2</t>
  </si>
  <si>
    <t>Excavation ancillaries</t>
  </si>
  <si>
    <t xml:space="preserve">Make up deficiency in backfill material: </t>
  </si>
  <si>
    <t xml:space="preserve">a) By importation from commercial source or off-site sources selected by the Contractor </t>
  </si>
  <si>
    <t>Additional compaction</t>
  </si>
  <si>
    <t>Compaction in road reserve</t>
  </si>
  <si>
    <t>a) Additional compaction to 93% mod AASHTO density in road reserves</t>
  </si>
  <si>
    <t>8.4</t>
  </si>
  <si>
    <t>PSDB 8.3.5</t>
  </si>
  <si>
    <t>Existing services that intersect or adjoin a pipe trench:</t>
  </si>
  <si>
    <t>a) Service that intersect a trench</t>
  </si>
  <si>
    <t>(i) Cables.</t>
  </si>
  <si>
    <t xml:space="preserve">(ii) Water mains </t>
  </si>
  <si>
    <t>(iii) Water house connections</t>
  </si>
  <si>
    <t>(iv) Sewer pipes up to 400 mm dia.</t>
  </si>
  <si>
    <t>(v) Storm water pipes up to 1050 mm dia.</t>
  </si>
  <si>
    <t>(vi) Kerbs and channels</t>
  </si>
  <si>
    <t>(iii) Storm water pipes up to 1050 mm dia.</t>
  </si>
  <si>
    <t>(iv) Kerbs and channels</t>
  </si>
  <si>
    <t>(v) Sewer pipes up to 400 mm dia.</t>
  </si>
  <si>
    <t>(c) Services that require special care</t>
  </si>
  <si>
    <t>SANS  1200LB</t>
  </si>
  <si>
    <t>SCHEDULE 9: BEDDING (PIPES)</t>
  </si>
  <si>
    <t>9.1</t>
  </si>
  <si>
    <t>Provision of bedding:</t>
  </si>
  <si>
    <t>9.1.1</t>
  </si>
  <si>
    <t xml:space="preserve">(a) from trench excavations </t>
  </si>
  <si>
    <t>i) selected granular material</t>
  </si>
  <si>
    <t>ii) selected fill material</t>
  </si>
  <si>
    <t>9.1.2</t>
  </si>
  <si>
    <t>(b) from commercial sources</t>
  </si>
  <si>
    <t>(iii)      Bidim A2</t>
  </si>
  <si>
    <t>(iv)     19mm crusher run stone</t>
  </si>
  <si>
    <t>(v)     Dump Rock</t>
  </si>
  <si>
    <t>SANS 1200LD</t>
  </si>
  <si>
    <t>SCHEDULE 10: SEWERS</t>
  </si>
  <si>
    <t>i) DN160</t>
  </si>
  <si>
    <t>ii) DN200</t>
  </si>
  <si>
    <t>iii) DN250</t>
  </si>
  <si>
    <t>iv) DN300</t>
  </si>
  <si>
    <t>Manholes</t>
  </si>
  <si>
    <t>Manholes 1,000mm diameter complete with cover and frame</t>
  </si>
  <si>
    <t>a) &gt; 0m but ≤ 2.0m deep</t>
  </si>
  <si>
    <t>b) &gt; 2m but ≤ 3.0m deep</t>
  </si>
  <si>
    <t>c) &gt; 2m but ≤ 3.0m deep</t>
  </si>
  <si>
    <t>d) &gt; 5.0m deep</t>
  </si>
  <si>
    <t>Manholes 1,250mm diameter complete with cover and frame</t>
  </si>
  <si>
    <t>b) &gt; 2m but ≤ 3.5m deep</t>
  </si>
  <si>
    <t>c) &gt; 3.5m but ≤ 5.0m deep</t>
  </si>
  <si>
    <t xml:space="preserve">Manholes 1,500mm diameter complete with cover and frame </t>
  </si>
  <si>
    <t>Demolish existing manholes where new manholes will be constructed for pipe diameters 160mm to 600mm</t>
  </si>
  <si>
    <t>Demolish existing manholes where new manholes will be constructed for pipe diameters greater than 600mm to 1200mm</t>
  </si>
  <si>
    <t>Repair manhole benching in existing manholes up to 5m</t>
  </si>
  <si>
    <t>a) 0mm - 1000mm diameter</t>
  </si>
  <si>
    <t>b) 1000mm - 1250mm diameter</t>
  </si>
  <si>
    <t>c) 1250mm - 1500mm diameter</t>
  </si>
  <si>
    <t>8.2.11</t>
  </si>
  <si>
    <t>Connect to existing Sewers</t>
  </si>
  <si>
    <t>Break existing manhole, channel and benching and rebuilt manhole with new channel and benching the rate shall include any temporary sewer diversion or over pumping required</t>
  </si>
  <si>
    <t>8.2.12</t>
  </si>
  <si>
    <t>Raising or Lowering of Existing Manholes</t>
  </si>
  <si>
    <t>i) 1000mm diameter</t>
  </si>
  <si>
    <t>ii) 1250mm diameter</t>
  </si>
  <si>
    <t>iii) 1500mm diameter</t>
  </si>
  <si>
    <t>SCHEDULE 11: CCTV CAMERA SURVEY  AND PIPE CRACKING</t>
  </si>
  <si>
    <t>11.1</t>
  </si>
  <si>
    <t>CCTV surveys</t>
  </si>
  <si>
    <t>11.1.1</t>
  </si>
  <si>
    <t>PS 4.2.39</t>
  </si>
  <si>
    <t>Cleaning of conduits for the following pipe  diameter before CCTV, pipe cracking and CIPP:</t>
  </si>
  <si>
    <t>a) 160 &gt; and ≤ 355mm diameter</t>
  </si>
  <si>
    <t>b) &gt; 355mm diameter</t>
  </si>
  <si>
    <t>11.1.2</t>
  </si>
  <si>
    <t>Cleaning of conduits for the following pipe diameter after installation if required:</t>
  </si>
  <si>
    <t>11.1.3</t>
  </si>
  <si>
    <t>PS 4.2.40</t>
  </si>
  <si>
    <t>CCTV camera surveys of pipelines before upgrade works, of the following diameters. The CCTV should identify any house connections, manholes and any other detail and defects in the sewer line:</t>
  </si>
  <si>
    <t>11.1.4</t>
  </si>
  <si>
    <t>CCTV camera surveys of pipelines after upgrade works, of the following diameters. The CCTV should identify any house connections, manholes and any other detail and defects in the sewer line:</t>
  </si>
  <si>
    <t>11.2</t>
  </si>
  <si>
    <t>PIPE CRACKING</t>
  </si>
  <si>
    <t>11.2.1</t>
  </si>
  <si>
    <t>P.S.4.2.50.1</t>
  </si>
  <si>
    <t>Supply, handle, lay and test through Pipe Cracking including supply of equipment (Launch and reception pits will be paid under earthworks):</t>
  </si>
  <si>
    <t>(a) ALL PIPES</t>
  </si>
  <si>
    <t>iii) DN300</t>
  </si>
  <si>
    <t>11.2.2</t>
  </si>
  <si>
    <t>Overpumping and manhole isolation</t>
  </si>
  <si>
    <t>Manhole length isolation</t>
  </si>
  <si>
    <t>11.2.2.1</t>
  </si>
  <si>
    <t>P.S.4.2.50.3</t>
  </si>
  <si>
    <t>a) Plugging Conduits:</t>
  </si>
  <si>
    <t xml:space="preserve">i) 0 ≥ 150mm diameter </t>
  </si>
  <si>
    <t xml:space="preserve">ii) 150 &gt; and ≤ 315mm diameter </t>
  </si>
  <si>
    <t>iii) 500&gt; and ≤1000mm diameter</t>
  </si>
  <si>
    <t>11.2.2.2</t>
  </si>
  <si>
    <t>P.S.4.2.50.4</t>
  </si>
  <si>
    <t>b) Over-pumping</t>
  </si>
  <si>
    <t>i) 0 ≥ 150mm diameter maximum flow rate 40 litres per sec</t>
  </si>
  <si>
    <t>hours</t>
  </si>
  <si>
    <t>ii) 150 &gt; and ≤ 315mm diameter maximum flow rate 170 litres per sec</t>
  </si>
  <si>
    <t>iii) 315 &gt; and ≤ 500mm diameter maximum flow rate 430 litres per sec</t>
  </si>
  <si>
    <t>11.2.3</t>
  </si>
  <si>
    <t>Allow for reconnecting house connection after pipe cracking, rate shall include all fittings required (excavations and backfilling shall be paid under earthworks)</t>
  </si>
  <si>
    <t>11.2.4</t>
  </si>
  <si>
    <t>Point repairs to sewers for the following diameters before pipe cracking. Rate to include all materials and labour required. Excavation and backfilling measured under earthworks.</t>
  </si>
  <si>
    <t>i) DN150</t>
  </si>
  <si>
    <t>Section 3: Sewers - Carried to Summary</t>
  </si>
  <si>
    <t>Rate</t>
  </si>
  <si>
    <t>SECTION 4: SUBCONTRACTING</t>
  </si>
  <si>
    <t>SCHEDULE 12: SUBCONTRACTING</t>
  </si>
  <si>
    <t>PS 3.2.8</t>
  </si>
  <si>
    <t>Subcontracting of works to SMMEs</t>
  </si>
  <si>
    <t>Prov. Sum</t>
  </si>
  <si>
    <t>Rate only</t>
  </si>
  <si>
    <t>Management fees for SMMEs</t>
  </si>
  <si>
    <t>Section 4: Carried to Summary</t>
  </si>
  <si>
    <t>TOTAL</t>
  </si>
  <si>
    <t>SUBTOTAL 1</t>
  </si>
  <si>
    <t>CONTINGENCIES (10%)</t>
  </si>
  <si>
    <t>SUBTOTAL 2</t>
  </si>
  <si>
    <t>VAT (15%)</t>
  </si>
  <si>
    <t xml:space="preserve">SUMMARY : UPGRADING AND REPLACEMENT OF WATER AND SEWER PIPES IN DE VILLIERS STREET </t>
  </si>
  <si>
    <t>SUBTOTAL 3 (Form of offer)</t>
  </si>
  <si>
    <t>(a) HDPE PE100 PN8</t>
  </si>
  <si>
    <t>10.1</t>
  </si>
  <si>
    <t>10.2</t>
  </si>
  <si>
    <t>10.2.1</t>
  </si>
  <si>
    <t>10.2.2</t>
  </si>
  <si>
    <t>10.2.5</t>
  </si>
  <si>
    <t>10.2.3</t>
  </si>
  <si>
    <t>10.2.4</t>
  </si>
  <si>
    <t>10.2.6</t>
  </si>
  <si>
    <t>10.3</t>
  </si>
  <si>
    <t>10.4</t>
  </si>
  <si>
    <t>b) Supply, lay, bed (class B bedding), all test and disinfect, backfill complete joints to be butt welded or electro fusion, HDPE PE100 SDR11 PN16 pipes:</t>
  </si>
  <si>
    <t>2.1</t>
  </si>
  <si>
    <t>2.4</t>
  </si>
  <si>
    <t xml:space="preserve">Shore trench opposite structure or service </t>
  </si>
  <si>
    <t>Additional compaction to 95% mod AASHTO density in road crossings</t>
  </si>
  <si>
    <t>4.2</t>
  </si>
  <si>
    <t>5.2</t>
  </si>
  <si>
    <t>5.8.2</t>
  </si>
  <si>
    <t>5.9</t>
  </si>
  <si>
    <t>5.10</t>
  </si>
  <si>
    <t>5.11.1</t>
  </si>
  <si>
    <t>5.11.2</t>
  </si>
  <si>
    <t>5.12</t>
  </si>
  <si>
    <t>5.13</t>
  </si>
  <si>
    <t>5.13.1</t>
  </si>
  <si>
    <t>5.14</t>
  </si>
  <si>
    <t>a) Tying new 200mm-250mm uPVC/HDPE/MPVC into existing steel/HDPE pipe for the following pipe sizes:</t>
  </si>
  <si>
    <t>SCHEDULE 7: SITE CLEARANCE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</si>
</sst>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quot;R&quot;* #,##0.00_-;\-&quot;R&quot;* #,##0.00_-;_-&quot;R&quot;* &quot;-&quot;??_-;_-@_-"/>
    <numFmt numFmtId="165" formatCode="_-* #,##0.00_-;\-* #,##0.00_-;_-* &quot;-&quot;??_-;_-@_-"/>
    <numFmt numFmtId="166" formatCode="&quot;R&quot;\ #,##0.00"/>
    <numFmt numFmtId="167" formatCode="0.0"/>
    <numFmt numFmtId="168" formatCode="#,##0.00_ ;\-#,##0.00\ "/>
    <numFmt numFmtId="169" formatCode="_-[$R-1C09]* #,##0.00_-;\-[$R-1C09]* #,##0.00_-;_-[$R-1C09]* &quot;-&quot;??_-;_-@_-"/>
    <numFmt numFmtId="170" formatCode="#,##0.0"/>
    <numFmt numFmtId="171" formatCode="&quot;R&quot;#,##0.00"/>
  </numFmts>
  <fonts count="26" x14ac:knownFonts="1">
    <font>
      <sz val="11"/>
      <color theme="1"/>
      <name val="Aptos Narrow"/>
      <family val="2"/>
      <scheme val="minor"/>
    </font>
    <font>
      <sz val="11"/>
      <color theme="1"/>
      <name val="Aptos Narrow"/>
      <family val="2"/>
      <scheme val="minor"/>
    </font>
    <font>
      <sz val="10"/>
      <name val="MS Sans Serif"/>
      <family val="2"/>
    </font>
    <font>
      <sz val="12"/>
      <name val="Arial"/>
      <family val="2"/>
    </font>
    <font>
      <sz val="12"/>
      <color theme="1"/>
      <name val="Arial"/>
      <family val="2"/>
    </font>
    <font>
      <sz val="12"/>
      <color indexed="8"/>
      <name val="Arial"/>
      <family val="2"/>
    </font>
    <font>
      <b/>
      <sz val="12"/>
      <color rgb="FF000000"/>
      <name val="Arial"/>
      <family val="2"/>
    </font>
    <font>
      <b/>
      <sz val="12"/>
      <color theme="1"/>
      <name val="Arial"/>
      <family val="2"/>
    </font>
    <font>
      <sz val="12"/>
      <color rgb="FF000000"/>
      <name val="Arial"/>
      <family val="2"/>
    </font>
    <font>
      <sz val="10"/>
      <name val="Arial"/>
      <family val="2"/>
    </font>
    <font>
      <sz val="8"/>
      <name val="Aptos Narrow"/>
      <family val="2"/>
      <scheme val="minor"/>
    </font>
    <font>
      <sz val="12"/>
      <color rgb="FF000000"/>
      <name val="MS Sans Serif"/>
      <family val="2"/>
    </font>
    <font>
      <vertAlign val="superscript"/>
      <sz val="12"/>
      <color rgb="FF000000"/>
      <name val="Arial"/>
      <family val="2"/>
    </font>
    <font>
      <b/>
      <sz val="12"/>
      <color rgb="FF000000"/>
      <name val="MS Sans Serif"/>
    </font>
    <font>
      <i/>
      <sz val="12"/>
      <color rgb="FF000000"/>
      <name val="Arial"/>
      <family val="2"/>
    </font>
    <font>
      <b/>
      <sz val="12"/>
      <color rgb="FF000000"/>
      <name val="MS Sans Serif"/>
      <family val="2"/>
    </font>
    <font>
      <sz val="12"/>
      <color rgb="FF000000"/>
      <name val="Calibri"/>
      <family val="2"/>
    </font>
    <font>
      <b/>
      <i/>
      <sz val="12"/>
      <color rgb="FF000000"/>
      <name val="Arial"/>
      <family val="2"/>
    </font>
    <font>
      <b/>
      <u/>
      <sz val="12"/>
      <color rgb="FF000000"/>
      <name val="Arial"/>
      <family val="2"/>
    </font>
    <font>
      <b/>
      <sz val="12"/>
      <name val="Arial"/>
      <family val="2"/>
    </font>
    <font>
      <sz val="12"/>
      <color rgb="FFFF0000"/>
      <name val="Arial"/>
      <family val="2"/>
    </font>
    <font>
      <sz val="12"/>
      <color rgb="FF00B0F0"/>
      <name val="Arial"/>
      <family val="2"/>
    </font>
    <font>
      <b/>
      <sz val="12"/>
      <color theme="1"/>
      <name val="Aptos Narrow"/>
      <family val="2"/>
      <scheme val="minor"/>
    </font>
    <font>
      <sz val="12"/>
      <color theme="1"/>
      <name val="Aptos Narrow"/>
      <family val="2"/>
      <scheme val="minor"/>
    </font>
    <font>
      <sz val="12"/>
      <color rgb="FFFF0000"/>
      <name val="Aptos Narrow"/>
      <family val="2"/>
      <scheme val="minor"/>
    </font>
    <font>
      <b/>
      <sz val="12"/>
      <color rgb="FFFF000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2"/>
        <bgColor indexed="64"/>
      </patternFill>
    </fill>
  </fills>
  <borders count="23">
    <border>
      <left/>
      <right/>
      <top/>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ck">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ck">
        <color indexed="64"/>
      </right>
      <top/>
      <bottom/>
      <diagonal/>
    </border>
    <border>
      <left style="thick">
        <color indexed="64"/>
      </left>
      <right style="medium">
        <color indexed="64"/>
      </right>
      <top style="thin">
        <color indexed="64"/>
      </top>
      <bottom style="medium">
        <color auto="1"/>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s>
  <cellStyleXfs count="8">
    <xf numFmtId="0" fontId="0" fillId="0" borderId="0"/>
    <xf numFmtId="165" fontId="1" fillId="0" borderId="0" applyFont="0" applyFill="0" applyBorder="0" applyAlignment="0" applyProtection="0"/>
    <xf numFmtId="164" fontId="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9" fillId="0" borderId="0"/>
    <xf numFmtId="43" fontId="1" fillId="0" borderId="0" applyFont="0" applyFill="0" applyBorder="0" applyAlignment="0" applyProtection="0"/>
  </cellStyleXfs>
  <cellXfs count="268">
    <xf numFmtId="0" fontId="0" fillId="0" borderId="0" xfId="0"/>
    <xf numFmtId="168" fontId="4" fillId="0" borderId="0" xfId="1" applyNumberFormat="1" applyFont="1" applyFill="1" applyBorder="1" applyAlignment="1">
      <alignment horizontal="center" vertical="center"/>
    </xf>
    <xf numFmtId="168" fontId="6" fillId="0" borderId="7" xfId="1" applyNumberFormat="1" applyFont="1" applyFill="1" applyBorder="1" applyAlignment="1">
      <alignment vertical="center"/>
    </xf>
    <xf numFmtId="168" fontId="6" fillId="0" borderId="15" xfId="1" applyNumberFormat="1" applyFont="1" applyFill="1" applyBorder="1" applyAlignment="1">
      <alignment vertical="center"/>
    </xf>
    <xf numFmtId="0" fontId="3" fillId="2" borderId="3" xfId="6" applyFont="1" applyFill="1" applyBorder="1" applyAlignment="1">
      <alignment horizontal="center" vertical="center" wrapText="1"/>
    </xf>
    <xf numFmtId="168" fontId="6" fillId="0" borderId="0" xfId="1" applyNumberFormat="1" applyFont="1" applyFill="1" applyBorder="1" applyAlignment="1">
      <alignment vertical="center"/>
    </xf>
    <xf numFmtId="0" fontId="6" fillId="2" borderId="10" xfId="3" applyFont="1" applyFill="1" applyBorder="1" applyAlignment="1">
      <alignment horizontal="center" vertical="center" wrapText="1"/>
    </xf>
    <xf numFmtId="1" fontId="6" fillId="2" borderId="10" xfId="3" applyNumberFormat="1" applyFont="1" applyFill="1" applyBorder="1" applyAlignment="1" applyProtection="1">
      <alignment horizontal="center" vertical="center" wrapText="1"/>
      <protection locked="0"/>
    </xf>
    <xf numFmtId="4" fontId="6" fillId="2" borderId="13" xfId="3" applyNumberFormat="1" applyFont="1" applyFill="1" applyBorder="1" applyAlignment="1">
      <alignment horizontal="center" vertical="center" wrapText="1"/>
    </xf>
    <xf numFmtId="164" fontId="6" fillId="2" borderId="9" xfId="2" applyFont="1" applyFill="1" applyBorder="1" applyAlignment="1">
      <alignment horizontal="center" vertical="center" wrapText="1"/>
    </xf>
    <xf numFmtId="0" fontId="11" fillId="2" borderId="0" xfId="3" applyFont="1" applyFill="1" applyAlignment="1">
      <alignment vertical="center" wrapText="1"/>
    </xf>
    <xf numFmtId="1" fontId="6" fillId="2" borderId="3" xfId="3" applyNumberFormat="1" applyFont="1" applyFill="1" applyBorder="1" applyAlignment="1">
      <alignment horizontal="center" vertical="center" wrapText="1"/>
    </xf>
    <xf numFmtId="0" fontId="6" fillId="2" borderId="3" xfId="3" quotePrefix="1" applyFont="1" applyFill="1" applyBorder="1" applyAlignment="1">
      <alignment horizontal="center" vertical="center" wrapText="1"/>
    </xf>
    <xf numFmtId="0" fontId="6" fillId="2" borderId="4" xfId="3" quotePrefix="1" applyFont="1" applyFill="1" applyBorder="1" applyAlignment="1">
      <alignment vertical="center" wrapText="1"/>
    </xf>
    <xf numFmtId="0" fontId="8" fillId="2" borderId="3" xfId="3" applyFont="1" applyFill="1" applyBorder="1" applyAlignment="1">
      <alignment horizontal="center" vertical="center" wrapText="1"/>
    </xf>
    <xf numFmtId="1" fontId="8" fillId="2" borderId="3" xfId="3" applyNumberFormat="1" applyFont="1" applyFill="1" applyBorder="1" applyAlignment="1" applyProtection="1">
      <alignment horizontal="center" vertical="center" wrapText="1"/>
      <protection locked="0"/>
    </xf>
    <xf numFmtId="4" fontId="8" fillId="2" borderId="5" xfId="3" applyNumberFormat="1" applyFont="1" applyFill="1" applyBorder="1" applyAlignment="1">
      <alignment horizontal="center" vertical="center" wrapText="1"/>
    </xf>
    <xf numFmtId="164" fontId="8" fillId="2" borderId="3" xfId="2" applyFont="1" applyFill="1" applyBorder="1" applyAlignment="1">
      <alignment horizontal="center" vertical="center" wrapText="1"/>
    </xf>
    <xf numFmtId="1" fontId="8" fillId="2" borderId="3" xfId="3" applyNumberFormat="1" applyFont="1" applyFill="1" applyBorder="1" applyAlignment="1">
      <alignment horizontal="center" vertical="center" wrapText="1"/>
    </xf>
    <xf numFmtId="0" fontId="8" fillId="2" borderId="0" xfId="3" applyFont="1" applyFill="1" applyAlignment="1">
      <alignment horizontal="center" vertical="center" wrapText="1"/>
    </xf>
    <xf numFmtId="167" fontId="8" fillId="2" borderId="3" xfId="3" applyNumberFormat="1" applyFont="1" applyFill="1" applyBorder="1" applyAlignment="1">
      <alignment horizontal="center" vertical="center" wrapText="1"/>
    </xf>
    <xf numFmtId="0" fontId="8" fillId="2" borderId="3" xfId="3" quotePrefix="1" applyFont="1" applyFill="1" applyBorder="1" applyAlignment="1">
      <alignment horizontal="center" vertical="center" wrapText="1"/>
    </xf>
    <xf numFmtId="0" fontId="6" fillId="2" borderId="3" xfId="3" quotePrefix="1" applyFont="1" applyFill="1" applyBorder="1" applyAlignment="1">
      <alignment vertical="center" wrapText="1"/>
    </xf>
    <xf numFmtId="0" fontId="8" fillId="2" borderId="3" xfId="3" quotePrefix="1" applyFont="1" applyFill="1" applyBorder="1" applyAlignment="1">
      <alignment vertical="center" wrapText="1"/>
    </xf>
    <xf numFmtId="0" fontId="8" fillId="2" borderId="3" xfId="3" applyFont="1" applyFill="1" applyBorder="1" applyAlignment="1">
      <alignment vertical="center" wrapText="1"/>
    </xf>
    <xf numFmtId="9" fontId="8" fillId="2" borderId="5" xfId="3" applyNumberFormat="1" applyFont="1" applyFill="1" applyBorder="1" applyAlignment="1">
      <alignment horizontal="center" vertical="center" wrapText="1"/>
    </xf>
    <xf numFmtId="0" fontId="8" fillId="2" borderId="6" xfId="4" applyFont="1" applyFill="1" applyBorder="1" applyAlignment="1">
      <alignment horizontal="left" wrapText="1"/>
    </xf>
    <xf numFmtId="164" fontId="8" fillId="2" borderId="11" xfId="2" applyFont="1" applyFill="1" applyBorder="1" applyAlignment="1">
      <alignment horizontal="center" vertical="center" wrapText="1"/>
    </xf>
    <xf numFmtId="164" fontId="8" fillId="2" borderId="14" xfId="2" applyFont="1" applyFill="1" applyBorder="1" applyAlignment="1">
      <alignment horizontal="center" vertical="center" wrapText="1"/>
    </xf>
    <xf numFmtId="0" fontId="8" fillId="2" borderId="6" xfId="4" applyFont="1" applyFill="1" applyBorder="1" applyAlignment="1">
      <alignment horizontal="left" vertical="center" wrapText="1"/>
    </xf>
    <xf numFmtId="0" fontId="8" fillId="2" borderId="6" xfId="4" applyFont="1" applyFill="1" applyBorder="1" applyAlignment="1">
      <alignment horizontal="left" vertical="top" wrapText="1"/>
    </xf>
    <xf numFmtId="0" fontId="8" fillId="2" borderId="4" xfId="3" applyFont="1" applyFill="1" applyBorder="1" applyAlignment="1">
      <alignment horizontal="center" vertical="center" wrapText="1"/>
    </xf>
    <xf numFmtId="0" fontId="8" fillId="2" borderId="3" xfId="4" applyFont="1" applyFill="1" applyBorder="1" applyAlignment="1">
      <alignment horizontal="left" vertical="center" wrapText="1"/>
    </xf>
    <xf numFmtId="0" fontId="6" fillId="2" borderId="3" xfId="3" applyFont="1" applyFill="1" applyBorder="1" applyAlignment="1">
      <alignment vertical="center" wrapText="1"/>
    </xf>
    <xf numFmtId="0" fontId="8" fillId="2" borderId="0" xfId="3" applyFont="1" applyFill="1" applyAlignment="1">
      <alignment vertical="center" wrapText="1"/>
    </xf>
    <xf numFmtId="1" fontId="8" fillId="2" borderId="3" xfId="3" quotePrefix="1" applyNumberFormat="1" applyFont="1" applyFill="1" applyBorder="1" applyAlignment="1" applyProtection="1">
      <alignment horizontal="center" vertical="center" wrapText="1"/>
      <protection locked="0"/>
    </xf>
    <xf numFmtId="0" fontId="8" fillId="2" borderId="3" xfId="3" applyFont="1" applyFill="1" applyBorder="1" applyAlignment="1">
      <alignment horizontal="left" vertical="center" wrapText="1"/>
    </xf>
    <xf numFmtId="166" fontId="8" fillId="2" borderId="3" xfId="3" applyNumberFormat="1" applyFont="1" applyFill="1" applyBorder="1" applyAlignment="1" applyProtection="1">
      <alignment horizontal="center" vertical="center" wrapText="1"/>
      <protection locked="0"/>
    </xf>
    <xf numFmtId="0" fontId="14" fillId="2" borderId="3" xfId="3" applyFont="1" applyFill="1" applyBorder="1" applyAlignment="1">
      <alignment vertical="center" wrapText="1"/>
    </xf>
    <xf numFmtId="0" fontId="8" fillId="2" borderId="3" xfId="3" applyFont="1" applyFill="1" applyBorder="1" applyAlignment="1">
      <alignment vertical="top" wrapText="1"/>
    </xf>
    <xf numFmtId="0" fontId="6" fillId="2" borderId="3" xfId="3" applyFont="1" applyFill="1" applyBorder="1" applyAlignment="1">
      <alignment horizontal="center" vertical="center" wrapText="1"/>
    </xf>
    <xf numFmtId="0" fontId="8" fillId="2" borderId="6" xfId="3" applyFont="1" applyFill="1" applyBorder="1" applyAlignment="1">
      <alignment vertical="center" wrapText="1"/>
    </xf>
    <xf numFmtId="1" fontId="8" fillId="2" borderId="3" xfId="3" applyNumberFormat="1" applyFont="1" applyFill="1" applyBorder="1" applyAlignment="1" applyProtection="1">
      <alignment vertical="center" wrapText="1"/>
      <protection locked="0"/>
    </xf>
    <xf numFmtId="4" fontId="8" fillId="2" borderId="1" xfId="3" applyNumberFormat="1" applyFont="1" applyFill="1" applyBorder="1" applyAlignment="1">
      <alignment horizontal="center" vertical="center" wrapText="1"/>
    </xf>
    <xf numFmtId="164" fontId="6" fillId="2" borderId="2" xfId="2" applyFont="1" applyFill="1" applyBorder="1" applyAlignment="1">
      <alignment horizontal="center" vertical="center" wrapText="1"/>
    </xf>
    <xf numFmtId="0" fontId="11" fillId="2" borderId="0" xfId="3" applyFont="1" applyFill="1" applyAlignment="1">
      <alignment horizontal="left" vertical="center" wrapText="1"/>
    </xf>
    <xf numFmtId="0" fontId="11" fillId="2" borderId="0" xfId="3" applyFont="1" applyFill="1" applyAlignment="1">
      <alignment horizontal="center" vertical="center" wrapText="1"/>
    </xf>
    <xf numFmtId="1" fontId="11" fillId="2" borderId="0" xfId="3" applyNumberFormat="1" applyFont="1" applyFill="1" applyAlignment="1">
      <alignment horizontal="center" vertical="center" wrapText="1"/>
    </xf>
    <xf numFmtId="4" fontId="11" fillId="2" borderId="0" xfId="3" applyNumberFormat="1" applyFont="1" applyFill="1" applyAlignment="1">
      <alignment horizontal="center" vertical="center" wrapText="1"/>
    </xf>
    <xf numFmtId="164" fontId="11" fillId="2" borderId="0" xfId="2" applyFont="1" applyFill="1" applyAlignment="1">
      <alignment horizontal="center" vertical="center" wrapText="1"/>
    </xf>
    <xf numFmtId="0" fontId="6" fillId="2" borderId="3" xfId="3" applyFont="1" applyFill="1" applyBorder="1" applyAlignment="1">
      <alignment horizontal="left" vertical="center" wrapText="1"/>
    </xf>
    <xf numFmtId="1" fontId="11" fillId="2" borderId="0" xfId="3" applyNumberFormat="1" applyFont="1" applyFill="1" applyAlignment="1">
      <alignment vertical="center" wrapText="1"/>
    </xf>
    <xf numFmtId="0" fontId="15" fillId="2" borderId="0" xfId="3" applyFont="1" applyFill="1" applyAlignment="1">
      <alignment vertical="center" wrapText="1"/>
    </xf>
    <xf numFmtId="1" fontId="8" fillId="2" borderId="3" xfId="3" quotePrefix="1" applyNumberFormat="1" applyFont="1" applyFill="1" applyBorder="1" applyAlignment="1">
      <alignment horizontal="center" vertical="center" wrapText="1"/>
    </xf>
    <xf numFmtId="2" fontId="8" fillId="2" borderId="3" xfId="3" applyNumberFormat="1" applyFont="1" applyFill="1" applyBorder="1" applyAlignment="1">
      <alignment horizontal="left" vertical="center" wrapText="1"/>
    </xf>
    <xf numFmtId="1" fontId="11" fillId="2" borderId="3" xfId="3" applyNumberFormat="1" applyFont="1" applyFill="1" applyBorder="1" applyAlignment="1" applyProtection="1">
      <alignment vertical="center" wrapText="1"/>
      <protection locked="0"/>
    </xf>
    <xf numFmtId="0" fontId="6" fillId="2" borderId="0" xfId="3" applyFont="1" applyFill="1" applyAlignment="1">
      <alignment vertical="center" wrapText="1"/>
    </xf>
    <xf numFmtId="1" fontId="8" fillId="2" borderId="0" xfId="3" applyNumberFormat="1" applyFont="1" applyFill="1" applyAlignment="1" applyProtection="1">
      <alignment horizontal="center" vertical="center" wrapText="1"/>
      <protection locked="0"/>
    </xf>
    <xf numFmtId="0" fontId="8" fillId="2" borderId="0" xfId="3" quotePrefix="1" applyFont="1" applyFill="1" applyAlignment="1">
      <alignment vertical="center" wrapText="1"/>
    </xf>
    <xf numFmtId="1" fontId="8" fillId="2" borderId="0" xfId="3" applyNumberFormat="1" applyFont="1" applyFill="1" applyAlignment="1" applyProtection="1">
      <alignment horizontal="center" vertical="center"/>
      <protection locked="0"/>
    </xf>
    <xf numFmtId="0" fontId="8" fillId="2" borderId="6" xfId="3" applyFont="1" applyFill="1" applyBorder="1" applyAlignment="1">
      <alignment horizontal="center" vertical="center" wrapText="1"/>
    </xf>
    <xf numFmtId="0" fontId="8" fillId="2" borderId="6" xfId="3" applyFont="1" applyFill="1" applyBorder="1" applyAlignment="1">
      <alignment horizontal="left" vertical="center" wrapText="1"/>
    </xf>
    <xf numFmtId="0" fontId="6" fillId="2" borderId="6" xfId="3" applyFont="1" applyFill="1" applyBorder="1" applyAlignment="1">
      <alignment horizontal="left" vertical="center" wrapText="1"/>
    </xf>
    <xf numFmtId="0" fontId="8" fillId="2" borderId="3" xfId="3" quotePrefix="1" applyFont="1" applyFill="1" applyBorder="1" applyAlignment="1">
      <alignment horizontal="left" vertical="center" wrapText="1"/>
    </xf>
    <xf numFmtId="1" fontId="8" fillId="2" borderId="12" xfId="3" applyNumberFormat="1" applyFont="1" applyFill="1" applyBorder="1" applyAlignment="1">
      <alignment horizontal="center" vertical="center" wrapText="1"/>
    </xf>
    <xf numFmtId="0" fontId="8" fillId="2" borderId="0" xfId="3" quotePrefix="1" applyFont="1" applyFill="1" applyAlignment="1">
      <alignment horizontal="left" vertical="center" wrapText="1"/>
    </xf>
    <xf numFmtId="0" fontId="8" fillId="2" borderId="0" xfId="3" applyFont="1" applyFill="1" applyAlignment="1">
      <alignment horizontal="left" vertical="center" wrapText="1"/>
    </xf>
    <xf numFmtId="0" fontId="8" fillId="2" borderId="3" xfId="0" applyFont="1" applyFill="1" applyBorder="1" applyAlignment="1">
      <alignment horizontal="left" vertical="center" wrapText="1"/>
    </xf>
    <xf numFmtId="0" fontId="8" fillId="2" borderId="6" xfId="0" applyFont="1" applyFill="1" applyBorder="1" applyAlignment="1">
      <alignment horizontal="center" vertical="center" wrapText="1"/>
    </xf>
    <xf numFmtId="0" fontId="8" fillId="2" borderId="3" xfId="0" applyFont="1" applyFill="1" applyBorder="1" applyAlignment="1" applyProtection="1">
      <alignment horizontal="center" vertical="center" wrapText="1"/>
      <protection locked="0"/>
    </xf>
    <xf numFmtId="0" fontId="17" fillId="2" borderId="0" xfId="3" applyFont="1" applyFill="1" applyAlignment="1">
      <alignment vertical="center" wrapText="1"/>
    </xf>
    <xf numFmtId="0" fontId="6" fillId="2" borderId="0" xfId="3" applyFont="1" applyFill="1" applyAlignment="1">
      <alignment horizontal="left" vertical="center" wrapText="1"/>
    </xf>
    <xf numFmtId="0" fontId="14" fillId="2" borderId="0" xfId="3" applyFont="1" applyFill="1" applyAlignment="1">
      <alignment vertical="center" wrapText="1"/>
    </xf>
    <xf numFmtId="0" fontId="14" fillId="2" borderId="0" xfId="3" applyFont="1" applyFill="1" applyAlignment="1">
      <alignment horizontal="left" vertical="center" wrapText="1"/>
    </xf>
    <xf numFmtId="1" fontId="8" fillId="2" borderId="0" xfId="3" applyNumberFormat="1" applyFont="1" applyFill="1" applyAlignment="1">
      <alignment horizontal="center" vertical="center"/>
    </xf>
    <xf numFmtId="1" fontId="13" fillId="2" borderId="0" xfId="3" applyNumberFormat="1" applyFont="1" applyFill="1" applyAlignment="1">
      <alignment horizontal="center" vertical="center" wrapText="1"/>
    </xf>
    <xf numFmtId="0" fontId="3" fillId="0" borderId="6" xfId="0" applyFont="1" applyBorder="1"/>
    <xf numFmtId="0" fontId="3" fillId="0" borderId="6" xfId="0" applyFont="1" applyBorder="1" applyAlignment="1">
      <alignment horizontal="right"/>
    </xf>
    <xf numFmtId="0" fontId="3" fillId="0" borderId="6" xfId="0" applyFont="1" applyBorder="1" applyAlignment="1">
      <alignment horizontal="center"/>
    </xf>
    <xf numFmtId="0" fontId="3" fillId="0" borderId="6" xfId="0" applyFont="1" applyBorder="1" applyAlignment="1">
      <alignment horizontal="center" wrapText="1"/>
    </xf>
    <xf numFmtId="164" fontId="6" fillId="2" borderId="18" xfId="6" applyNumberFormat="1" applyFont="1" applyFill="1" applyBorder="1" applyAlignment="1">
      <alignment vertical="center" wrapText="1"/>
    </xf>
    <xf numFmtId="4" fontId="8" fillId="2" borderId="0" xfId="6" applyNumberFormat="1" applyFont="1" applyFill="1" applyAlignment="1">
      <alignment horizontal="left" vertical="top"/>
    </xf>
    <xf numFmtId="4" fontId="8" fillId="2" borderId="0" xfId="6" applyNumberFormat="1" applyFont="1" applyFill="1" applyAlignment="1">
      <alignment horizontal="center" vertical="top"/>
    </xf>
    <xf numFmtId="4" fontId="6" fillId="2" borderId="0" xfId="6" applyNumberFormat="1" applyFont="1" applyFill="1" applyAlignment="1">
      <alignment horizontal="center" vertical="top"/>
    </xf>
    <xf numFmtId="171" fontId="6" fillId="2" borderId="0" xfId="6" applyNumberFormat="1" applyFont="1" applyFill="1" applyAlignment="1">
      <alignment horizontal="center" vertical="top"/>
    </xf>
    <xf numFmtId="0" fontId="6" fillId="2" borderId="8" xfId="6" applyFont="1" applyFill="1" applyBorder="1" applyAlignment="1">
      <alignment horizontal="center" vertical="center" wrapText="1"/>
    </xf>
    <xf numFmtId="2" fontId="6" fillId="2" borderId="8" xfId="6" applyNumberFormat="1" applyFont="1" applyFill="1" applyBorder="1" applyAlignment="1">
      <alignment horizontal="center" vertical="center" wrapText="1"/>
    </xf>
    <xf numFmtId="4" fontId="6" fillId="2" borderId="8" xfId="6" applyNumberFormat="1" applyFont="1" applyFill="1" applyBorder="1" applyAlignment="1">
      <alignment horizontal="center" vertical="center" wrapText="1"/>
    </xf>
    <xf numFmtId="43" fontId="6" fillId="2" borderId="8" xfId="7" applyFont="1" applyFill="1" applyBorder="1" applyAlignment="1" applyProtection="1">
      <alignment horizontal="center" vertical="center"/>
    </xf>
    <xf numFmtId="0" fontId="8" fillId="2" borderId="0" xfId="6" applyFont="1" applyFill="1" applyAlignment="1" applyProtection="1">
      <alignment vertical="center"/>
      <protection locked="0"/>
    </xf>
    <xf numFmtId="0" fontId="6" fillId="2" borderId="14" xfId="6" applyFont="1" applyFill="1" applyBorder="1" applyAlignment="1">
      <alignment horizontal="center" vertical="center" wrapText="1"/>
    </xf>
    <xf numFmtId="2" fontId="6" fillId="2" borderId="14" xfId="6" applyNumberFormat="1" applyFont="1" applyFill="1" applyBorder="1" applyAlignment="1">
      <alignment horizontal="center" vertical="center" wrapText="1"/>
    </xf>
    <xf numFmtId="4" fontId="6" fillId="2" borderId="3" xfId="6" applyNumberFormat="1" applyFont="1" applyFill="1" applyBorder="1" applyAlignment="1">
      <alignment horizontal="center" vertical="center" wrapText="1"/>
    </xf>
    <xf numFmtId="43" fontId="6" fillId="2" borderId="3" xfId="7" applyFont="1" applyFill="1" applyBorder="1" applyAlignment="1" applyProtection="1">
      <alignment horizontal="center" vertical="center"/>
    </xf>
    <xf numFmtId="0" fontId="6" fillId="2" borderId="3" xfId="6" applyFont="1" applyFill="1" applyBorder="1" applyAlignment="1">
      <alignment horizontal="center" vertical="center" wrapText="1"/>
    </xf>
    <xf numFmtId="2" fontId="6" fillId="2" borderId="3" xfId="6" applyNumberFormat="1" applyFont="1" applyFill="1" applyBorder="1" applyAlignment="1">
      <alignment horizontal="center" vertical="center" wrapText="1"/>
    </xf>
    <xf numFmtId="0" fontId="8" fillId="2" borderId="4" xfId="6" applyFont="1" applyFill="1" applyBorder="1" applyAlignment="1" applyProtection="1">
      <alignment vertical="center"/>
      <protection locked="0"/>
    </xf>
    <xf numFmtId="4" fontId="6" fillId="2" borderId="3" xfId="4" applyNumberFormat="1" applyFont="1" applyFill="1" applyBorder="1" applyAlignment="1">
      <alignment horizontal="center" vertical="top"/>
    </xf>
    <xf numFmtId="0" fontId="6" fillId="2" borderId="3" xfId="4" applyFont="1" applyFill="1" applyBorder="1" applyAlignment="1">
      <alignment horizontal="center" vertical="top"/>
    </xf>
    <xf numFmtId="0" fontId="6" fillId="2" borderId="3" xfId="4" applyFont="1" applyFill="1" applyBorder="1" applyAlignment="1">
      <alignment horizontal="left" vertical="top" wrapText="1"/>
    </xf>
    <xf numFmtId="0" fontId="8" fillId="2" borderId="3" xfId="4" applyFont="1" applyFill="1" applyBorder="1" applyAlignment="1">
      <alignment horizontal="center" vertical="top"/>
    </xf>
    <xf numFmtId="2" fontId="8" fillId="2" borderId="3" xfId="4" applyNumberFormat="1" applyFont="1" applyFill="1" applyBorder="1" applyAlignment="1">
      <alignment horizontal="center" vertical="center"/>
    </xf>
    <xf numFmtId="4" fontId="8" fillId="2" borderId="3" xfId="4" applyNumberFormat="1" applyFont="1" applyFill="1" applyBorder="1" applyAlignment="1">
      <alignment horizontal="right" vertical="center"/>
    </xf>
    <xf numFmtId="43" fontId="8" fillId="2" borderId="3" xfId="7" applyFont="1" applyFill="1" applyBorder="1" applyAlignment="1" applyProtection="1">
      <alignment horizontal="right" vertical="center"/>
    </xf>
    <xf numFmtId="0" fontId="8" fillId="2" borderId="0" xfId="6" applyFont="1" applyFill="1" applyProtection="1">
      <protection locked="0"/>
    </xf>
    <xf numFmtId="4" fontId="8" fillId="2" borderId="3" xfId="4" applyNumberFormat="1" applyFont="1" applyFill="1" applyBorder="1" applyAlignment="1">
      <alignment horizontal="center" vertical="top"/>
    </xf>
    <xf numFmtId="0" fontId="8" fillId="2" borderId="3" xfId="4" applyFont="1" applyFill="1" applyBorder="1" applyAlignment="1">
      <alignment horizontal="left" vertical="top" wrapText="1"/>
    </xf>
    <xf numFmtId="0" fontId="8" fillId="2" borderId="3" xfId="4" applyFont="1" applyFill="1" applyBorder="1" applyAlignment="1">
      <alignment horizontal="center" vertical="center"/>
    </xf>
    <xf numFmtId="4" fontId="8" fillId="2" borderId="3" xfId="6" applyNumberFormat="1" applyFont="1" applyFill="1" applyBorder="1" applyAlignment="1">
      <alignment horizontal="right" vertical="center"/>
    </xf>
    <xf numFmtId="0" fontId="8" fillId="2" borderId="3" xfId="4" quotePrefix="1" applyFont="1" applyFill="1" applyBorder="1" applyAlignment="1">
      <alignment horizontal="center" vertical="top"/>
    </xf>
    <xf numFmtId="0" fontId="8" fillId="2" borderId="0" xfId="6" applyFont="1" applyFill="1" applyAlignment="1" applyProtection="1">
      <alignment vertical="top"/>
      <protection locked="0"/>
    </xf>
    <xf numFmtId="49" fontId="6" fillId="2" borderId="3" xfId="4" applyNumberFormat="1" applyFont="1" applyFill="1" applyBorder="1" applyAlignment="1">
      <alignment horizontal="left" vertical="top" wrapText="1"/>
    </xf>
    <xf numFmtId="49" fontId="8" fillId="2" borderId="3" xfId="4" applyNumberFormat="1" applyFont="1" applyFill="1" applyBorder="1" applyAlignment="1">
      <alignment horizontal="left" vertical="top" wrapText="1"/>
    </xf>
    <xf numFmtId="0" fontId="8" fillId="2" borderId="3" xfId="4" applyFont="1" applyFill="1" applyBorder="1" applyAlignment="1">
      <alignment horizontal="left" vertical="top"/>
    </xf>
    <xf numFmtId="43" fontId="6" fillId="2" borderId="8" xfId="7" applyFont="1" applyFill="1" applyBorder="1" applyAlignment="1" applyProtection="1">
      <alignment horizontal="right" vertical="center"/>
    </xf>
    <xf numFmtId="0" fontId="8" fillId="2" borderId="3" xfId="6" applyFont="1" applyFill="1" applyBorder="1" applyAlignment="1">
      <alignment horizontal="left" vertical="top"/>
    </xf>
    <xf numFmtId="0" fontId="8" fillId="2" borderId="3" xfId="6" applyFont="1" applyFill="1" applyBorder="1" applyAlignment="1">
      <alignment horizontal="left" vertical="top" wrapText="1"/>
    </xf>
    <xf numFmtId="0" fontId="6" fillId="2" borderId="3" xfId="4" applyFont="1" applyFill="1" applyBorder="1" applyAlignment="1">
      <alignment horizontal="left" vertical="center" wrapText="1"/>
    </xf>
    <xf numFmtId="0" fontId="18" fillId="2" borderId="3" xfId="4" applyFont="1" applyFill="1" applyBorder="1" applyAlignment="1">
      <alignment horizontal="left" vertical="center" wrapText="1"/>
    </xf>
    <xf numFmtId="0" fontId="8" fillId="2" borderId="3" xfId="4" applyFont="1" applyFill="1" applyBorder="1" applyAlignment="1">
      <alignment horizontal="center" vertical="center" wrapText="1"/>
    </xf>
    <xf numFmtId="2" fontId="8" fillId="2" borderId="3" xfId="4" applyNumberFormat="1" applyFont="1" applyFill="1" applyBorder="1" applyAlignment="1">
      <alignment horizontal="center" vertical="center" wrapText="1"/>
    </xf>
    <xf numFmtId="0" fontId="8" fillId="2" borderId="3" xfId="4" applyFont="1" applyFill="1" applyBorder="1" applyAlignment="1">
      <alignment horizontal="left" vertical="center"/>
    </xf>
    <xf numFmtId="0" fontId="8" fillId="2" borderId="3" xfId="4" applyFont="1" applyFill="1" applyBorder="1" applyAlignment="1">
      <alignment horizontal="center" vertical="top" wrapText="1"/>
    </xf>
    <xf numFmtId="0" fontId="3" fillId="0" borderId="3" xfId="0" applyFont="1" applyBorder="1" applyAlignment="1">
      <alignment wrapText="1"/>
    </xf>
    <xf numFmtId="0" fontId="3" fillId="0" borderId="0" xfId="0" applyFont="1"/>
    <xf numFmtId="0" fontId="3" fillId="0" borderId="3" xfId="0" applyFont="1" applyBorder="1"/>
    <xf numFmtId="0" fontId="6" fillId="2" borderId="3" xfId="4" applyFont="1" applyFill="1" applyBorder="1" applyAlignment="1">
      <alignment horizontal="center" vertical="center"/>
    </xf>
    <xf numFmtId="14" fontId="8" fillId="2" borderId="3" xfId="4" applyNumberFormat="1" applyFont="1" applyFill="1" applyBorder="1" applyAlignment="1">
      <alignment horizontal="center" vertical="top"/>
    </xf>
    <xf numFmtId="0" fontId="8" fillId="2" borderId="3" xfId="6" quotePrefix="1" applyFont="1" applyFill="1" applyBorder="1" applyAlignment="1">
      <alignment horizontal="left" vertical="center" wrapText="1"/>
    </xf>
    <xf numFmtId="0" fontId="8" fillId="2" borderId="3" xfId="6" applyFont="1" applyFill="1" applyBorder="1" applyAlignment="1">
      <alignment horizontal="left" vertical="center" wrapText="1"/>
    </xf>
    <xf numFmtId="43" fontId="6" fillId="2" borderId="3" xfId="7" applyFont="1" applyFill="1" applyBorder="1" applyAlignment="1" applyProtection="1">
      <alignment horizontal="right" vertical="center"/>
    </xf>
    <xf numFmtId="0" fontId="6" fillId="2" borderId="14" xfId="4" applyFont="1" applyFill="1" applyBorder="1" applyAlignment="1">
      <alignment horizontal="center" vertical="top"/>
    </xf>
    <xf numFmtId="0" fontId="6" fillId="2" borderId="14" xfId="4" applyFont="1" applyFill="1" applyBorder="1" applyAlignment="1">
      <alignment horizontal="left" vertical="top" wrapText="1"/>
    </xf>
    <xf numFmtId="0" fontId="8" fillId="2" borderId="14" xfId="4" applyFont="1" applyFill="1" applyBorder="1" applyAlignment="1">
      <alignment horizontal="center" vertical="top"/>
    </xf>
    <xf numFmtId="0" fontId="18" fillId="2" borderId="3" xfId="4" applyFont="1" applyFill="1" applyBorder="1" applyAlignment="1">
      <alignment horizontal="left" vertical="top" wrapText="1"/>
    </xf>
    <xf numFmtId="0" fontId="8" fillId="2" borderId="3" xfId="6" applyFont="1" applyFill="1" applyBorder="1" applyAlignment="1">
      <alignment horizontal="center" vertical="top"/>
    </xf>
    <xf numFmtId="3" fontId="8" fillId="2" borderId="3" xfId="4" applyNumberFormat="1" applyFont="1" applyFill="1" applyBorder="1" applyAlignment="1">
      <alignment horizontal="center" vertical="top"/>
    </xf>
    <xf numFmtId="4" fontId="6" fillId="2" borderId="14" xfId="4" applyNumberFormat="1" applyFont="1" applyFill="1" applyBorder="1" applyAlignment="1">
      <alignment horizontal="center" vertical="top"/>
    </xf>
    <xf numFmtId="0" fontId="6" fillId="2" borderId="3" xfId="6" applyFont="1" applyFill="1" applyBorder="1" applyAlignment="1">
      <alignment horizontal="left" vertical="top" wrapText="1"/>
    </xf>
    <xf numFmtId="170" fontId="6" fillId="2" borderId="3" xfId="4" applyNumberFormat="1" applyFont="1" applyFill="1" applyBorder="1" applyAlignment="1">
      <alignment horizontal="center" vertical="top"/>
    </xf>
    <xf numFmtId="0" fontId="8" fillId="2" borderId="3" xfId="6" applyFont="1" applyFill="1" applyBorder="1" applyAlignment="1">
      <alignment horizontal="center" vertical="center"/>
    </xf>
    <xf numFmtId="2" fontId="8" fillId="2" borderId="3" xfId="6" applyNumberFormat="1" applyFont="1" applyFill="1" applyBorder="1" applyAlignment="1">
      <alignment horizontal="center" vertical="center"/>
    </xf>
    <xf numFmtId="0" fontId="8" fillId="2" borderId="11" xfId="4" applyFont="1" applyFill="1" applyBorder="1" applyAlignment="1">
      <alignment horizontal="left" vertical="center"/>
    </xf>
    <xf numFmtId="0" fontId="8" fillId="2" borderId="11" xfId="4" applyFont="1" applyFill="1" applyBorder="1" applyAlignment="1">
      <alignment horizontal="center" vertical="center"/>
    </xf>
    <xf numFmtId="2" fontId="8" fillId="2" borderId="11" xfId="4" applyNumberFormat="1" applyFont="1" applyFill="1" applyBorder="1" applyAlignment="1">
      <alignment horizontal="center" vertical="center"/>
    </xf>
    <xf numFmtId="0" fontId="6" fillId="2" borderId="14" xfId="4" applyFont="1" applyFill="1" applyBorder="1" applyAlignment="1">
      <alignment horizontal="center" vertical="center"/>
    </xf>
    <xf numFmtId="0" fontId="6" fillId="2" borderId="14" xfId="4" applyFont="1" applyFill="1" applyBorder="1" applyAlignment="1">
      <alignment horizontal="left" vertical="center" wrapText="1"/>
    </xf>
    <xf numFmtId="0" fontId="8" fillId="2" borderId="14" xfId="4" applyFont="1" applyFill="1" applyBorder="1" applyAlignment="1">
      <alignment horizontal="center" vertical="center"/>
    </xf>
    <xf numFmtId="2" fontId="8" fillId="2" borderId="14" xfId="4" applyNumberFormat="1" applyFont="1" applyFill="1" applyBorder="1" applyAlignment="1">
      <alignment horizontal="center" vertical="center"/>
    </xf>
    <xf numFmtId="2" fontId="6" fillId="2" borderId="3" xfId="4" applyNumberFormat="1" applyFont="1" applyFill="1" applyBorder="1" applyAlignment="1">
      <alignment horizontal="center" vertical="center"/>
    </xf>
    <xf numFmtId="0" fontId="8" fillId="2" borderId="3" xfId="6" applyFont="1" applyFill="1" applyBorder="1" applyAlignment="1">
      <alignment horizontal="center" vertical="center" wrapText="1"/>
    </xf>
    <xf numFmtId="2" fontId="8" fillId="2" borderId="3" xfId="6" applyNumberFormat="1" applyFont="1" applyFill="1" applyBorder="1" applyAlignment="1">
      <alignment horizontal="center" vertical="center" wrapText="1"/>
    </xf>
    <xf numFmtId="2" fontId="8" fillId="2" borderId="0" xfId="6" applyNumberFormat="1" applyFont="1" applyFill="1" applyAlignment="1">
      <alignment horizontal="center" vertical="top"/>
    </xf>
    <xf numFmtId="4" fontId="8" fillId="2" borderId="0" xfId="6" applyNumberFormat="1" applyFont="1" applyFill="1" applyAlignment="1" applyProtection="1">
      <alignment horizontal="right"/>
      <protection locked="0"/>
    </xf>
    <xf numFmtId="43" fontId="8" fillId="2" borderId="0" xfId="7" applyFont="1" applyFill="1" applyAlignment="1" applyProtection="1">
      <alignment horizontal="right"/>
      <protection locked="0"/>
    </xf>
    <xf numFmtId="0" fontId="8" fillId="2" borderId="0" xfId="6" applyFont="1" applyFill="1" applyAlignment="1">
      <alignment horizontal="center" vertical="top"/>
    </xf>
    <xf numFmtId="0" fontId="8" fillId="2" borderId="0" xfId="6" applyFont="1" applyFill="1" applyAlignment="1">
      <alignment wrapText="1"/>
    </xf>
    <xf numFmtId="0" fontId="8" fillId="2" borderId="0" xfId="6" applyFont="1" applyFill="1"/>
    <xf numFmtId="2" fontId="8" fillId="2" borderId="0" xfId="6" applyNumberFormat="1" applyFont="1" applyFill="1"/>
    <xf numFmtId="1" fontId="8" fillId="2" borderId="0" xfId="6" applyNumberFormat="1" applyFont="1" applyFill="1" applyAlignment="1">
      <alignment wrapText="1"/>
    </xf>
    <xf numFmtId="171" fontId="8" fillId="2" borderId="0" xfId="6" applyNumberFormat="1" applyFont="1" applyFill="1"/>
    <xf numFmtId="4" fontId="8" fillId="2" borderId="0" xfId="6" applyNumberFormat="1" applyFont="1" applyFill="1" applyAlignment="1">
      <alignment horizontal="right"/>
    </xf>
    <xf numFmtId="43" fontId="8" fillId="2" borderId="0" xfId="7" applyFont="1" applyFill="1" applyAlignment="1" applyProtection="1">
      <alignment horizontal="right"/>
    </xf>
    <xf numFmtId="43" fontId="8" fillId="2" borderId="0" xfId="7" applyFont="1" applyFill="1" applyBorder="1" applyAlignment="1" applyProtection="1">
      <alignment horizontal="right"/>
      <protection locked="0"/>
    </xf>
    <xf numFmtId="0" fontId="19" fillId="4" borderId="8" xfId="6" applyFont="1" applyFill="1" applyBorder="1" applyAlignment="1">
      <alignment horizontal="center" vertical="center" wrapText="1"/>
    </xf>
    <xf numFmtId="2" fontId="19" fillId="4" borderId="8" xfId="6" applyNumberFormat="1" applyFont="1" applyFill="1" applyBorder="1" applyAlignment="1">
      <alignment horizontal="center" vertical="center" wrapText="1"/>
    </xf>
    <xf numFmtId="1" fontId="19" fillId="4" borderId="8" xfId="6" applyNumberFormat="1" applyFont="1" applyFill="1" applyBorder="1" applyAlignment="1">
      <alignment horizontal="center" vertical="center" wrapText="1"/>
    </xf>
    <xf numFmtId="4" fontId="19" fillId="4" borderId="8" xfId="6" applyNumberFormat="1" applyFont="1" applyFill="1" applyBorder="1" applyAlignment="1">
      <alignment horizontal="center" vertical="center" wrapText="1"/>
    </xf>
    <xf numFmtId="43" fontId="19" fillId="4" borderId="8" xfId="7" applyFont="1" applyFill="1" applyBorder="1" applyAlignment="1" applyProtection="1">
      <alignment horizontal="center" vertical="center"/>
    </xf>
    <xf numFmtId="0" fontId="3" fillId="0" borderId="0" xfId="6" applyFont="1" applyAlignment="1">
      <alignment vertical="center"/>
    </xf>
    <xf numFmtId="0" fontId="3" fillId="0" borderId="0" xfId="6" applyFont="1" applyAlignment="1" applyProtection="1">
      <alignment vertical="center"/>
      <protection locked="0"/>
    </xf>
    <xf numFmtId="4" fontId="3" fillId="0" borderId="3" xfId="4" applyNumberFormat="1" applyFont="1" applyBorder="1" applyAlignment="1">
      <alignment horizontal="center" vertical="top"/>
    </xf>
    <xf numFmtId="0" fontId="3" fillId="0" borderId="3" xfId="4" applyFont="1" applyBorder="1" applyAlignment="1">
      <alignment horizontal="center" vertical="top"/>
    </xf>
    <xf numFmtId="0" fontId="3" fillId="0" borderId="3" xfId="4" applyFont="1" applyBorder="1" applyAlignment="1">
      <alignment horizontal="left" vertical="top"/>
    </xf>
    <xf numFmtId="2" fontId="3" fillId="0" borderId="3" xfId="4" applyNumberFormat="1" applyFont="1" applyBorder="1" applyAlignment="1">
      <alignment horizontal="center" vertical="center"/>
    </xf>
    <xf numFmtId="169" fontId="3" fillId="0" borderId="3" xfId="6" applyNumberFormat="1" applyFont="1" applyBorder="1" applyAlignment="1">
      <alignment horizontal="center" vertical="center"/>
    </xf>
    <xf numFmtId="4" fontId="3" fillId="0" borderId="3" xfId="6" applyNumberFormat="1" applyFont="1" applyBorder="1" applyAlignment="1">
      <alignment horizontal="right" vertical="center"/>
    </xf>
    <xf numFmtId="43" fontId="3" fillId="0" borderId="3" xfId="7" applyFont="1" applyBorder="1" applyAlignment="1" applyProtection="1">
      <alignment horizontal="right" vertical="center"/>
    </xf>
    <xf numFmtId="0" fontId="3" fillId="0" borderId="0" xfId="6" applyFont="1" applyProtection="1">
      <protection locked="0"/>
    </xf>
    <xf numFmtId="0" fontId="3" fillId="0" borderId="3" xfId="4" applyFont="1" applyBorder="1" applyAlignment="1">
      <alignment horizontal="left" vertical="top" wrapText="1"/>
    </xf>
    <xf numFmtId="2" fontId="20" fillId="0" borderId="3" xfId="4" applyNumberFormat="1" applyFont="1" applyBorder="1" applyAlignment="1">
      <alignment horizontal="center" vertical="center"/>
    </xf>
    <xf numFmtId="169" fontId="3" fillId="0" borderId="3" xfId="4" applyNumberFormat="1" applyFont="1" applyBorder="1" applyAlignment="1">
      <alignment horizontal="center" vertical="center"/>
    </xf>
    <xf numFmtId="4" fontId="3" fillId="0" borderId="3" xfId="4" applyNumberFormat="1" applyFont="1" applyBorder="1" applyAlignment="1">
      <alignment horizontal="right" vertical="center"/>
    </xf>
    <xf numFmtId="0" fontId="19" fillId="0" borderId="3" xfId="4" applyFont="1" applyBorder="1" applyAlignment="1">
      <alignment horizontal="left" vertical="top" wrapText="1"/>
    </xf>
    <xf numFmtId="3" fontId="3" fillId="0" borderId="3" xfId="4" applyNumberFormat="1" applyFont="1" applyBorder="1" applyAlignment="1">
      <alignment horizontal="center" vertical="top"/>
    </xf>
    <xf numFmtId="0" fontId="19" fillId="0" borderId="3" xfId="4" applyFont="1" applyBorder="1" applyAlignment="1">
      <alignment horizontal="center" vertical="top"/>
    </xf>
    <xf numFmtId="2" fontId="19" fillId="0" borderId="3" xfId="4" applyNumberFormat="1" applyFont="1" applyBorder="1" applyAlignment="1">
      <alignment horizontal="center" vertical="center"/>
    </xf>
    <xf numFmtId="170" fontId="3" fillId="0" borderId="3" xfId="4" applyNumberFormat="1" applyFont="1" applyBorder="1" applyAlignment="1">
      <alignment horizontal="center" vertical="top"/>
    </xf>
    <xf numFmtId="0" fontId="21" fillId="0" borderId="0" xfId="6" applyFont="1" applyProtection="1">
      <protection locked="0"/>
    </xf>
    <xf numFmtId="164" fontId="3" fillId="0" borderId="0" xfId="6" applyNumberFormat="1" applyFont="1" applyProtection="1">
      <protection locked="0"/>
    </xf>
    <xf numFmtId="4" fontId="3" fillId="0" borderId="0" xfId="6" applyNumberFormat="1" applyFont="1" applyAlignment="1">
      <alignment horizontal="left" vertical="top"/>
    </xf>
    <xf numFmtId="4" fontId="3" fillId="0" borderId="0" xfId="6" applyNumberFormat="1" applyFont="1" applyAlignment="1">
      <alignment horizontal="center" vertical="top"/>
    </xf>
    <xf numFmtId="2" fontId="3" fillId="0" borderId="0" xfId="6" applyNumberFormat="1" applyFont="1" applyAlignment="1">
      <alignment horizontal="center" vertical="top"/>
    </xf>
    <xf numFmtId="169" fontId="3" fillId="0" borderId="8" xfId="6" applyNumberFormat="1" applyFont="1" applyBorder="1" applyProtection="1">
      <protection locked="0"/>
    </xf>
    <xf numFmtId="4" fontId="3" fillId="0" borderId="0" xfId="6" applyNumberFormat="1" applyFont="1" applyAlignment="1" applyProtection="1">
      <alignment horizontal="right"/>
      <protection locked="0"/>
    </xf>
    <xf numFmtId="43" fontId="3" fillId="0" borderId="0" xfId="7" applyFont="1" applyAlignment="1" applyProtection="1">
      <alignment horizontal="right"/>
      <protection locked="0"/>
    </xf>
    <xf numFmtId="0" fontId="3" fillId="0" borderId="0" xfId="6" applyFont="1" applyAlignment="1">
      <alignment horizontal="center" vertical="top"/>
    </xf>
    <xf numFmtId="0" fontId="3" fillId="0" borderId="0" xfId="6" applyFont="1" applyAlignment="1">
      <alignment wrapText="1"/>
    </xf>
    <xf numFmtId="0" fontId="3" fillId="0" borderId="0" xfId="6" applyFont="1"/>
    <xf numFmtId="2" fontId="3" fillId="0" borderId="0" xfId="6" applyNumberFormat="1" applyFont="1"/>
    <xf numFmtId="171" fontId="3" fillId="0" borderId="0" xfId="6" applyNumberFormat="1" applyFont="1"/>
    <xf numFmtId="1" fontId="3" fillId="0" borderId="0" xfId="6" applyNumberFormat="1" applyFont="1" applyAlignment="1">
      <alignment wrapText="1"/>
    </xf>
    <xf numFmtId="169" fontId="3" fillId="0" borderId="18" xfId="6" applyNumberFormat="1" applyFont="1" applyBorder="1" applyProtection="1">
      <protection locked="0"/>
    </xf>
    <xf numFmtId="4" fontId="19" fillId="0" borderId="0" xfId="6" applyNumberFormat="1" applyFont="1" applyAlignment="1">
      <alignment horizontal="center" vertical="top"/>
    </xf>
    <xf numFmtId="0" fontId="19" fillId="0" borderId="0" xfId="6" applyFont="1" applyAlignment="1">
      <alignment horizontal="center" vertical="top"/>
    </xf>
    <xf numFmtId="0" fontId="19" fillId="0" borderId="0" xfId="6" applyFont="1" applyAlignment="1">
      <alignment wrapText="1"/>
    </xf>
    <xf numFmtId="0" fontId="19" fillId="0" borderId="0" xfId="6" applyFont="1"/>
    <xf numFmtId="171" fontId="19" fillId="0" borderId="0" xfId="6" applyNumberFormat="1" applyFont="1"/>
    <xf numFmtId="0" fontId="19" fillId="0" borderId="0" xfId="6" applyFont="1" applyProtection="1">
      <protection locked="0"/>
    </xf>
    <xf numFmtId="171" fontId="19" fillId="0" borderId="0" xfId="6" applyNumberFormat="1" applyFont="1" applyProtection="1">
      <protection locked="0"/>
    </xf>
    <xf numFmtId="169" fontId="19" fillId="0" borderId="0" xfId="6" applyNumberFormat="1" applyFont="1"/>
    <xf numFmtId="4" fontId="19" fillId="0" borderId="0" xfId="6" applyNumberFormat="1" applyFont="1" applyAlignment="1">
      <alignment horizontal="right"/>
    </xf>
    <xf numFmtId="43" fontId="19" fillId="0" borderId="0" xfId="7" applyFont="1" applyAlignment="1" applyProtection="1">
      <alignment horizontal="right"/>
    </xf>
    <xf numFmtId="169" fontId="3" fillId="0" borderId="0" xfId="6" applyNumberFormat="1" applyFont="1"/>
    <xf numFmtId="4" fontId="3" fillId="0" borderId="0" xfId="6" applyNumberFormat="1" applyFont="1" applyAlignment="1">
      <alignment horizontal="right"/>
    </xf>
    <xf numFmtId="43" fontId="3" fillId="0" borderId="0" xfId="7" applyFont="1" applyAlignment="1" applyProtection="1">
      <alignment horizontal="right"/>
    </xf>
    <xf numFmtId="169" fontId="3" fillId="0" borderId="0" xfId="6" applyNumberFormat="1" applyFont="1" applyProtection="1">
      <protection locked="0"/>
    </xf>
    <xf numFmtId="43" fontId="3" fillId="0" borderId="0" xfId="7" applyFont="1" applyBorder="1" applyAlignment="1" applyProtection="1">
      <alignment horizontal="right"/>
      <protection locked="0"/>
    </xf>
    <xf numFmtId="43" fontId="19" fillId="2" borderId="8" xfId="7" applyFont="1" applyFill="1" applyBorder="1" applyAlignment="1" applyProtection="1">
      <alignment horizontal="right" vertical="center"/>
    </xf>
    <xf numFmtId="168" fontId="7" fillId="0" borderId="8" xfId="1" applyNumberFormat="1" applyFont="1" applyFill="1" applyBorder="1" applyAlignment="1">
      <alignment horizontal="center" vertical="center" wrapText="1"/>
    </xf>
    <xf numFmtId="0" fontId="22" fillId="0" borderId="8" xfId="0" applyFont="1" applyBorder="1" applyAlignment="1">
      <alignment horizontal="center"/>
    </xf>
    <xf numFmtId="0" fontId="23" fillId="0" borderId="0" xfId="0" applyFont="1"/>
    <xf numFmtId="0" fontId="24" fillId="0" borderId="0" xfId="0" applyFont="1"/>
    <xf numFmtId="168" fontId="7" fillId="0" borderId="8" xfId="1" applyNumberFormat="1" applyFont="1" applyFill="1" applyBorder="1" applyAlignment="1">
      <alignment horizontal="left" vertical="center" wrapText="1"/>
    </xf>
    <xf numFmtId="0" fontId="22" fillId="0" borderId="8" xfId="0" applyFont="1" applyBorder="1"/>
    <xf numFmtId="9" fontId="23" fillId="0" borderId="0" xfId="5" applyFont="1"/>
    <xf numFmtId="171" fontId="23" fillId="0" borderId="0" xfId="0" applyNumberFormat="1" applyFont="1"/>
    <xf numFmtId="170" fontId="24" fillId="0" borderId="0" xfId="0" applyNumberFormat="1" applyFont="1"/>
    <xf numFmtId="9" fontId="24" fillId="0" borderId="0" xfId="5" applyFont="1"/>
    <xf numFmtId="164" fontId="23" fillId="0" borderId="0" xfId="0" applyNumberFormat="1" applyFont="1"/>
    <xf numFmtId="0" fontId="23" fillId="3" borderId="0" xfId="0" applyFont="1" applyFill="1"/>
    <xf numFmtId="164" fontId="25" fillId="0" borderId="0" xfId="0" applyNumberFormat="1" applyFont="1"/>
    <xf numFmtId="43" fontId="24" fillId="0" borderId="0" xfId="0" applyNumberFormat="1" applyFont="1"/>
    <xf numFmtId="168" fontId="4" fillId="0" borderId="0" xfId="1" applyNumberFormat="1" applyFont="1" applyFill="1" applyBorder="1" applyAlignment="1">
      <alignment horizontal="left" vertical="center"/>
    </xf>
    <xf numFmtId="168" fontId="4" fillId="0" borderId="8" xfId="1" applyNumberFormat="1" applyFont="1" applyFill="1" applyBorder="1" applyAlignment="1">
      <alignment horizontal="center" vertical="center"/>
    </xf>
    <xf numFmtId="168" fontId="5" fillId="0" borderId="8" xfId="1" applyNumberFormat="1" applyFont="1" applyFill="1" applyBorder="1" applyAlignment="1">
      <alignment horizontal="center" vertical="center"/>
    </xf>
    <xf numFmtId="168" fontId="5" fillId="0" borderId="8" xfId="1" applyNumberFormat="1" applyFont="1" applyFill="1" applyBorder="1" applyAlignment="1">
      <alignment vertical="center"/>
    </xf>
    <xf numFmtId="171" fontId="5" fillId="0" borderId="8" xfId="2" applyNumberFormat="1" applyFont="1" applyFill="1" applyBorder="1" applyAlignment="1">
      <alignment horizontal="right" vertical="center"/>
    </xf>
    <xf numFmtId="168" fontId="8" fillId="0" borderId="8" xfId="1" applyNumberFormat="1" applyFont="1" applyFill="1" applyBorder="1" applyAlignment="1">
      <alignment vertical="center"/>
    </xf>
    <xf numFmtId="171" fontId="3" fillId="0" borderId="8" xfId="2" applyNumberFormat="1" applyFont="1" applyFill="1" applyBorder="1" applyAlignment="1">
      <alignment horizontal="right" vertical="center"/>
    </xf>
    <xf numFmtId="171" fontId="3" fillId="0" borderId="8" xfId="2" applyNumberFormat="1" applyFont="1" applyFill="1" applyBorder="1" applyAlignment="1">
      <alignment vertical="center"/>
    </xf>
    <xf numFmtId="170" fontId="8" fillId="2" borderId="3" xfId="4" applyNumberFormat="1" applyFont="1" applyFill="1" applyBorder="1" applyAlignment="1">
      <alignment horizontal="center" vertical="top"/>
    </xf>
    <xf numFmtId="164" fontId="6" fillId="2" borderId="3" xfId="2" applyFont="1" applyFill="1" applyBorder="1" applyAlignment="1">
      <alignment horizontal="center" vertical="center" wrapText="1"/>
    </xf>
    <xf numFmtId="164" fontId="8" fillId="2" borderId="0" xfId="3" applyNumberFormat="1" applyFont="1" applyFill="1" applyAlignment="1">
      <alignment vertical="center" wrapText="1"/>
    </xf>
    <xf numFmtId="164" fontId="8" fillId="2" borderId="0" xfId="2" applyFont="1" applyFill="1" applyAlignment="1">
      <alignment horizontal="center" vertical="center" wrapText="1"/>
    </xf>
    <xf numFmtId="164" fontId="8" fillId="2" borderId="2" xfId="2" applyFont="1" applyFill="1" applyBorder="1" applyAlignment="1">
      <alignment horizontal="center" vertical="center" wrapText="1"/>
    </xf>
    <xf numFmtId="1" fontId="8" fillId="2" borderId="0" xfId="3" applyNumberFormat="1" applyFont="1" applyFill="1" applyAlignment="1">
      <alignment horizontal="center" vertical="center" wrapText="1"/>
    </xf>
    <xf numFmtId="4" fontId="8" fillId="2" borderId="0" xfId="3" applyNumberFormat="1" applyFont="1" applyFill="1" applyAlignment="1">
      <alignment horizontal="center" vertical="center" wrapText="1"/>
    </xf>
    <xf numFmtId="0" fontId="8" fillId="2" borderId="0" xfId="6" applyFont="1" applyFill="1" applyAlignment="1">
      <alignment vertical="center"/>
    </xf>
    <xf numFmtId="0" fontId="8" fillId="2" borderId="20" xfId="6" applyFont="1" applyFill="1" applyBorder="1" applyAlignment="1">
      <alignment vertical="center"/>
    </xf>
    <xf numFmtId="0" fontId="8" fillId="2" borderId="19" xfId="6" applyFont="1" applyFill="1" applyBorder="1" applyAlignment="1" applyProtection="1">
      <alignment vertical="center"/>
      <protection locked="0"/>
    </xf>
    <xf numFmtId="0" fontId="8" fillId="2" borderId="0" xfId="6" applyFont="1" applyFill="1" applyAlignment="1" applyProtection="1">
      <alignment wrapText="1"/>
      <protection locked="0"/>
    </xf>
    <xf numFmtId="0" fontId="13" fillId="2" borderId="0" xfId="3" applyFont="1" applyFill="1" applyAlignment="1">
      <alignment vertical="center" wrapText="1"/>
    </xf>
    <xf numFmtId="0" fontId="8" fillId="2" borderId="4" xfId="6" applyFont="1" applyFill="1" applyBorder="1" applyProtection="1">
      <protection locked="0"/>
    </xf>
    <xf numFmtId="164" fontId="6" fillId="2" borderId="21" xfId="2" applyFont="1" applyFill="1" applyBorder="1" applyAlignment="1">
      <alignment horizontal="center" vertical="center" wrapText="1"/>
    </xf>
    <xf numFmtId="164" fontId="8" fillId="2" borderId="4" xfId="2" applyFont="1" applyFill="1" applyBorder="1" applyAlignment="1">
      <alignment horizontal="center" vertical="center" wrapText="1"/>
    </xf>
    <xf numFmtId="164" fontId="6" fillId="2" borderId="16" xfId="6" applyNumberFormat="1" applyFont="1" applyFill="1" applyBorder="1" applyAlignment="1">
      <alignment vertical="center" wrapText="1"/>
    </xf>
    <xf numFmtId="164" fontId="6" fillId="2" borderId="22" xfId="2" applyFont="1" applyFill="1" applyBorder="1" applyAlignment="1">
      <alignment horizontal="center" vertical="center" wrapText="1"/>
    </xf>
    <xf numFmtId="164" fontId="11" fillId="2" borderId="4" xfId="2" applyFont="1" applyFill="1" applyBorder="1" applyAlignment="1">
      <alignment horizontal="center" vertical="center" wrapText="1"/>
    </xf>
    <xf numFmtId="43" fontId="6" fillId="2" borderId="16" xfId="7" applyFont="1" applyFill="1" applyBorder="1" applyAlignment="1" applyProtection="1">
      <alignment horizontal="right" vertical="center"/>
    </xf>
    <xf numFmtId="43" fontId="6" fillId="2" borderId="16" xfId="7" applyFont="1" applyFill="1" applyBorder="1" applyAlignment="1" applyProtection="1">
      <alignment horizontal="center" vertical="center"/>
    </xf>
    <xf numFmtId="0" fontId="11" fillId="2" borderId="0" xfId="3" applyFont="1" applyFill="1" applyAlignment="1">
      <alignment horizontal="left" vertical="center"/>
    </xf>
    <xf numFmtId="1" fontId="6" fillId="2" borderId="16" xfId="6" applyNumberFormat="1" applyFont="1" applyFill="1" applyBorder="1" applyAlignment="1">
      <alignment horizontal="center" vertical="center" wrapText="1"/>
    </xf>
    <xf numFmtId="1" fontId="6" fillId="2" borderId="17" xfId="6" applyNumberFormat="1" applyFont="1" applyFill="1" applyBorder="1" applyAlignment="1">
      <alignment horizontal="center" vertical="center" wrapText="1"/>
    </xf>
    <xf numFmtId="1" fontId="6" fillId="2" borderId="18" xfId="6" applyNumberFormat="1" applyFont="1" applyFill="1" applyBorder="1" applyAlignment="1">
      <alignment horizontal="center" vertical="center" wrapText="1"/>
    </xf>
    <xf numFmtId="1" fontId="19" fillId="2" borderId="16" xfId="6" applyNumberFormat="1" applyFont="1" applyFill="1" applyBorder="1" applyAlignment="1">
      <alignment horizontal="center" vertical="center" wrapText="1"/>
    </xf>
    <xf numFmtId="1" fontId="19" fillId="2" borderId="17" xfId="6" applyNumberFormat="1" applyFont="1" applyFill="1" applyBorder="1" applyAlignment="1">
      <alignment horizontal="center" vertical="center" wrapText="1"/>
    </xf>
    <xf numFmtId="1" fontId="19" fillId="2" borderId="18" xfId="6" applyNumberFormat="1" applyFont="1" applyFill="1" applyBorder="1" applyAlignment="1">
      <alignment horizontal="center" vertical="center" wrapText="1"/>
    </xf>
  </cellXfs>
  <cellStyles count="8">
    <cellStyle name="Comma" xfId="1" builtinId="3"/>
    <cellStyle name="Comma 2" xfId="7" xr:uid="{30C94DD2-FD0E-4BCD-9BC6-28354FB391D8}"/>
    <cellStyle name="Currency" xfId="2" builtinId="4"/>
    <cellStyle name="Normal" xfId="0" builtinId="0"/>
    <cellStyle name="Normal 2" xfId="3" xr:uid="{40608DA9-DFA3-4244-8B48-6D0CE757300D}"/>
    <cellStyle name="Normal 2 2" xfId="6" xr:uid="{951EB9CD-186E-4286-9EC8-3B6F0F1158BD}"/>
    <cellStyle name="Normal_Schedules" xfId="4" xr:uid="{836849E0-9D44-470A-8012-6E24E8982279}"/>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Sizwe Kunene" id="{99D2FE31-9C90-4D0F-AF71-8574C9CA9EA6}" userId="S::jw044675@jwater.co.za::da654682-cfa5-4434-8b1b-0e263ce017b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124" dT="2025-12-02T10:59:25.69" personId="{99D2FE31-9C90-4D0F-AF71-8574C9CA9EA6}" id="{65D3C57C-4D8B-4B22-A67C-C90567AEB158}">
    <text xml:space="preserve">I think this is insufficient with the expected number of services within the area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CEDB5-87F5-4250-846A-843131745806}">
  <dimension ref="A1:I226"/>
  <sheetViews>
    <sheetView view="pageBreakPreview" topLeftCell="B214" zoomScaleNormal="70" zoomScaleSheetLayoutView="100" workbookViewId="0">
      <selection activeCell="K217" sqref="K217"/>
    </sheetView>
  </sheetViews>
  <sheetFormatPr defaultRowHeight="15" x14ac:dyDescent="0.3"/>
  <cols>
    <col min="1" max="1" width="14.44140625" style="66" customWidth="1"/>
    <col min="2" max="2" width="19.33203125" style="19" bestFit="1" customWidth="1"/>
    <col min="3" max="3" width="55.44140625" style="34" customWidth="1"/>
    <col min="4" max="4" width="11.5546875" style="19" bestFit="1" customWidth="1"/>
    <col min="5" max="5" width="16.88671875" style="246" bestFit="1" customWidth="1"/>
    <col min="6" max="6" width="21.6640625" style="247" customWidth="1"/>
    <col min="7" max="7" width="21.6640625" style="244" customWidth="1"/>
    <col min="8" max="8" width="34.109375" style="34" customWidth="1"/>
    <col min="9" max="9" width="16.33203125" style="34" bestFit="1" customWidth="1"/>
    <col min="10" max="178" width="8.88671875" style="34"/>
    <col min="179" max="179" width="11.88671875" style="34" customWidth="1"/>
    <col min="180" max="180" width="18.44140625" style="34" customWidth="1"/>
    <col min="181" max="181" width="46.44140625" style="34" customWidth="1"/>
    <col min="182" max="183" width="12.5546875" style="34" customWidth="1"/>
    <col min="184" max="184" width="14.109375" style="34" customWidth="1"/>
    <col min="185" max="185" width="15.88671875" style="34" customWidth="1"/>
    <col min="186" max="186" width="8.88671875" style="34"/>
    <col min="187" max="187" width="9.44140625" style="34" bestFit="1" customWidth="1"/>
    <col min="188" max="188" width="11.33203125" style="34" bestFit="1" customWidth="1"/>
    <col min="189" max="434" width="8.88671875" style="34"/>
    <col min="435" max="435" width="11.88671875" style="34" customWidth="1"/>
    <col min="436" max="436" width="18.44140625" style="34" customWidth="1"/>
    <col min="437" max="437" width="46.44140625" style="34" customWidth="1"/>
    <col min="438" max="439" width="12.5546875" style="34" customWidth="1"/>
    <col min="440" max="440" width="14.109375" style="34" customWidth="1"/>
    <col min="441" max="441" width="15.88671875" style="34" customWidth="1"/>
    <col min="442" max="442" width="8.88671875" style="34"/>
    <col min="443" max="443" width="9.44140625" style="34" bestFit="1" customWidth="1"/>
    <col min="444" max="444" width="11.33203125" style="34" bestFit="1" customWidth="1"/>
    <col min="445" max="690" width="8.88671875" style="34"/>
    <col min="691" max="691" width="11.88671875" style="34" customWidth="1"/>
    <col min="692" max="692" width="18.44140625" style="34" customWidth="1"/>
    <col min="693" max="693" width="46.44140625" style="34" customWidth="1"/>
    <col min="694" max="695" width="12.5546875" style="34" customWidth="1"/>
    <col min="696" max="696" width="14.109375" style="34" customWidth="1"/>
    <col min="697" max="697" width="15.88671875" style="34" customWidth="1"/>
    <col min="698" max="698" width="8.88671875" style="34"/>
    <col min="699" max="699" width="9.44140625" style="34" bestFit="1" customWidth="1"/>
    <col min="700" max="700" width="11.33203125" style="34" bestFit="1" customWidth="1"/>
    <col min="701" max="946" width="8.88671875" style="34"/>
    <col min="947" max="947" width="11.88671875" style="34" customWidth="1"/>
    <col min="948" max="948" width="18.44140625" style="34" customWidth="1"/>
    <col min="949" max="949" width="46.44140625" style="34" customWidth="1"/>
    <col min="950" max="951" width="12.5546875" style="34" customWidth="1"/>
    <col min="952" max="952" width="14.109375" style="34" customWidth="1"/>
    <col min="953" max="953" width="15.88671875" style="34" customWidth="1"/>
    <col min="954" max="954" width="8.88671875" style="34"/>
    <col min="955" max="955" width="9.44140625" style="34" bestFit="1" customWidth="1"/>
    <col min="956" max="956" width="11.33203125" style="34" bestFit="1" customWidth="1"/>
    <col min="957" max="1202" width="8.88671875" style="34"/>
    <col min="1203" max="1203" width="11.88671875" style="34" customWidth="1"/>
    <col min="1204" max="1204" width="18.44140625" style="34" customWidth="1"/>
    <col min="1205" max="1205" width="46.44140625" style="34" customWidth="1"/>
    <col min="1206" max="1207" width="12.5546875" style="34" customWidth="1"/>
    <col min="1208" max="1208" width="14.109375" style="34" customWidth="1"/>
    <col min="1209" max="1209" width="15.88671875" style="34" customWidth="1"/>
    <col min="1210" max="1210" width="8.88671875" style="34"/>
    <col min="1211" max="1211" width="9.44140625" style="34" bestFit="1" customWidth="1"/>
    <col min="1212" max="1212" width="11.33203125" style="34" bestFit="1" customWidth="1"/>
    <col min="1213" max="1458" width="8.88671875" style="34"/>
    <col min="1459" max="1459" width="11.88671875" style="34" customWidth="1"/>
    <col min="1460" max="1460" width="18.44140625" style="34" customWidth="1"/>
    <col min="1461" max="1461" width="46.44140625" style="34" customWidth="1"/>
    <col min="1462" max="1463" width="12.5546875" style="34" customWidth="1"/>
    <col min="1464" max="1464" width="14.109375" style="34" customWidth="1"/>
    <col min="1465" max="1465" width="15.88671875" style="34" customWidth="1"/>
    <col min="1466" max="1466" width="8.88671875" style="34"/>
    <col min="1467" max="1467" width="9.44140625" style="34" bestFit="1" customWidth="1"/>
    <col min="1468" max="1468" width="11.33203125" style="34" bestFit="1" customWidth="1"/>
    <col min="1469" max="1714" width="8.88671875" style="34"/>
    <col min="1715" max="1715" width="11.88671875" style="34" customWidth="1"/>
    <col min="1716" max="1716" width="18.44140625" style="34" customWidth="1"/>
    <col min="1717" max="1717" width="46.44140625" style="34" customWidth="1"/>
    <col min="1718" max="1719" width="12.5546875" style="34" customWidth="1"/>
    <col min="1720" max="1720" width="14.109375" style="34" customWidth="1"/>
    <col min="1721" max="1721" width="15.88671875" style="34" customWidth="1"/>
    <col min="1722" max="1722" width="8.88671875" style="34"/>
    <col min="1723" max="1723" width="9.44140625" style="34" bestFit="1" customWidth="1"/>
    <col min="1724" max="1724" width="11.33203125" style="34" bestFit="1" customWidth="1"/>
    <col min="1725" max="1970" width="8.88671875" style="34"/>
    <col min="1971" max="1971" width="11.88671875" style="34" customWidth="1"/>
    <col min="1972" max="1972" width="18.44140625" style="34" customWidth="1"/>
    <col min="1973" max="1973" width="46.44140625" style="34" customWidth="1"/>
    <col min="1974" max="1975" width="12.5546875" style="34" customWidth="1"/>
    <col min="1976" max="1976" width="14.109375" style="34" customWidth="1"/>
    <col min="1977" max="1977" width="15.88671875" style="34" customWidth="1"/>
    <col min="1978" max="1978" width="8.88671875" style="34"/>
    <col min="1979" max="1979" width="9.44140625" style="34" bestFit="1" customWidth="1"/>
    <col min="1980" max="1980" width="11.33203125" style="34" bestFit="1" customWidth="1"/>
    <col min="1981" max="2226" width="8.88671875" style="34"/>
    <col min="2227" max="2227" width="11.88671875" style="34" customWidth="1"/>
    <col min="2228" max="2228" width="18.44140625" style="34" customWidth="1"/>
    <col min="2229" max="2229" width="46.44140625" style="34" customWidth="1"/>
    <col min="2230" max="2231" width="12.5546875" style="34" customWidth="1"/>
    <col min="2232" max="2232" width="14.109375" style="34" customWidth="1"/>
    <col min="2233" max="2233" width="15.88671875" style="34" customWidth="1"/>
    <col min="2234" max="2234" width="8.88671875" style="34"/>
    <col min="2235" max="2235" width="9.44140625" style="34" bestFit="1" customWidth="1"/>
    <col min="2236" max="2236" width="11.33203125" style="34" bestFit="1" customWidth="1"/>
    <col min="2237" max="2482" width="8.88671875" style="34"/>
    <col min="2483" max="2483" width="11.88671875" style="34" customWidth="1"/>
    <col min="2484" max="2484" width="18.44140625" style="34" customWidth="1"/>
    <col min="2485" max="2485" width="46.44140625" style="34" customWidth="1"/>
    <col min="2486" max="2487" width="12.5546875" style="34" customWidth="1"/>
    <col min="2488" max="2488" width="14.109375" style="34" customWidth="1"/>
    <col min="2489" max="2489" width="15.88671875" style="34" customWidth="1"/>
    <col min="2490" max="2490" width="8.88671875" style="34"/>
    <col min="2491" max="2491" width="9.44140625" style="34" bestFit="1" customWidth="1"/>
    <col min="2492" max="2492" width="11.33203125" style="34" bestFit="1" customWidth="1"/>
    <col min="2493" max="2738" width="8.88671875" style="34"/>
    <col min="2739" max="2739" width="11.88671875" style="34" customWidth="1"/>
    <col min="2740" max="2740" width="18.44140625" style="34" customWidth="1"/>
    <col min="2741" max="2741" width="46.44140625" style="34" customWidth="1"/>
    <col min="2742" max="2743" width="12.5546875" style="34" customWidth="1"/>
    <col min="2744" max="2744" width="14.109375" style="34" customWidth="1"/>
    <col min="2745" max="2745" width="15.88671875" style="34" customWidth="1"/>
    <col min="2746" max="2746" width="8.88671875" style="34"/>
    <col min="2747" max="2747" width="9.44140625" style="34" bestFit="1" customWidth="1"/>
    <col min="2748" max="2748" width="11.33203125" style="34" bestFit="1" customWidth="1"/>
    <col min="2749" max="2994" width="8.88671875" style="34"/>
    <col min="2995" max="2995" width="11.88671875" style="34" customWidth="1"/>
    <col min="2996" max="2996" width="18.44140625" style="34" customWidth="1"/>
    <col min="2997" max="2997" width="46.44140625" style="34" customWidth="1"/>
    <col min="2998" max="2999" width="12.5546875" style="34" customWidth="1"/>
    <col min="3000" max="3000" width="14.109375" style="34" customWidth="1"/>
    <col min="3001" max="3001" width="15.88671875" style="34" customWidth="1"/>
    <col min="3002" max="3002" width="8.88671875" style="34"/>
    <col min="3003" max="3003" width="9.44140625" style="34" bestFit="1" customWidth="1"/>
    <col min="3004" max="3004" width="11.33203125" style="34" bestFit="1" customWidth="1"/>
    <col min="3005" max="3250" width="8.88671875" style="34"/>
    <col min="3251" max="3251" width="11.88671875" style="34" customWidth="1"/>
    <col min="3252" max="3252" width="18.44140625" style="34" customWidth="1"/>
    <col min="3253" max="3253" width="46.44140625" style="34" customWidth="1"/>
    <col min="3254" max="3255" width="12.5546875" style="34" customWidth="1"/>
    <col min="3256" max="3256" width="14.109375" style="34" customWidth="1"/>
    <col min="3257" max="3257" width="15.88671875" style="34" customWidth="1"/>
    <col min="3258" max="3258" width="8.88671875" style="34"/>
    <col min="3259" max="3259" width="9.44140625" style="34" bestFit="1" customWidth="1"/>
    <col min="3260" max="3260" width="11.33203125" style="34" bestFit="1" customWidth="1"/>
    <col min="3261" max="3506" width="8.88671875" style="34"/>
    <col min="3507" max="3507" width="11.88671875" style="34" customWidth="1"/>
    <col min="3508" max="3508" width="18.44140625" style="34" customWidth="1"/>
    <col min="3509" max="3509" width="46.44140625" style="34" customWidth="1"/>
    <col min="3510" max="3511" width="12.5546875" style="34" customWidth="1"/>
    <col min="3512" max="3512" width="14.109375" style="34" customWidth="1"/>
    <col min="3513" max="3513" width="15.88671875" style="34" customWidth="1"/>
    <col min="3514" max="3514" width="8.88671875" style="34"/>
    <col min="3515" max="3515" width="9.44140625" style="34" bestFit="1" customWidth="1"/>
    <col min="3516" max="3516" width="11.33203125" style="34" bestFit="1" customWidth="1"/>
    <col min="3517" max="3762" width="8.88671875" style="34"/>
    <col min="3763" max="3763" width="11.88671875" style="34" customWidth="1"/>
    <col min="3764" max="3764" width="18.44140625" style="34" customWidth="1"/>
    <col min="3765" max="3765" width="46.44140625" style="34" customWidth="1"/>
    <col min="3766" max="3767" width="12.5546875" style="34" customWidth="1"/>
    <col min="3768" max="3768" width="14.109375" style="34" customWidth="1"/>
    <col min="3769" max="3769" width="15.88671875" style="34" customWidth="1"/>
    <col min="3770" max="3770" width="8.88671875" style="34"/>
    <col min="3771" max="3771" width="9.44140625" style="34" bestFit="1" customWidth="1"/>
    <col min="3772" max="3772" width="11.33203125" style="34" bestFit="1" customWidth="1"/>
    <col min="3773" max="4018" width="8.88671875" style="34"/>
    <col min="4019" max="4019" width="11.88671875" style="34" customWidth="1"/>
    <col min="4020" max="4020" width="18.44140625" style="34" customWidth="1"/>
    <col min="4021" max="4021" width="46.44140625" style="34" customWidth="1"/>
    <col min="4022" max="4023" width="12.5546875" style="34" customWidth="1"/>
    <col min="4024" max="4024" width="14.109375" style="34" customWidth="1"/>
    <col min="4025" max="4025" width="15.88671875" style="34" customWidth="1"/>
    <col min="4026" max="4026" width="8.88671875" style="34"/>
    <col min="4027" max="4027" width="9.44140625" style="34" bestFit="1" customWidth="1"/>
    <col min="4028" max="4028" width="11.33203125" style="34" bestFit="1" customWidth="1"/>
    <col min="4029" max="4274" width="8.88671875" style="34"/>
    <col min="4275" max="4275" width="11.88671875" style="34" customWidth="1"/>
    <col min="4276" max="4276" width="18.44140625" style="34" customWidth="1"/>
    <col min="4277" max="4277" width="46.44140625" style="34" customWidth="1"/>
    <col min="4278" max="4279" width="12.5546875" style="34" customWidth="1"/>
    <col min="4280" max="4280" width="14.109375" style="34" customWidth="1"/>
    <col min="4281" max="4281" width="15.88671875" style="34" customWidth="1"/>
    <col min="4282" max="4282" width="8.88671875" style="34"/>
    <col min="4283" max="4283" width="9.44140625" style="34" bestFit="1" customWidth="1"/>
    <col min="4284" max="4284" width="11.33203125" style="34" bestFit="1" customWidth="1"/>
    <col min="4285" max="4530" width="8.88671875" style="34"/>
    <col min="4531" max="4531" width="11.88671875" style="34" customWidth="1"/>
    <col min="4532" max="4532" width="18.44140625" style="34" customWidth="1"/>
    <col min="4533" max="4533" width="46.44140625" style="34" customWidth="1"/>
    <col min="4534" max="4535" width="12.5546875" style="34" customWidth="1"/>
    <col min="4536" max="4536" width="14.109375" style="34" customWidth="1"/>
    <col min="4537" max="4537" width="15.88671875" style="34" customWidth="1"/>
    <col min="4538" max="4538" width="8.88671875" style="34"/>
    <col min="4539" max="4539" width="9.44140625" style="34" bestFit="1" customWidth="1"/>
    <col min="4540" max="4540" width="11.33203125" style="34" bestFit="1" customWidth="1"/>
    <col min="4541" max="4786" width="8.88671875" style="34"/>
    <col min="4787" max="4787" width="11.88671875" style="34" customWidth="1"/>
    <col min="4788" max="4788" width="18.44140625" style="34" customWidth="1"/>
    <col min="4789" max="4789" width="46.44140625" style="34" customWidth="1"/>
    <col min="4790" max="4791" width="12.5546875" style="34" customWidth="1"/>
    <col min="4792" max="4792" width="14.109375" style="34" customWidth="1"/>
    <col min="4793" max="4793" width="15.88671875" style="34" customWidth="1"/>
    <col min="4794" max="4794" width="8.88671875" style="34"/>
    <col min="4795" max="4795" width="9.44140625" style="34" bestFit="1" customWidth="1"/>
    <col min="4796" max="4796" width="11.33203125" style="34" bestFit="1" customWidth="1"/>
    <col min="4797" max="5042" width="8.88671875" style="34"/>
    <col min="5043" max="5043" width="11.88671875" style="34" customWidth="1"/>
    <col min="5044" max="5044" width="18.44140625" style="34" customWidth="1"/>
    <col min="5045" max="5045" width="46.44140625" style="34" customWidth="1"/>
    <col min="5046" max="5047" width="12.5546875" style="34" customWidth="1"/>
    <col min="5048" max="5048" width="14.109375" style="34" customWidth="1"/>
    <col min="5049" max="5049" width="15.88671875" style="34" customWidth="1"/>
    <col min="5050" max="5050" width="8.88671875" style="34"/>
    <col min="5051" max="5051" width="9.44140625" style="34" bestFit="1" customWidth="1"/>
    <col min="5052" max="5052" width="11.33203125" style="34" bestFit="1" customWidth="1"/>
    <col min="5053" max="5298" width="8.88671875" style="34"/>
    <col min="5299" max="5299" width="11.88671875" style="34" customWidth="1"/>
    <col min="5300" max="5300" width="18.44140625" style="34" customWidth="1"/>
    <col min="5301" max="5301" width="46.44140625" style="34" customWidth="1"/>
    <col min="5302" max="5303" width="12.5546875" style="34" customWidth="1"/>
    <col min="5304" max="5304" width="14.109375" style="34" customWidth="1"/>
    <col min="5305" max="5305" width="15.88671875" style="34" customWidth="1"/>
    <col min="5306" max="5306" width="8.88671875" style="34"/>
    <col min="5307" max="5307" width="9.44140625" style="34" bestFit="1" customWidth="1"/>
    <col min="5308" max="5308" width="11.33203125" style="34" bestFit="1" customWidth="1"/>
    <col min="5309" max="5554" width="8.88671875" style="34"/>
    <col min="5555" max="5555" width="11.88671875" style="34" customWidth="1"/>
    <col min="5556" max="5556" width="18.44140625" style="34" customWidth="1"/>
    <col min="5557" max="5557" width="46.44140625" style="34" customWidth="1"/>
    <col min="5558" max="5559" width="12.5546875" style="34" customWidth="1"/>
    <col min="5560" max="5560" width="14.109375" style="34" customWidth="1"/>
    <col min="5561" max="5561" width="15.88671875" style="34" customWidth="1"/>
    <col min="5562" max="5562" width="8.88671875" style="34"/>
    <col min="5563" max="5563" width="9.44140625" style="34" bestFit="1" customWidth="1"/>
    <col min="5564" max="5564" width="11.33203125" style="34" bestFit="1" customWidth="1"/>
    <col min="5565" max="5810" width="8.88671875" style="34"/>
    <col min="5811" max="5811" width="11.88671875" style="34" customWidth="1"/>
    <col min="5812" max="5812" width="18.44140625" style="34" customWidth="1"/>
    <col min="5813" max="5813" width="46.44140625" style="34" customWidth="1"/>
    <col min="5814" max="5815" width="12.5546875" style="34" customWidth="1"/>
    <col min="5816" max="5816" width="14.109375" style="34" customWidth="1"/>
    <col min="5817" max="5817" width="15.88671875" style="34" customWidth="1"/>
    <col min="5818" max="5818" width="8.88671875" style="34"/>
    <col min="5819" max="5819" width="9.44140625" style="34" bestFit="1" customWidth="1"/>
    <col min="5820" max="5820" width="11.33203125" style="34" bestFit="1" customWidth="1"/>
    <col min="5821" max="6066" width="8.88671875" style="34"/>
    <col min="6067" max="6067" width="11.88671875" style="34" customWidth="1"/>
    <col min="6068" max="6068" width="18.44140625" style="34" customWidth="1"/>
    <col min="6069" max="6069" width="46.44140625" style="34" customWidth="1"/>
    <col min="6070" max="6071" width="12.5546875" style="34" customWidth="1"/>
    <col min="6072" max="6072" width="14.109375" style="34" customWidth="1"/>
    <col min="6073" max="6073" width="15.88671875" style="34" customWidth="1"/>
    <col min="6074" max="6074" width="8.88671875" style="34"/>
    <col min="6075" max="6075" width="9.44140625" style="34" bestFit="1" customWidth="1"/>
    <col min="6076" max="6076" width="11.33203125" style="34" bestFit="1" customWidth="1"/>
    <col min="6077" max="6322" width="8.88671875" style="34"/>
    <col min="6323" max="6323" width="11.88671875" style="34" customWidth="1"/>
    <col min="6324" max="6324" width="18.44140625" style="34" customWidth="1"/>
    <col min="6325" max="6325" width="46.44140625" style="34" customWidth="1"/>
    <col min="6326" max="6327" width="12.5546875" style="34" customWidth="1"/>
    <col min="6328" max="6328" width="14.109375" style="34" customWidth="1"/>
    <col min="6329" max="6329" width="15.88671875" style="34" customWidth="1"/>
    <col min="6330" max="6330" width="8.88671875" style="34"/>
    <col min="6331" max="6331" width="9.44140625" style="34" bestFit="1" customWidth="1"/>
    <col min="6332" max="6332" width="11.33203125" style="34" bestFit="1" customWidth="1"/>
    <col min="6333" max="6578" width="8.88671875" style="34"/>
    <col min="6579" max="6579" width="11.88671875" style="34" customWidth="1"/>
    <col min="6580" max="6580" width="18.44140625" style="34" customWidth="1"/>
    <col min="6581" max="6581" width="46.44140625" style="34" customWidth="1"/>
    <col min="6582" max="6583" width="12.5546875" style="34" customWidth="1"/>
    <col min="6584" max="6584" width="14.109375" style="34" customWidth="1"/>
    <col min="6585" max="6585" width="15.88671875" style="34" customWidth="1"/>
    <col min="6586" max="6586" width="8.88671875" style="34"/>
    <col min="6587" max="6587" width="9.44140625" style="34" bestFit="1" customWidth="1"/>
    <col min="6588" max="6588" width="11.33203125" style="34" bestFit="1" customWidth="1"/>
    <col min="6589" max="6834" width="8.88671875" style="34"/>
    <col min="6835" max="6835" width="11.88671875" style="34" customWidth="1"/>
    <col min="6836" max="6836" width="18.44140625" style="34" customWidth="1"/>
    <col min="6837" max="6837" width="46.44140625" style="34" customWidth="1"/>
    <col min="6838" max="6839" width="12.5546875" style="34" customWidth="1"/>
    <col min="6840" max="6840" width="14.109375" style="34" customWidth="1"/>
    <col min="6841" max="6841" width="15.88671875" style="34" customWidth="1"/>
    <col min="6842" max="6842" width="8.88671875" style="34"/>
    <col min="6843" max="6843" width="9.44140625" style="34" bestFit="1" customWidth="1"/>
    <col min="6844" max="6844" width="11.33203125" style="34" bestFit="1" customWidth="1"/>
    <col min="6845" max="7090" width="8.88671875" style="34"/>
    <col min="7091" max="7091" width="11.88671875" style="34" customWidth="1"/>
    <col min="7092" max="7092" width="18.44140625" style="34" customWidth="1"/>
    <col min="7093" max="7093" width="46.44140625" style="34" customWidth="1"/>
    <col min="7094" max="7095" width="12.5546875" style="34" customWidth="1"/>
    <col min="7096" max="7096" width="14.109375" style="34" customWidth="1"/>
    <col min="7097" max="7097" width="15.88671875" style="34" customWidth="1"/>
    <col min="7098" max="7098" width="8.88671875" style="34"/>
    <col min="7099" max="7099" width="9.44140625" style="34" bestFit="1" customWidth="1"/>
    <col min="7100" max="7100" width="11.33203125" style="34" bestFit="1" customWidth="1"/>
    <col min="7101" max="7346" width="8.88671875" style="34"/>
    <col min="7347" max="7347" width="11.88671875" style="34" customWidth="1"/>
    <col min="7348" max="7348" width="18.44140625" style="34" customWidth="1"/>
    <col min="7349" max="7349" width="46.44140625" style="34" customWidth="1"/>
    <col min="7350" max="7351" width="12.5546875" style="34" customWidth="1"/>
    <col min="7352" max="7352" width="14.109375" style="34" customWidth="1"/>
    <col min="7353" max="7353" width="15.88671875" style="34" customWidth="1"/>
    <col min="7354" max="7354" width="8.88671875" style="34"/>
    <col min="7355" max="7355" width="9.44140625" style="34" bestFit="1" customWidth="1"/>
    <col min="7356" max="7356" width="11.33203125" style="34" bestFit="1" customWidth="1"/>
    <col min="7357" max="7602" width="8.88671875" style="34"/>
    <col min="7603" max="7603" width="11.88671875" style="34" customWidth="1"/>
    <col min="7604" max="7604" width="18.44140625" style="34" customWidth="1"/>
    <col min="7605" max="7605" width="46.44140625" style="34" customWidth="1"/>
    <col min="7606" max="7607" width="12.5546875" style="34" customWidth="1"/>
    <col min="7608" max="7608" width="14.109375" style="34" customWidth="1"/>
    <col min="7609" max="7609" width="15.88671875" style="34" customWidth="1"/>
    <col min="7610" max="7610" width="8.88671875" style="34"/>
    <col min="7611" max="7611" width="9.44140625" style="34" bestFit="1" customWidth="1"/>
    <col min="7612" max="7612" width="11.33203125" style="34" bestFit="1" customWidth="1"/>
    <col min="7613" max="7858" width="8.88671875" style="34"/>
    <col min="7859" max="7859" width="11.88671875" style="34" customWidth="1"/>
    <col min="7860" max="7860" width="18.44140625" style="34" customWidth="1"/>
    <col min="7861" max="7861" width="46.44140625" style="34" customWidth="1"/>
    <col min="7862" max="7863" width="12.5546875" style="34" customWidth="1"/>
    <col min="7864" max="7864" width="14.109375" style="34" customWidth="1"/>
    <col min="7865" max="7865" width="15.88671875" style="34" customWidth="1"/>
    <col min="7866" max="7866" width="8.88671875" style="34"/>
    <col min="7867" max="7867" width="9.44140625" style="34" bestFit="1" customWidth="1"/>
    <col min="7868" max="7868" width="11.33203125" style="34" bestFit="1" customWidth="1"/>
    <col min="7869" max="8114" width="8.88671875" style="34"/>
    <col min="8115" max="8115" width="11.88671875" style="34" customWidth="1"/>
    <col min="8116" max="8116" width="18.44140625" style="34" customWidth="1"/>
    <col min="8117" max="8117" width="46.44140625" style="34" customWidth="1"/>
    <col min="8118" max="8119" width="12.5546875" style="34" customWidth="1"/>
    <col min="8120" max="8120" width="14.109375" style="34" customWidth="1"/>
    <col min="8121" max="8121" width="15.88671875" style="34" customWidth="1"/>
    <col min="8122" max="8122" width="8.88671875" style="34"/>
    <col min="8123" max="8123" width="9.44140625" style="34" bestFit="1" customWidth="1"/>
    <col min="8124" max="8124" width="11.33203125" style="34" bestFit="1" customWidth="1"/>
    <col min="8125" max="8370" width="8.88671875" style="34"/>
    <col min="8371" max="8371" width="11.88671875" style="34" customWidth="1"/>
    <col min="8372" max="8372" width="18.44140625" style="34" customWidth="1"/>
    <col min="8373" max="8373" width="46.44140625" style="34" customWidth="1"/>
    <col min="8374" max="8375" width="12.5546875" style="34" customWidth="1"/>
    <col min="8376" max="8376" width="14.109375" style="34" customWidth="1"/>
    <col min="8377" max="8377" width="15.88671875" style="34" customWidth="1"/>
    <col min="8378" max="8378" width="8.88671875" style="34"/>
    <col min="8379" max="8379" width="9.44140625" style="34" bestFit="1" customWidth="1"/>
    <col min="8380" max="8380" width="11.33203125" style="34" bestFit="1" customWidth="1"/>
    <col min="8381" max="8626" width="8.88671875" style="34"/>
    <col min="8627" max="8627" width="11.88671875" style="34" customWidth="1"/>
    <col min="8628" max="8628" width="18.44140625" style="34" customWidth="1"/>
    <col min="8629" max="8629" width="46.44140625" style="34" customWidth="1"/>
    <col min="8630" max="8631" width="12.5546875" style="34" customWidth="1"/>
    <col min="8632" max="8632" width="14.109375" style="34" customWidth="1"/>
    <col min="8633" max="8633" width="15.88671875" style="34" customWidth="1"/>
    <col min="8634" max="8634" width="8.88671875" style="34"/>
    <col min="8635" max="8635" width="9.44140625" style="34" bestFit="1" customWidth="1"/>
    <col min="8636" max="8636" width="11.33203125" style="34" bestFit="1" customWidth="1"/>
    <col min="8637" max="8882" width="8.88671875" style="34"/>
    <col min="8883" max="8883" width="11.88671875" style="34" customWidth="1"/>
    <col min="8884" max="8884" width="18.44140625" style="34" customWidth="1"/>
    <col min="8885" max="8885" width="46.44140625" style="34" customWidth="1"/>
    <col min="8886" max="8887" width="12.5546875" style="34" customWidth="1"/>
    <col min="8888" max="8888" width="14.109375" style="34" customWidth="1"/>
    <col min="8889" max="8889" width="15.88671875" style="34" customWidth="1"/>
    <col min="8890" max="8890" width="8.88671875" style="34"/>
    <col min="8891" max="8891" width="9.44140625" style="34" bestFit="1" customWidth="1"/>
    <col min="8892" max="8892" width="11.33203125" style="34" bestFit="1" customWidth="1"/>
    <col min="8893" max="9138" width="8.88671875" style="34"/>
    <col min="9139" max="9139" width="11.88671875" style="34" customWidth="1"/>
    <col min="9140" max="9140" width="18.44140625" style="34" customWidth="1"/>
    <col min="9141" max="9141" width="46.44140625" style="34" customWidth="1"/>
    <col min="9142" max="9143" width="12.5546875" style="34" customWidth="1"/>
    <col min="9144" max="9144" width="14.109375" style="34" customWidth="1"/>
    <col min="9145" max="9145" width="15.88671875" style="34" customWidth="1"/>
    <col min="9146" max="9146" width="8.88671875" style="34"/>
    <col min="9147" max="9147" width="9.44140625" style="34" bestFit="1" customWidth="1"/>
    <col min="9148" max="9148" width="11.33203125" style="34" bestFit="1" customWidth="1"/>
    <col min="9149" max="9394" width="8.88671875" style="34"/>
    <col min="9395" max="9395" width="11.88671875" style="34" customWidth="1"/>
    <col min="9396" max="9396" width="18.44140625" style="34" customWidth="1"/>
    <col min="9397" max="9397" width="46.44140625" style="34" customWidth="1"/>
    <col min="9398" max="9399" width="12.5546875" style="34" customWidth="1"/>
    <col min="9400" max="9400" width="14.109375" style="34" customWidth="1"/>
    <col min="9401" max="9401" width="15.88671875" style="34" customWidth="1"/>
    <col min="9402" max="9402" width="8.88671875" style="34"/>
    <col min="9403" max="9403" width="9.44140625" style="34" bestFit="1" customWidth="1"/>
    <col min="9404" max="9404" width="11.33203125" style="34" bestFit="1" customWidth="1"/>
    <col min="9405" max="9650" width="8.88671875" style="34"/>
    <col min="9651" max="9651" width="11.88671875" style="34" customWidth="1"/>
    <col min="9652" max="9652" width="18.44140625" style="34" customWidth="1"/>
    <col min="9653" max="9653" width="46.44140625" style="34" customWidth="1"/>
    <col min="9654" max="9655" width="12.5546875" style="34" customWidth="1"/>
    <col min="9656" max="9656" width="14.109375" style="34" customWidth="1"/>
    <col min="9657" max="9657" width="15.88671875" style="34" customWidth="1"/>
    <col min="9658" max="9658" width="8.88671875" style="34"/>
    <col min="9659" max="9659" width="9.44140625" style="34" bestFit="1" customWidth="1"/>
    <col min="9660" max="9660" width="11.33203125" style="34" bestFit="1" customWidth="1"/>
    <col min="9661" max="9906" width="8.88671875" style="34"/>
    <col min="9907" max="9907" width="11.88671875" style="34" customWidth="1"/>
    <col min="9908" max="9908" width="18.44140625" style="34" customWidth="1"/>
    <col min="9909" max="9909" width="46.44140625" style="34" customWidth="1"/>
    <col min="9910" max="9911" width="12.5546875" style="34" customWidth="1"/>
    <col min="9912" max="9912" width="14.109375" style="34" customWidth="1"/>
    <col min="9913" max="9913" width="15.88671875" style="34" customWidth="1"/>
    <col min="9914" max="9914" width="8.88671875" style="34"/>
    <col min="9915" max="9915" width="9.44140625" style="34" bestFit="1" customWidth="1"/>
    <col min="9916" max="9916" width="11.33203125" style="34" bestFit="1" customWidth="1"/>
    <col min="9917" max="10162" width="8.88671875" style="34"/>
    <col min="10163" max="10163" width="11.88671875" style="34" customWidth="1"/>
    <col min="10164" max="10164" width="18.44140625" style="34" customWidth="1"/>
    <col min="10165" max="10165" width="46.44140625" style="34" customWidth="1"/>
    <col min="10166" max="10167" width="12.5546875" style="34" customWidth="1"/>
    <col min="10168" max="10168" width="14.109375" style="34" customWidth="1"/>
    <col min="10169" max="10169" width="15.88671875" style="34" customWidth="1"/>
    <col min="10170" max="10170" width="8.88671875" style="34"/>
    <col min="10171" max="10171" width="9.44140625" style="34" bestFit="1" customWidth="1"/>
    <col min="10172" max="10172" width="11.33203125" style="34" bestFit="1" customWidth="1"/>
    <col min="10173" max="10418" width="8.88671875" style="34"/>
    <col min="10419" max="10419" width="11.88671875" style="34" customWidth="1"/>
    <col min="10420" max="10420" width="18.44140625" style="34" customWidth="1"/>
    <col min="10421" max="10421" width="46.44140625" style="34" customWidth="1"/>
    <col min="10422" max="10423" width="12.5546875" style="34" customWidth="1"/>
    <col min="10424" max="10424" width="14.109375" style="34" customWidth="1"/>
    <col min="10425" max="10425" width="15.88671875" style="34" customWidth="1"/>
    <col min="10426" max="10426" width="8.88671875" style="34"/>
    <col min="10427" max="10427" width="9.44140625" style="34" bestFit="1" customWidth="1"/>
    <col min="10428" max="10428" width="11.33203125" style="34" bestFit="1" customWidth="1"/>
    <col min="10429" max="10674" width="8.88671875" style="34"/>
    <col min="10675" max="10675" width="11.88671875" style="34" customWidth="1"/>
    <col min="10676" max="10676" width="18.44140625" style="34" customWidth="1"/>
    <col min="10677" max="10677" width="46.44140625" style="34" customWidth="1"/>
    <col min="10678" max="10679" width="12.5546875" style="34" customWidth="1"/>
    <col min="10680" max="10680" width="14.109375" style="34" customWidth="1"/>
    <col min="10681" max="10681" width="15.88671875" style="34" customWidth="1"/>
    <col min="10682" max="10682" width="8.88671875" style="34"/>
    <col min="10683" max="10683" width="9.44140625" style="34" bestFit="1" customWidth="1"/>
    <col min="10684" max="10684" width="11.33203125" style="34" bestFit="1" customWidth="1"/>
    <col min="10685" max="10930" width="8.88671875" style="34"/>
    <col min="10931" max="10931" width="11.88671875" style="34" customWidth="1"/>
    <col min="10932" max="10932" width="18.44140625" style="34" customWidth="1"/>
    <col min="10933" max="10933" width="46.44140625" style="34" customWidth="1"/>
    <col min="10934" max="10935" width="12.5546875" style="34" customWidth="1"/>
    <col min="10936" max="10936" width="14.109375" style="34" customWidth="1"/>
    <col min="10937" max="10937" width="15.88671875" style="34" customWidth="1"/>
    <col min="10938" max="10938" width="8.88671875" style="34"/>
    <col min="10939" max="10939" width="9.44140625" style="34" bestFit="1" customWidth="1"/>
    <col min="10940" max="10940" width="11.33203125" style="34" bestFit="1" customWidth="1"/>
    <col min="10941" max="11186" width="8.88671875" style="34"/>
    <col min="11187" max="11187" width="11.88671875" style="34" customWidth="1"/>
    <col min="11188" max="11188" width="18.44140625" style="34" customWidth="1"/>
    <col min="11189" max="11189" width="46.44140625" style="34" customWidth="1"/>
    <col min="11190" max="11191" width="12.5546875" style="34" customWidth="1"/>
    <col min="11192" max="11192" width="14.109375" style="34" customWidth="1"/>
    <col min="11193" max="11193" width="15.88671875" style="34" customWidth="1"/>
    <col min="11194" max="11194" width="8.88671875" style="34"/>
    <col min="11195" max="11195" width="9.44140625" style="34" bestFit="1" customWidth="1"/>
    <col min="11196" max="11196" width="11.33203125" style="34" bestFit="1" customWidth="1"/>
    <col min="11197" max="11442" width="8.88671875" style="34"/>
    <col min="11443" max="11443" width="11.88671875" style="34" customWidth="1"/>
    <col min="11444" max="11444" width="18.44140625" style="34" customWidth="1"/>
    <col min="11445" max="11445" width="46.44140625" style="34" customWidth="1"/>
    <col min="11446" max="11447" width="12.5546875" style="34" customWidth="1"/>
    <col min="11448" max="11448" width="14.109375" style="34" customWidth="1"/>
    <col min="11449" max="11449" width="15.88671875" style="34" customWidth="1"/>
    <col min="11450" max="11450" width="8.88671875" style="34"/>
    <col min="11451" max="11451" width="9.44140625" style="34" bestFit="1" customWidth="1"/>
    <col min="11452" max="11452" width="11.33203125" style="34" bestFit="1" customWidth="1"/>
    <col min="11453" max="11698" width="8.88671875" style="34"/>
    <col min="11699" max="11699" width="11.88671875" style="34" customWidth="1"/>
    <col min="11700" max="11700" width="18.44140625" style="34" customWidth="1"/>
    <col min="11701" max="11701" width="46.44140625" style="34" customWidth="1"/>
    <col min="11702" max="11703" width="12.5546875" style="34" customWidth="1"/>
    <col min="11704" max="11704" width="14.109375" style="34" customWidth="1"/>
    <col min="11705" max="11705" width="15.88671875" style="34" customWidth="1"/>
    <col min="11706" max="11706" width="8.88671875" style="34"/>
    <col min="11707" max="11707" width="9.44140625" style="34" bestFit="1" customWidth="1"/>
    <col min="11708" max="11708" width="11.33203125" style="34" bestFit="1" customWidth="1"/>
    <col min="11709" max="11954" width="8.88671875" style="34"/>
    <col min="11955" max="11955" width="11.88671875" style="34" customWidth="1"/>
    <col min="11956" max="11956" width="18.44140625" style="34" customWidth="1"/>
    <col min="11957" max="11957" width="46.44140625" style="34" customWidth="1"/>
    <col min="11958" max="11959" width="12.5546875" style="34" customWidth="1"/>
    <col min="11960" max="11960" width="14.109375" style="34" customWidth="1"/>
    <col min="11961" max="11961" width="15.88671875" style="34" customWidth="1"/>
    <col min="11962" max="11962" width="8.88671875" style="34"/>
    <col min="11963" max="11963" width="9.44140625" style="34" bestFit="1" customWidth="1"/>
    <col min="11964" max="11964" width="11.33203125" style="34" bestFit="1" customWidth="1"/>
    <col min="11965" max="12210" width="8.88671875" style="34"/>
    <col min="12211" max="12211" width="11.88671875" style="34" customWidth="1"/>
    <col min="12212" max="12212" width="18.44140625" style="34" customWidth="1"/>
    <col min="12213" max="12213" width="46.44140625" style="34" customWidth="1"/>
    <col min="12214" max="12215" width="12.5546875" style="34" customWidth="1"/>
    <col min="12216" max="12216" width="14.109375" style="34" customWidth="1"/>
    <col min="12217" max="12217" width="15.88671875" style="34" customWidth="1"/>
    <col min="12218" max="12218" width="8.88671875" style="34"/>
    <col min="12219" max="12219" width="9.44140625" style="34" bestFit="1" customWidth="1"/>
    <col min="12220" max="12220" width="11.33203125" style="34" bestFit="1" customWidth="1"/>
    <col min="12221" max="12466" width="8.88671875" style="34"/>
    <col min="12467" max="12467" width="11.88671875" style="34" customWidth="1"/>
    <col min="12468" max="12468" width="18.44140625" style="34" customWidth="1"/>
    <col min="12469" max="12469" width="46.44140625" style="34" customWidth="1"/>
    <col min="12470" max="12471" width="12.5546875" style="34" customWidth="1"/>
    <col min="12472" max="12472" width="14.109375" style="34" customWidth="1"/>
    <col min="12473" max="12473" width="15.88671875" style="34" customWidth="1"/>
    <col min="12474" max="12474" width="8.88671875" style="34"/>
    <col min="12475" max="12475" width="9.44140625" style="34" bestFit="1" customWidth="1"/>
    <col min="12476" max="12476" width="11.33203125" style="34" bestFit="1" customWidth="1"/>
    <col min="12477" max="12722" width="8.88671875" style="34"/>
    <col min="12723" max="12723" width="11.88671875" style="34" customWidth="1"/>
    <col min="12724" max="12724" width="18.44140625" style="34" customWidth="1"/>
    <col min="12725" max="12725" width="46.44140625" style="34" customWidth="1"/>
    <col min="12726" max="12727" width="12.5546875" style="34" customWidth="1"/>
    <col min="12728" max="12728" width="14.109375" style="34" customWidth="1"/>
    <col min="12729" max="12729" width="15.88671875" style="34" customWidth="1"/>
    <col min="12730" max="12730" width="8.88671875" style="34"/>
    <col min="12731" max="12731" width="9.44140625" style="34" bestFit="1" customWidth="1"/>
    <col min="12732" max="12732" width="11.33203125" style="34" bestFit="1" customWidth="1"/>
    <col min="12733" max="12978" width="8.88671875" style="34"/>
    <col min="12979" max="12979" width="11.88671875" style="34" customWidth="1"/>
    <col min="12980" max="12980" width="18.44140625" style="34" customWidth="1"/>
    <col min="12981" max="12981" width="46.44140625" style="34" customWidth="1"/>
    <col min="12982" max="12983" width="12.5546875" style="34" customWidth="1"/>
    <col min="12984" max="12984" width="14.109375" style="34" customWidth="1"/>
    <col min="12985" max="12985" width="15.88671875" style="34" customWidth="1"/>
    <col min="12986" max="12986" width="8.88671875" style="34"/>
    <col min="12987" max="12987" width="9.44140625" style="34" bestFit="1" customWidth="1"/>
    <col min="12988" max="12988" width="11.33203125" style="34" bestFit="1" customWidth="1"/>
    <col min="12989" max="13234" width="8.88671875" style="34"/>
    <col min="13235" max="13235" width="11.88671875" style="34" customWidth="1"/>
    <col min="13236" max="13236" width="18.44140625" style="34" customWidth="1"/>
    <col min="13237" max="13237" width="46.44140625" style="34" customWidth="1"/>
    <col min="13238" max="13239" width="12.5546875" style="34" customWidth="1"/>
    <col min="13240" max="13240" width="14.109375" style="34" customWidth="1"/>
    <col min="13241" max="13241" width="15.88671875" style="34" customWidth="1"/>
    <col min="13242" max="13242" width="8.88671875" style="34"/>
    <col min="13243" max="13243" width="9.44140625" style="34" bestFit="1" customWidth="1"/>
    <col min="13244" max="13244" width="11.33203125" style="34" bestFit="1" customWidth="1"/>
    <col min="13245" max="13490" width="8.88671875" style="34"/>
    <col min="13491" max="13491" width="11.88671875" style="34" customWidth="1"/>
    <col min="13492" max="13492" width="18.44140625" style="34" customWidth="1"/>
    <col min="13493" max="13493" width="46.44140625" style="34" customWidth="1"/>
    <col min="13494" max="13495" width="12.5546875" style="34" customWidth="1"/>
    <col min="13496" max="13496" width="14.109375" style="34" customWidth="1"/>
    <col min="13497" max="13497" width="15.88671875" style="34" customWidth="1"/>
    <col min="13498" max="13498" width="8.88671875" style="34"/>
    <col min="13499" max="13499" width="9.44140625" style="34" bestFit="1" customWidth="1"/>
    <col min="13500" max="13500" width="11.33203125" style="34" bestFit="1" customWidth="1"/>
    <col min="13501" max="13746" width="8.88671875" style="34"/>
    <col min="13747" max="13747" width="11.88671875" style="34" customWidth="1"/>
    <col min="13748" max="13748" width="18.44140625" style="34" customWidth="1"/>
    <col min="13749" max="13749" width="46.44140625" style="34" customWidth="1"/>
    <col min="13750" max="13751" width="12.5546875" style="34" customWidth="1"/>
    <col min="13752" max="13752" width="14.109375" style="34" customWidth="1"/>
    <col min="13753" max="13753" width="15.88671875" style="34" customWidth="1"/>
    <col min="13754" max="13754" width="8.88671875" style="34"/>
    <col min="13755" max="13755" width="9.44140625" style="34" bestFit="1" customWidth="1"/>
    <col min="13756" max="13756" width="11.33203125" style="34" bestFit="1" customWidth="1"/>
    <col min="13757" max="14002" width="8.88671875" style="34"/>
    <col min="14003" max="14003" width="11.88671875" style="34" customWidth="1"/>
    <col min="14004" max="14004" width="18.44140625" style="34" customWidth="1"/>
    <col min="14005" max="14005" width="46.44140625" style="34" customWidth="1"/>
    <col min="14006" max="14007" width="12.5546875" style="34" customWidth="1"/>
    <col min="14008" max="14008" width="14.109375" style="34" customWidth="1"/>
    <col min="14009" max="14009" width="15.88671875" style="34" customWidth="1"/>
    <col min="14010" max="14010" width="8.88671875" style="34"/>
    <col min="14011" max="14011" width="9.44140625" style="34" bestFit="1" customWidth="1"/>
    <col min="14012" max="14012" width="11.33203125" style="34" bestFit="1" customWidth="1"/>
    <col min="14013" max="14258" width="8.88671875" style="34"/>
    <col min="14259" max="14259" width="11.88671875" style="34" customWidth="1"/>
    <col min="14260" max="14260" width="18.44140625" style="34" customWidth="1"/>
    <col min="14261" max="14261" width="46.44140625" style="34" customWidth="1"/>
    <col min="14262" max="14263" width="12.5546875" style="34" customWidth="1"/>
    <col min="14264" max="14264" width="14.109375" style="34" customWidth="1"/>
    <col min="14265" max="14265" width="15.88671875" style="34" customWidth="1"/>
    <col min="14266" max="14266" width="8.88671875" style="34"/>
    <col min="14267" max="14267" width="9.44140625" style="34" bestFit="1" customWidth="1"/>
    <col min="14268" max="14268" width="11.33203125" style="34" bestFit="1" customWidth="1"/>
    <col min="14269" max="14514" width="8.88671875" style="34"/>
    <col min="14515" max="14515" width="11.88671875" style="34" customWidth="1"/>
    <col min="14516" max="14516" width="18.44140625" style="34" customWidth="1"/>
    <col min="14517" max="14517" width="46.44140625" style="34" customWidth="1"/>
    <col min="14518" max="14519" width="12.5546875" style="34" customWidth="1"/>
    <col min="14520" max="14520" width="14.109375" style="34" customWidth="1"/>
    <col min="14521" max="14521" width="15.88671875" style="34" customWidth="1"/>
    <col min="14522" max="14522" width="8.88671875" style="34"/>
    <col min="14523" max="14523" width="9.44140625" style="34" bestFit="1" customWidth="1"/>
    <col min="14524" max="14524" width="11.33203125" style="34" bestFit="1" customWidth="1"/>
    <col min="14525" max="14770" width="8.88671875" style="34"/>
    <col min="14771" max="14771" width="11.88671875" style="34" customWidth="1"/>
    <col min="14772" max="14772" width="18.44140625" style="34" customWidth="1"/>
    <col min="14773" max="14773" width="46.44140625" style="34" customWidth="1"/>
    <col min="14774" max="14775" width="12.5546875" style="34" customWidth="1"/>
    <col min="14776" max="14776" width="14.109375" style="34" customWidth="1"/>
    <col min="14777" max="14777" width="15.88671875" style="34" customWidth="1"/>
    <col min="14778" max="14778" width="8.88671875" style="34"/>
    <col min="14779" max="14779" width="9.44140625" style="34" bestFit="1" customWidth="1"/>
    <col min="14780" max="14780" width="11.33203125" style="34" bestFit="1" customWidth="1"/>
    <col min="14781" max="15026" width="8.88671875" style="34"/>
    <col min="15027" max="15027" width="11.88671875" style="34" customWidth="1"/>
    <col min="15028" max="15028" width="18.44140625" style="34" customWidth="1"/>
    <col min="15029" max="15029" width="46.44140625" style="34" customWidth="1"/>
    <col min="15030" max="15031" width="12.5546875" style="34" customWidth="1"/>
    <col min="15032" max="15032" width="14.109375" style="34" customWidth="1"/>
    <col min="15033" max="15033" width="15.88671875" style="34" customWidth="1"/>
    <col min="15034" max="15034" width="8.88671875" style="34"/>
    <col min="15035" max="15035" width="9.44140625" style="34" bestFit="1" customWidth="1"/>
    <col min="15036" max="15036" width="11.33203125" style="34" bestFit="1" customWidth="1"/>
    <col min="15037" max="15282" width="8.88671875" style="34"/>
    <col min="15283" max="15283" width="11.88671875" style="34" customWidth="1"/>
    <col min="15284" max="15284" width="18.44140625" style="34" customWidth="1"/>
    <col min="15285" max="15285" width="46.44140625" style="34" customWidth="1"/>
    <col min="15286" max="15287" width="12.5546875" style="34" customWidth="1"/>
    <col min="15288" max="15288" width="14.109375" style="34" customWidth="1"/>
    <col min="15289" max="15289" width="15.88671875" style="34" customWidth="1"/>
    <col min="15290" max="15290" width="8.88671875" style="34"/>
    <col min="15291" max="15291" width="9.44140625" style="34" bestFit="1" customWidth="1"/>
    <col min="15292" max="15292" width="11.33203125" style="34" bestFit="1" customWidth="1"/>
    <col min="15293" max="15538" width="8.88671875" style="34"/>
    <col min="15539" max="15539" width="11.88671875" style="34" customWidth="1"/>
    <col min="15540" max="15540" width="18.44140625" style="34" customWidth="1"/>
    <col min="15541" max="15541" width="46.44140625" style="34" customWidth="1"/>
    <col min="15542" max="15543" width="12.5546875" style="34" customWidth="1"/>
    <col min="15544" max="15544" width="14.109375" style="34" customWidth="1"/>
    <col min="15545" max="15545" width="15.88671875" style="34" customWidth="1"/>
    <col min="15546" max="15546" width="8.88671875" style="34"/>
    <col min="15547" max="15547" width="9.44140625" style="34" bestFit="1" customWidth="1"/>
    <col min="15548" max="15548" width="11.33203125" style="34" bestFit="1" customWidth="1"/>
    <col min="15549" max="15794" width="8.88671875" style="34"/>
    <col min="15795" max="15795" width="11.88671875" style="34" customWidth="1"/>
    <col min="15796" max="15796" width="18.44140625" style="34" customWidth="1"/>
    <col min="15797" max="15797" width="46.44140625" style="34" customWidth="1"/>
    <col min="15798" max="15799" width="12.5546875" style="34" customWidth="1"/>
    <col min="15800" max="15800" width="14.109375" style="34" customWidth="1"/>
    <col min="15801" max="15801" width="15.88671875" style="34" customWidth="1"/>
    <col min="15802" max="15802" width="8.88671875" style="34"/>
    <col min="15803" max="15803" width="9.44140625" style="34" bestFit="1" customWidth="1"/>
    <col min="15804" max="15804" width="11.33203125" style="34" bestFit="1" customWidth="1"/>
    <col min="15805" max="16050" width="8.88671875" style="34"/>
    <col min="16051" max="16051" width="11.88671875" style="34" customWidth="1"/>
    <col min="16052" max="16052" width="18.44140625" style="34" customWidth="1"/>
    <col min="16053" max="16053" width="46.44140625" style="34" customWidth="1"/>
    <col min="16054" max="16055" width="12.5546875" style="34" customWidth="1"/>
    <col min="16056" max="16056" width="14.109375" style="34" customWidth="1"/>
    <col min="16057" max="16057" width="15.88671875" style="34" customWidth="1"/>
    <col min="16058" max="16058" width="8.88671875" style="34"/>
    <col min="16059" max="16059" width="9.44140625" style="34" bestFit="1" customWidth="1"/>
    <col min="16060" max="16060" width="11.33203125" style="34" bestFit="1" customWidth="1"/>
    <col min="16061" max="16384" width="8.88671875" style="34"/>
  </cols>
  <sheetData>
    <row r="1" spans="1:7" ht="49.2" customHeight="1" x14ac:dyDescent="0.3">
      <c r="A1" s="6" t="s">
        <v>0</v>
      </c>
      <c r="B1" s="6" t="s">
        <v>1</v>
      </c>
      <c r="C1" s="6" t="s">
        <v>2</v>
      </c>
      <c r="D1" s="6" t="s">
        <v>3</v>
      </c>
      <c r="E1" s="7" t="s">
        <v>4</v>
      </c>
      <c r="F1" s="8" t="s">
        <v>5</v>
      </c>
      <c r="G1" s="9" t="s">
        <v>6</v>
      </c>
    </row>
    <row r="2" spans="1:7" ht="15" customHeight="1" x14ac:dyDescent="0.3">
      <c r="A2" s="11"/>
      <c r="B2" s="12"/>
      <c r="C2" s="13"/>
      <c r="D2" s="14"/>
      <c r="E2" s="15"/>
      <c r="F2" s="16"/>
      <c r="G2" s="17"/>
    </row>
    <row r="3" spans="1:7" ht="30.6" customHeight="1" x14ac:dyDescent="0.3">
      <c r="A3" s="11"/>
      <c r="B3" s="12"/>
      <c r="C3" s="13" t="s">
        <v>7</v>
      </c>
      <c r="D3" s="14"/>
      <c r="E3" s="15"/>
      <c r="F3" s="16"/>
      <c r="G3" s="17"/>
    </row>
    <row r="4" spans="1:7" ht="15" customHeight="1" x14ac:dyDescent="0.3">
      <c r="A4" s="11"/>
      <c r="B4" s="12"/>
      <c r="C4" s="13"/>
      <c r="D4" s="14"/>
      <c r="E4" s="15"/>
      <c r="F4" s="16"/>
      <c r="G4" s="17"/>
    </row>
    <row r="5" spans="1:7" ht="30.6" customHeight="1" x14ac:dyDescent="0.3">
      <c r="A5" s="11">
        <v>1</v>
      </c>
      <c r="B5" s="12" t="s">
        <v>8</v>
      </c>
      <c r="C5" s="13" t="s">
        <v>9</v>
      </c>
      <c r="D5" s="14"/>
      <c r="E5" s="15"/>
      <c r="F5" s="16"/>
      <c r="G5" s="17"/>
    </row>
    <row r="6" spans="1:7" ht="15" customHeight="1" x14ac:dyDescent="0.3">
      <c r="A6" s="18"/>
      <c r="C6" s="13"/>
      <c r="D6" s="14"/>
      <c r="E6" s="15"/>
      <c r="F6" s="16"/>
      <c r="G6" s="17"/>
    </row>
    <row r="7" spans="1:7" ht="15" customHeight="1" x14ac:dyDescent="0.3">
      <c r="A7" s="20" t="s">
        <v>10</v>
      </c>
      <c r="B7" s="21" t="s">
        <v>11</v>
      </c>
      <c r="C7" s="22" t="s">
        <v>12</v>
      </c>
      <c r="D7" s="14"/>
      <c r="E7" s="15"/>
      <c r="F7" s="16"/>
      <c r="G7" s="17"/>
    </row>
    <row r="8" spans="1:7" ht="30" customHeight="1" x14ac:dyDescent="0.3">
      <c r="A8" s="20"/>
      <c r="B8" s="21"/>
      <c r="C8" s="23"/>
      <c r="D8" s="14"/>
      <c r="E8" s="15"/>
      <c r="F8" s="16"/>
      <c r="G8" s="17"/>
    </row>
    <row r="9" spans="1:7" ht="15.6" customHeight="1" x14ac:dyDescent="0.3">
      <c r="A9" s="20" t="s">
        <v>13</v>
      </c>
      <c r="B9" s="21" t="s">
        <v>14</v>
      </c>
      <c r="C9" s="23" t="s">
        <v>15</v>
      </c>
      <c r="D9" s="14" t="s">
        <v>16</v>
      </c>
      <c r="E9" s="18">
        <v>1</v>
      </c>
      <c r="F9" s="16"/>
      <c r="G9" s="17"/>
    </row>
    <row r="10" spans="1:7" ht="15.6" customHeight="1" x14ac:dyDescent="0.3">
      <c r="A10" s="20"/>
      <c r="B10" s="21"/>
      <c r="C10" s="23"/>
      <c r="D10" s="14"/>
      <c r="E10" s="18"/>
      <c r="F10" s="16"/>
      <c r="G10" s="17"/>
    </row>
    <row r="11" spans="1:7" ht="15.6" customHeight="1" x14ac:dyDescent="0.3">
      <c r="A11" s="20" t="s">
        <v>17</v>
      </c>
      <c r="B11" s="14" t="s">
        <v>18</v>
      </c>
      <c r="C11" s="24" t="s">
        <v>19</v>
      </c>
      <c r="D11" s="14"/>
      <c r="E11" s="18"/>
      <c r="F11" s="16"/>
      <c r="G11" s="17"/>
    </row>
    <row r="12" spans="1:7" ht="15.6" customHeight="1" x14ac:dyDescent="0.3">
      <c r="A12" s="20"/>
      <c r="B12" s="14" t="s">
        <v>20</v>
      </c>
      <c r="C12" s="24" t="s">
        <v>21</v>
      </c>
      <c r="D12" s="14"/>
      <c r="E12" s="18"/>
      <c r="F12" s="16"/>
      <c r="G12" s="17"/>
    </row>
    <row r="13" spans="1:7" ht="15.6" customHeight="1" x14ac:dyDescent="0.3">
      <c r="A13" s="20"/>
      <c r="B13" s="14"/>
      <c r="C13" s="24"/>
      <c r="D13" s="14"/>
      <c r="E13" s="18"/>
      <c r="F13" s="16"/>
      <c r="G13" s="17"/>
    </row>
    <row r="14" spans="1:7" ht="32.25" customHeight="1" x14ac:dyDescent="0.3">
      <c r="A14" s="20"/>
      <c r="B14" s="14"/>
      <c r="C14" s="24" t="s">
        <v>22</v>
      </c>
      <c r="D14" s="14" t="s">
        <v>16</v>
      </c>
      <c r="E14" s="18">
        <v>1</v>
      </c>
      <c r="F14" s="16"/>
      <c r="G14" s="17"/>
    </row>
    <row r="15" spans="1:7" ht="15.6" customHeight="1" x14ac:dyDescent="0.3">
      <c r="A15" s="20"/>
      <c r="B15" s="14"/>
      <c r="C15" s="24"/>
      <c r="D15" s="14"/>
      <c r="E15" s="18"/>
      <c r="F15" s="16"/>
      <c r="G15" s="17"/>
    </row>
    <row r="16" spans="1:7" ht="24" customHeight="1" x14ac:dyDescent="0.3">
      <c r="A16" s="20"/>
      <c r="B16" s="14"/>
      <c r="C16" s="24" t="s">
        <v>23</v>
      </c>
      <c r="D16" s="14" t="s">
        <v>16</v>
      </c>
      <c r="E16" s="18">
        <v>1</v>
      </c>
      <c r="F16" s="16"/>
      <c r="G16" s="17"/>
    </row>
    <row r="17" spans="1:7" ht="15.6" customHeight="1" x14ac:dyDescent="0.3">
      <c r="A17" s="20"/>
      <c r="B17" s="14"/>
      <c r="C17" s="24"/>
      <c r="D17" s="14"/>
      <c r="E17" s="18"/>
      <c r="F17" s="16"/>
      <c r="G17" s="17"/>
    </row>
    <row r="18" spans="1:7" ht="15.6" customHeight="1" x14ac:dyDescent="0.3">
      <c r="A18" s="20"/>
      <c r="B18" s="14"/>
      <c r="C18" s="24" t="s">
        <v>26</v>
      </c>
      <c r="D18" s="14" t="s">
        <v>16</v>
      </c>
      <c r="E18" s="18">
        <v>1</v>
      </c>
      <c r="F18" s="16"/>
      <c r="G18" s="17"/>
    </row>
    <row r="19" spans="1:7" ht="15.6" customHeight="1" x14ac:dyDescent="0.3">
      <c r="A19" s="20"/>
      <c r="B19" s="14"/>
      <c r="C19" s="24"/>
      <c r="D19" s="14"/>
      <c r="E19" s="18"/>
      <c r="F19" s="16"/>
      <c r="G19" s="17"/>
    </row>
    <row r="20" spans="1:7" ht="26.25" customHeight="1" x14ac:dyDescent="0.3">
      <c r="A20" s="20"/>
      <c r="B20" s="14"/>
      <c r="C20" s="24" t="s">
        <v>27</v>
      </c>
      <c r="D20" s="14" t="s">
        <v>16</v>
      </c>
      <c r="E20" s="18">
        <v>1</v>
      </c>
      <c r="F20" s="16"/>
      <c r="G20" s="17"/>
    </row>
    <row r="21" spans="1:7" ht="15.6" customHeight="1" x14ac:dyDescent="0.3">
      <c r="A21" s="20"/>
      <c r="B21" s="14"/>
      <c r="C21" s="24"/>
      <c r="D21" s="14"/>
      <c r="E21" s="18"/>
      <c r="F21" s="16"/>
      <c r="G21" s="17"/>
    </row>
    <row r="22" spans="1:7" ht="15.6" customHeight="1" x14ac:dyDescent="0.3">
      <c r="A22" s="20"/>
      <c r="B22" s="14" t="s">
        <v>28</v>
      </c>
      <c r="C22" s="24" t="s">
        <v>29</v>
      </c>
      <c r="D22" s="14"/>
      <c r="E22" s="18"/>
      <c r="F22" s="16"/>
      <c r="G22" s="17"/>
    </row>
    <row r="23" spans="1:7" ht="15.6" customHeight="1" x14ac:dyDescent="0.3">
      <c r="A23" s="20"/>
      <c r="B23" s="14"/>
      <c r="C23" s="24"/>
      <c r="D23" s="14"/>
      <c r="E23" s="18"/>
      <c r="F23" s="16"/>
      <c r="G23" s="17"/>
    </row>
    <row r="24" spans="1:7" ht="15.6" customHeight="1" x14ac:dyDescent="0.25">
      <c r="A24" s="20"/>
      <c r="B24" s="14"/>
      <c r="C24" s="26" t="s">
        <v>30</v>
      </c>
      <c r="D24" s="14" t="s">
        <v>16</v>
      </c>
      <c r="E24" s="18">
        <v>1</v>
      </c>
      <c r="F24" s="16"/>
      <c r="G24" s="17"/>
    </row>
    <row r="25" spans="1:7" ht="15.6" customHeight="1" x14ac:dyDescent="0.25">
      <c r="A25" s="20"/>
      <c r="B25" s="14"/>
      <c r="C25" s="26"/>
      <c r="D25" s="14"/>
      <c r="E25" s="18"/>
      <c r="F25" s="16"/>
      <c r="G25" s="17"/>
    </row>
    <row r="26" spans="1:7" ht="15.6" customHeight="1" x14ac:dyDescent="0.25">
      <c r="A26" s="20"/>
      <c r="B26" s="14"/>
      <c r="C26" s="26" t="s">
        <v>31</v>
      </c>
      <c r="D26" s="14" t="s">
        <v>16</v>
      </c>
      <c r="E26" s="18">
        <v>1</v>
      </c>
      <c r="F26" s="16"/>
      <c r="G26" s="17"/>
    </row>
    <row r="27" spans="1:7" ht="15.6" customHeight="1" x14ac:dyDescent="0.25">
      <c r="A27" s="20"/>
      <c r="B27" s="14"/>
      <c r="C27" s="26"/>
      <c r="D27" s="14"/>
      <c r="E27" s="18"/>
      <c r="F27" s="16"/>
      <c r="G27" s="17"/>
    </row>
    <row r="28" spans="1:7" ht="15.6" customHeight="1" x14ac:dyDescent="0.25">
      <c r="A28" s="20"/>
      <c r="B28" s="14"/>
      <c r="C28" s="26" t="s">
        <v>32</v>
      </c>
      <c r="D28" s="14" t="s">
        <v>16</v>
      </c>
      <c r="E28" s="18">
        <v>1</v>
      </c>
      <c r="F28" s="16"/>
      <c r="G28" s="17"/>
    </row>
    <row r="29" spans="1:7" ht="15.6" customHeight="1" x14ac:dyDescent="0.25">
      <c r="A29" s="20"/>
      <c r="B29" s="14"/>
      <c r="C29" s="26"/>
      <c r="D29" s="14"/>
      <c r="E29" s="18"/>
      <c r="F29" s="16"/>
      <c r="G29" s="17"/>
    </row>
    <row r="30" spans="1:7" ht="15.6" customHeight="1" x14ac:dyDescent="0.25">
      <c r="A30" s="20"/>
      <c r="B30" s="14"/>
      <c r="C30" s="26" t="s">
        <v>33</v>
      </c>
      <c r="D30" s="14" t="s">
        <v>16</v>
      </c>
      <c r="E30" s="18">
        <v>1</v>
      </c>
      <c r="F30" s="16"/>
      <c r="G30" s="17"/>
    </row>
    <row r="31" spans="1:7" ht="15.6" customHeight="1" x14ac:dyDescent="0.25">
      <c r="A31" s="20"/>
      <c r="B31" s="14"/>
      <c r="C31" s="26"/>
      <c r="D31" s="14"/>
      <c r="E31" s="18"/>
      <c r="F31" s="16"/>
      <c r="G31" s="17"/>
    </row>
    <row r="32" spans="1:7" ht="29.4" customHeight="1" x14ac:dyDescent="0.3">
      <c r="A32" s="20"/>
      <c r="B32" s="14"/>
      <c r="C32" s="29" t="s">
        <v>34</v>
      </c>
      <c r="D32" s="14" t="s">
        <v>16</v>
      </c>
      <c r="E32" s="18">
        <v>1</v>
      </c>
      <c r="F32" s="16"/>
      <c r="G32" s="17"/>
    </row>
    <row r="33" spans="1:7" ht="15.6" customHeight="1" x14ac:dyDescent="0.3">
      <c r="A33" s="20"/>
      <c r="B33" s="14"/>
      <c r="C33" s="29"/>
      <c r="D33" s="14"/>
      <c r="E33" s="18"/>
      <c r="F33" s="16"/>
      <c r="G33" s="17"/>
    </row>
    <row r="34" spans="1:7" ht="15.6" customHeight="1" x14ac:dyDescent="0.3">
      <c r="A34" s="20"/>
      <c r="B34" s="14"/>
      <c r="C34" s="29" t="s">
        <v>35</v>
      </c>
      <c r="D34" s="14" t="s">
        <v>16</v>
      </c>
      <c r="E34" s="18">
        <v>1</v>
      </c>
      <c r="F34" s="16"/>
      <c r="G34" s="17"/>
    </row>
    <row r="35" spans="1:7" ht="15.6" customHeight="1" x14ac:dyDescent="0.3">
      <c r="A35" s="20"/>
      <c r="B35" s="14"/>
      <c r="C35" s="29"/>
      <c r="D35" s="14"/>
      <c r="E35" s="18"/>
      <c r="F35" s="16"/>
      <c r="G35" s="17"/>
    </row>
    <row r="36" spans="1:7" ht="15.6" customHeight="1" x14ac:dyDescent="0.3">
      <c r="A36" s="20" t="s">
        <v>36</v>
      </c>
      <c r="B36" s="14" t="s">
        <v>37</v>
      </c>
      <c r="C36" s="29" t="s">
        <v>38</v>
      </c>
      <c r="D36" s="14" t="s">
        <v>16</v>
      </c>
      <c r="E36" s="18">
        <v>1</v>
      </c>
      <c r="F36" s="16"/>
      <c r="G36" s="17"/>
    </row>
    <row r="37" spans="1:7" ht="15.6" customHeight="1" x14ac:dyDescent="0.3">
      <c r="A37" s="20"/>
      <c r="B37" s="14"/>
      <c r="C37" s="29"/>
      <c r="D37" s="14"/>
      <c r="E37" s="18"/>
      <c r="F37" s="16"/>
      <c r="G37" s="17"/>
    </row>
    <row r="38" spans="1:7" ht="15.6" customHeight="1" x14ac:dyDescent="0.3">
      <c r="A38" s="20"/>
      <c r="B38" s="14"/>
      <c r="C38" s="29"/>
      <c r="D38" s="14"/>
      <c r="E38" s="18"/>
      <c r="F38" s="16"/>
      <c r="G38" s="17"/>
    </row>
    <row r="39" spans="1:7" ht="15.6" customHeight="1" x14ac:dyDescent="0.25">
      <c r="A39" s="20" t="s">
        <v>39</v>
      </c>
      <c r="B39" s="14" t="s">
        <v>40</v>
      </c>
      <c r="C39" s="26" t="s">
        <v>41</v>
      </c>
      <c r="D39" s="14" t="s">
        <v>16</v>
      </c>
      <c r="E39" s="18">
        <v>1</v>
      </c>
      <c r="F39" s="16"/>
      <c r="G39" s="17"/>
    </row>
    <row r="40" spans="1:7" ht="15.6" customHeight="1" x14ac:dyDescent="0.3">
      <c r="A40" s="20"/>
      <c r="B40" s="14"/>
      <c r="C40" s="24"/>
      <c r="D40" s="14"/>
      <c r="E40" s="18"/>
      <c r="F40" s="16"/>
      <c r="G40" s="17"/>
    </row>
    <row r="41" spans="1:7" ht="15.6" customHeight="1" x14ac:dyDescent="0.3">
      <c r="A41" s="20" t="s">
        <v>42</v>
      </c>
      <c r="B41" s="14" t="s">
        <v>43</v>
      </c>
      <c r="C41" s="24" t="s">
        <v>44</v>
      </c>
      <c r="D41" s="14" t="s">
        <v>16</v>
      </c>
      <c r="E41" s="18">
        <v>1</v>
      </c>
      <c r="F41" s="16"/>
      <c r="G41" s="17"/>
    </row>
    <row r="42" spans="1:7" ht="15.6" customHeight="1" x14ac:dyDescent="0.3">
      <c r="A42" s="20"/>
      <c r="B42" s="14"/>
      <c r="C42" s="23"/>
      <c r="D42" s="14"/>
      <c r="E42" s="18"/>
      <c r="F42" s="16"/>
      <c r="G42" s="17"/>
    </row>
    <row r="43" spans="1:7" ht="15.6" customHeight="1" x14ac:dyDescent="0.3">
      <c r="A43" s="20" t="s">
        <v>45</v>
      </c>
      <c r="B43" s="14" t="s">
        <v>46</v>
      </c>
      <c r="C43" s="24" t="s">
        <v>47</v>
      </c>
      <c r="D43" s="14" t="s">
        <v>16</v>
      </c>
      <c r="E43" s="18">
        <v>1</v>
      </c>
      <c r="F43" s="16"/>
      <c r="G43" s="17"/>
    </row>
    <row r="44" spans="1:7" ht="15.6" customHeight="1" x14ac:dyDescent="0.3">
      <c r="A44" s="20"/>
      <c r="B44" s="14"/>
      <c r="C44" s="23"/>
      <c r="D44" s="14"/>
      <c r="E44" s="18"/>
      <c r="F44" s="16"/>
      <c r="G44" s="17"/>
    </row>
    <row r="45" spans="1:7" ht="15.6" customHeight="1" x14ac:dyDescent="0.3">
      <c r="A45" s="20" t="s">
        <v>48</v>
      </c>
      <c r="B45" s="14">
        <v>8.4</v>
      </c>
      <c r="C45" s="22" t="s">
        <v>49</v>
      </c>
      <c r="D45" s="14"/>
      <c r="E45" s="18"/>
      <c r="F45" s="16"/>
      <c r="G45" s="17"/>
    </row>
    <row r="46" spans="1:7" ht="15.6" customHeight="1" x14ac:dyDescent="0.3">
      <c r="A46" s="20"/>
      <c r="B46" s="14"/>
      <c r="C46" s="23"/>
      <c r="D46" s="14"/>
      <c r="E46" s="18"/>
      <c r="F46" s="16"/>
      <c r="G46" s="17"/>
    </row>
    <row r="47" spans="1:7" ht="30" customHeight="1" x14ac:dyDescent="0.3">
      <c r="A47" s="20" t="s">
        <v>50</v>
      </c>
      <c r="B47" s="14" t="s">
        <v>51</v>
      </c>
      <c r="C47" s="23" t="s">
        <v>15</v>
      </c>
      <c r="D47" s="14" t="s">
        <v>52</v>
      </c>
      <c r="E47" s="18">
        <v>8</v>
      </c>
      <c r="F47" s="16"/>
      <c r="G47" s="17"/>
    </row>
    <row r="48" spans="1:7" ht="15.6" customHeight="1" x14ac:dyDescent="0.3">
      <c r="A48" s="20"/>
      <c r="B48" s="14"/>
      <c r="C48" s="23"/>
      <c r="D48" s="14"/>
      <c r="E48" s="18"/>
      <c r="F48" s="16"/>
      <c r="G48" s="17"/>
    </row>
    <row r="49" spans="1:7" ht="27" customHeight="1" x14ac:dyDescent="0.3">
      <c r="A49" s="20"/>
      <c r="B49" s="14" t="s">
        <v>53</v>
      </c>
      <c r="C49" s="23" t="s">
        <v>54</v>
      </c>
      <c r="D49" s="14"/>
      <c r="E49" s="18"/>
      <c r="F49" s="16"/>
      <c r="G49" s="17"/>
    </row>
    <row r="50" spans="1:7" ht="15" customHeight="1" x14ac:dyDescent="0.3">
      <c r="A50" s="20"/>
      <c r="B50" s="14"/>
      <c r="C50" s="23"/>
      <c r="D50" s="14"/>
      <c r="E50" s="18"/>
      <c r="F50" s="16"/>
      <c r="G50" s="17"/>
    </row>
    <row r="51" spans="1:7" ht="15.6" customHeight="1" x14ac:dyDescent="0.3">
      <c r="A51" s="20" t="s">
        <v>55</v>
      </c>
      <c r="B51" s="14" t="s">
        <v>56</v>
      </c>
      <c r="C51" s="23" t="s">
        <v>57</v>
      </c>
      <c r="D51" s="14"/>
      <c r="E51" s="18"/>
      <c r="F51" s="16"/>
      <c r="G51" s="17"/>
    </row>
    <row r="52" spans="1:7" ht="15.6" customHeight="1" x14ac:dyDescent="0.3">
      <c r="A52" s="20"/>
      <c r="B52" s="14"/>
      <c r="C52" s="23"/>
      <c r="D52" s="14"/>
      <c r="E52" s="18"/>
      <c r="F52" s="16"/>
      <c r="G52" s="17"/>
    </row>
    <row r="53" spans="1:7" ht="15.6" customHeight="1" x14ac:dyDescent="0.3">
      <c r="A53" s="20"/>
      <c r="B53" s="14"/>
      <c r="C53" s="23" t="s">
        <v>22</v>
      </c>
      <c r="D53" s="14" t="s">
        <v>52</v>
      </c>
      <c r="E53" s="18">
        <v>8</v>
      </c>
      <c r="F53" s="16"/>
      <c r="G53" s="17"/>
    </row>
    <row r="54" spans="1:7" ht="15.6" customHeight="1" x14ac:dyDescent="0.3">
      <c r="A54" s="20"/>
      <c r="B54" s="14"/>
      <c r="C54" s="23"/>
      <c r="D54" s="14"/>
      <c r="E54" s="18"/>
      <c r="F54" s="16"/>
      <c r="G54" s="17"/>
    </row>
    <row r="55" spans="1:7" ht="15.6" customHeight="1" x14ac:dyDescent="0.3">
      <c r="A55" s="20"/>
      <c r="B55" s="14"/>
      <c r="C55" s="23" t="s">
        <v>23</v>
      </c>
      <c r="D55" s="14" t="s">
        <v>52</v>
      </c>
      <c r="E55" s="18">
        <v>8</v>
      </c>
      <c r="F55" s="16"/>
      <c r="G55" s="17"/>
    </row>
    <row r="56" spans="1:7" ht="15.6" customHeight="1" x14ac:dyDescent="0.3">
      <c r="A56" s="20"/>
      <c r="B56" s="14"/>
      <c r="C56" s="24"/>
      <c r="D56" s="14"/>
      <c r="E56" s="15"/>
      <c r="F56" s="16"/>
      <c r="G56" s="17"/>
    </row>
    <row r="57" spans="1:7" ht="15.6" customHeight="1" x14ac:dyDescent="0.3">
      <c r="A57" s="20"/>
      <c r="B57" s="14"/>
      <c r="C57" s="24"/>
      <c r="D57" s="14"/>
      <c r="E57" s="15"/>
      <c r="F57" s="16"/>
      <c r="G57" s="17"/>
    </row>
    <row r="58" spans="1:7" ht="31.5" customHeight="1" x14ac:dyDescent="0.3">
      <c r="A58" s="20"/>
      <c r="B58" s="14"/>
      <c r="C58" s="24" t="s">
        <v>58</v>
      </c>
      <c r="D58" s="14" t="s">
        <v>52</v>
      </c>
      <c r="E58" s="15">
        <v>8</v>
      </c>
      <c r="F58" s="16"/>
      <c r="G58" s="17"/>
    </row>
    <row r="59" spans="1:7" ht="15.6" customHeight="1" x14ac:dyDescent="0.3">
      <c r="A59" s="20"/>
      <c r="B59" s="14"/>
      <c r="C59" s="30"/>
      <c r="D59" s="14"/>
      <c r="E59" s="15"/>
      <c r="F59" s="16"/>
      <c r="G59" s="17"/>
    </row>
    <row r="60" spans="1:7" ht="15.6" customHeight="1" x14ac:dyDescent="0.3">
      <c r="A60" s="20"/>
      <c r="B60" s="14"/>
      <c r="C60" s="30" t="s">
        <v>59</v>
      </c>
      <c r="D60" s="14" t="s">
        <v>52</v>
      </c>
      <c r="E60" s="15">
        <v>8</v>
      </c>
      <c r="F60" s="16"/>
      <c r="G60" s="17"/>
    </row>
    <row r="61" spans="1:7" ht="15.6" customHeight="1" x14ac:dyDescent="0.3">
      <c r="A61" s="20"/>
      <c r="B61" s="14"/>
      <c r="C61" s="23"/>
      <c r="D61" s="14"/>
      <c r="E61" s="15"/>
      <c r="F61" s="16"/>
      <c r="G61" s="17"/>
    </row>
    <row r="62" spans="1:7" x14ac:dyDescent="0.3">
      <c r="A62" s="20" t="s">
        <v>60</v>
      </c>
      <c r="B62" s="14" t="s">
        <v>61</v>
      </c>
      <c r="C62" s="24" t="s">
        <v>62</v>
      </c>
      <c r="D62" s="14"/>
      <c r="E62" s="15"/>
      <c r="F62" s="16"/>
      <c r="G62" s="17"/>
    </row>
    <row r="63" spans="1:7" ht="15.6" customHeight="1" x14ac:dyDescent="0.25">
      <c r="A63" s="20"/>
      <c r="B63" s="14"/>
      <c r="C63" s="26"/>
      <c r="D63" s="14"/>
      <c r="E63" s="15"/>
      <c r="F63" s="16"/>
      <c r="G63" s="17"/>
    </row>
    <row r="64" spans="1:7" ht="27" customHeight="1" x14ac:dyDescent="0.25">
      <c r="A64" s="20"/>
      <c r="B64" s="14"/>
      <c r="C64" s="26" t="s">
        <v>30</v>
      </c>
      <c r="D64" s="14" t="s">
        <v>52</v>
      </c>
      <c r="E64" s="15">
        <v>8</v>
      </c>
      <c r="F64" s="16"/>
      <c r="G64" s="17"/>
    </row>
    <row r="65" spans="1:7" ht="15.6" customHeight="1" x14ac:dyDescent="0.3">
      <c r="A65" s="20"/>
      <c r="B65" s="14"/>
      <c r="C65" s="24"/>
      <c r="D65" s="14"/>
      <c r="E65" s="15"/>
      <c r="F65" s="16"/>
      <c r="G65" s="17"/>
    </row>
    <row r="66" spans="1:7" ht="15.6" customHeight="1" x14ac:dyDescent="0.25">
      <c r="A66" s="20"/>
      <c r="B66" s="14"/>
      <c r="C66" s="26" t="s">
        <v>31</v>
      </c>
      <c r="D66" s="14" t="s">
        <v>52</v>
      </c>
      <c r="E66" s="15">
        <v>8</v>
      </c>
      <c r="F66" s="16"/>
      <c r="G66" s="17"/>
    </row>
    <row r="67" spans="1:7" ht="15.6" thickBot="1" x14ac:dyDescent="0.3">
      <c r="A67" s="20"/>
      <c r="B67" s="14"/>
      <c r="C67" s="26" t="s">
        <v>32</v>
      </c>
      <c r="D67" s="14" t="s">
        <v>52</v>
      </c>
      <c r="E67" s="15">
        <v>8</v>
      </c>
      <c r="F67" s="16"/>
      <c r="G67" s="17"/>
    </row>
    <row r="68" spans="1:7" ht="15.6" customHeight="1" thickBot="1" x14ac:dyDescent="0.35">
      <c r="A68" s="262" t="s">
        <v>214</v>
      </c>
      <c r="B68" s="263"/>
      <c r="C68" s="263"/>
      <c r="D68" s="263"/>
      <c r="E68" s="263"/>
      <c r="F68" s="263"/>
      <c r="G68" s="44"/>
    </row>
    <row r="69" spans="1:7" ht="15.6" customHeight="1" thickBot="1" x14ac:dyDescent="0.35">
      <c r="A69" s="262" t="s">
        <v>215</v>
      </c>
      <c r="B69" s="263"/>
      <c r="C69" s="263"/>
      <c r="D69" s="263"/>
      <c r="E69" s="263"/>
      <c r="F69" s="263"/>
      <c r="G69" s="44"/>
    </row>
    <row r="70" spans="1:7" ht="15.6" customHeight="1" x14ac:dyDescent="0.25">
      <c r="A70" s="20"/>
      <c r="B70" s="14"/>
      <c r="C70" s="26"/>
      <c r="D70" s="14"/>
      <c r="E70" s="15"/>
      <c r="F70" s="16"/>
      <c r="G70" s="17"/>
    </row>
    <row r="71" spans="1:7" ht="15.6" customHeight="1" x14ac:dyDescent="0.25">
      <c r="A71" s="20"/>
      <c r="B71" s="14"/>
      <c r="C71" s="26" t="s">
        <v>33</v>
      </c>
      <c r="D71" s="31" t="s">
        <v>52</v>
      </c>
      <c r="E71" s="15">
        <v>8</v>
      </c>
      <c r="F71" s="16"/>
      <c r="G71" s="17"/>
    </row>
    <row r="72" spans="1:7" ht="15.6" customHeight="1" x14ac:dyDescent="0.25">
      <c r="A72" s="20"/>
      <c r="B72" s="14"/>
      <c r="C72" s="26"/>
      <c r="D72" s="31"/>
      <c r="E72" s="15"/>
      <c r="F72" s="16"/>
      <c r="G72" s="17"/>
    </row>
    <row r="73" spans="1:7" ht="26.4" customHeight="1" x14ac:dyDescent="0.25">
      <c r="A73" s="20"/>
      <c r="B73" s="14"/>
      <c r="C73" s="26" t="s">
        <v>63</v>
      </c>
      <c r="D73" s="31" t="s">
        <v>52</v>
      </c>
      <c r="E73" s="15">
        <v>8</v>
      </c>
      <c r="F73" s="16"/>
      <c r="G73" s="17"/>
    </row>
    <row r="74" spans="1:7" ht="15.6" customHeight="1" x14ac:dyDescent="0.25">
      <c r="A74" s="20"/>
      <c r="B74" s="14"/>
      <c r="C74" s="26"/>
      <c r="E74" s="15"/>
      <c r="F74" s="16"/>
      <c r="G74" s="17"/>
    </row>
    <row r="75" spans="1:7" ht="15.6" customHeight="1" x14ac:dyDescent="0.3">
      <c r="A75" s="20"/>
      <c r="B75" s="14"/>
      <c r="C75" s="29" t="str">
        <f>C32</f>
        <v>f) Water supplies, electric power and communications</v>
      </c>
      <c r="D75" s="31" t="s">
        <v>52</v>
      </c>
      <c r="E75" s="15">
        <v>8</v>
      </c>
      <c r="F75" s="16"/>
      <c r="G75" s="17"/>
    </row>
    <row r="76" spans="1:7" ht="15.6" customHeight="1" x14ac:dyDescent="0.3">
      <c r="A76" s="20"/>
      <c r="B76" s="14"/>
      <c r="C76" s="29"/>
      <c r="D76" s="31"/>
      <c r="E76" s="15"/>
      <c r="F76" s="16"/>
      <c r="G76" s="17"/>
    </row>
    <row r="77" spans="1:7" ht="18.600000000000001" customHeight="1" x14ac:dyDescent="0.3">
      <c r="A77" s="20"/>
      <c r="B77" s="14"/>
      <c r="C77" s="29" t="s">
        <v>35</v>
      </c>
      <c r="D77" s="31" t="s">
        <v>52</v>
      </c>
      <c r="E77" s="15">
        <v>8</v>
      </c>
      <c r="F77" s="16"/>
      <c r="G77" s="17"/>
    </row>
    <row r="78" spans="1:7" x14ac:dyDescent="0.3">
      <c r="A78" s="20"/>
      <c r="B78" s="14"/>
      <c r="C78" s="32"/>
      <c r="D78" s="31"/>
      <c r="E78" s="15"/>
      <c r="F78" s="16"/>
      <c r="G78" s="17"/>
    </row>
    <row r="79" spans="1:7" ht="25.2" customHeight="1" x14ac:dyDescent="0.3">
      <c r="A79" s="20" t="s">
        <v>64</v>
      </c>
      <c r="B79" s="14" t="s">
        <v>65</v>
      </c>
      <c r="C79" s="24" t="s">
        <v>66</v>
      </c>
      <c r="D79" s="31" t="s">
        <v>52</v>
      </c>
      <c r="E79" s="15">
        <v>8</v>
      </c>
      <c r="F79" s="16"/>
      <c r="G79" s="17"/>
    </row>
    <row r="80" spans="1:7" x14ac:dyDescent="0.3">
      <c r="A80" s="20"/>
      <c r="B80" s="14"/>
      <c r="C80" s="24"/>
      <c r="D80" s="31"/>
      <c r="E80" s="15"/>
      <c r="F80" s="16"/>
      <c r="G80" s="17"/>
    </row>
    <row r="81" spans="1:7" ht="30" x14ac:dyDescent="0.3">
      <c r="A81" s="20" t="s">
        <v>67</v>
      </c>
      <c r="B81" s="14" t="s">
        <v>68</v>
      </c>
      <c r="C81" s="24" t="s">
        <v>69</v>
      </c>
      <c r="D81" s="31" t="s">
        <v>52</v>
      </c>
      <c r="E81" s="15">
        <v>8</v>
      </c>
      <c r="F81" s="16"/>
      <c r="G81" s="17"/>
    </row>
    <row r="82" spans="1:7" x14ac:dyDescent="0.3">
      <c r="A82" s="20"/>
      <c r="B82" s="14"/>
      <c r="C82" s="24"/>
      <c r="D82" s="31"/>
      <c r="E82" s="15"/>
      <c r="F82" s="16"/>
      <c r="G82" s="17"/>
    </row>
    <row r="83" spans="1:7" x14ac:dyDescent="0.3">
      <c r="A83" s="20" t="s">
        <v>70</v>
      </c>
      <c r="B83" s="14" t="s">
        <v>71</v>
      </c>
      <c r="C83" s="24" t="s">
        <v>72</v>
      </c>
      <c r="D83" s="14" t="s">
        <v>52</v>
      </c>
      <c r="E83" s="15">
        <v>8</v>
      </c>
      <c r="F83" s="16"/>
      <c r="G83" s="17"/>
    </row>
    <row r="84" spans="1:7" ht="18.600000000000001" customHeight="1" x14ac:dyDescent="0.3">
      <c r="A84" s="20"/>
      <c r="B84" s="14"/>
      <c r="C84" s="24"/>
      <c r="D84" s="14"/>
      <c r="E84" s="15"/>
      <c r="F84" s="16"/>
      <c r="G84" s="17"/>
    </row>
    <row r="85" spans="1:7" ht="39.6" customHeight="1" x14ac:dyDescent="0.3">
      <c r="A85" s="20" t="s">
        <v>73</v>
      </c>
      <c r="B85" s="14" t="s">
        <v>74</v>
      </c>
      <c r="C85" s="24" t="s">
        <v>75</v>
      </c>
      <c r="D85" s="14"/>
      <c r="E85" s="15"/>
      <c r="F85" s="16"/>
      <c r="G85" s="17"/>
    </row>
    <row r="86" spans="1:7" x14ac:dyDescent="0.3">
      <c r="A86" s="20"/>
      <c r="B86" s="14"/>
      <c r="C86" s="24"/>
      <c r="D86" s="14"/>
      <c r="E86" s="15"/>
      <c r="F86" s="16"/>
      <c r="G86" s="17"/>
    </row>
    <row r="87" spans="1:7" x14ac:dyDescent="0.3">
      <c r="A87" s="20" t="s">
        <v>76</v>
      </c>
      <c r="B87" s="14" t="s">
        <v>77</v>
      </c>
      <c r="C87" s="24" t="s">
        <v>78</v>
      </c>
      <c r="D87" s="14" t="s">
        <v>52</v>
      </c>
      <c r="E87" s="15">
        <v>8</v>
      </c>
      <c r="F87" s="16"/>
      <c r="G87" s="17"/>
    </row>
    <row r="88" spans="1:7" x14ac:dyDescent="0.3">
      <c r="A88" s="20"/>
      <c r="B88" s="14"/>
      <c r="C88" s="24"/>
      <c r="D88" s="14"/>
      <c r="E88" s="15"/>
      <c r="F88" s="16"/>
      <c r="G88" s="17"/>
    </row>
    <row r="89" spans="1:7" ht="31.8" customHeight="1" x14ac:dyDescent="0.3">
      <c r="A89" s="20" t="s">
        <v>79</v>
      </c>
      <c r="B89" s="14" t="s">
        <v>80</v>
      </c>
      <c r="C89" s="24" t="s">
        <v>81</v>
      </c>
      <c r="D89" s="14" t="s">
        <v>52</v>
      </c>
      <c r="E89" s="15">
        <v>8</v>
      </c>
      <c r="F89" s="16"/>
      <c r="G89" s="17"/>
    </row>
    <row r="90" spans="1:7" ht="15.6" customHeight="1" x14ac:dyDescent="0.3">
      <c r="A90" s="20"/>
      <c r="B90" s="14"/>
      <c r="C90" s="24"/>
      <c r="D90" s="14"/>
      <c r="E90" s="15"/>
      <c r="F90" s="16"/>
      <c r="G90" s="17"/>
    </row>
    <row r="91" spans="1:7" ht="15.6" customHeight="1" x14ac:dyDescent="0.3">
      <c r="A91" s="20"/>
      <c r="B91" s="14"/>
      <c r="C91" s="24"/>
      <c r="D91" s="14"/>
      <c r="E91" s="15"/>
      <c r="F91" s="16"/>
      <c r="G91" s="17"/>
    </row>
    <row r="92" spans="1:7" ht="30" customHeight="1" x14ac:dyDescent="0.3">
      <c r="A92" s="20" t="s">
        <v>82</v>
      </c>
      <c r="B92" s="14" t="s">
        <v>83</v>
      </c>
      <c r="C92" s="33" t="s">
        <v>84</v>
      </c>
      <c r="D92" s="14"/>
      <c r="E92" s="15"/>
      <c r="F92" s="16"/>
      <c r="G92" s="17"/>
    </row>
    <row r="93" spans="1:7" ht="18.600000000000001" customHeight="1" x14ac:dyDescent="0.3">
      <c r="A93" s="20"/>
      <c r="B93" s="14"/>
      <c r="C93" s="24"/>
      <c r="D93" s="14"/>
      <c r="E93" s="15"/>
      <c r="F93" s="16"/>
      <c r="G93" s="17"/>
    </row>
    <row r="94" spans="1:7" ht="30" customHeight="1" x14ac:dyDescent="0.3">
      <c r="A94" s="20" t="s">
        <v>85</v>
      </c>
      <c r="B94" s="14"/>
      <c r="C94" s="24" t="s">
        <v>86</v>
      </c>
      <c r="D94" s="14" t="s">
        <v>24</v>
      </c>
      <c r="E94" s="15">
        <v>1</v>
      </c>
      <c r="F94" s="16">
        <v>10000</v>
      </c>
      <c r="G94" s="17">
        <f t="shared" ref="G94:G120" si="0">E94*F94</f>
        <v>10000</v>
      </c>
    </row>
    <row r="95" spans="1:7" ht="15.6" customHeight="1" x14ac:dyDescent="0.3">
      <c r="A95" s="20"/>
      <c r="B95" s="14"/>
      <c r="C95" s="24"/>
      <c r="D95" s="14"/>
      <c r="E95" s="15"/>
      <c r="F95" s="16"/>
      <c r="G95" s="17"/>
    </row>
    <row r="96" spans="1:7" ht="30.6" customHeight="1" x14ac:dyDescent="0.3">
      <c r="A96" s="20" t="s">
        <v>87</v>
      </c>
      <c r="B96" s="14"/>
      <c r="C96" s="24" t="s">
        <v>88</v>
      </c>
      <c r="D96" s="14" t="s">
        <v>25</v>
      </c>
      <c r="E96" s="15">
        <f>G94</f>
        <v>10000</v>
      </c>
      <c r="F96" s="25"/>
      <c r="G96" s="17"/>
    </row>
    <row r="97" spans="1:7" ht="15.6" customHeight="1" x14ac:dyDescent="0.3">
      <c r="A97" s="20"/>
      <c r="B97" s="14"/>
      <c r="C97" s="24"/>
      <c r="D97" s="14"/>
      <c r="E97" s="15"/>
      <c r="F97" s="16"/>
      <c r="G97" s="17"/>
    </row>
    <row r="98" spans="1:7" ht="15.6" customHeight="1" x14ac:dyDescent="0.3">
      <c r="A98" s="20" t="s">
        <v>89</v>
      </c>
      <c r="B98" s="14" t="s">
        <v>90</v>
      </c>
      <c r="C98" s="22" t="s">
        <v>91</v>
      </c>
      <c r="D98" s="14"/>
      <c r="E98" s="15"/>
      <c r="F98" s="16"/>
      <c r="G98" s="17"/>
    </row>
    <row r="99" spans="1:7" ht="15.6" customHeight="1" x14ac:dyDescent="0.3">
      <c r="A99" s="20"/>
      <c r="B99" s="14"/>
      <c r="C99" s="23"/>
      <c r="D99" s="14"/>
      <c r="E99" s="15"/>
      <c r="F99" s="16"/>
      <c r="G99" s="17"/>
    </row>
    <row r="100" spans="1:7" ht="15.6" customHeight="1" x14ac:dyDescent="0.3">
      <c r="A100" s="20" t="s">
        <v>92</v>
      </c>
      <c r="B100" s="14" t="s">
        <v>93</v>
      </c>
      <c r="C100" s="24" t="s">
        <v>94</v>
      </c>
      <c r="D100" s="14" t="s">
        <v>52</v>
      </c>
      <c r="E100" s="15">
        <v>8</v>
      </c>
      <c r="F100" s="16"/>
      <c r="G100" s="17"/>
    </row>
    <row r="101" spans="1:7" ht="30" customHeight="1" x14ac:dyDescent="0.3">
      <c r="A101" s="20"/>
      <c r="B101" s="14"/>
      <c r="C101" s="24"/>
      <c r="D101" s="14"/>
      <c r="E101" s="15"/>
      <c r="F101" s="16"/>
      <c r="G101" s="17"/>
    </row>
    <row r="102" spans="1:7" ht="15.6" customHeight="1" x14ac:dyDescent="0.3">
      <c r="A102" s="20" t="s">
        <v>95</v>
      </c>
      <c r="B102" s="14" t="s">
        <v>96</v>
      </c>
      <c r="C102" s="24" t="s">
        <v>97</v>
      </c>
      <c r="D102" s="14" t="s">
        <v>52</v>
      </c>
      <c r="E102" s="15">
        <v>8</v>
      </c>
      <c r="F102" s="16"/>
      <c r="G102" s="17"/>
    </row>
    <row r="103" spans="1:7" ht="15.6" customHeight="1" x14ac:dyDescent="0.3">
      <c r="A103" s="20"/>
      <c r="B103" s="14"/>
      <c r="C103" s="24"/>
      <c r="D103" s="14"/>
      <c r="E103" s="15"/>
      <c r="F103" s="16"/>
      <c r="G103" s="17"/>
    </row>
    <row r="104" spans="1:7" ht="33.6" customHeight="1" x14ac:dyDescent="0.3">
      <c r="A104" s="20" t="s">
        <v>98</v>
      </c>
      <c r="B104" s="14" t="s">
        <v>99</v>
      </c>
      <c r="C104" s="23" t="s">
        <v>100</v>
      </c>
      <c r="D104" s="14"/>
      <c r="E104" s="15"/>
      <c r="F104" s="16"/>
      <c r="G104" s="17"/>
    </row>
    <row r="105" spans="1:7" ht="15.6" customHeight="1" x14ac:dyDescent="0.3">
      <c r="A105" s="20"/>
      <c r="B105" s="14"/>
      <c r="C105" s="23"/>
      <c r="D105" s="14"/>
      <c r="E105" s="15"/>
      <c r="F105" s="16"/>
      <c r="G105" s="17"/>
    </row>
    <row r="106" spans="1:7" ht="35.4" customHeight="1" x14ac:dyDescent="0.3">
      <c r="A106" s="20" t="s">
        <v>101</v>
      </c>
      <c r="B106" s="14" t="s">
        <v>102</v>
      </c>
      <c r="C106" s="23" t="s">
        <v>103</v>
      </c>
      <c r="D106" s="14" t="s">
        <v>24</v>
      </c>
      <c r="E106" s="15">
        <v>1</v>
      </c>
      <c r="F106" s="16">
        <v>50000</v>
      </c>
      <c r="G106" s="17">
        <f t="shared" si="0"/>
        <v>50000</v>
      </c>
    </row>
    <row r="107" spans="1:7" ht="15.6" customHeight="1" x14ac:dyDescent="0.3">
      <c r="A107" s="20"/>
      <c r="B107" s="14"/>
      <c r="C107" s="23"/>
      <c r="D107" s="14"/>
      <c r="E107" s="15"/>
      <c r="F107" s="16"/>
      <c r="G107" s="17"/>
    </row>
    <row r="108" spans="1:7" ht="15.6" customHeight="1" x14ac:dyDescent="0.3">
      <c r="A108" s="20" t="s">
        <v>104</v>
      </c>
      <c r="B108" s="14"/>
      <c r="C108" s="23" t="s">
        <v>105</v>
      </c>
      <c r="D108" s="14" t="s">
        <v>25</v>
      </c>
      <c r="E108" s="15">
        <f>G106</f>
        <v>50000</v>
      </c>
      <c r="F108" s="25"/>
      <c r="G108" s="17"/>
    </row>
    <row r="109" spans="1:7" ht="15.6" customHeight="1" x14ac:dyDescent="0.3">
      <c r="A109" s="20"/>
      <c r="B109" s="14"/>
      <c r="C109" s="23"/>
      <c r="D109" s="14"/>
      <c r="E109" s="15"/>
      <c r="F109" s="16"/>
      <c r="G109" s="17"/>
    </row>
    <row r="110" spans="1:7" ht="15.6" customHeight="1" x14ac:dyDescent="0.3">
      <c r="A110" s="20" t="s">
        <v>106</v>
      </c>
      <c r="B110" s="14" t="s">
        <v>107</v>
      </c>
      <c r="C110" s="23" t="s">
        <v>108</v>
      </c>
      <c r="D110" s="14" t="s">
        <v>109</v>
      </c>
      <c r="E110" s="15">
        <v>150</v>
      </c>
      <c r="F110" s="16"/>
      <c r="G110" s="17"/>
    </row>
    <row r="111" spans="1:7" ht="15.6" customHeight="1" x14ac:dyDescent="0.3">
      <c r="A111" s="20"/>
      <c r="B111" s="14"/>
      <c r="D111" s="14"/>
      <c r="E111" s="15"/>
      <c r="F111" s="16"/>
      <c r="G111" s="17"/>
    </row>
    <row r="112" spans="1:7" ht="39" customHeight="1" x14ac:dyDescent="0.3">
      <c r="A112" s="20">
        <v>1.6</v>
      </c>
      <c r="B112" s="14" t="s">
        <v>110</v>
      </c>
      <c r="C112" s="33" t="s">
        <v>111</v>
      </c>
      <c r="D112" s="14"/>
      <c r="E112" s="15"/>
      <c r="F112" s="16"/>
      <c r="G112" s="17"/>
    </row>
    <row r="113" spans="1:9" ht="15.6" customHeight="1" x14ac:dyDescent="0.3">
      <c r="A113" s="20"/>
      <c r="B113" s="14"/>
      <c r="C113" s="23"/>
      <c r="D113" s="14"/>
      <c r="E113" s="15"/>
      <c r="F113" s="16"/>
      <c r="G113" s="17"/>
      <c r="I113" s="243"/>
    </row>
    <row r="114" spans="1:9" ht="15.6" customHeight="1" x14ac:dyDescent="0.3">
      <c r="A114" s="20"/>
      <c r="B114" s="14"/>
      <c r="C114" s="23" t="s">
        <v>112</v>
      </c>
      <c r="D114" s="14" t="s">
        <v>24</v>
      </c>
      <c r="E114" s="35">
        <v>1</v>
      </c>
      <c r="F114" s="16">
        <v>1400000</v>
      </c>
      <c r="G114" s="17">
        <f t="shared" si="0"/>
        <v>1400000</v>
      </c>
    </row>
    <row r="115" spans="1:9" ht="17.399999999999999" customHeight="1" x14ac:dyDescent="0.3">
      <c r="A115" s="20"/>
      <c r="B115" s="14"/>
      <c r="C115" s="23"/>
      <c r="D115" s="14"/>
      <c r="E115" s="35"/>
      <c r="F115" s="16"/>
      <c r="G115" s="17"/>
    </row>
    <row r="116" spans="1:9" ht="15.6" customHeight="1" x14ac:dyDescent="0.3">
      <c r="A116" s="20"/>
      <c r="B116" s="36"/>
      <c r="C116" s="23" t="s">
        <v>113</v>
      </c>
      <c r="D116" s="14" t="s">
        <v>24</v>
      </c>
      <c r="E116" s="35">
        <v>1</v>
      </c>
      <c r="F116" s="16">
        <v>50000</v>
      </c>
      <c r="G116" s="17">
        <f t="shared" si="0"/>
        <v>50000</v>
      </c>
      <c r="I116" s="243"/>
    </row>
    <row r="117" spans="1:9" ht="27" customHeight="1" x14ac:dyDescent="0.3">
      <c r="A117" s="20"/>
      <c r="B117" s="36"/>
      <c r="C117" s="23"/>
      <c r="D117" s="14"/>
      <c r="E117" s="35"/>
      <c r="F117" s="16"/>
      <c r="G117" s="17"/>
    </row>
    <row r="118" spans="1:9" ht="13.5" customHeight="1" x14ac:dyDescent="0.3">
      <c r="A118" s="20"/>
      <c r="B118" s="36"/>
      <c r="C118" s="23" t="s">
        <v>114</v>
      </c>
      <c r="D118" s="14" t="s">
        <v>24</v>
      </c>
      <c r="E118" s="35">
        <v>1</v>
      </c>
      <c r="F118" s="16">
        <v>400000</v>
      </c>
      <c r="G118" s="17">
        <f t="shared" si="0"/>
        <v>400000</v>
      </c>
    </row>
    <row r="119" spans="1:9" ht="13.2" customHeight="1" x14ac:dyDescent="0.3">
      <c r="A119" s="20"/>
      <c r="B119" s="36"/>
      <c r="C119" s="23"/>
      <c r="D119" s="14"/>
      <c r="E119" s="35"/>
      <c r="F119" s="16"/>
      <c r="G119" s="17"/>
    </row>
    <row r="120" spans="1:9" ht="28.5" customHeight="1" x14ac:dyDescent="0.3">
      <c r="A120" s="20"/>
      <c r="B120" s="14"/>
      <c r="C120" s="23" t="s">
        <v>115</v>
      </c>
      <c r="D120" s="14" t="s">
        <v>24</v>
      </c>
      <c r="E120" s="35">
        <v>1</v>
      </c>
      <c r="F120" s="16">
        <f>15000*10</f>
        <v>150000</v>
      </c>
      <c r="G120" s="17">
        <f t="shared" si="0"/>
        <v>150000</v>
      </c>
    </row>
    <row r="121" spans="1:9" ht="20.399999999999999" customHeight="1" x14ac:dyDescent="0.3">
      <c r="A121" s="20"/>
      <c r="B121" s="36"/>
      <c r="C121" s="23"/>
      <c r="D121" s="14"/>
      <c r="E121" s="15"/>
      <c r="F121" s="16"/>
      <c r="G121" s="17"/>
      <c r="H121" s="56"/>
      <c r="I121" s="56"/>
    </row>
    <row r="122" spans="1:9" ht="31.8" customHeight="1" x14ac:dyDescent="0.3">
      <c r="A122" s="20"/>
      <c r="B122" s="24"/>
      <c r="C122" s="24" t="s">
        <v>116</v>
      </c>
      <c r="D122" s="14" t="s">
        <v>24</v>
      </c>
      <c r="E122" s="15">
        <v>1</v>
      </c>
      <c r="F122" s="16">
        <v>50000</v>
      </c>
      <c r="G122" s="17">
        <f t="shared" ref="G122:G134" si="1">E122*F122</f>
        <v>50000</v>
      </c>
    </row>
    <row r="123" spans="1:9" ht="15.6" customHeight="1" x14ac:dyDescent="0.3">
      <c r="A123" s="20"/>
      <c r="B123" s="24"/>
      <c r="C123" s="24"/>
      <c r="D123" s="14"/>
      <c r="E123" s="15"/>
      <c r="F123" s="16"/>
      <c r="G123" s="17"/>
    </row>
    <row r="124" spans="1:9" ht="17.399999999999999" customHeight="1" x14ac:dyDescent="0.3">
      <c r="A124" s="20"/>
      <c r="B124" s="24"/>
      <c r="C124" s="24" t="s">
        <v>117</v>
      </c>
      <c r="D124" s="14" t="s">
        <v>24</v>
      </c>
      <c r="E124" s="15">
        <v>1</v>
      </c>
      <c r="F124" s="16">
        <v>250000</v>
      </c>
      <c r="G124" s="17">
        <f t="shared" si="1"/>
        <v>250000</v>
      </c>
    </row>
    <row r="125" spans="1:9" ht="15.6" customHeight="1" x14ac:dyDescent="0.3">
      <c r="A125" s="20"/>
      <c r="B125" s="24"/>
      <c r="C125" s="24"/>
      <c r="D125" s="14"/>
      <c r="E125" s="15"/>
      <c r="F125" s="16"/>
      <c r="G125" s="17"/>
    </row>
    <row r="126" spans="1:9" ht="31.8" customHeight="1" x14ac:dyDescent="0.3">
      <c r="A126" s="20"/>
      <c r="B126" s="24"/>
      <c r="C126" s="24" t="s">
        <v>118</v>
      </c>
      <c r="D126" s="14" t="s">
        <v>24</v>
      </c>
      <c r="E126" s="35">
        <v>1</v>
      </c>
      <c r="F126" s="16">
        <v>200000</v>
      </c>
      <c r="G126" s="17">
        <f t="shared" si="1"/>
        <v>200000</v>
      </c>
    </row>
    <row r="127" spans="1:9" ht="15.6" customHeight="1" x14ac:dyDescent="0.3">
      <c r="A127" s="20"/>
      <c r="B127" s="14"/>
      <c r="C127" s="24"/>
      <c r="D127" s="14"/>
      <c r="E127" s="15"/>
      <c r="F127" s="16"/>
      <c r="G127" s="17"/>
    </row>
    <row r="128" spans="1:9" ht="27.6" customHeight="1" x14ac:dyDescent="0.3">
      <c r="A128" s="20"/>
      <c r="B128" s="14"/>
      <c r="C128" s="24" t="s">
        <v>119</v>
      </c>
      <c r="D128" s="14" t="s">
        <v>24</v>
      </c>
      <c r="E128" s="15">
        <v>1</v>
      </c>
      <c r="F128" s="16">
        <v>100000</v>
      </c>
      <c r="G128" s="17">
        <f t="shared" si="1"/>
        <v>100000</v>
      </c>
    </row>
    <row r="129" spans="1:7" ht="15.6" customHeight="1" x14ac:dyDescent="0.3">
      <c r="A129" s="20"/>
      <c r="B129" s="14"/>
      <c r="C129" s="24"/>
      <c r="D129" s="14"/>
      <c r="E129" s="15"/>
      <c r="F129" s="16"/>
      <c r="G129" s="17"/>
    </row>
    <row r="130" spans="1:7" ht="15.6" customHeight="1" x14ac:dyDescent="0.3">
      <c r="A130" s="20"/>
      <c r="B130" s="14"/>
      <c r="C130" s="24" t="s">
        <v>120</v>
      </c>
      <c r="D130" s="14" t="s">
        <v>24</v>
      </c>
      <c r="E130" s="15">
        <v>1</v>
      </c>
      <c r="F130" s="16">
        <v>60000</v>
      </c>
      <c r="G130" s="17">
        <f t="shared" si="1"/>
        <v>60000</v>
      </c>
    </row>
    <row r="131" spans="1:7" ht="15.6" customHeight="1" x14ac:dyDescent="0.3">
      <c r="A131" s="20"/>
      <c r="B131" s="14"/>
      <c r="C131" s="24"/>
      <c r="D131" s="14"/>
      <c r="E131" s="15"/>
      <c r="F131" s="16"/>
      <c r="G131" s="17"/>
    </row>
    <row r="132" spans="1:7" ht="28.2" customHeight="1" x14ac:dyDescent="0.3">
      <c r="A132" s="20"/>
      <c r="B132" s="14"/>
      <c r="C132" s="24" t="s">
        <v>121</v>
      </c>
      <c r="D132" s="14" t="s">
        <v>24</v>
      </c>
      <c r="E132" s="15">
        <v>1</v>
      </c>
      <c r="F132" s="16">
        <v>30000</v>
      </c>
      <c r="G132" s="17">
        <f t="shared" si="1"/>
        <v>30000</v>
      </c>
    </row>
    <row r="133" spans="1:7" ht="15.6" customHeight="1" x14ac:dyDescent="0.3">
      <c r="A133" s="20"/>
      <c r="B133" s="14"/>
      <c r="C133" s="24"/>
      <c r="D133" s="14"/>
      <c r="E133" s="15"/>
      <c r="F133" s="16"/>
      <c r="G133" s="17"/>
    </row>
    <row r="134" spans="1:7" ht="44.4" customHeight="1" x14ac:dyDescent="0.3">
      <c r="A134" s="20"/>
      <c r="B134" s="24"/>
      <c r="C134" s="24" t="s">
        <v>122</v>
      </c>
      <c r="D134" s="14" t="s">
        <v>24</v>
      </c>
      <c r="E134" s="15">
        <v>1</v>
      </c>
      <c r="F134" s="16">
        <v>120000</v>
      </c>
      <c r="G134" s="17">
        <f t="shared" si="1"/>
        <v>120000</v>
      </c>
    </row>
    <row r="135" spans="1:7" ht="15.6" customHeight="1" x14ac:dyDescent="0.3">
      <c r="A135" s="20"/>
      <c r="B135" s="24"/>
      <c r="C135" s="24"/>
      <c r="D135" s="14"/>
      <c r="E135" s="15"/>
      <c r="F135" s="16"/>
      <c r="G135" s="17"/>
    </row>
    <row r="136" spans="1:7" ht="15.6" customHeight="1" x14ac:dyDescent="0.3">
      <c r="A136" s="20"/>
      <c r="B136" s="24"/>
      <c r="C136" s="23" t="s">
        <v>123</v>
      </c>
      <c r="D136" s="14" t="s">
        <v>25</v>
      </c>
      <c r="E136" s="37">
        <f>F114+F116+F118+F120+F122+F124+F126+F128+F130+F132+F134</f>
        <v>2810000</v>
      </c>
      <c r="F136" s="25"/>
      <c r="G136" s="17"/>
    </row>
    <row r="137" spans="1:7" ht="15.6" customHeight="1" x14ac:dyDescent="0.3">
      <c r="A137" s="262" t="s">
        <v>214</v>
      </c>
      <c r="B137" s="263"/>
      <c r="C137" s="263"/>
      <c r="D137" s="263"/>
      <c r="E137" s="263"/>
      <c r="F137" s="263"/>
      <c r="G137" s="28"/>
    </row>
    <row r="138" spans="1:7" ht="15.6" customHeight="1" x14ac:dyDescent="0.3">
      <c r="A138" s="262" t="s">
        <v>215</v>
      </c>
      <c r="B138" s="263"/>
      <c r="C138" s="263"/>
      <c r="D138" s="263"/>
      <c r="E138" s="263"/>
      <c r="F138" s="263"/>
      <c r="G138" s="27"/>
    </row>
    <row r="139" spans="1:7" ht="15.6" customHeight="1" x14ac:dyDescent="0.3">
      <c r="A139" s="20"/>
      <c r="B139" s="24"/>
      <c r="C139" s="23"/>
      <c r="D139" s="14"/>
      <c r="E139" s="37"/>
      <c r="F139" s="16"/>
      <c r="G139" s="17"/>
    </row>
    <row r="140" spans="1:7" ht="15.6" customHeight="1" x14ac:dyDescent="0.3">
      <c r="A140" s="20"/>
      <c r="B140" s="24"/>
      <c r="C140" s="23"/>
      <c r="D140" s="14"/>
      <c r="E140" s="15"/>
      <c r="F140" s="16"/>
      <c r="G140" s="17"/>
    </row>
    <row r="141" spans="1:7" ht="15.6" customHeight="1" x14ac:dyDescent="0.3">
      <c r="A141" s="20" t="s">
        <v>124</v>
      </c>
      <c r="B141" s="14" t="s">
        <v>125</v>
      </c>
      <c r="C141" s="33" t="s">
        <v>126</v>
      </c>
      <c r="D141" s="14"/>
      <c r="E141" s="15"/>
      <c r="F141" s="16"/>
      <c r="G141" s="17"/>
    </row>
    <row r="142" spans="1:7" ht="15.6" customHeight="1" x14ac:dyDescent="0.3">
      <c r="A142" s="20"/>
      <c r="B142" s="24"/>
      <c r="C142" s="23"/>
      <c r="D142" s="14"/>
      <c r="E142" s="15"/>
      <c r="F142" s="16"/>
      <c r="G142" s="17"/>
    </row>
    <row r="143" spans="1:7" ht="15.6" customHeight="1" x14ac:dyDescent="0.3">
      <c r="A143" s="20"/>
      <c r="B143" s="24"/>
      <c r="C143" s="38" t="s">
        <v>127</v>
      </c>
      <c r="D143" s="14"/>
      <c r="E143" s="15"/>
      <c r="F143" s="16"/>
      <c r="G143" s="17"/>
    </row>
    <row r="144" spans="1:7" ht="15.6" customHeight="1" x14ac:dyDescent="0.3">
      <c r="A144" s="20"/>
      <c r="B144" s="24"/>
      <c r="C144" s="24"/>
      <c r="D144" s="14"/>
      <c r="E144" s="15"/>
      <c r="F144" s="16"/>
      <c r="G144" s="17"/>
    </row>
    <row r="145" spans="1:7" ht="15.6" customHeight="1" x14ac:dyDescent="0.3">
      <c r="A145" s="20"/>
      <c r="B145" s="24"/>
      <c r="C145" s="39" t="s">
        <v>128</v>
      </c>
      <c r="D145" s="14" t="s">
        <v>129</v>
      </c>
      <c r="E145" s="15">
        <v>2</v>
      </c>
      <c r="F145" s="16"/>
      <c r="G145" s="17"/>
    </row>
    <row r="146" spans="1:7" ht="15.6" customHeight="1" x14ac:dyDescent="0.3">
      <c r="A146" s="20"/>
      <c r="B146" s="24"/>
      <c r="C146" s="23"/>
      <c r="D146" s="14"/>
      <c r="E146" s="15"/>
      <c r="F146" s="16"/>
      <c r="G146" s="17"/>
    </row>
    <row r="147" spans="1:7" ht="15.6" customHeight="1" x14ac:dyDescent="0.3">
      <c r="A147" s="20"/>
      <c r="B147" s="24"/>
      <c r="C147" s="24" t="s">
        <v>130</v>
      </c>
      <c r="D147" s="14" t="s">
        <v>129</v>
      </c>
      <c r="E147" s="15">
        <v>2</v>
      </c>
      <c r="F147" s="16"/>
      <c r="G147" s="17"/>
    </row>
    <row r="148" spans="1:7" ht="15.6" customHeight="1" x14ac:dyDescent="0.3">
      <c r="A148" s="20"/>
      <c r="B148" s="24"/>
      <c r="C148" s="23"/>
      <c r="D148" s="14"/>
      <c r="E148" s="15"/>
      <c r="F148" s="16"/>
      <c r="G148" s="17"/>
    </row>
    <row r="149" spans="1:7" x14ac:dyDescent="0.3">
      <c r="A149" s="20"/>
      <c r="B149" s="24"/>
      <c r="C149" s="24" t="s">
        <v>131</v>
      </c>
      <c r="D149" s="14" t="s">
        <v>129</v>
      </c>
      <c r="E149" s="15">
        <v>2</v>
      </c>
      <c r="F149" s="16"/>
      <c r="G149" s="17"/>
    </row>
    <row r="150" spans="1:7" ht="15.6" customHeight="1" x14ac:dyDescent="0.3">
      <c r="A150" s="20"/>
      <c r="B150" s="24"/>
      <c r="C150" s="24"/>
      <c r="D150" s="14"/>
      <c r="E150" s="15"/>
      <c r="F150" s="16"/>
      <c r="G150" s="17"/>
    </row>
    <row r="151" spans="1:7" ht="15.6" customHeight="1" x14ac:dyDescent="0.3">
      <c r="A151" s="20"/>
      <c r="B151" s="24"/>
      <c r="C151" s="24" t="s">
        <v>132</v>
      </c>
      <c r="D151" s="14" t="s">
        <v>129</v>
      </c>
      <c r="E151" s="15">
        <v>2</v>
      </c>
      <c r="F151" s="16"/>
      <c r="G151" s="17"/>
    </row>
    <row r="152" spans="1:7" ht="15.6" customHeight="1" x14ac:dyDescent="0.3">
      <c r="A152" s="20"/>
      <c r="B152" s="24"/>
      <c r="C152" s="24"/>
      <c r="D152" s="14"/>
      <c r="E152" s="15"/>
      <c r="F152" s="16"/>
      <c r="G152" s="17"/>
    </row>
    <row r="153" spans="1:7" ht="15" customHeight="1" x14ac:dyDescent="0.3">
      <c r="A153" s="20"/>
      <c r="B153" s="24"/>
      <c r="C153" s="38" t="s">
        <v>133</v>
      </c>
      <c r="D153" s="40"/>
      <c r="E153" s="15"/>
      <c r="F153" s="16"/>
      <c r="G153" s="17"/>
    </row>
    <row r="154" spans="1:7" ht="15.6" customHeight="1" x14ac:dyDescent="0.3">
      <c r="A154" s="20"/>
      <c r="B154" s="24"/>
      <c r="C154" s="24"/>
      <c r="D154" s="40"/>
      <c r="E154" s="15"/>
      <c r="F154" s="16"/>
      <c r="G154" s="17"/>
    </row>
    <row r="155" spans="1:7" ht="15.6" customHeight="1" x14ac:dyDescent="0.3">
      <c r="A155" s="20"/>
      <c r="B155" s="24"/>
      <c r="C155" s="24" t="s">
        <v>134</v>
      </c>
      <c r="D155" s="14" t="s">
        <v>129</v>
      </c>
      <c r="E155" s="15">
        <v>2</v>
      </c>
      <c r="F155" s="16"/>
      <c r="G155" s="17"/>
    </row>
    <row r="156" spans="1:7" ht="30" customHeight="1" x14ac:dyDescent="0.3">
      <c r="A156" s="20"/>
      <c r="B156" s="24"/>
      <c r="C156" s="24"/>
      <c r="D156" s="14"/>
      <c r="E156" s="15"/>
      <c r="F156" s="16"/>
      <c r="G156" s="17"/>
    </row>
    <row r="157" spans="1:7" ht="15" customHeight="1" x14ac:dyDescent="0.3">
      <c r="A157" s="20"/>
      <c r="B157" s="24"/>
      <c r="C157" s="24" t="s">
        <v>135</v>
      </c>
      <c r="D157" s="14" t="s">
        <v>129</v>
      </c>
      <c r="E157" s="15">
        <v>2</v>
      </c>
      <c r="F157" s="16"/>
      <c r="G157" s="17"/>
    </row>
    <row r="158" spans="1:7" ht="12.9" customHeight="1" x14ac:dyDescent="0.3">
      <c r="A158" s="20"/>
      <c r="B158" s="24"/>
      <c r="C158" s="24"/>
      <c r="D158" s="14"/>
      <c r="E158" s="15"/>
      <c r="F158" s="16"/>
      <c r="G158" s="17"/>
    </row>
    <row r="159" spans="1:7" ht="15" customHeight="1" x14ac:dyDescent="0.3">
      <c r="A159" s="20"/>
      <c r="B159" s="24"/>
      <c r="C159" s="24" t="s">
        <v>136</v>
      </c>
      <c r="D159" s="14" t="s">
        <v>129</v>
      </c>
      <c r="E159" s="15">
        <v>2</v>
      </c>
      <c r="F159" s="16"/>
      <c r="G159" s="17"/>
    </row>
    <row r="160" spans="1:7" ht="12.9" customHeight="1" x14ac:dyDescent="0.3">
      <c r="A160" s="20"/>
      <c r="B160" s="24"/>
      <c r="C160" s="24"/>
      <c r="D160" s="14"/>
      <c r="E160" s="15"/>
      <c r="F160" s="16"/>
      <c r="G160" s="17"/>
    </row>
    <row r="161" spans="1:7" ht="15" customHeight="1" x14ac:dyDescent="0.3">
      <c r="A161" s="20"/>
      <c r="B161" s="24"/>
      <c r="C161" s="38" t="s">
        <v>137</v>
      </c>
      <c r="D161" s="14"/>
      <c r="E161" s="15"/>
      <c r="F161" s="16"/>
      <c r="G161" s="17"/>
    </row>
    <row r="162" spans="1:7" ht="12.9" customHeight="1" x14ac:dyDescent="0.3">
      <c r="A162" s="20"/>
      <c r="B162" s="24"/>
      <c r="C162" s="24"/>
      <c r="D162" s="14"/>
      <c r="E162" s="15"/>
      <c r="F162" s="16"/>
      <c r="G162" s="17"/>
    </row>
    <row r="163" spans="1:7" ht="15" customHeight="1" x14ac:dyDescent="0.3">
      <c r="A163" s="20"/>
      <c r="B163" s="24"/>
      <c r="C163" s="24" t="s">
        <v>138</v>
      </c>
      <c r="D163" s="14" t="s">
        <v>129</v>
      </c>
      <c r="E163" s="15">
        <v>2</v>
      </c>
      <c r="F163" s="16"/>
      <c r="G163" s="17"/>
    </row>
    <row r="164" spans="1:7" ht="15" customHeight="1" x14ac:dyDescent="0.3">
      <c r="A164" s="20"/>
      <c r="B164" s="24"/>
      <c r="C164" s="24"/>
      <c r="D164" s="14"/>
      <c r="E164" s="15"/>
      <c r="F164" s="16"/>
      <c r="G164" s="17"/>
    </row>
    <row r="165" spans="1:7" ht="27" customHeight="1" x14ac:dyDescent="0.3">
      <c r="A165" s="20"/>
      <c r="B165" s="24"/>
      <c r="C165" s="24" t="s">
        <v>139</v>
      </c>
      <c r="D165" s="14" t="s">
        <v>129</v>
      </c>
      <c r="E165" s="15">
        <v>2</v>
      </c>
      <c r="F165" s="16"/>
      <c r="G165" s="17"/>
    </row>
    <row r="166" spans="1:7" ht="12.9" customHeight="1" x14ac:dyDescent="0.3">
      <c r="A166" s="20"/>
      <c r="B166" s="24"/>
      <c r="C166" s="24"/>
      <c r="D166" s="14"/>
      <c r="E166" s="15"/>
      <c r="F166" s="16"/>
      <c r="G166" s="17"/>
    </row>
    <row r="167" spans="1:7" ht="26.25" customHeight="1" x14ac:dyDescent="0.3">
      <c r="A167" s="20"/>
      <c r="B167" s="24"/>
      <c r="C167" s="24" t="s">
        <v>140</v>
      </c>
      <c r="D167" s="14" t="s">
        <v>129</v>
      </c>
      <c r="E167" s="15">
        <v>2</v>
      </c>
      <c r="F167" s="16"/>
      <c r="G167" s="17"/>
    </row>
    <row r="168" spans="1:7" ht="12.9" customHeight="1" x14ac:dyDescent="0.3">
      <c r="A168" s="20"/>
      <c r="B168" s="24"/>
      <c r="C168" s="24"/>
      <c r="D168" s="14"/>
      <c r="E168" s="15"/>
      <c r="F168" s="16"/>
      <c r="G168" s="17"/>
    </row>
    <row r="169" spans="1:7" ht="36.75" customHeight="1" x14ac:dyDescent="0.3">
      <c r="A169" s="20"/>
      <c r="B169" s="24"/>
      <c r="C169" s="38" t="s">
        <v>141</v>
      </c>
      <c r="D169" s="14"/>
      <c r="E169" s="15"/>
      <c r="F169" s="16"/>
      <c r="G169" s="17"/>
    </row>
    <row r="170" spans="1:7" ht="12.9" customHeight="1" x14ac:dyDescent="0.3">
      <c r="A170" s="20"/>
      <c r="B170" s="24"/>
      <c r="C170" s="24"/>
      <c r="D170" s="14"/>
      <c r="E170" s="15"/>
      <c r="F170" s="16"/>
      <c r="G170" s="17"/>
    </row>
    <row r="171" spans="1:7" ht="20.100000000000001" customHeight="1" x14ac:dyDescent="0.3">
      <c r="A171" s="20"/>
      <c r="B171" s="24"/>
      <c r="C171" s="24" t="s">
        <v>142</v>
      </c>
      <c r="D171" s="14" t="s">
        <v>129</v>
      </c>
      <c r="E171" s="15">
        <v>2</v>
      </c>
      <c r="F171" s="16"/>
      <c r="G171" s="17"/>
    </row>
    <row r="172" spans="1:7" ht="20.100000000000001" customHeight="1" x14ac:dyDescent="0.3">
      <c r="A172" s="20"/>
      <c r="B172" s="24"/>
      <c r="C172" s="24"/>
      <c r="D172" s="14"/>
      <c r="E172" s="15"/>
      <c r="F172" s="16"/>
      <c r="G172" s="17"/>
    </row>
    <row r="173" spans="1:7" ht="20.100000000000001" customHeight="1" x14ac:dyDescent="0.3">
      <c r="A173" s="20"/>
      <c r="B173" s="24"/>
      <c r="C173" s="38" t="s">
        <v>143</v>
      </c>
      <c r="D173" s="14"/>
      <c r="E173" s="15"/>
      <c r="F173" s="16"/>
      <c r="G173" s="17"/>
    </row>
    <row r="174" spans="1:7" ht="12" customHeight="1" x14ac:dyDescent="0.3">
      <c r="A174" s="20"/>
      <c r="B174" s="24"/>
      <c r="C174" s="24"/>
      <c r="D174" s="14"/>
      <c r="E174" s="15"/>
      <c r="F174" s="16"/>
      <c r="G174" s="17"/>
    </row>
    <row r="175" spans="1:7" ht="18" customHeight="1" x14ac:dyDescent="0.3">
      <c r="A175" s="20"/>
      <c r="B175" s="24"/>
      <c r="C175" s="24" t="s">
        <v>144</v>
      </c>
      <c r="D175" s="14" t="s">
        <v>129</v>
      </c>
      <c r="E175" s="15">
        <v>2</v>
      </c>
      <c r="F175" s="16"/>
      <c r="G175" s="17"/>
    </row>
    <row r="176" spans="1:7" ht="12" customHeight="1" x14ac:dyDescent="0.3">
      <c r="A176" s="20"/>
      <c r="B176" s="24"/>
      <c r="C176" s="24"/>
      <c r="D176" s="14"/>
      <c r="E176" s="15"/>
      <c r="F176" s="16"/>
      <c r="G176" s="17"/>
    </row>
    <row r="177" spans="1:7" ht="12" customHeight="1" x14ac:dyDescent="0.3">
      <c r="A177" s="20"/>
      <c r="B177" s="24"/>
      <c r="C177" s="24" t="s">
        <v>145</v>
      </c>
      <c r="D177" s="14" t="s">
        <v>129</v>
      </c>
      <c r="E177" s="15">
        <v>2</v>
      </c>
      <c r="F177" s="16"/>
      <c r="G177" s="17"/>
    </row>
    <row r="178" spans="1:7" x14ac:dyDescent="0.3">
      <c r="A178" s="20"/>
      <c r="B178" s="24"/>
      <c r="C178" s="24"/>
      <c r="D178" s="14"/>
      <c r="E178" s="15"/>
      <c r="F178" s="16"/>
      <c r="G178" s="17"/>
    </row>
    <row r="179" spans="1:7" ht="12" customHeight="1" x14ac:dyDescent="0.3">
      <c r="A179" s="20"/>
      <c r="B179" s="24"/>
      <c r="C179" s="24" t="s">
        <v>146</v>
      </c>
      <c r="D179" s="14" t="s">
        <v>129</v>
      </c>
      <c r="E179" s="15">
        <v>2</v>
      </c>
      <c r="F179" s="16"/>
      <c r="G179" s="17"/>
    </row>
    <row r="180" spans="1:7" ht="12" customHeight="1" x14ac:dyDescent="0.3">
      <c r="A180" s="20"/>
      <c r="B180" s="24"/>
      <c r="C180" s="24"/>
      <c r="D180" s="14"/>
      <c r="E180" s="15"/>
      <c r="F180" s="16"/>
      <c r="G180" s="17"/>
    </row>
    <row r="181" spans="1:7" ht="12" customHeight="1" x14ac:dyDescent="0.3">
      <c r="A181" s="20"/>
      <c r="B181" s="24"/>
      <c r="C181" s="38" t="s">
        <v>147</v>
      </c>
      <c r="D181" s="14"/>
      <c r="E181" s="15"/>
      <c r="F181" s="16"/>
      <c r="G181" s="17"/>
    </row>
    <row r="182" spans="1:7" ht="12" customHeight="1" x14ac:dyDescent="0.3">
      <c r="A182" s="20"/>
      <c r="B182" s="24"/>
      <c r="C182" s="24"/>
      <c r="D182" s="14"/>
      <c r="E182" s="15"/>
      <c r="F182" s="16"/>
      <c r="G182" s="17"/>
    </row>
    <row r="183" spans="1:7" ht="12" customHeight="1" x14ac:dyDescent="0.3">
      <c r="A183" s="20"/>
      <c r="B183" s="24"/>
      <c r="C183" s="24" t="s">
        <v>148</v>
      </c>
      <c r="D183" s="14" t="s">
        <v>129</v>
      </c>
      <c r="E183" s="15">
        <v>2</v>
      </c>
      <c r="F183" s="16"/>
      <c r="G183" s="17"/>
    </row>
    <row r="184" spans="1:7" ht="12" customHeight="1" x14ac:dyDescent="0.3">
      <c r="A184" s="20"/>
      <c r="B184" s="24"/>
      <c r="C184" s="24"/>
      <c r="D184" s="14"/>
      <c r="E184" s="15"/>
      <c r="F184" s="16"/>
      <c r="G184" s="17"/>
    </row>
    <row r="185" spans="1:7" ht="12" customHeight="1" x14ac:dyDescent="0.3">
      <c r="A185" s="20"/>
      <c r="B185" s="24"/>
      <c r="C185" s="24" t="s">
        <v>149</v>
      </c>
      <c r="D185" s="14" t="s">
        <v>129</v>
      </c>
      <c r="E185" s="15">
        <v>2</v>
      </c>
      <c r="F185" s="16"/>
      <c r="G185" s="17"/>
    </row>
    <row r="186" spans="1:7" ht="12" customHeight="1" x14ac:dyDescent="0.3">
      <c r="A186" s="20"/>
      <c r="B186" s="24"/>
      <c r="C186" s="24"/>
      <c r="D186" s="14"/>
      <c r="E186" s="15"/>
      <c r="F186" s="16"/>
      <c r="G186" s="17"/>
    </row>
    <row r="187" spans="1:7" ht="12" customHeight="1" x14ac:dyDescent="0.3">
      <c r="A187" s="20"/>
      <c r="B187" s="24"/>
      <c r="C187" s="38" t="s">
        <v>150</v>
      </c>
      <c r="D187" s="14"/>
      <c r="E187" s="15"/>
      <c r="F187" s="16"/>
      <c r="G187" s="17"/>
    </row>
    <row r="188" spans="1:7" ht="12" customHeight="1" x14ac:dyDescent="0.3">
      <c r="A188" s="20"/>
      <c r="B188" s="24"/>
      <c r="C188" s="38"/>
      <c r="D188" s="14"/>
      <c r="E188" s="15"/>
      <c r="F188" s="16"/>
      <c r="G188" s="17"/>
    </row>
    <row r="189" spans="1:7" ht="12" customHeight="1" x14ac:dyDescent="0.3">
      <c r="A189" s="20"/>
      <c r="B189" s="41"/>
      <c r="C189" s="24" t="s">
        <v>151</v>
      </c>
      <c r="D189" s="14" t="s">
        <v>129</v>
      </c>
      <c r="E189" s="15">
        <v>2</v>
      </c>
      <c r="F189" s="16"/>
      <c r="G189" s="17"/>
    </row>
    <row r="190" spans="1:7" ht="12" customHeight="1" x14ac:dyDescent="0.3">
      <c r="A190" s="20"/>
      <c r="B190" s="41"/>
      <c r="C190" s="24"/>
      <c r="D190" s="14"/>
      <c r="E190" s="15"/>
      <c r="F190" s="16"/>
      <c r="G190" s="17"/>
    </row>
    <row r="191" spans="1:7" ht="12" customHeight="1" x14ac:dyDescent="0.3">
      <c r="A191" s="20"/>
      <c r="B191" s="24"/>
      <c r="C191" s="24" t="s">
        <v>152</v>
      </c>
      <c r="D191" s="14" t="s">
        <v>129</v>
      </c>
      <c r="E191" s="15">
        <v>2</v>
      </c>
      <c r="F191" s="16"/>
      <c r="G191" s="17"/>
    </row>
    <row r="192" spans="1:7" ht="12" customHeight="1" x14ac:dyDescent="0.3">
      <c r="A192" s="20"/>
      <c r="B192" s="24"/>
      <c r="C192" s="24"/>
      <c r="D192" s="14"/>
      <c r="E192" s="15"/>
      <c r="F192" s="16"/>
      <c r="G192" s="17"/>
    </row>
    <row r="193" spans="1:7" ht="12" customHeight="1" x14ac:dyDescent="0.3">
      <c r="A193" s="20"/>
      <c r="B193" s="24"/>
      <c r="C193" s="38" t="s">
        <v>153</v>
      </c>
      <c r="D193" s="14"/>
      <c r="E193" s="15"/>
      <c r="F193" s="16"/>
      <c r="G193" s="17"/>
    </row>
    <row r="194" spans="1:7" ht="12" customHeight="1" x14ac:dyDescent="0.3">
      <c r="A194" s="20"/>
      <c r="B194" s="24"/>
      <c r="C194" s="24"/>
      <c r="D194" s="14"/>
      <c r="E194" s="15"/>
      <c r="F194" s="16"/>
      <c r="G194" s="17"/>
    </row>
    <row r="195" spans="1:7" ht="12" customHeight="1" x14ac:dyDescent="0.3">
      <c r="A195" s="20"/>
      <c r="B195" s="24"/>
      <c r="C195" s="24" t="s">
        <v>154</v>
      </c>
      <c r="D195" s="14" t="s">
        <v>129</v>
      </c>
      <c r="E195" s="15">
        <v>2</v>
      </c>
      <c r="F195" s="16"/>
      <c r="G195" s="17"/>
    </row>
    <row r="196" spans="1:7" ht="12" customHeight="1" x14ac:dyDescent="0.3">
      <c r="A196" s="20"/>
      <c r="B196" s="14"/>
      <c r="C196" s="24"/>
      <c r="D196" s="14"/>
      <c r="E196" s="15"/>
      <c r="F196" s="16"/>
      <c r="G196" s="17"/>
    </row>
    <row r="197" spans="1:7" ht="12" customHeight="1" x14ac:dyDescent="0.3">
      <c r="A197" s="20"/>
      <c r="B197" s="24"/>
      <c r="C197" s="24" t="s">
        <v>155</v>
      </c>
      <c r="D197" s="14" t="s">
        <v>129</v>
      </c>
      <c r="E197" s="15">
        <v>2</v>
      </c>
      <c r="F197" s="16"/>
      <c r="G197" s="17"/>
    </row>
    <row r="198" spans="1:7" ht="12" customHeight="1" x14ac:dyDescent="0.3">
      <c r="A198" s="20"/>
      <c r="B198" s="24"/>
      <c r="C198" s="24"/>
      <c r="D198" s="14"/>
      <c r="E198" s="15"/>
      <c r="F198" s="16"/>
      <c r="G198" s="17"/>
    </row>
    <row r="199" spans="1:7" ht="12" customHeight="1" x14ac:dyDescent="0.3">
      <c r="A199" s="20"/>
      <c r="B199" s="24"/>
      <c r="C199" s="24" t="s">
        <v>156</v>
      </c>
      <c r="D199" s="14" t="s">
        <v>129</v>
      </c>
      <c r="E199" s="15">
        <v>2</v>
      </c>
      <c r="F199" s="16"/>
      <c r="G199" s="17"/>
    </row>
    <row r="200" spans="1:7" ht="12" customHeight="1" x14ac:dyDescent="0.3">
      <c r="A200" s="20"/>
      <c r="B200" s="24"/>
      <c r="C200" s="24"/>
      <c r="D200" s="14"/>
      <c r="E200" s="15"/>
      <c r="F200" s="16"/>
      <c r="G200" s="17"/>
    </row>
    <row r="201" spans="1:7" ht="12" customHeight="1" x14ac:dyDescent="0.3">
      <c r="A201" s="20"/>
      <c r="B201" s="24"/>
      <c r="C201" s="24"/>
      <c r="D201" s="14"/>
      <c r="E201" s="15"/>
      <c r="F201" s="16"/>
      <c r="G201" s="17"/>
    </row>
    <row r="202" spans="1:7" ht="12" customHeight="1" x14ac:dyDescent="0.3">
      <c r="A202" s="20"/>
      <c r="B202" s="24"/>
      <c r="C202" s="38" t="s">
        <v>157</v>
      </c>
      <c r="D202" s="14"/>
      <c r="E202" s="15"/>
      <c r="F202" s="16"/>
      <c r="G202" s="17"/>
    </row>
    <row r="203" spans="1:7" ht="12" customHeight="1" x14ac:dyDescent="0.3">
      <c r="A203" s="20"/>
      <c r="B203" s="24"/>
      <c r="C203" s="24"/>
      <c r="D203" s="14"/>
      <c r="E203" s="15"/>
      <c r="F203" s="16"/>
      <c r="G203" s="17"/>
    </row>
    <row r="204" spans="1:7" ht="12" customHeight="1" x14ac:dyDescent="0.3">
      <c r="A204" s="20"/>
      <c r="B204" s="24"/>
      <c r="C204" s="24" t="s">
        <v>158</v>
      </c>
      <c r="D204" s="14" t="s">
        <v>129</v>
      </c>
      <c r="E204" s="15">
        <v>2</v>
      </c>
      <c r="F204" s="16"/>
      <c r="G204" s="17"/>
    </row>
    <row r="205" spans="1:7" ht="12" customHeight="1" x14ac:dyDescent="0.3">
      <c r="A205" s="20"/>
      <c r="B205" s="24"/>
      <c r="C205" s="24"/>
      <c r="D205" s="14"/>
      <c r="E205" s="15"/>
      <c r="F205" s="16"/>
      <c r="G205" s="17"/>
    </row>
    <row r="206" spans="1:7" ht="12" customHeight="1" x14ac:dyDescent="0.3">
      <c r="A206" s="20"/>
      <c r="B206" s="24"/>
      <c r="C206" s="24" t="s">
        <v>159</v>
      </c>
      <c r="D206" s="14" t="s">
        <v>129</v>
      </c>
      <c r="E206" s="15">
        <v>2</v>
      </c>
      <c r="F206" s="16"/>
      <c r="G206" s="17"/>
    </row>
    <row r="207" spans="1:7" ht="12" customHeight="1" x14ac:dyDescent="0.3">
      <c r="A207" s="20"/>
      <c r="B207" s="24"/>
      <c r="C207" s="24"/>
      <c r="D207" s="14"/>
      <c r="E207" s="15"/>
      <c r="F207" s="16"/>
      <c r="G207" s="17"/>
    </row>
    <row r="208" spans="1:7" ht="12" customHeight="1" x14ac:dyDescent="0.3">
      <c r="A208" s="20"/>
      <c r="B208" s="24"/>
      <c r="C208" s="24"/>
      <c r="D208" s="14"/>
      <c r="E208" s="15"/>
      <c r="F208" s="16"/>
      <c r="G208" s="17"/>
    </row>
    <row r="209" spans="1:7" ht="12" customHeight="1" x14ac:dyDescent="0.3">
      <c r="A209" s="20"/>
      <c r="B209" s="24"/>
      <c r="C209" s="24"/>
      <c r="D209" s="14"/>
      <c r="E209" s="15"/>
      <c r="F209" s="16"/>
      <c r="G209" s="17"/>
    </row>
    <row r="210" spans="1:7" ht="12" customHeight="1" x14ac:dyDescent="0.3">
      <c r="A210" s="20"/>
      <c r="B210" s="24"/>
      <c r="C210" s="38" t="s">
        <v>160</v>
      </c>
      <c r="D210" s="14"/>
      <c r="E210" s="15"/>
      <c r="F210" s="16"/>
      <c r="G210" s="17"/>
    </row>
    <row r="211" spans="1:7" ht="12" customHeight="1" x14ac:dyDescent="0.3">
      <c r="A211" s="20"/>
      <c r="B211" s="24"/>
      <c r="C211" s="24"/>
      <c r="D211" s="14"/>
      <c r="E211" s="15"/>
      <c r="F211" s="16"/>
      <c r="G211" s="17"/>
    </row>
    <row r="212" spans="1:7" ht="12" customHeight="1" x14ac:dyDescent="0.3">
      <c r="A212" s="20"/>
      <c r="B212" s="24"/>
      <c r="C212" s="24" t="s">
        <v>161</v>
      </c>
      <c r="D212" s="14" t="s">
        <v>129</v>
      </c>
      <c r="E212" s="15">
        <v>2</v>
      </c>
      <c r="F212" s="16"/>
      <c r="G212" s="17"/>
    </row>
    <row r="213" spans="1:7" ht="12" customHeight="1" x14ac:dyDescent="0.3">
      <c r="A213" s="20"/>
      <c r="B213" s="24"/>
      <c r="C213" s="24"/>
      <c r="D213" s="14"/>
      <c r="E213" s="15"/>
      <c r="F213" s="16"/>
      <c r="G213" s="17"/>
    </row>
    <row r="214" spans="1:7" ht="12" customHeight="1" x14ac:dyDescent="0.3">
      <c r="A214" s="20"/>
      <c r="B214" s="24"/>
      <c r="C214" s="24" t="s">
        <v>162</v>
      </c>
      <c r="D214" s="14" t="s">
        <v>129</v>
      </c>
      <c r="E214" s="15">
        <v>2</v>
      </c>
      <c r="F214" s="16"/>
      <c r="G214" s="17"/>
    </row>
    <row r="215" spans="1:7" ht="15.75" customHeight="1" x14ac:dyDescent="0.3">
      <c r="A215" s="20"/>
      <c r="B215" s="24"/>
      <c r="C215" s="24"/>
      <c r="D215" s="14"/>
      <c r="E215" s="15"/>
      <c r="F215" s="16"/>
      <c r="G215" s="17"/>
    </row>
    <row r="216" spans="1:7" ht="12.75" customHeight="1" x14ac:dyDescent="0.3">
      <c r="A216" s="20"/>
      <c r="B216" s="24"/>
      <c r="C216" s="24" t="s">
        <v>163</v>
      </c>
      <c r="D216" s="14" t="s">
        <v>129</v>
      </c>
      <c r="E216" s="15">
        <v>2</v>
      </c>
      <c r="F216" s="16"/>
      <c r="G216" s="17"/>
    </row>
    <row r="217" spans="1:7" ht="12.75" customHeight="1" x14ac:dyDescent="0.3">
      <c r="A217" s="20"/>
      <c r="B217" s="24"/>
      <c r="C217" s="24"/>
      <c r="D217" s="14"/>
      <c r="E217" s="15"/>
      <c r="F217" s="16"/>
      <c r="G217" s="17"/>
    </row>
    <row r="218" spans="1:7" ht="12.75" customHeight="1" x14ac:dyDescent="0.3">
      <c r="A218" s="20"/>
      <c r="B218" s="24"/>
      <c r="C218" s="24" t="s">
        <v>164</v>
      </c>
      <c r="D218" s="40"/>
      <c r="E218" s="42"/>
      <c r="F218" s="16"/>
      <c r="G218" s="17"/>
    </row>
    <row r="219" spans="1:7" ht="12.75" customHeight="1" x14ac:dyDescent="0.3">
      <c r="A219" s="20"/>
      <c r="B219" s="24"/>
      <c r="C219" s="24"/>
      <c r="D219" s="40"/>
      <c r="E219" s="42"/>
      <c r="F219" s="16"/>
      <c r="G219" s="17"/>
    </row>
    <row r="220" spans="1:7" ht="12.75" customHeight="1" x14ac:dyDescent="0.3">
      <c r="A220" s="20"/>
      <c r="B220" s="24"/>
      <c r="C220" s="24" t="s">
        <v>161</v>
      </c>
      <c r="D220" s="14" t="s">
        <v>129</v>
      </c>
      <c r="E220" s="15">
        <v>2</v>
      </c>
      <c r="F220" s="16"/>
      <c r="G220" s="17"/>
    </row>
    <row r="221" spans="1:7" ht="12.75" customHeight="1" x14ac:dyDescent="0.3">
      <c r="A221" s="20"/>
      <c r="B221" s="24"/>
      <c r="C221" s="24"/>
      <c r="D221" s="14"/>
      <c r="E221" s="15"/>
      <c r="F221" s="16"/>
      <c r="G221" s="17"/>
    </row>
    <row r="222" spans="1:7" ht="34.950000000000003" customHeight="1" x14ac:dyDescent="0.3">
      <c r="A222" s="20"/>
      <c r="B222" s="24"/>
      <c r="C222" s="24" t="s">
        <v>162</v>
      </c>
      <c r="D222" s="14" t="s">
        <v>129</v>
      </c>
      <c r="E222" s="15">
        <v>2</v>
      </c>
      <c r="F222" s="16"/>
      <c r="G222" s="17"/>
    </row>
    <row r="223" spans="1:7" x14ac:dyDescent="0.3">
      <c r="A223" s="20"/>
      <c r="B223" s="24"/>
      <c r="C223" s="24"/>
      <c r="D223" s="14"/>
      <c r="E223" s="15"/>
      <c r="F223" s="16"/>
      <c r="G223" s="17"/>
    </row>
    <row r="224" spans="1:7" ht="15.6" x14ac:dyDescent="0.3">
      <c r="A224" s="20"/>
      <c r="B224" s="24"/>
      <c r="C224" s="24" t="s">
        <v>163</v>
      </c>
      <c r="D224" s="14" t="s">
        <v>129</v>
      </c>
      <c r="E224" s="15">
        <v>2</v>
      </c>
      <c r="F224" s="16"/>
      <c r="G224" s="242"/>
    </row>
    <row r="225" spans="1:7" ht="15.6" thickBot="1" x14ac:dyDescent="0.35">
      <c r="A225" s="20"/>
      <c r="B225" s="24"/>
      <c r="C225" s="24"/>
      <c r="D225" s="14"/>
      <c r="E225" s="15"/>
      <c r="F225" s="16"/>
    </row>
    <row r="226" spans="1:7" ht="16.2" thickBot="1" x14ac:dyDescent="0.35">
      <c r="A226" s="262" t="s">
        <v>165</v>
      </c>
      <c r="B226" s="263"/>
      <c r="C226" s="263"/>
      <c r="D226" s="263"/>
      <c r="E226" s="263"/>
      <c r="F226" s="43"/>
      <c r="G226" s="245"/>
    </row>
  </sheetData>
  <mergeCells count="5">
    <mergeCell ref="A226:E226"/>
    <mergeCell ref="A137:F137"/>
    <mergeCell ref="A138:F138"/>
    <mergeCell ref="A68:F68"/>
    <mergeCell ref="A69:F69"/>
  </mergeCells>
  <pageMargins left="1" right="1" top="1" bottom="1" header="0.5" footer="0.5"/>
  <pageSetup scale="44" orientation="portrait" r:id="rId1"/>
  <headerFooter>
    <oddHeader>&amp;CBILL OF QUANTITIES(BOQ): JW14500: UPGRADING AND REPLACEMENT OF WATER AND SEWER PIPELINES IN DE VILLIERS STREET INNERCITY</oddHeader>
  </headerFooter>
  <rowBreaks count="2" manualBreakCount="2">
    <brk id="68" max="6" man="1"/>
    <brk id="137"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35D39-C119-4659-ABA1-9FA3D29FE4A3}">
  <dimension ref="A1:K411"/>
  <sheetViews>
    <sheetView view="pageBreakPreview" topLeftCell="D49" zoomScaleNormal="85" zoomScaleSheetLayoutView="100" workbookViewId="0">
      <selection activeCell="G55" sqref="G55"/>
    </sheetView>
  </sheetViews>
  <sheetFormatPr defaultRowHeight="15.6" x14ac:dyDescent="0.3"/>
  <cols>
    <col min="1" max="1" width="10.109375" style="45" bestFit="1" customWidth="1"/>
    <col min="2" max="2" width="19.33203125" style="46" bestFit="1" customWidth="1"/>
    <col min="3" max="3" width="55.44140625" style="10" customWidth="1"/>
    <col min="4" max="4" width="11.6640625" style="46" customWidth="1"/>
    <col min="5" max="5" width="24.6640625" style="47" customWidth="1"/>
    <col min="6" max="6" width="21.6640625" style="48" customWidth="1"/>
    <col min="7" max="7" width="21.6640625" style="49" customWidth="1"/>
    <col min="8" max="8" width="18.6640625" style="10" customWidth="1"/>
    <col min="9" max="9" width="24" style="10" customWidth="1"/>
    <col min="10" max="10" width="18.33203125" style="10" customWidth="1"/>
    <col min="11" max="181" width="8.88671875" style="10"/>
    <col min="182" max="182" width="11.88671875" style="10" customWidth="1"/>
    <col min="183" max="183" width="18.44140625" style="10" customWidth="1"/>
    <col min="184" max="184" width="46.44140625" style="10" customWidth="1"/>
    <col min="185" max="186" width="12.5546875" style="10" customWidth="1"/>
    <col min="187" max="187" width="14.109375" style="10" customWidth="1"/>
    <col min="188" max="188" width="15.88671875" style="10" customWidth="1"/>
    <col min="189" max="189" width="8.88671875" style="10"/>
    <col min="190" max="190" width="9.44140625" style="10" bestFit="1" customWidth="1"/>
    <col min="191" max="191" width="11.33203125" style="10" bestFit="1" customWidth="1"/>
    <col min="192" max="437" width="8.88671875" style="10"/>
    <col min="438" max="438" width="11.88671875" style="10" customWidth="1"/>
    <col min="439" max="439" width="18.44140625" style="10" customWidth="1"/>
    <col min="440" max="440" width="46.44140625" style="10" customWidth="1"/>
    <col min="441" max="442" width="12.5546875" style="10" customWidth="1"/>
    <col min="443" max="443" width="14.109375" style="10" customWidth="1"/>
    <col min="444" max="444" width="15.88671875" style="10" customWidth="1"/>
    <col min="445" max="445" width="8.88671875" style="10"/>
    <col min="446" max="446" width="9.44140625" style="10" bestFit="1" customWidth="1"/>
    <col min="447" max="447" width="11.33203125" style="10" bestFit="1" customWidth="1"/>
    <col min="448" max="693" width="8.88671875" style="10"/>
    <col min="694" max="694" width="11.88671875" style="10" customWidth="1"/>
    <col min="695" max="695" width="18.44140625" style="10" customWidth="1"/>
    <col min="696" max="696" width="46.44140625" style="10" customWidth="1"/>
    <col min="697" max="698" width="12.5546875" style="10" customWidth="1"/>
    <col min="699" max="699" width="14.109375" style="10" customWidth="1"/>
    <col min="700" max="700" width="15.88671875" style="10" customWidth="1"/>
    <col min="701" max="701" width="8.88671875" style="10"/>
    <col min="702" max="702" width="9.44140625" style="10" bestFit="1" customWidth="1"/>
    <col min="703" max="703" width="11.33203125" style="10" bestFit="1" customWidth="1"/>
    <col min="704" max="949" width="8.88671875" style="10"/>
    <col min="950" max="950" width="11.88671875" style="10" customWidth="1"/>
    <col min="951" max="951" width="18.44140625" style="10" customWidth="1"/>
    <col min="952" max="952" width="46.44140625" style="10" customWidth="1"/>
    <col min="953" max="954" width="12.5546875" style="10" customWidth="1"/>
    <col min="955" max="955" width="14.109375" style="10" customWidth="1"/>
    <col min="956" max="956" width="15.88671875" style="10" customWidth="1"/>
    <col min="957" max="957" width="8.88671875" style="10"/>
    <col min="958" max="958" width="9.44140625" style="10" bestFit="1" customWidth="1"/>
    <col min="959" max="959" width="11.33203125" style="10" bestFit="1" customWidth="1"/>
    <col min="960" max="1205" width="8.88671875" style="10"/>
    <col min="1206" max="1206" width="11.88671875" style="10" customWidth="1"/>
    <col min="1207" max="1207" width="18.44140625" style="10" customWidth="1"/>
    <col min="1208" max="1208" width="46.44140625" style="10" customWidth="1"/>
    <col min="1209" max="1210" width="12.5546875" style="10" customWidth="1"/>
    <col min="1211" max="1211" width="14.109375" style="10" customWidth="1"/>
    <col min="1212" max="1212" width="15.88671875" style="10" customWidth="1"/>
    <col min="1213" max="1213" width="8.88671875" style="10"/>
    <col min="1214" max="1214" width="9.44140625" style="10" bestFit="1" customWidth="1"/>
    <col min="1215" max="1215" width="11.33203125" style="10" bestFit="1" customWidth="1"/>
    <col min="1216" max="1461" width="8.88671875" style="10"/>
    <col min="1462" max="1462" width="11.88671875" style="10" customWidth="1"/>
    <col min="1463" max="1463" width="18.44140625" style="10" customWidth="1"/>
    <col min="1464" max="1464" width="46.44140625" style="10" customWidth="1"/>
    <col min="1465" max="1466" width="12.5546875" style="10" customWidth="1"/>
    <col min="1467" max="1467" width="14.109375" style="10" customWidth="1"/>
    <col min="1468" max="1468" width="15.88671875" style="10" customWidth="1"/>
    <col min="1469" max="1469" width="8.88671875" style="10"/>
    <col min="1470" max="1470" width="9.44140625" style="10" bestFit="1" customWidth="1"/>
    <col min="1471" max="1471" width="11.33203125" style="10" bestFit="1" customWidth="1"/>
    <col min="1472" max="1717" width="8.88671875" style="10"/>
    <col min="1718" max="1718" width="11.88671875" style="10" customWidth="1"/>
    <col min="1719" max="1719" width="18.44140625" style="10" customWidth="1"/>
    <col min="1720" max="1720" width="46.44140625" style="10" customWidth="1"/>
    <col min="1721" max="1722" width="12.5546875" style="10" customWidth="1"/>
    <col min="1723" max="1723" width="14.109375" style="10" customWidth="1"/>
    <col min="1724" max="1724" width="15.88671875" style="10" customWidth="1"/>
    <col min="1725" max="1725" width="8.88671875" style="10"/>
    <col min="1726" max="1726" width="9.44140625" style="10" bestFit="1" customWidth="1"/>
    <col min="1727" max="1727" width="11.33203125" style="10" bestFit="1" customWidth="1"/>
    <col min="1728" max="1973" width="8.88671875" style="10"/>
    <col min="1974" max="1974" width="11.88671875" style="10" customWidth="1"/>
    <col min="1975" max="1975" width="18.44140625" style="10" customWidth="1"/>
    <col min="1976" max="1976" width="46.44140625" style="10" customWidth="1"/>
    <col min="1977" max="1978" width="12.5546875" style="10" customWidth="1"/>
    <col min="1979" max="1979" width="14.109375" style="10" customWidth="1"/>
    <col min="1980" max="1980" width="15.88671875" style="10" customWidth="1"/>
    <col min="1981" max="1981" width="8.88671875" style="10"/>
    <col min="1982" max="1982" width="9.44140625" style="10" bestFit="1" customWidth="1"/>
    <col min="1983" max="1983" width="11.33203125" style="10" bestFit="1" customWidth="1"/>
    <col min="1984" max="2229" width="8.88671875" style="10"/>
    <col min="2230" max="2230" width="11.88671875" style="10" customWidth="1"/>
    <col min="2231" max="2231" width="18.44140625" style="10" customWidth="1"/>
    <col min="2232" max="2232" width="46.44140625" style="10" customWidth="1"/>
    <col min="2233" max="2234" width="12.5546875" style="10" customWidth="1"/>
    <col min="2235" max="2235" width="14.109375" style="10" customWidth="1"/>
    <col min="2236" max="2236" width="15.88671875" style="10" customWidth="1"/>
    <col min="2237" max="2237" width="8.88671875" style="10"/>
    <col min="2238" max="2238" width="9.44140625" style="10" bestFit="1" customWidth="1"/>
    <col min="2239" max="2239" width="11.33203125" style="10" bestFit="1" customWidth="1"/>
    <col min="2240" max="2485" width="8.88671875" style="10"/>
    <col min="2486" max="2486" width="11.88671875" style="10" customWidth="1"/>
    <col min="2487" max="2487" width="18.44140625" style="10" customWidth="1"/>
    <col min="2488" max="2488" width="46.44140625" style="10" customWidth="1"/>
    <col min="2489" max="2490" width="12.5546875" style="10" customWidth="1"/>
    <col min="2491" max="2491" width="14.109375" style="10" customWidth="1"/>
    <col min="2492" max="2492" width="15.88671875" style="10" customWidth="1"/>
    <col min="2493" max="2493" width="8.88671875" style="10"/>
    <col min="2494" max="2494" width="9.44140625" style="10" bestFit="1" customWidth="1"/>
    <col min="2495" max="2495" width="11.33203125" style="10" bestFit="1" customWidth="1"/>
    <col min="2496" max="2741" width="8.88671875" style="10"/>
    <col min="2742" max="2742" width="11.88671875" style="10" customWidth="1"/>
    <col min="2743" max="2743" width="18.44140625" style="10" customWidth="1"/>
    <col min="2744" max="2744" width="46.44140625" style="10" customWidth="1"/>
    <col min="2745" max="2746" width="12.5546875" style="10" customWidth="1"/>
    <col min="2747" max="2747" width="14.109375" style="10" customWidth="1"/>
    <col min="2748" max="2748" width="15.88671875" style="10" customWidth="1"/>
    <col min="2749" max="2749" width="8.88671875" style="10"/>
    <col min="2750" max="2750" width="9.44140625" style="10" bestFit="1" customWidth="1"/>
    <col min="2751" max="2751" width="11.33203125" style="10" bestFit="1" customWidth="1"/>
    <col min="2752" max="2997" width="8.88671875" style="10"/>
    <col min="2998" max="2998" width="11.88671875" style="10" customWidth="1"/>
    <col min="2999" max="2999" width="18.44140625" style="10" customWidth="1"/>
    <col min="3000" max="3000" width="46.44140625" style="10" customWidth="1"/>
    <col min="3001" max="3002" width="12.5546875" style="10" customWidth="1"/>
    <col min="3003" max="3003" width="14.109375" style="10" customWidth="1"/>
    <col min="3004" max="3004" width="15.88671875" style="10" customWidth="1"/>
    <col min="3005" max="3005" width="8.88671875" style="10"/>
    <col min="3006" max="3006" width="9.44140625" style="10" bestFit="1" customWidth="1"/>
    <col min="3007" max="3007" width="11.33203125" style="10" bestFit="1" customWidth="1"/>
    <col min="3008" max="3253" width="8.88671875" style="10"/>
    <col min="3254" max="3254" width="11.88671875" style="10" customWidth="1"/>
    <col min="3255" max="3255" width="18.44140625" style="10" customWidth="1"/>
    <col min="3256" max="3256" width="46.44140625" style="10" customWidth="1"/>
    <col min="3257" max="3258" width="12.5546875" style="10" customWidth="1"/>
    <col min="3259" max="3259" width="14.109375" style="10" customWidth="1"/>
    <col min="3260" max="3260" width="15.88671875" style="10" customWidth="1"/>
    <col min="3261" max="3261" width="8.88671875" style="10"/>
    <col min="3262" max="3262" width="9.44140625" style="10" bestFit="1" customWidth="1"/>
    <col min="3263" max="3263" width="11.33203125" style="10" bestFit="1" customWidth="1"/>
    <col min="3264" max="3509" width="8.88671875" style="10"/>
    <col min="3510" max="3510" width="11.88671875" style="10" customWidth="1"/>
    <col min="3511" max="3511" width="18.44140625" style="10" customWidth="1"/>
    <col min="3512" max="3512" width="46.44140625" style="10" customWidth="1"/>
    <col min="3513" max="3514" width="12.5546875" style="10" customWidth="1"/>
    <col min="3515" max="3515" width="14.109375" style="10" customWidth="1"/>
    <col min="3516" max="3516" width="15.88671875" style="10" customWidth="1"/>
    <col min="3517" max="3517" width="8.88671875" style="10"/>
    <col min="3518" max="3518" width="9.44140625" style="10" bestFit="1" customWidth="1"/>
    <col min="3519" max="3519" width="11.33203125" style="10" bestFit="1" customWidth="1"/>
    <col min="3520" max="3765" width="8.88671875" style="10"/>
    <col min="3766" max="3766" width="11.88671875" style="10" customWidth="1"/>
    <col min="3767" max="3767" width="18.44140625" style="10" customWidth="1"/>
    <col min="3768" max="3768" width="46.44140625" style="10" customWidth="1"/>
    <col min="3769" max="3770" width="12.5546875" style="10" customWidth="1"/>
    <col min="3771" max="3771" width="14.109375" style="10" customWidth="1"/>
    <col min="3772" max="3772" width="15.88671875" style="10" customWidth="1"/>
    <col min="3773" max="3773" width="8.88671875" style="10"/>
    <col min="3774" max="3774" width="9.44140625" style="10" bestFit="1" customWidth="1"/>
    <col min="3775" max="3775" width="11.33203125" style="10" bestFit="1" customWidth="1"/>
    <col min="3776" max="4021" width="8.88671875" style="10"/>
    <col min="4022" max="4022" width="11.88671875" style="10" customWidth="1"/>
    <col min="4023" max="4023" width="18.44140625" style="10" customWidth="1"/>
    <col min="4024" max="4024" width="46.44140625" style="10" customWidth="1"/>
    <col min="4025" max="4026" width="12.5546875" style="10" customWidth="1"/>
    <col min="4027" max="4027" width="14.109375" style="10" customWidth="1"/>
    <col min="4028" max="4028" width="15.88671875" style="10" customWidth="1"/>
    <col min="4029" max="4029" width="8.88671875" style="10"/>
    <col min="4030" max="4030" width="9.44140625" style="10" bestFit="1" customWidth="1"/>
    <col min="4031" max="4031" width="11.33203125" style="10" bestFit="1" customWidth="1"/>
    <col min="4032" max="4277" width="8.88671875" style="10"/>
    <col min="4278" max="4278" width="11.88671875" style="10" customWidth="1"/>
    <col min="4279" max="4279" width="18.44140625" style="10" customWidth="1"/>
    <col min="4280" max="4280" width="46.44140625" style="10" customWidth="1"/>
    <col min="4281" max="4282" width="12.5546875" style="10" customWidth="1"/>
    <col min="4283" max="4283" width="14.109375" style="10" customWidth="1"/>
    <col min="4284" max="4284" width="15.88671875" style="10" customWidth="1"/>
    <col min="4285" max="4285" width="8.88671875" style="10"/>
    <col min="4286" max="4286" width="9.44140625" style="10" bestFit="1" customWidth="1"/>
    <col min="4287" max="4287" width="11.33203125" style="10" bestFit="1" customWidth="1"/>
    <col min="4288" max="4533" width="8.88671875" style="10"/>
    <col min="4534" max="4534" width="11.88671875" style="10" customWidth="1"/>
    <col min="4535" max="4535" width="18.44140625" style="10" customWidth="1"/>
    <col min="4536" max="4536" width="46.44140625" style="10" customWidth="1"/>
    <col min="4537" max="4538" width="12.5546875" style="10" customWidth="1"/>
    <col min="4539" max="4539" width="14.109375" style="10" customWidth="1"/>
    <col min="4540" max="4540" width="15.88671875" style="10" customWidth="1"/>
    <col min="4541" max="4541" width="8.88671875" style="10"/>
    <col min="4542" max="4542" width="9.44140625" style="10" bestFit="1" customWidth="1"/>
    <col min="4543" max="4543" width="11.33203125" style="10" bestFit="1" customWidth="1"/>
    <col min="4544" max="4789" width="8.88671875" style="10"/>
    <col min="4790" max="4790" width="11.88671875" style="10" customWidth="1"/>
    <col min="4791" max="4791" width="18.44140625" style="10" customWidth="1"/>
    <col min="4792" max="4792" width="46.44140625" style="10" customWidth="1"/>
    <col min="4793" max="4794" width="12.5546875" style="10" customWidth="1"/>
    <col min="4795" max="4795" width="14.109375" style="10" customWidth="1"/>
    <col min="4796" max="4796" width="15.88671875" style="10" customWidth="1"/>
    <col min="4797" max="4797" width="8.88671875" style="10"/>
    <col min="4798" max="4798" width="9.44140625" style="10" bestFit="1" customWidth="1"/>
    <col min="4799" max="4799" width="11.33203125" style="10" bestFit="1" customWidth="1"/>
    <col min="4800" max="5045" width="8.88671875" style="10"/>
    <col min="5046" max="5046" width="11.88671875" style="10" customWidth="1"/>
    <col min="5047" max="5047" width="18.44140625" style="10" customWidth="1"/>
    <col min="5048" max="5048" width="46.44140625" style="10" customWidth="1"/>
    <col min="5049" max="5050" width="12.5546875" style="10" customWidth="1"/>
    <col min="5051" max="5051" width="14.109375" style="10" customWidth="1"/>
    <col min="5052" max="5052" width="15.88671875" style="10" customWidth="1"/>
    <col min="5053" max="5053" width="8.88671875" style="10"/>
    <col min="5054" max="5054" width="9.44140625" style="10" bestFit="1" customWidth="1"/>
    <col min="5055" max="5055" width="11.33203125" style="10" bestFit="1" customWidth="1"/>
    <col min="5056" max="5301" width="8.88671875" style="10"/>
    <col min="5302" max="5302" width="11.88671875" style="10" customWidth="1"/>
    <col min="5303" max="5303" width="18.44140625" style="10" customWidth="1"/>
    <col min="5304" max="5304" width="46.44140625" style="10" customWidth="1"/>
    <col min="5305" max="5306" width="12.5546875" style="10" customWidth="1"/>
    <col min="5307" max="5307" width="14.109375" style="10" customWidth="1"/>
    <col min="5308" max="5308" width="15.88671875" style="10" customWidth="1"/>
    <col min="5309" max="5309" width="8.88671875" style="10"/>
    <col min="5310" max="5310" width="9.44140625" style="10" bestFit="1" customWidth="1"/>
    <col min="5311" max="5311" width="11.33203125" style="10" bestFit="1" customWidth="1"/>
    <col min="5312" max="5557" width="8.88671875" style="10"/>
    <col min="5558" max="5558" width="11.88671875" style="10" customWidth="1"/>
    <col min="5559" max="5559" width="18.44140625" style="10" customWidth="1"/>
    <col min="5560" max="5560" width="46.44140625" style="10" customWidth="1"/>
    <col min="5561" max="5562" width="12.5546875" style="10" customWidth="1"/>
    <col min="5563" max="5563" width="14.109375" style="10" customWidth="1"/>
    <col min="5564" max="5564" width="15.88671875" style="10" customWidth="1"/>
    <col min="5565" max="5565" width="8.88671875" style="10"/>
    <col min="5566" max="5566" width="9.44140625" style="10" bestFit="1" customWidth="1"/>
    <col min="5567" max="5567" width="11.33203125" style="10" bestFit="1" customWidth="1"/>
    <col min="5568" max="5813" width="8.88671875" style="10"/>
    <col min="5814" max="5814" width="11.88671875" style="10" customWidth="1"/>
    <col min="5815" max="5815" width="18.44140625" style="10" customWidth="1"/>
    <col min="5816" max="5816" width="46.44140625" style="10" customWidth="1"/>
    <col min="5817" max="5818" width="12.5546875" style="10" customWidth="1"/>
    <col min="5819" max="5819" width="14.109375" style="10" customWidth="1"/>
    <col min="5820" max="5820" width="15.88671875" style="10" customWidth="1"/>
    <col min="5821" max="5821" width="8.88671875" style="10"/>
    <col min="5822" max="5822" width="9.44140625" style="10" bestFit="1" customWidth="1"/>
    <col min="5823" max="5823" width="11.33203125" style="10" bestFit="1" customWidth="1"/>
    <col min="5824" max="6069" width="8.88671875" style="10"/>
    <col min="6070" max="6070" width="11.88671875" style="10" customWidth="1"/>
    <col min="6071" max="6071" width="18.44140625" style="10" customWidth="1"/>
    <col min="6072" max="6072" width="46.44140625" style="10" customWidth="1"/>
    <col min="6073" max="6074" width="12.5546875" style="10" customWidth="1"/>
    <col min="6075" max="6075" width="14.109375" style="10" customWidth="1"/>
    <col min="6076" max="6076" width="15.88671875" style="10" customWidth="1"/>
    <col min="6077" max="6077" width="8.88671875" style="10"/>
    <col min="6078" max="6078" width="9.44140625" style="10" bestFit="1" customWidth="1"/>
    <col min="6079" max="6079" width="11.33203125" style="10" bestFit="1" customWidth="1"/>
    <col min="6080" max="6325" width="8.88671875" style="10"/>
    <col min="6326" max="6326" width="11.88671875" style="10" customWidth="1"/>
    <col min="6327" max="6327" width="18.44140625" style="10" customWidth="1"/>
    <col min="6328" max="6328" width="46.44140625" style="10" customWidth="1"/>
    <col min="6329" max="6330" width="12.5546875" style="10" customWidth="1"/>
    <col min="6331" max="6331" width="14.109375" style="10" customWidth="1"/>
    <col min="6332" max="6332" width="15.88671875" style="10" customWidth="1"/>
    <col min="6333" max="6333" width="8.88671875" style="10"/>
    <col min="6334" max="6334" width="9.44140625" style="10" bestFit="1" customWidth="1"/>
    <col min="6335" max="6335" width="11.33203125" style="10" bestFit="1" customWidth="1"/>
    <col min="6336" max="6581" width="8.88671875" style="10"/>
    <col min="6582" max="6582" width="11.88671875" style="10" customWidth="1"/>
    <col min="6583" max="6583" width="18.44140625" style="10" customWidth="1"/>
    <col min="6584" max="6584" width="46.44140625" style="10" customWidth="1"/>
    <col min="6585" max="6586" width="12.5546875" style="10" customWidth="1"/>
    <col min="6587" max="6587" width="14.109375" style="10" customWidth="1"/>
    <col min="6588" max="6588" width="15.88671875" style="10" customWidth="1"/>
    <col min="6589" max="6589" width="8.88671875" style="10"/>
    <col min="6590" max="6590" width="9.44140625" style="10" bestFit="1" customWidth="1"/>
    <col min="6591" max="6591" width="11.33203125" style="10" bestFit="1" customWidth="1"/>
    <col min="6592" max="6837" width="8.88671875" style="10"/>
    <col min="6838" max="6838" width="11.88671875" style="10" customWidth="1"/>
    <col min="6839" max="6839" width="18.44140625" style="10" customWidth="1"/>
    <col min="6840" max="6840" width="46.44140625" style="10" customWidth="1"/>
    <col min="6841" max="6842" width="12.5546875" style="10" customWidth="1"/>
    <col min="6843" max="6843" width="14.109375" style="10" customWidth="1"/>
    <col min="6844" max="6844" width="15.88671875" style="10" customWidth="1"/>
    <col min="6845" max="6845" width="8.88671875" style="10"/>
    <col min="6846" max="6846" width="9.44140625" style="10" bestFit="1" customWidth="1"/>
    <col min="6847" max="6847" width="11.33203125" style="10" bestFit="1" customWidth="1"/>
    <col min="6848" max="7093" width="8.88671875" style="10"/>
    <col min="7094" max="7094" width="11.88671875" style="10" customWidth="1"/>
    <col min="7095" max="7095" width="18.44140625" style="10" customWidth="1"/>
    <col min="7096" max="7096" width="46.44140625" style="10" customWidth="1"/>
    <col min="7097" max="7098" width="12.5546875" style="10" customWidth="1"/>
    <col min="7099" max="7099" width="14.109375" style="10" customWidth="1"/>
    <col min="7100" max="7100" width="15.88671875" style="10" customWidth="1"/>
    <col min="7101" max="7101" width="8.88671875" style="10"/>
    <col min="7102" max="7102" width="9.44140625" style="10" bestFit="1" customWidth="1"/>
    <col min="7103" max="7103" width="11.33203125" style="10" bestFit="1" customWidth="1"/>
    <col min="7104" max="7349" width="8.88671875" style="10"/>
    <col min="7350" max="7350" width="11.88671875" style="10" customWidth="1"/>
    <col min="7351" max="7351" width="18.44140625" style="10" customWidth="1"/>
    <col min="7352" max="7352" width="46.44140625" style="10" customWidth="1"/>
    <col min="7353" max="7354" width="12.5546875" style="10" customWidth="1"/>
    <col min="7355" max="7355" width="14.109375" style="10" customWidth="1"/>
    <col min="7356" max="7356" width="15.88671875" style="10" customWidth="1"/>
    <col min="7357" max="7357" width="8.88671875" style="10"/>
    <col min="7358" max="7358" width="9.44140625" style="10" bestFit="1" customWidth="1"/>
    <col min="7359" max="7359" width="11.33203125" style="10" bestFit="1" customWidth="1"/>
    <col min="7360" max="7605" width="8.88671875" style="10"/>
    <col min="7606" max="7606" width="11.88671875" style="10" customWidth="1"/>
    <col min="7607" max="7607" width="18.44140625" style="10" customWidth="1"/>
    <col min="7608" max="7608" width="46.44140625" style="10" customWidth="1"/>
    <col min="7609" max="7610" width="12.5546875" style="10" customWidth="1"/>
    <col min="7611" max="7611" width="14.109375" style="10" customWidth="1"/>
    <col min="7612" max="7612" width="15.88671875" style="10" customWidth="1"/>
    <col min="7613" max="7613" width="8.88671875" style="10"/>
    <col min="7614" max="7614" width="9.44140625" style="10" bestFit="1" customWidth="1"/>
    <col min="7615" max="7615" width="11.33203125" style="10" bestFit="1" customWidth="1"/>
    <col min="7616" max="7861" width="8.88671875" style="10"/>
    <col min="7862" max="7862" width="11.88671875" style="10" customWidth="1"/>
    <col min="7863" max="7863" width="18.44140625" style="10" customWidth="1"/>
    <col min="7864" max="7864" width="46.44140625" style="10" customWidth="1"/>
    <col min="7865" max="7866" width="12.5546875" style="10" customWidth="1"/>
    <col min="7867" max="7867" width="14.109375" style="10" customWidth="1"/>
    <col min="7868" max="7868" width="15.88671875" style="10" customWidth="1"/>
    <col min="7869" max="7869" width="8.88671875" style="10"/>
    <col min="7870" max="7870" width="9.44140625" style="10" bestFit="1" customWidth="1"/>
    <col min="7871" max="7871" width="11.33203125" style="10" bestFit="1" customWidth="1"/>
    <col min="7872" max="8117" width="8.88671875" style="10"/>
    <col min="8118" max="8118" width="11.88671875" style="10" customWidth="1"/>
    <col min="8119" max="8119" width="18.44140625" style="10" customWidth="1"/>
    <col min="8120" max="8120" width="46.44140625" style="10" customWidth="1"/>
    <col min="8121" max="8122" width="12.5546875" style="10" customWidth="1"/>
    <col min="8123" max="8123" width="14.109375" style="10" customWidth="1"/>
    <col min="8124" max="8124" width="15.88671875" style="10" customWidth="1"/>
    <col min="8125" max="8125" width="8.88671875" style="10"/>
    <col min="8126" max="8126" width="9.44140625" style="10" bestFit="1" customWidth="1"/>
    <col min="8127" max="8127" width="11.33203125" style="10" bestFit="1" customWidth="1"/>
    <col min="8128" max="8373" width="8.88671875" style="10"/>
    <col min="8374" max="8374" width="11.88671875" style="10" customWidth="1"/>
    <col min="8375" max="8375" width="18.44140625" style="10" customWidth="1"/>
    <col min="8376" max="8376" width="46.44140625" style="10" customWidth="1"/>
    <col min="8377" max="8378" width="12.5546875" style="10" customWidth="1"/>
    <col min="8379" max="8379" width="14.109375" style="10" customWidth="1"/>
    <col min="8380" max="8380" width="15.88671875" style="10" customWidth="1"/>
    <col min="8381" max="8381" width="8.88671875" style="10"/>
    <col min="8382" max="8382" width="9.44140625" style="10" bestFit="1" customWidth="1"/>
    <col min="8383" max="8383" width="11.33203125" style="10" bestFit="1" customWidth="1"/>
    <col min="8384" max="8629" width="8.88671875" style="10"/>
    <col min="8630" max="8630" width="11.88671875" style="10" customWidth="1"/>
    <col min="8631" max="8631" width="18.44140625" style="10" customWidth="1"/>
    <col min="8632" max="8632" width="46.44140625" style="10" customWidth="1"/>
    <col min="8633" max="8634" width="12.5546875" style="10" customWidth="1"/>
    <col min="8635" max="8635" width="14.109375" style="10" customWidth="1"/>
    <col min="8636" max="8636" width="15.88671875" style="10" customWidth="1"/>
    <col min="8637" max="8637" width="8.88671875" style="10"/>
    <col min="8638" max="8638" width="9.44140625" style="10" bestFit="1" customWidth="1"/>
    <col min="8639" max="8639" width="11.33203125" style="10" bestFit="1" customWidth="1"/>
    <col min="8640" max="8885" width="8.88671875" style="10"/>
    <col min="8886" max="8886" width="11.88671875" style="10" customWidth="1"/>
    <col min="8887" max="8887" width="18.44140625" style="10" customWidth="1"/>
    <col min="8888" max="8888" width="46.44140625" style="10" customWidth="1"/>
    <col min="8889" max="8890" width="12.5546875" style="10" customWidth="1"/>
    <col min="8891" max="8891" width="14.109375" style="10" customWidth="1"/>
    <col min="8892" max="8892" width="15.88671875" style="10" customWidth="1"/>
    <col min="8893" max="8893" width="8.88671875" style="10"/>
    <col min="8894" max="8894" width="9.44140625" style="10" bestFit="1" customWidth="1"/>
    <col min="8895" max="8895" width="11.33203125" style="10" bestFit="1" customWidth="1"/>
    <col min="8896" max="9141" width="8.88671875" style="10"/>
    <col min="9142" max="9142" width="11.88671875" style="10" customWidth="1"/>
    <col min="9143" max="9143" width="18.44140625" style="10" customWidth="1"/>
    <col min="9144" max="9144" width="46.44140625" style="10" customWidth="1"/>
    <col min="9145" max="9146" width="12.5546875" style="10" customWidth="1"/>
    <col min="9147" max="9147" width="14.109375" style="10" customWidth="1"/>
    <col min="9148" max="9148" width="15.88671875" style="10" customWidth="1"/>
    <col min="9149" max="9149" width="8.88671875" style="10"/>
    <col min="9150" max="9150" width="9.44140625" style="10" bestFit="1" customWidth="1"/>
    <col min="9151" max="9151" width="11.33203125" style="10" bestFit="1" customWidth="1"/>
    <col min="9152" max="9397" width="8.88671875" style="10"/>
    <col min="9398" max="9398" width="11.88671875" style="10" customWidth="1"/>
    <col min="9399" max="9399" width="18.44140625" style="10" customWidth="1"/>
    <col min="9400" max="9400" width="46.44140625" style="10" customWidth="1"/>
    <col min="9401" max="9402" width="12.5546875" style="10" customWidth="1"/>
    <col min="9403" max="9403" width="14.109375" style="10" customWidth="1"/>
    <col min="9404" max="9404" width="15.88671875" style="10" customWidth="1"/>
    <col min="9405" max="9405" width="8.88671875" style="10"/>
    <col min="9406" max="9406" width="9.44140625" style="10" bestFit="1" customWidth="1"/>
    <col min="9407" max="9407" width="11.33203125" style="10" bestFit="1" customWidth="1"/>
    <col min="9408" max="9653" width="8.88671875" style="10"/>
    <col min="9654" max="9654" width="11.88671875" style="10" customWidth="1"/>
    <col min="9655" max="9655" width="18.44140625" style="10" customWidth="1"/>
    <col min="9656" max="9656" width="46.44140625" style="10" customWidth="1"/>
    <col min="9657" max="9658" width="12.5546875" style="10" customWidth="1"/>
    <col min="9659" max="9659" width="14.109375" style="10" customWidth="1"/>
    <col min="9660" max="9660" width="15.88671875" style="10" customWidth="1"/>
    <col min="9661" max="9661" width="8.88671875" style="10"/>
    <col min="9662" max="9662" width="9.44140625" style="10" bestFit="1" customWidth="1"/>
    <col min="9663" max="9663" width="11.33203125" style="10" bestFit="1" customWidth="1"/>
    <col min="9664" max="9909" width="8.88671875" style="10"/>
    <col min="9910" max="9910" width="11.88671875" style="10" customWidth="1"/>
    <col min="9911" max="9911" width="18.44140625" style="10" customWidth="1"/>
    <col min="9912" max="9912" width="46.44140625" style="10" customWidth="1"/>
    <col min="9913" max="9914" width="12.5546875" style="10" customWidth="1"/>
    <col min="9915" max="9915" width="14.109375" style="10" customWidth="1"/>
    <col min="9916" max="9916" width="15.88671875" style="10" customWidth="1"/>
    <col min="9917" max="9917" width="8.88671875" style="10"/>
    <col min="9918" max="9918" width="9.44140625" style="10" bestFit="1" customWidth="1"/>
    <col min="9919" max="9919" width="11.33203125" style="10" bestFit="1" customWidth="1"/>
    <col min="9920" max="10165" width="8.88671875" style="10"/>
    <col min="10166" max="10166" width="11.88671875" style="10" customWidth="1"/>
    <col min="10167" max="10167" width="18.44140625" style="10" customWidth="1"/>
    <col min="10168" max="10168" width="46.44140625" style="10" customWidth="1"/>
    <col min="10169" max="10170" width="12.5546875" style="10" customWidth="1"/>
    <col min="10171" max="10171" width="14.109375" style="10" customWidth="1"/>
    <col min="10172" max="10172" width="15.88671875" style="10" customWidth="1"/>
    <col min="10173" max="10173" width="8.88671875" style="10"/>
    <col min="10174" max="10174" width="9.44140625" style="10" bestFit="1" customWidth="1"/>
    <col min="10175" max="10175" width="11.33203125" style="10" bestFit="1" customWidth="1"/>
    <col min="10176" max="10421" width="8.88671875" style="10"/>
    <col min="10422" max="10422" width="11.88671875" style="10" customWidth="1"/>
    <col min="10423" max="10423" width="18.44140625" style="10" customWidth="1"/>
    <col min="10424" max="10424" width="46.44140625" style="10" customWidth="1"/>
    <col min="10425" max="10426" width="12.5546875" style="10" customWidth="1"/>
    <col min="10427" max="10427" width="14.109375" style="10" customWidth="1"/>
    <col min="10428" max="10428" width="15.88671875" style="10" customWidth="1"/>
    <col min="10429" max="10429" width="8.88671875" style="10"/>
    <col min="10430" max="10430" width="9.44140625" style="10" bestFit="1" customWidth="1"/>
    <col min="10431" max="10431" width="11.33203125" style="10" bestFit="1" customWidth="1"/>
    <col min="10432" max="10677" width="8.88671875" style="10"/>
    <col min="10678" max="10678" width="11.88671875" style="10" customWidth="1"/>
    <col min="10679" max="10679" width="18.44140625" style="10" customWidth="1"/>
    <col min="10680" max="10680" width="46.44140625" style="10" customWidth="1"/>
    <col min="10681" max="10682" width="12.5546875" style="10" customWidth="1"/>
    <col min="10683" max="10683" width="14.109375" style="10" customWidth="1"/>
    <col min="10684" max="10684" width="15.88671875" style="10" customWidth="1"/>
    <col min="10685" max="10685" width="8.88671875" style="10"/>
    <col min="10686" max="10686" width="9.44140625" style="10" bestFit="1" customWidth="1"/>
    <col min="10687" max="10687" width="11.33203125" style="10" bestFit="1" customWidth="1"/>
    <col min="10688" max="10933" width="8.88671875" style="10"/>
    <col min="10934" max="10934" width="11.88671875" style="10" customWidth="1"/>
    <col min="10935" max="10935" width="18.44140625" style="10" customWidth="1"/>
    <col min="10936" max="10936" width="46.44140625" style="10" customWidth="1"/>
    <col min="10937" max="10938" width="12.5546875" style="10" customWidth="1"/>
    <col min="10939" max="10939" width="14.109375" style="10" customWidth="1"/>
    <col min="10940" max="10940" width="15.88671875" style="10" customWidth="1"/>
    <col min="10941" max="10941" width="8.88671875" style="10"/>
    <col min="10942" max="10942" width="9.44140625" style="10" bestFit="1" customWidth="1"/>
    <col min="10943" max="10943" width="11.33203125" style="10" bestFit="1" customWidth="1"/>
    <col min="10944" max="11189" width="8.88671875" style="10"/>
    <col min="11190" max="11190" width="11.88671875" style="10" customWidth="1"/>
    <col min="11191" max="11191" width="18.44140625" style="10" customWidth="1"/>
    <col min="11192" max="11192" width="46.44140625" style="10" customWidth="1"/>
    <col min="11193" max="11194" width="12.5546875" style="10" customWidth="1"/>
    <col min="11195" max="11195" width="14.109375" style="10" customWidth="1"/>
    <col min="11196" max="11196" width="15.88671875" style="10" customWidth="1"/>
    <col min="11197" max="11197" width="8.88671875" style="10"/>
    <col min="11198" max="11198" width="9.44140625" style="10" bestFit="1" customWidth="1"/>
    <col min="11199" max="11199" width="11.33203125" style="10" bestFit="1" customWidth="1"/>
    <col min="11200" max="11445" width="8.88671875" style="10"/>
    <col min="11446" max="11446" width="11.88671875" style="10" customWidth="1"/>
    <col min="11447" max="11447" width="18.44140625" style="10" customWidth="1"/>
    <col min="11448" max="11448" width="46.44140625" style="10" customWidth="1"/>
    <col min="11449" max="11450" width="12.5546875" style="10" customWidth="1"/>
    <col min="11451" max="11451" width="14.109375" style="10" customWidth="1"/>
    <col min="11452" max="11452" width="15.88671875" style="10" customWidth="1"/>
    <col min="11453" max="11453" width="8.88671875" style="10"/>
    <col min="11454" max="11454" width="9.44140625" style="10" bestFit="1" customWidth="1"/>
    <col min="11455" max="11455" width="11.33203125" style="10" bestFit="1" customWidth="1"/>
    <col min="11456" max="11701" width="8.88671875" style="10"/>
    <col min="11702" max="11702" width="11.88671875" style="10" customWidth="1"/>
    <col min="11703" max="11703" width="18.44140625" style="10" customWidth="1"/>
    <col min="11704" max="11704" width="46.44140625" style="10" customWidth="1"/>
    <col min="11705" max="11706" width="12.5546875" style="10" customWidth="1"/>
    <col min="11707" max="11707" width="14.109375" style="10" customWidth="1"/>
    <col min="11708" max="11708" width="15.88671875" style="10" customWidth="1"/>
    <col min="11709" max="11709" width="8.88671875" style="10"/>
    <col min="11710" max="11710" width="9.44140625" style="10" bestFit="1" customWidth="1"/>
    <col min="11711" max="11711" width="11.33203125" style="10" bestFit="1" customWidth="1"/>
    <col min="11712" max="11957" width="8.88671875" style="10"/>
    <col min="11958" max="11958" width="11.88671875" style="10" customWidth="1"/>
    <col min="11959" max="11959" width="18.44140625" style="10" customWidth="1"/>
    <col min="11960" max="11960" width="46.44140625" style="10" customWidth="1"/>
    <col min="11961" max="11962" width="12.5546875" style="10" customWidth="1"/>
    <col min="11963" max="11963" width="14.109375" style="10" customWidth="1"/>
    <col min="11964" max="11964" width="15.88671875" style="10" customWidth="1"/>
    <col min="11965" max="11965" width="8.88671875" style="10"/>
    <col min="11966" max="11966" width="9.44140625" style="10" bestFit="1" customWidth="1"/>
    <col min="11967" max="11967" width="11.33203125" style="10" bestFit="1" customWidth="1"/>
    <col min="11968" max="12213" width="8.88671875" style="10"/>
    <col min="12214" max="12214" width="11.88671875" style="10" customWidth="1"/>
    <col min="12215" max="12215" width="18.44140625" style="10" customWidth="1"/>
    <col min="12216" max="12216" width="46.44140625" style="10" customWidth="1"/>
    <col min="12217" max="12218" width="12.5546875" style="10" customWidth="1"/>
    <col min="12219" max="12219" width="14.109375" style="10" customWidth="1"/>
    <col min="12220" max="12220" width="15.88671875" style="10" customWidth="1"/>
    <col min="12221" max="12221" width="8.88671875" style="10"/>
    <col min="12222" max="12222" width="9.44140625" style="10" bestFit="1" customWidth="1"/>
    <col min="12223" max="12223" width="11.33203125" style="10" bestFit="1" customWidth="1"/>
    <col min="12224" max="12469" width="8.88671875" style="10"/>
    <col min="12470" max="12470" width="11.88671875" style="10" customWidth="1"/>
    <col min="12471" max="12471" width="18.44140625" style="10" customWidth="1"/>
    <col min="12472" max="12472" width="46.44140625" style="10" customWidth="1"/>
    <col min="12473" max="12474" width="12.5546875" style="10" customWidth="1"/>
    <col min="12475" max="12475" width="14.109375" style="10" customWidth="1"/>
    <col min="12476" max="12476" width="15.88671875" style="10" customWidth="1"/>
    <col min="12477" max="12477" width="8.88671875" style="10"/>
    <col min="12478" max="12478" width="9.44140625" style="10" bestFit="1" customWidth="1"/>
    <col min="12479" max="12479" width="11.33203125" style="10" bestFit="1" customWidth="1"/>
    <col min="12480" max="12725" width="8.88671875" style="10"/>
    <col min="12726" max="12726" width="11.88671875" style="10" customWidth="1"/>
    <col min="12727" max="12727" width="18.44140625" style="10" customWidth="1"/>
    <col min="12728" max="12728" width="46.44140625" style="10" customWidth="1"/>
    <col min="12729" max="12730" width="12.5546875" style="10" customWidth="1"/>
    <col min="12731" max="12731" width="14.109375" style="10" customWidth="1"/>
    <col min="12732" max="12732" width="15.88671875" style="10" customWidth="1"/>
    <col min="12733" max="12733" width="8.88671875" style="10"/>
    <col min="12734" max="12734" width="9.44140625" style="10" bestFit="1" customWidth="1"/>
    <col min="12735" max="12735" width="11.33203125" style="10" bestFit="1" customWidth="1"/>
    <col min="12736" max="12981" width="8.88671875" style="10"/>
    <col min="12982" max="12982" width="11.88671875" style="10" customWidth="1"/>
    <col min="12983" max="12983" width="18.44140625" style="10" customWidth="1"/>
    <col min="12984" max="12984" width="46.44140625" style="10" customWidth="1"/>
    <col min="12985" max="12986" width="12.5546875" style="10" customWidth="1"/>
    <col min="12987" max="12987" width="14.109375" style="10" customWidth="1"/>
    <col min="12988" max="12988" width="15.88671875" style="10" customWidth="1"/>
    <col min="12989" max="12989" width="8.88671875" style="10"/>
    <col min="12990" max="12990" width="9.44140625" style="10" bestFit="1" customWidth="1"/>
    <col min="12991" max="12991" width="11.33203125" style="10" bestFit="1" customWidth="1"/>
    <col min="12992" max="13237" width="8.88671875" style="10"/>
    <col min="13238" max="13238" width="11.88671875" style="10" customWidth="1"/>
    <col min="13239" max="13239" width="18.44140625" style="10" customWidth="1"/>
    <col min="13240" max="13240" width="46.44140625" style="10" customWidth="1"/>
    <col min="13241" max="13242" width="12.5546875" style="10" customWidth="1"/>
    <col min="13243" max="13243" width="14.109375" style="10" customWidth="1"/>
    <col min="13244" max="13244" width="15.88671875" style="10" customWidth="1"/>
    <col min="13245" max="13245" width="8.88671875" style="10"/>
    <col min="13246" max="13246" width="9.44140625" style="10" bestFit="1" customWidth="1"/>
    <col min="13247" max="13247" width="11.33203125" style="10" bestFit="1" customWidth="1"/>
    <col min="13248" max="13493" width="8.88671875" style="10"/>
    <col min="13494" max="13494" width="11.88671875" style="10" customWidth="1"/>
    <col min="13495" max="13495" width="18.44140625" style="10" customWidth="1"/>
    <col min="13496" max="13496" width="46.44140625" style="10" customWidth="1"/>
    <col min="13497" max="13498" width="12.5546875" style="10" customWidth="1"/>
    <col min="13499" max="13499" width="14.109375" style="10" customWidth="1"/>
    <col min="13500" max="13500" width="15.88671875" style="10" customWidth="1"/>
    <col min="13501" max="13501" width="8.88671875" style="10"/>
    <col min="13502" max="13502" width="9.44140625" style="10" bestFit="1" customWidth="1"/>
    <col min="13503" max="13503" width="11.33203125" style="10" bestFit="1" customWidth="1"/>
    <col min="13504" max="13749" width="8.88671875" style="10"/>
    <col min="13750" max="13750" width="11.88671875" style="10" customWidth="1"/>
    <col min="13751" max="13751" width="18.44140625" style="10" customWidth="1"/>
    <col min="13752" max="13752" width="46.44140625" style="10" customWidth="1"/>
    <col min="13753" max="13754" width="12.5546875" style="10" customWidth="1"/>
    <col min="13755" max="13755" width="14.109375" style="10" customWidth="1"/>
    <col min="13756" max="13756" width="15.88671875" style="10" customWidth="1"/>
    <col min="13757" max="13757" width="8.88671875" style="10"/>
    <col min="13758" max="13758" width="9.44140625" style="10" bestFit="1" customWidth="1"/>
    <col min="13759" max="13759" width="11.33203125" style="10" bestFit="1" customWidth="1"/>
    <col min="13760" max="14005" width="8.88671875" style="10"/>
    <col min="14006" max="14006" width="11.88671875" style="10" customWidth="1"/>
    <col min="14007" max="14007" width="18.44140625" style="10" customWidth="1"/>
    <col min="14008" max="14008" width="46.44140625" style="10" customWidth="1"/>
    <col min="14009" max="14010" width="12.5546875" style="10" customWidth="1"/>
    <col min="14011" max="14011" width="14.109375" style="10" customWidth="1"/>
    <col min="14012" max="14012" width="15.88671875" style="10" customWidth="1"/>
    <col min="14013" max="14013" width="8.88671875" style="10"/>
    <col min="14014" max="14014" width="9.44140625" style="10" bestFit="1" customWidth="1"/>
    <col min="14015" max="14015" width="11.33203125" style="10" bestFit="1" customWidth="1"/>
    <col min="14016" max="14261" width="8.88671875" style="10"/>
    <col min="14262" max="14262" width="11.88671875" style="10" customWidth="1"/>
    <col min="14263" max="14263" width="18.44140625" style="10" customWidth="1"/>
    <col min="14264" max="14264" width="46.44140625" style="10" customWidth="1"/>
    <col min="14265" max="14266" width="12.5546875" style="10" customWidth="1"/>
    <col min="14267" max="14267" width="14.109375" style="10" customWidth="1"/>
    <col min="14268" max="14268" width="15.88671875" style="10" customWidth="1"/>
    <col min="14269" max="14269" width="8.88671875" style="10"/>
    <col min="14270" max="14270" width="9.44140625" style="10" bestFit="1" customWidth="1"/>
    <col min="14271" max="14271" width="11.33203125" style="10" bestFit="1" customWidth="1"/>
    <col min="14272" max="14517" width="8.88671875" style="10"/>
    <col min="14518" max="14518" width="11.88671875" style="10" customWidth="1"/>
    <col min="14519" max="14519" width="18.44140625" style="10" customWidth="1"/>
    <col min="14520" max="14520" width="46.44140625" style="10" customWidth="1"/>
    <col min="14521" max="14522" width="12.5546875" style="10" customWidth="1"/>
    <col min="14523" max="14523" width="14.109375" style="10" customWidth="1"/>
    <col min="14524" max="14524" width="15.88671875" style="10" customWidth="1"/>
    <col min="14525" max="14525" width="8.88671875" style="10"/>
    <col min="14526" max="14526" width="9.44140625" style="10" bestFit="1" customWidth="1"/>
    <col min="14527" max="14527" width="11.33203125" style="10" bestFit="1" customWidth="1"/>
    <col min="14528" max="14773" width="8.88671875" style="10"/>
    <col min="14774" max="14774" width="11.88671875" style="10" customWidth="1"/>
    <col min="14775" max="14775" width="18.44140625" style="10" customWidth="1"/>
    <col min="14776" max="14776" width="46.44140625" style="10" customWidth="1"/>
    <col min="14777" max="14778" width="12.5546875" style="10" customWidth="1"/>
    <col min="14779" max="14779" width="14.109375" style="10" customWidth="1"/>
    <col min="14780" max="14780" width="15.88671875" style="10" customWidth="1"/>
    <col min="14781" max="14781" width="8.88671875" style="10"/>
    <col min="14782" max="14782" width="9.44140625" style="10" bestFit="1" customWidth="1"/>
    <col min="14783" max="14783" width="11.33203125" style="10" bestFit="1" customWidth="1"/>
    <col min="14784" max="15029" width="8.88671875" style="10"/>
    <col min="15030" max="15030" width="11.88671875" style="10" customWidth="1"/>
    <col min="15031" max="15031" width="18.44140625" style="10" customWidth="1"/>
    <col min="15032" max="15032" width="46.44140625" style="10" customWidth="1"/>
    <col min="15033" max="15034" width="12.5546875" style="10" customWidth="1"/>
    <col min="15035" max="15035" width="14.109375" style="10" customWidth="1"/>
    <col min="15036" max="15036" width="15.88671875" style="10" customWidth="1"/>
    <col min="15037" max="15037" width="8.88671875" style="10"/>
    <col min="15038" max="15038" width="9.44140625" style="10" bestFit="1" customWidth="1"/>
    <col min="15039" max="15039" width="11.33203125" style="10" bestFit="1" customWidth="1"/>
    <col min="15040" max="15285" width="8.88671875" style="10"/>
    <col min="15286" max="15286" width="11.88671875" style="10" customWidth="1"/>
    <col min="15287" max="15287" width="18.44140625" style="10" customWidth="1"/>
    <col min="15288" max="15288" width="46.44140625" style="10" customWidth="1"/>
    <col min="15289" max="15290" width="12.5546875" style="10" customWidth="1"/>
    <col min="15291" max="15291" width="14.109375" style="10" customWidth="1"/>
    <col min="15292" max="15292" width="15.88671875" style="10" customWidth="1"/>
    <col min="15293" max="15293" width="8.88671875" style="10"/>
    <col min="15294" max="15294" width="9.44140625" style="10" bestFit="1" customWidth="1"/>
    <col min="15295" max="15295" width="11.33203125" style="10" bestFit="1" customWidth="1"/>
    <col min="15296" max="15541" width="8.88671875" style="10"/>
    <col min="15542" max="15542" width="11.88671875" style="10" customWidth="1"/>
    <col min="15543" max="15543" width="18.44140625" style="10" customWidth="1"/>
    <col min="15544" max="15544" width="46.44140625" style="10" customWidth="1"/>
    <col min="15545" max="15546" width="12.5546875" style="10" customWidth="1"/>
    <col min="15547" max="15547" width="14.109375" style="10" customWidth="1"/>
    <col min="15548" max="15548" width="15.88671875" style="10" customWidth="1"/>
    <col min="15549" max="15549" width="8.88671875" style="10"/>
    <col min="15550" max="15550" width="9.44140625" style="10" bestFit="1" customWidth="1"/>
    <col min="15551" max="15551" width="11.33203125" style="10" bestFit="1" customWidth="1"/>
    <col min="15552" max="15797" width="8.88671875" style="10"/>
    <col min="15798" max="15798" width="11.88671875" style="10" customWidth="1"/>
    <col min="15799" max="15799" width="18.44140625" style="10" customWidth="1"/>
    <col min="15800" max="15800" width="46.44140625" style="10" customWidth="1"/>
    <col min="15801" max="15802" width="12.5546875" style="10" customWidth="1"/>
    <col min="15803" max="15803" width="14.109375" style="10" customWidth="1"/>
    <col min="15804" max="15804" width="15.88671875" style="10" customWidth="1"/>
    <col min="15805" max="15805" width="8.88671875" style="10"/>
    <col min="15806" max="15806" width="9.44140625" style="10" bestFit="1" customWidth="1"/>
    <col min="15807" max="15807" width="11.33203125" style="10" bestFit="1" customWidth="1"/>
    <col min="15808" max="16053" width="8.88671875" style="10"/>
    <col min="16054" max="16054" width="11.88671875" style="10" customWidth="1"/>
    <col min="16055" max="16055" width="18.44140625" style="10" customWidth="1"/>
    <col min="16056" max="16056" width="46.44140625" style="10" customWidth="1"/>
    <col min="16057" max="16058" width="12.5546875" style="10" customWidth="1"/>
    <col min="16059" max="16059" width="14.109375" style="10" customWidth="1"/>
    <col min="16060" max="16060" width="15.88671875" style="10" customWidth="1"/>
    <col min="16061" max="16061" width="8.88671875" style="10"/>
    <col min="16062" max="16062" width="9.44140625" style="10" bestFit="1" customWidth="1"/>
    <col min="16063" max="16063" width="11.33203125" style="10" bestFit="1" customWidth="1"/>
    <col min="16064" max="16384" width="8.88671875" style="10"/>
  </cols>
  <sheetData>
    <row r="1" spans="1:10" ht="33.75" customHeight="1" x14ac:dyDescent="0.3">
      <c r="A1" s="6" t="s">
        <v>0</v>
      </c>
      <c r="B1" s="6" t="s">
        <v>1</v>
      </c>
      <c r="C1" s="6" t="s">
        <v>2</v>
      </c>
      <c r="D1" s="6" t="s">
        <v>3</v>
      </c>
      <c r="E1" s="7" t="s">
        <v>4</v>
      </c>
      <c r="F1" s="8" t="s">
        <v>5</v>
      </c>
      <c r="G1" s="254" t="s">
        <v>6</v>
      </c>
      <c r="H1" s="252"/>
      <c r="I1" s="252"/>
      <c r="J1" s="252"/>
    </row>
    <row r="2" spans="1:10" ht="15" customHeight="1" x14ac:dyDescent="0.3">
      <c r="A2" s="11"/>
      <c r="B2" s="12"/>
      <c r="C2" s="13"/>
      <c r="D2" s="14"/>
      <c r="E2" s="15"/>
      <c r="F2" s="16"/>
      <c r="G2" s="255"/>
    </row>
    <row r="3" spans="1:10" ht="15" customHeight="1" x14ac:dyDescent="0.3">
      <c r="A3" s="11"/>
      <c r="B3" s="12"/>
      <c r="C3" s="13" t="s">
        <v>166</v>
      </c>
      <c r="D3" s="14"/>
      <c r="E3" s="15"/>
      <c r="F3" s="16"/>
      <c r="G3" s="255"/>
    </row>
    <row r="4" spans="1:10" ht="15" customHeight="1" x14ac:dyDescent="0.3">
      <c r="A4" s="11"/>
      <c r="B4" s="12"/>
      <c r="C4" s="13"/>
      <c r="D4" s="14"/>
      <c r="E4" s="15"/>
      <c r="F4" s="16"/>
      <c r="G4" s="255"/>
    </row>
    <row r="5" spans="1:10" x14ac:dyDescent="0.3">
      <c r="A5" s="11">
        <v>2</v>
      </c>
      <c r="B5" s="12" t="s">
        <v>167</v>
      </c>
      <c r="C5" s="13" t="s">
        <v>168</v>
      </c>
      <c r="D5" s="14"/>
      <c r="E5" s="15"/>
      <c r="F5" s="16"/>
      <c r="G5" s="255"/>
    </row>
    <row r="6" spans="1:10" ht="14.25" customHeight="1" x14ac:dyDescent="0.3">
      <c r="A6" s="40"/>
      <c r="B6" s="40"/>
      <c r="C6" s="50"/>
      <c r="D6" s="40"/>
      <c r="E6" s="15"/>
      <c r="F6" s="16"/>
      <c r="G6" s="255"/>
    </row>
    <row r="7" spans="1:10" x14ac:dyDescent="0.3">
      <c r="A7" s="14" t="s">
        <v>624</v>
      </c>
      <c r="B7" s="14" t="s">
        <v>169</v>
      </c>
      <c r="C7" s="36" t="s">
        <v>170</v>
      </c>
      <c r="D7" s="14" t="s">
        <v>171</v>
      </c>
      <c r="E7" s="15">
        <v>220</v>
      </c>
      <c r="F7" s="16"/>
      <c r="G7" s="255"/>
      <c r="I7" s="261"/>
    </row>
    <row r="8" spans="1:10" ht="15.6" customHeight="1" x14ac:dyDescent="0.3">
      <c r="A8" s="14"/>
      <c r="B8" s="14"/>
      <c r="C8" s="36"/>
      <c r="D8" s="14"/>
      <c r="E8" s="15"/>
      <c r="F8" s="16"/>
      <c r="G8" s="255"/>
    </row>
    <row r="9" spans="1:10" ht="48" customHeight="1" x14ac:dyDescent="0.3">
      <c r="A9" s="14" t="s">
        <v>172</v>
      </c>
      <c r="B9" s="14" t="s">
        <v>173</v>
      </c>
      <c r="C9" s="36" t="s">
        <v>174</v>
      </c>
      <c r="D9" s="14" t="s">
        <v>175</v>
      </c>
      <c r="E9" s="15">
        <v>20</v>
      </c>
      <c r="F9" s="16"/>
      <c r="G9" s="255"/>
    </row>
    <row r="10" spans="1:10" ht="20.100000000000001" customHeight="1" x14ac:dyDescent="0.3">
      <c r="A10" s="14"/>
      <c r="B10" s="14"/>
      <c r="C10" s="36"/>
      <c r="D10" s="40"/>
      <c r="E10" s="15"/>
      <c r="F10" s="16"/>
      <c r="G10" s="255"/>
    </row>
    <row r="11" spans="1:10" ht="29.25" customHeight="1" x14ac:dyDescent="0.3">
      <c r="A11" s="14" t="s">
        <v>176</v>
      </c>
      <c r="B11" s="14" t="s">
        <v>177</v>
      </c>
      <c r="C11" s="36" t="s">
        <v>178</v>
      </c>
      <c r="D11" s="14" t="s">
        <v>109</v>
      </c>
      <c r="E11" s="15">
        <v>125</v>
      </c>
      <c r="F11" s="16"/>
      <c r="G11" s="255"/>
    </row>
    <row r="12" spans="1:10" ht="20.100000000000001" customHeight="1" x14ac:dyDescent="0.3">
      <c r="A12" s="14"/>
      <c r="B12" s="14"/>
      <c r="C12" s="36"/>
      <c r="D12" s="40"/>
      <c r="E12" s="15"/>
      <c r="F12" s="16"/>
      <c r="G12" s="255"/>
    </row>
    <row r="13" spans="1:10" ht="33.6" customHeight="1" x14ac:dyDescent="0.3">
      <c r="A13" s="14" t="s">
        <v>625</v>
      </c>
      <c r="B13" s="14" t="s">
        <v>179</v>
      </c>
      <c r="C13" s="36" t="s">
        <v>180</v>
      </c>
      <c r="D13" s="40"/>
      <c r="E13" s="15"/>
      <c r="F13" s="16"/>
      <c r="G13" s="255"/>
    </row>
    <row r="14" spans="1:10" ht="20.100000000000001" customHeight="1" x14ac:dyDescent="0.3">
      <c r="A14" s="14"/>
      <c r="B14" s="14"/>
      <c r="C14" s="36"/>
      <c r="D14" s="40"/>
      <c r="E14" s="15"/>
      <c r="F14" s="16"/>
      <c r="G14" s="255"/>
    </row>
    <row r="15" spans="1:10" ht="20.100000000000001" customHeight="1" x14ac:dyDescent="0.3">
      <c r="A15" s="14"/>
      <c r="B15" s="14"/>
      <c r="C15" s="36" t="s">
        <v>181</v>
      </c>
      <c r="D15" s="14"/>
      <c r="E15" s="15"/>
      <c r="F15" s="16"/>
      <c r="G15" s="255"/>
    </row>
    <row r="16" spans="1:10" ht="19.2" customHeight="1" x14ac:dyDescent="0.3">
      <c r="A16" s="14"/>
      <c r="B16" s="14"/>
      <c r="C16" s="36"/>
      <c r="D16" s="40"/>
      <c r="E16" s="15"/>
      <c r="F16" s="16"/>
      <c r="G16" s="255"/>
    </row>
    <row r="17" spans="1:11" ht="27" customHeight="1" x14ac:dyDescent="0.3">
      <c r="A17" s="14"/>
      <c r="B17" s="14"/>
      <c r="C17" s="36" t="s">
        <v>182</v>
      </c>
      <c r="D17" s="14" t="s">
        <v>183</v>
      </c>
      <c r="E17" s="15">
        <v>541</v>
      </c>
      <c r="F17" s="16"/>
      <c r="G17" s="255"/>
    </row>
    <row r="18" spans="1:11" ht="15.75" customHeight="1" x14ac:dyDescent="0.3">
      <c r="A18" s="14"/>
      <c r="B18" s="14"/>
      <c r="C18" s="36"/>
      <c r="D18" s="40"/>
      <c r="E18" s="15"/>
      <c r="F18" s="16"/>
      <c r="G18" s="255"/>
    </row>
    <row r="19" spans="1:11" ht="26.4" customHeight="1" x14ac:dyDescent="0.3">
      <c r="A19" s="14"/>
      <c r="B19" s="14"/>
      <c r="C19" s="36" t="s">
        <v>184</v>
      </c>
      <c r="D19" s="14" t="s">
        <v>183</v>
      </c>
      <c r="E19" s="15">
        <v>1921</v>
      </c>
      <c r="F19" s="16"/>
      <c r="G19" s="255"/>
    </row>
    <row r="20" spans="1:11" ht="20.100000000000001" customHeight="1" x14ac:dyDescent="0.3">
      <c r="A20" s="14"/>
      <c r="B20" s="14"/>
      <c r="C20" s="36"/>
      <c r="D20" s="14"/>
      <c r="E20" s="15"/>
      <c r="F20" s="16"/>
      <c r="G20" s="255"/>
    </row>
    <row r="21" spans="1:11" ht="31.2" customHeight="1" x14ac:dyDescent="0.3">
      <c r="A21" s="14"/>
      <c r="B21" s="14"/>
      <c r="C21" s="36" t="s">
        <v>185</v>
      </c>
      <c r="D21" s="14" t="s">
        <v>183</v>
      </c>
      <c r="E21" s="15">
        <v>2400</v>
      </c>
      <c r="F21" s="16"/>
      <c r="G21" s="255"/>
    </row>
    <row r="22" spans="1:11" ht="20.100000000000001" customHeight="1" x14ac:dyDescent="0.3">
      <c r="A22" s="14"/>
      <c r="B22" s="14"/>
      <c r="C22" s="36"/>
      <c r="D22" s="14"/>
      <c r="E22" s="15"/>
      <c r="F22" s="16"/>
      <c r="G22" s="255"/>
    </row>
    <row r="23" spans="1:11" ht="20.100000000000001" customHeight="1" x14ac:dyDescent="0.3">
      <c r="A23" s="14"/>
      <c r="B23" s="14"/>
      <c r="C23" s="36" t="s">
        <v>186</v>
      </c>
      <c r="D23" s="14" t="s">
        <v>183</v>
      </c>
      <c r="E23" s="15">
        <v>200</v>
      </c>
      <c r="F23" s="16"/>
      <c r="G23" s="255"/>
    </row>
    <row r="24" spans="1:11" ht="20.100000000000001" customHeight="1" x14ac:dyDescent="0.3">
      <c r="A24" s="14"/>
      <c r="B24" s="14"/>
      <c r="C24" s="36"/>
      <c r="D24" s="14"/>
      <c r="E24" s="15"/>
      <c r="F24" s="16"/>
      <c r="G24" s="255"/>
    </row>
    <row r="25" spans="1:11" ht="26.4" customHeight="1" x14ac:dyDescent="0.3">
      <c r="A25" s="14"/>
      <c r="B25" s="14"/>
      <c r="C25" s="36" t="s">
        <v>187</v>
      </c>
      <c r="D25" s="14" t="s">
        <v>183</v>
      </c>
      <c r="E25" s="15">
        <v>350</v>
      </c>
      <c r="F25" s="16"/>
      <c r="G25" s="255"/>
    </row>
    <row r="26" spans="1:11" ht="10.5" customHeight="1" x14ac:dyDescent="0.3">
      <c r="A26" s="14"/>
      <c r="B26" s="14"/>
      <c r="C26" s="36"/>
      <c r="D26" s="14"/>
      <c r="E26" s="15"/>
      <c r="F26" s="16"/>
      <c r="G26" s="255"/>
    </row>
    <row r="27" spans="1:11" ht="20.100000000000001" customHeight="1" x14ac:dyDescent="0.3">
      <c r="A27" s="14"/>
      <c r="B27" s="14"/>
      <c r="C27" s="36" t="s">
        <v>188</v>
      </c>
      <c r="D27" s="14" t="s">
        <v>183</v>
      </c>
      <c r="E27" s="15">
        <v>120</v>
      </c>
      <c r="F27" s="16"/>
      <c r="G27" s="255"/>
      <c r="J27" s="51"/>
    </row>
    <row r="28" spans="1:11" ht="20.100000000000001" customHeight="1" x14ac:dyDescent="0.3">
      <c r="A28" s="14"/>
      <c r="B28" s="14"/>
      <c r="C28" s="36"/>
      <c r="D28" s="14"/>
      <c r="E28" s="15"/>
      <c r="F28" s="16"/>
      <c r="G28" s="255"/>
    </row>
    <row r="29" spans="1:11" ht="20.100000000000001" customHeight="1" x14ac:dyDescent="0.3">
      <c r="A29" s="14"/>
      <c r="B29" s="14"/>
      <c r="C29" s="36" t="s">
        <v>189</v>
      </c>
      <c r="D29" s="14" t="s">
        <v>190</v>
      </c>
      <c r="E29" s="15">
        <v>100</v>
      </c>
      <c r="F29" s="16"/>
      <c r="G29" s="255"/>
    </row>
    <row r="30" spans="1:11" ht="20.100000000000001" customHeight="1" x14ac:dyDescent="0.3">
      <c r="A30" s="14"/>
      <c r="B30" s="14"/>
      <c r="C30" s="36"/>
      <c r="D30" s="14"/>
      <c r="E30" s="15"/>
      <c r="F30" s="16"/>
      <c r="G30" s="255"/>
    </row>
    <row r="31" spans="1:11" ht="20.100000000000001" customHeight="1" x14ac:dyDescent="0.3">
      <c r="A31" s="14"/>
      <c r="B31" s="14"/>
      <c r="C31" s="36" t="s">
        <v>191</v>
      </c>
      <c r="D31" s="14" t="s">
        <v>190</v>
      </c>
      <c r="E31" s="15">
        <v>75</v>
      </c>
      <c r="F31" s="16"/>
      <c r="G31" s="255"/>
      <c r="K31" s="51"/>
    </row>
    <row r="32" spans="1:11" ht="20.100000000000001" customHeight="1" x14ac:dyDescent="0.3">
      <c r="A32" s="14"/>
      <c r="B32" s="14"/>
      <c r="C32" s="36"/>
      <c r="D32" s="14"/>
      <c r="E32" s="15"/>
      <c r="F32" s="16"/>
      <c r="G32" s="255"/>
    </row>
    <row r="33" spans="1:7" ht="20.100000000000001" customHeight="1" x14ac:dyDescent="0.3">
      <c r="A33" s="14"/>
      <c r="B33" s="14"/>
      <c r="C33" s="36" t="s">
        <v>192</v>
      </c>
      <c r="D33" s="14" t="s">
        <v>171</v>
      </c>
      <c r="E33" s="15">
        <v>2000</v>
      </c>
      <c r="F33" s="16"/>
      <c r="G33" s="255"/>
    </row>
    <row r="34" spans="1:7" ht="20.100000000000001" customHeight="1" x14ac:dyDescent="0.3">
      <c r="A34" s="14"/>
      <c r="B34" s="14"/>
      <c r="C34" s="36"/>
      <c r="D34" s="14"/>
      <c r="E34" s="15"/>
      <c r="F34" s="16"/>
      <c r="G34" s="255"/>
    </row>
    <row r="35" spans="1:7" ht="26.25" customHeight="1" x14ac:dyDescent="0.3">
      <c r="A35" s="14"/>
      <c r="B35" s="14"/>
      <c r="C35" s="36" t="s">
        <v>193</v>
      </c>
      <c r="D35" s="14" t="s">
        <v>190</v>
      </c>
      <c r="E35" s="15">
        <v>35</v>
      </c>
      <c r="F35" s="16"/>
      <c r="G35" s="255"/>
    </row>
    <row r="36" spans="1:7" ht="24" customHeight="1" x14ac:dyDescent="0.3">
      <c r="A36" s="14"/>
      <c r="B36" s="14"/>
      <c r="C36" s="36"/>
      <c r="D36" s="14"/>
      <c r="E36" s="15"/>
      <c r="F36" s="16"/>
      <c r="G36" s="255"/>
    </row>
    <row r="37" spans="1:7" ht="20.100000000000001" customHeight="1" x14ac:dyDescent="0.3">
      <c r="A37" s="14"/>
      <c r="B37" s="14"/>
      <c r="C37" s="36" t="s">
        <v>194</v>
      </c>
      <c r="D37" s="14" t="s">
        <v>171</v>
      </c>
      <c r="E37" s="15">
        <v>300</v>
      </c>
      <c r="F37" s="16"/>
      <c r="G37" s="255"/>
    </row>
    <row r="38" spans="1:7" ht="20.100000000000001" customHeight="1" x14ac:dyDescent="0.3">
      <c r="A38" s="14"/>
      <c r="B38" s="14"/>
      <c r="C38" s="36"/>
      <c r="D38" s="14"/>
      <c r="E38" s="15"/>
      <c r="F38" s="16"/>
      <c r="G38" s="255"/>
    </row>
    <row r="39" spans="1:7" ht="20.100000000000001" customHeight="1" x14ac:dyDescent="0.3">
      <c r="A39" s="14"/>
      <c r="B39" s="14"/>
      <c r="C39" s="36" t="s">
        <v>195</v>
      </c>
      <c r="D39" s="14" t="s">
        <v>171</v>
      </c>
      <c r="E39" s="15">
        <v>10</v>
      </c>
      <c r="F39" s="16"/>
      <c r="G39" s="255"/>
    </row>
    <row r="40" spans="1:7" ht="20.100000000000001" customHeight="1" x14ac:dyDescent="0.3">
      <c r="A40" s="14"/>
      <c r="B40" s="14"/>
      <c r="C40" s="36"/>
      <c r="D40" s="14"/>
      <c r="E40" s="15"/>
      <c r="F40" s="16"/>
      <c r="G40" s="255"/>
    </row>
    <row r="41" spans="1:7" ht="20.100000000000001" customHeight="1" x14ac:dyDescent="0.3">
      <c r="A41" s="14"/>
      <c r="B41" s="14"/>
      <c r="C41" s="36" t="s">
        <v>196</v>
      </c>
      <c r="D41" s="14" t="s">
        <v>171</v>
      </c>
      <c r="E41" s="15">
        <v>10</v>
      </c>
      <c r="F41" s="16"/>
      <c r="G41" s="255"/>
    </row>
    <row r="42" spans="1:7" ht="20.100000000000001" customHeight="1" x14ac:dyDescent="0.3">
      <c r="A42" s="14"/>
      <c r="B42" s="14"/>
      <c r="C42" s="36"/>
      <c r="D42" s="14"/>
      <c r="E42" s="15"/>
      <c r="F42" s="16"/>
      <c r="G42" s="255"/>
    </row>
    <row r="43" spans="1:7" ht="20.100000000000001" customHeight="1" x14ac:dyDescent="0.3">
      <c r="A43" s="14"/>
      <c r="B43" s="14"/>
      <c r="C43" s="36" t="s">
        <v>197</v>
      </c>
      <c r="D43" s="14" t="s">
        <v>171</v>
      </c>
      <c r="E43" s="15">
        <v>30</v>
      </c>
      <c r="F43" s="16"/>
      <c r="G43" s="255"/>
    </row>
    <row r="44" spans="1:7" ht="20.100000000000001" customHeight="1" x14ac:dyDescent="0.3">
      <c r="A44" s="14"/>
      <c r="B44" s="14"/>
      <c r="C44" s="36"/>
      <c r="D44" s="14"/>
      <c r="E44" s="15"/>
      <c r="F44" s="16"/>
      <c r="G44" s="255"/>
    </row>
    <row r="45" spans="1:7" ht="20.100000000000001" customHeight="1" x14ac:dyDescent="0.3">
      <c r="A45" s="14"/>
      <c r="B45" s="14"/>
      <c r="C45" s="36" t="s">
        <v>198</v>
      </c>
      <c r="D45" s="14" t="s">
        <v>171</v>
      </c>
      <c r="E45" s="15">
        <v>50</v>
      </c>
      <c r="F45" s="16"/>
      <c r="G45" s="255"/>
    </row>
    <row r="46" spans="1:7" ht="20.100000000000001" customHeight="1" x14ac:dyDescent="0.3">
      <c r="A46" s="14"/>
      <c r="B46" s="14"/>
      <c r="C46" s="36"/>
      <c r="D46" s="14"/>
      <c r="E46" s="15"/>
      <c r="F46" s="16"/>
      <c r="G46" s="255"/>
    </row>
    <row r="47" spans="1:7" ht="28.5" customHeight="1" x14ac:dyDescent="0.3">
      <c r="A47" s="14" t="s">
        <v>199</v>
      </c>
      <c r="B47" s="14" t="s">
        <v>200</v>
      </c>
      <c r="C47" s="36" t="s">
        <v>201</v>
      </c>
      <c r="D47" s="14"/>
      <c r="E47" s="15"/>
      <c r="F47" s="16"/>
      <c r="G47" s="255"/>
    </row>
    <row r="48" spans="1:7" ht="20.100000000000001" customHeight="1" x14ac:dyDescent="0.3">
      <c r="A48" s="14"/>
      <c r="B48" s="40"/>
      <c r="C48" s="50"/>
      <c r="D48" s="40"/>
      <c r="E48" s="15"/>
      <c r="F48" s="16"/>
      <c r="G48" s="255"/>
    </row>
    <row r="49" spans="1:7" ht="28.2" customHeight="1" x14ac:dyDescent="0.3">
      <c r="A49" s="14"/>
      <c r="B49" s="14"/>
      <c r="C49" s="36" t="s">
        <v>202</v>
      </c>
      <c r="D49" s="40"/>
      <c r="E49" s="15"/>
      <c r="F49" s="16"/>
      <c r="G49" s="255"/>
    </row>
    <row r="50" spans="1:7" ht="20.100000000000001" customHeight="1" x14ac:dyDescent="0.3">
      <c r="A50" s="14"/>
      <c r="B50" s="40"/>
      <c r="C50" s="36"/>
      <c r="D50" s="14"/>
      <c r="E50" s="15"/>
      <c r="F50" s="16"/>
      <c r="G50" s="255"/>
    </row>
    <row r="51" spans="1:7" ht="30" customHeight="1" x14ac:dyDescent="0.3">
      <c r="A51" s="14"/>
      <c r="B51" s="40"/>
      <c r="C51" s="36" t="s">
        <v>203</v>
      </c>
      <c r="D51" s="14" t="s">
        <v>183</v>
      </c>
      <c r="E51" s="15">
        <v>1000</v>
      </c>
      <c r="F51" s="16"/>
      <c r="G51" s="255"/>
    </row>
    <row r="52" spans="1:7" ht="20.100000000000001" customHeight="1" x14ac:dyDescent="0.3">
      <c r="A52" s="14"/>
      <c r="B52" s="40"/>
      <c r="C52" s="36"/>
      <c r="D52" s="14"/>
      <c r="E52" s="15"/>
      <c r="F52" s="16"/>
      <c r="G52" s="255"/>
    </row>
    <row r="53" spans="1:7" ht="20.100000000000001" customHeight="1" x14ac:dyDescent="0.3">
      <c r="A53" s="14"/>
      <c r="B53" s="40"/>
      <c r="C53" s="36" t="s">
        <v>204</v>
      </c>
      <c r="D53" s="14" t="s">
        <v>183</v>
      </c>
      <c r="E53" s="15">
        <v>100</v>
      </c>
      <c r="F53" s="16"/>
      <c r="G53" s="255"/>
    </row>
    <row r="54" spans="1:7" ht="20.100000000000001" customHeight="1" x14ac:dyDescent="0.3">
      <c r="A54" s="14"/>
      <c r="B54" s="40"/>
      <c r="C54" s="36"/>
      <c r="D54" s="14"/>
      <c r="E54" s="15"/>
      <c r="F54" s="16"/>
      <c r="G54" s="255"/>
    </row>
    <row r="55" spans="1:7" ht="20.100000000000001" customHeight="1" x14ac:dyDescent="0.3">
      <c r="A55" s="14"/>
      <c r="B55" s="40"/>
      <c r="C55" s="36" t="s">
        <v>205</v>
      </c>
      <c r="D55" s="14" t="s">
        <v>183</v>
      </c>
      <c r="E55" s="15">
        <v>150</v>
      </c>
      <c r="F55" s="16"/>
      <c r="G55" s="255"/>
    </row>
    <row r="56" spans="1:7" ht="20.100000000000001" customHeight="1" x14ac:dyDescent="0.3">
      <c r="A56" s="14"/>
      <c r="B56" s="40"/>
      <c r="C56" s="36"/>
      <c r="D56" s="14"/>
      <c r="E56" s="15"/>
      <c r="F56" s="16"/>
      <c r="G56" s="255"/>
    </row>
    <row r="57" spans="1:7" ht="20.100000000000001" customHeight="1" x14ac:dyDescent="0.3">
      <c r="A57" s="14"/>
      <c r="B57" s="40"/>
      <c r="C57" s="36" t="s">
        <v>206</v>
      </c>
      <c r="D57" s="14" t="s">
        <v>183</v>
      </c>
      <c r="E57" s="15">
        <v>83</v>
      </c>
      <c r="F57" s="16"/>
      <c r="G57" s="255"/>
    </row>
    <row r="58" spans="1:7" ht="20.100000000000001" customHeight="1" x14ac:dyDescent="0.3">
      <c r="A58" s="14"/>
      <c r="B58" s="40"/>
      <c r="C58" s="36"/>
      <c r="D58" s="14"/>
      <c r="E58" s="15"/>
      <c r="F58" s="16"/>
      <c r="G58" s="255"/>
    </row>
    <row r="59" spans="1:7" ht="20.100000000000001" customHeight="1" x14ac:dyDescent="0.3">
      <c r="A59" s="14"/>
      <c r="B59" s="40"/>
      <c r="C59" s="36" t="s">
        <v>207</v>
      </c>
      <c r="D59" s="14" t="s">
        <v>171</v>
      </c>
      <c r="E59" s="15">
        <v>100</v>
      </c>
      <c r="F59" s="16"/>
      <c r="G59" s="255"/>
    </row>
    <row r="60" spans="1:7" ht="20.100000000000001" customHeight="1" x14ac:dyDescent="0.3">
      <c r="A60" s="262" t="s">
        <v>214</v>
      </c>
      <c r="B60" s="263"/>
      <c r="C60" s="263"/>
      <c r="D60" s="263"/>
      <c r="E60" s="263"/>
      <c r="F60" s="263"/>
      <c r="G60" s="256"/>
    </row>
    <row r="61" spans="1:7" ht="18" customHeight="1" x14ac:dyDescent="0.3">
      <c r="A61" s="262" t="s">
        <v>215</v>
      </c>
      <c r="B61" s="263"/>
      <c r="C61" s="263"/>
      <c r="D61" s="263"/>
      <c r="E61" s="263"/>
      <c r="F61" s="263"/>
      <c r="G61" s="256"/>
    </row>
    <row r="62" spans="1:7" ht="20.100000000000001" customHeight="1" x14ac:dyDescent="0.3">
      <c r="A62" s="14"/>
      <c r="B62" s="40"/>
      <c r="C62" s="36"/>
      <c r="D62" s="14"/>
      <c r="E62" s="15"/>
      <c r="F62" s="16"/>
      <c r="G62" s="255"/>
    </row>
    <row r="63" spans="1:7" ht="31.8" customHeight="1" x14ac:dyDescent="0.3">
      <c r="A63" s="14" t="s">
        <v>208</v>
      </c>
      <c r="B63" s="14" t="s">
        <v>200</v>
      </c>
      <c r="C63" s="36" t="s">
        <v>209</v>
      </c>
      <c r="D63" s="40"/>
      <c r="E63" s="15"/>
      <c r="F63" s="16"/>
      <c r="G63" s="255"/>
    </row>
    <row r="64" spans="1:7" ht="20.100000000000001" customHeight="1" x14ac:dyDescent="0.3">
      <c r="A64" s="14"/>
      <c r="B64" s="14"/>
      <c r="C64" s="36"/>
      <c r="D64" s="40"/>
      <c r="E64" s="15"/>
      <c r="F64" s="16"/>
      <c r="G64" s="255"/>
    </row>
    <row r="65" spans="1:9" ht="20.100000000000001" customHeight="1" x14ac:dyDescent="0.3">
      <c r="A65" s="14"/>
      <c r="B65" s="40"/>
      <c r="C65" s="36" t="s">
        <v>182</v>
      </c>
      <c r="D65" s="14" t="s">
        <v>183</v>
      </c>
      <c r="E65" s="15">
        <v>250</v>
      </c>
      <c r="F65" s="16"/>
      <c r="G65" s="255"/>
    </row>
    <row r="66" spans="1:9" ht="9" customHeight="1" x14ac:dyDescent="0.3">
      <c r="A66" s="14"/>
      <c r="B66" s="40"/>
      <c r="C66" s="36"/>
      <c r="D66" s="40"/>
      <c r="E66" s="15"/>
      <c r="F66" s="16"/>
      <c r="G66" s="255"/>
    </row>
    <row r="67" spans="1:9" ht="35.1" customHeight="1" x14ac:dyDescent="0.3">
      <c r="A67" s="14"/>
      <c r="B67" s="40"/>
      <c r="C67" s="36" t="s">
        <v>184</v>
      </c>
      <c r="D67" s="14" t="s">
        <v>183</v>
      </c>
      <c r="E67" s="15">
        <v>350</v>
      </c>
      <c r="F67" s="16"/>
      <c r="G67" s="255"/>
    </row>
    <row r="68" spans="1:9" ht="20.100000000000001" customHeight="1" x14ac:dyDescent="0.3">
      <c r="A68" s="14"/>
      <c r="B68" s="14"/>
      <c r="C68" s="36"/>
      <c r="D68" s="40"/>
      <c r="E68" s="15"/>
      <c r="F68" s="16"/>
      <c r="G68" s="255"/>
    </row>
    <row r="69" spans="1:9" ht="20.100000000000001" customHeight="1" x14ac:dyDescent="0.3">
      <c r="A69" s="50"/>
      <c r="B69" s="40"/>
      <c r="C69" s="36" t="s">
        <v>185</v>
      </c>
      <c r="D69" s="14" t="s">
        <v>183</v>
      </c>
      <c r="E69" s="15">
        <v>1400</v>
      </c>
      <c r="F69" s="16"/>
      <c r="G69" s="255"/>
    </row>
    <row r="70" spans="1:9" ht="20.100000000000001" customHeight="1" x14ac:dyDescent="0.3">
      <c r="A70" s="50"/>
      <c r="B70" s="40"/>
      <c r="C70" s="36"/>
      <c r="D70" s="14"/>
      <c r="E70" s="15"/>
      <c r="F70" s="16"/>
      <c r="G70" s="255"/>
    </row>
    <row r="71" spans="1:9" ht="20.100000000000001" customHeight="1" x14ac:dyDescent="0.3">
      <c r="A71" s="50"/>
      <c r="B71" s="40"/>
      <c r="C71" s="36" t="s">
        <v>186</v>
      </c>
      <c r="D71" s="14" t="s">
        <v>183</v>
      </c>
      <c r="E71" s="15">
        <v>100</v>
      </c>
      <c r="F71" s="16"/>
      <c r="G71" s="255"/>
    </row>
    <row r="72" spans="1:9" ht="20.100000000000001" customHeight="1" x14ac:dyDescent="0.3">
      <c r="A72" s="14"/>
      <c r="B72" s="40"/>
      <c r="C72" s="36"/>
      <c r="D72" s="14"/>
      <c r="E72" s="15"/>
      <c r="F72" s="16"/>
      <c r="G72" s="255"/>
    </row>
    <row r="73" spans="1:9" ht="20.100000000000001" customHeight="1" x14ac:dyDescent="0.3">
      <c r="A73" s="50"/>
      <c r="B73" s="40"/>
      <c r="C73" s="36" t="s">
        <v>210</v>
      </c>
      <c r="D73" s="14" t="s">
        <v>183</v>
      </c>
      <c r="E73" s="15">
        <v>200</v>
      </c>
      <c r="F73" s="16"/>
      <c r="G73" s="255"/>
    </row>
    <row r="74" spans="1:9" ht="20.100000000000001" customHeight="1" x14ac:dyDescent="0.3">
      <c r="A74" s="50"/>
      <c r="B74" s="40"/>
      <c r="C74" s="36"/>
      <c r="D74" s="14"/>
      <c r="E74" s="15"/>
      <c r="F74" s="16"/>
      <c r="G74" s="255"/>
    </row>
    <row r="75" spans="1:9" ht="20.100000000000001" customHeight="1" x14ac:dyDescent="0.3">
      <c r="A75" s="50"/>
      <c r="B75" s="40"/>
      <c r="C75" s="36" t="s">
        <v>188</v>
      </c>
      <c r="D75" s="14" t="s">
        <v>183</v>
      </c>
      <c r="E75" s="15">
        <v>120</v>
      </c>
      <c r="F75" s="16"/>
      <c r="G75" s="255"/>
      <c r="I75" s="51"/>
    </row>
    <row r="76" spans="1:9" ht="20.100000000000001" customHeight="1" x14ac:dyDescent="0.3">
      <c r="A76" s="50"/>
      <c r="B76" s="40"/>
      <c r="C76" s="36"/>
      <c r="D76" s="14"/>
      <c r="E76" s="15"/>
      <c r="F76" s="16"/>
      <c r="G76" s="255"/>
    </row>
    <row r="77" spans="1:9" ht="20.100000000000001" customHeight="1" x14ac:dyDescent="0.3">
      <c r="A77" s="50"/>
      <c r="B77" s="40"/>
      <c r="C77" s="36" t="s">
        <v>189</v>
      </c>
      <c r="D77" s="14" t="s">
        <v>190</v>
      </c>
      <c r="E77" s="15">
        <v>100</v>
      </c>
      <c r="F77" s="16"/>
      <c r="G77" s="255"/>
    </row>
    <row r="78" spans="1:9" ht="20.100000000000001" customHeight="1" x14ac:dyDescent="0.3">
      <c r="A78" s="50"/>
      <c r="B78" s="40"/>
      <c r="C78" s="36"/>
      <c r="D78" s="14"/>
      <c r="E78" s="15"/>
      <c r="F78" s="16"/>
      <c r="G78" s="255"/>
    </row>
    <row r="79" spans="1:9" ht="20.100000000000001" customHeight="1" x14ac:dyDescent="0.3">
      <c r="A79" s="50"/>
      <c r="B79" s="40"/>
      <c r="C79" s="36" t="s">
        <v>191</v>
      </c>
      <c r="D79" s="14" t="s">
        <v>190</v>
      </c>
      <c r="E79" s="15">
        <v>75</v>
      </c>
      <c r="F79" s="16"/>
      <c r="G79" s="255"/>
    </row>
    <row r="80" spans="1:9" ht="20.100000000000001" customHeight="1" x14ac:dyDescent="0.3">
      <c r="A80" s="50"/>
      <c r="B80" s="40"/>
      <c r="C80" s="36"/>
      <c r="D80" s="14"/>
      <c r="E80" s="15"/>
      <c r="F80" s="16"/>
      <c r="G80" s="255"/>
    </row>
    <row r="81" spans="1:7" ht="20.100000000000001" customHeight="1" x14ac:dyDescent="0.3">
      <c r="A81" s="14"/>
      <c r="B81" s="40"/>
      <c r="C81" s="36" t="s">
        <v>192</v>
      </c>
      <c r="D81" s="14" t="s">
        <v>171</v>
      </c>
      <c r="E81" s="15">
        <v>2000</v>
      </c>
      <c r="F81" s="16"/>
      <c r="G81" s="255"/>
    </row>
    <row r="82" spans="1:7" ht="20.100000000000001" customHeight="1" x14ac:dyDescent="0.3">
      <c r="A82" s="50"/>
      <c r="B82" s="40"/>
      <c r="C82" s="36"/>
      <c r="D82" s="40"/>
      <c r="E82" s="15"/>
      <c r="F82" s="16"/>
      <c r="G82" s="255"/>
    </row>
    <row r="83" spans="1:7" ht="15" customHeight="1" x14ac:dyDescent="0.3">
      <c r="A83" s="14"/>
      <c r="B83" s="40"/>
      <c r="C83" s="36" t="s">
        <v>193</v>
      </c>
      <c r="D83" s="14" t="s">
        <v>190</v>
      </c>
      <c r="E83" s="15">
        <v>20</v>
      </c>
      <c r="F83" s="16"/>
      <c r="G83" s="255"/>
    </row>
    <row r="84" spans="1:7" ht="35.1" customHeight="1" x14ac:dyDescent="0.3">
      <c r="A84" s="14"/>
      <c r="B84" s="40"/>
      <c r="C84" s="36"/>
      <c r="D84" s="14"/>
      <c r="E84" s="15"/>
      <c r="F84" s="16"/>
      <c r="G84" s="255"/>
    </row>
    <row r="85" spans="1:7" ht="20.100000000000001" customHeight="1" x14ac:dyDescent="0.3">
      <c r="A85" s="14"/>
      <c r="B85" s="40"/>
      <c r="C85" s="36" t="s">
        <v>194</v>
      </c>
      <c r="D85" s="14" t="s">
        <v>171</v>
      </c>
      <c r="E85" s="15">
        <v>300</v>
      </c>
      <c r="F85" s="16"/>
      <c r="G85" s="255"/>
    </row>
    <row r="86" spans="1:7" ht="20.100000000000001" customHeight="1" x14ac:dyDescent="0.3">
      <c r="A86" s="14"/>
      <c r="B86" s="40"/>
      <c r="C86" s="36"/>
      <c r="D86" s="14"/>
      <c r="E86" s="15"/>
      <c r="F86" s="16"/>
      <c r="G86" s="255"/>
    </row>
    <row r="87" spans="1:7" ht="20.100000000000001" customHeight="1" x14ac:dyDescent="0.3">
      <c r="A87" s="14"/>
      <c r="B87" s="40"/>
      <c r="C87" s="36" t="s">
        <v>195</v>
      </c>
      <c r="D87" s="14" t="s">
        <v>171</v>
      </c>
      <c r="E87" s="15">
        <v>10</v>
      </c>
      <c r="F87" s="16"/>
      <c r="G87" s="255"/>
    </row>
    <row r="88" spans="1:7" ht="20.100000000000001" customHeight="1" x14ac:dyDescent="0.3">
      <c r="A88" s="14"/>
      <c r="B88" s="40"/>
      <c r="C88" s="36"/>
      <c r="D88" s="14"/>
      <c r="E88" s="15"/>
      <c r="F88" s="16"/>
      <c r="G88" s="255"/>
    </row>
    <row r="89" spans="1:7" ht="20.100000000000001" customHeight="1" x14ac:dyDescent="0.3">
      <c r="A89" s="14"/>
      <c r="B89" s="40"/>
      <c r="C89" s="36" t="s">
        <v>211</v>
      </c>
      <c r="D89" s="14" t="s">
        <v>171</v>
      </c>
      <c r="E89" s="15">
        <v>10</v>
      </c>
      <c r="F89" s="16"/>
      <c r="G89" s="255"/>
    </row>
    <row r="90" spans="1:7" ht="20.100000000000001" customHeight="1" x14ac:dyDescent="0.3">
      <c r="A90" s="14"/>
      <c r="B90" s="40"/>
      <c r="C90" s="36"/>
      <c r="D90" s="14"/>
      <c r="E90" s="15"/>
      <c r="F90" s="16"/>
      <c r="G90" s="255"/>
    </row>
    <row r="91" spans="1:7" ht="20.100000000000001" customHeight="1" x14ac:dyDescent="0.3">
      <c r="A91" s="14"/>
      <c r="B91" s="40"/>
      <c r="C91" s="36" t="s">
        <v>212</v>
      </c>
      <c r="D91" s="14" t="s">
        <v>171</v>
      </c>
      <c r="E91" s="15">
        <v>10</v>
      </c>
      <c r="F91" s="16"/>
      <c r="G91" s="255"/>
    </row>
    <row r="92" spans="1:7" ht="20.100000000000001" customHeight="1" x14ac:dyDescent="0.3">
      <c r="A92" s="14"/>
      <c r="B92" s="40"/>
      <c r="C92" s="36"/>
      <c r="D92" s="14"/>
      <c r="E92" s="15"/>
      <c r="F92" s="16"/>
      <c r="G92" s="255"/>
    </row>
    <row r="93" spans="1:7" s="52" customFormat="1" ht="34.950000000000003" customHeight="1" x14ac:dyDescent="0.3">
      <c r="A93" s="14"/>
      <c r="B93" s="40"/>
      <c r="C93" s="36" t="s">
        <v>213</v>
      </c>
      <c r="D93" s="14" t="s">
        <v>171</v>
      </c>
      <c r="E93" s="15">
        <v>10</v>
      </c>
      <c r="F93" s="16"/>
      <c r="G93" s="255"/>
    </row>
    <row r="94" spans="1:7" s="52" customFormat="1" ht="34.950000000000003" customHeight="1" x14ac:dyDescent="0.3">
      <c r="A94" s="14"/>
      <c r="B94" s="40"/>
      <c r="C94" s="36"/>
      <c r="D94" s="14"/>
      <c r="E94" s="15"/>
      <c r="F94" s="16"/>
      <c r="G94" s="255"/>
    </row>
    <row r="95" spans="1:7" ht="20.100000000000001" customHeight="1" x14ac:dyDescent="0.3">
      <c r="A95" s="262" t="s">
        <v>214</v>
      </c>
      <c r="B95" s="263"/>
      <c r="C95" s="263"/>
      <c r="D95" s="263"/>
      <c r="E95" s="263"/>
      <c r="F95" s="263"/>
      <c r="G95" s="256"/>
    </row>
    <row r="96" spans="1:7" ht="20.100000000000001" customHeight="1" x14ac:dyDescent="0.3">
      <c r="A96" s="262" t="s">
        <v>215</v>
      </c>
      <c r="B96" s="263"/>
      <c r="C96" s="263"/>
      <c r="D96" s="263"/>
      <c r="E96" s="263"/>
      <c r="F96" s="263"/>
      <c r="G96" s="256"/>
    </row>
    <row r="97" spans="1:7" ht="20.100000000000001" customHeight="1" x14ac:dyDescent="0.3">
      <c r="A97" s="40">
        <v>3</v>
      </c>
      <c r="B97" s="40" t="s">
        <v>216</v>
      </c>
      <c r="C97" s="50" t="s">
        <v>217</v>
      </c>
      <c r="D97" s="40"/>
      <c r="E97" s="15"/>
      <c r="F97" s="16"/>
      <c r="G97" s="255"/>
    </row>
    <row r="98" spans="1:7" ht="49.5" customHeight="1" x14ac:dyDescent="0.3">
      <c r="A98" s="14" t="s">
        <v>218</v>
      </c>
      <c r="B98" s="14" t="s">
        <v>18</v>
      </c>
      <c r="C98" s="33" t="s">
        <v>219</v>
      </c>
      <c r="D98" s="14"/>
      <c r="E98" s="15"/>
      <c r="F98" s="16"/>
      <c r="G98" s="255"/>
    </row>
    <row r="99" spans="1:7" ht="28.95" customHeight="1" x14ac:dyDescent="0.3">
      <c r="A99" s="14" t="s">
        <v>220</v>
      </c>
      <c r="B99" s="14" t="s">
        <v>221</v>
      </c>
      <c r="C99" s="23" t="s">
        <v>222</v>
      </c>
      <c r="D99" s="14"/>
      <c r="E99" s="15"/>
      <c r="F99" s="16"/>
      <c r="G99" s="255"/>
    </row>
    <row r="100" spans="1:7" ht="12" customHeight="1" x14ac:dyDescent="0.3">
      <c r="A100" s="14"/>
      <c r="B100" s="14"/>
      <c r="C100" s="23"/>
      <c r="D100" s="14"/>
      <c r="E100" s="15"/>
      <c r="F100" s="16"/>
      <c r="G100" s="255"/>
    </row>
    <row r="101" spans="1:7" ht="26.4" customHeight="1" x14ac:dyDescent="0.3">
      <c r="A101" s="14"/>
      <c r="B101" s="14"/>
      <c r="C101" s="23" t="s">
        <v>223</v>
      </c>
      <c r="D101" s="14" t="s">
        <v>190</v>
      </c>
      <c r="E101" s="15">
        <f>2275*1*1.2</f>
        <v>2730</v>
      </c>
      <c r="F101" s="16"/>
      <c r="G101" s="255"/>
    </row>
    <row r="102" spans="1:7" ht="7.8" customHeight="1" x14ac:dyDescent="0.3">
      <c r="A102" s="14"/>
      <c r="B102" s="14"/>
      <c r="C102" s="23"/>
      <c r="D102" s="14"/>
      <c r="E102" s="15"/>
      <c r="F102" s="16"/>
      <c r="G102" s="255"/>
    </row>
    <row r="103" spans="1:7" ht="20.399999999999999" customHeight="1" x14ac:dyDescent="0.3">
      <c r="A103" s="14"/>
      <c r="B103" s="14"/>
      <c r="C103" s="23" t="s">
        <v>224</v>
      </c>
      <c r="D103" s="14" t="s">
        <v>190</v>
      </c>
      <c r="E103" s="15">
        <v>200</v>
      </c>
      <c r="F103" s="16"/>
      <c r="G103" s="255"/>
    </row>
    <row r="104" spans="1:7" ht="17.399999999999999" customHeight="1" x14ac:dyDescent="0.3">
      <c r="A104" s="14"/>
      <c r="B104" s="14"/>
      <c r="C104" s="23"/>
      <c r="D104" s="14"/>
      <c r="E104" s="15"/>
      <c r="F104" s="16"/>
      <c r="G104" s="255"/>
    </row>
    <row r="105" spans="1:7" x14ac:dyDescent="0.3">
      <c r="A105" s="14"/>
      <c r="B105" s="14"/>
      <c r="C105" s="23" t="s">
        <v>225</v>
      </c>
      <c r="D105" s="14" t="s">
        <v>190</v>
      </c>
      <c r="E105" s="35">
        <v>500</v>
      </c>
      <c r="F105" s="16"/>
      <c r="G105" s="255"/>
    </row>
    <row r="106" spans="1:7" ht="28.2" customHeight="1" x14ac:dyDescent="0.3">
      <c r="A106" s="14" t="s">
        <v>226</v>
      </c>
      <c r="B106" s="14" t="s">
        <v>227</v>
      </c>
      <c r="C106" s="23" t="s">
        <v>228</v>
      </c>
      <c r="D106" s="14"/>
      <c r="E106" s="53"/>
      <c r="F106" s="16"/>
      <c r="G106" s="255"/>
    </row>
    <row r="107" spans="1:7" ht="15" customHeight="1" x14ac:dyDescent="0.3">
      <c r="A107" s="14"/>
      <c r="B107" s="14"/>
      <c r="C107" s="23"/>
      <c r="D107" s="14"/>
      <c r="E107" s="53"/>
      <c r="F107" s="16"/>
      <c r="G107" s="255"/>
    </row>
    <row r="108" spans="1:7" x14ac:dyDescent="0.3">
      <c r="A108" s="14"/>
      <c r="B108" s="14"/>
      <c r="C108" s="23" t="s">
        <v>229</v>
      </c>
      <c r="D108" s="14" t="s">
        <v>190</v>
      </c>
      <c r="E108" s="15">
        <v>250</v>
      </c>
      <c r="F108" s="16"/>
      <c r="G108" s="255"/>
    </row>
    <row r="109" spans="1:7" ht="22.5" customHeight="1" x14ac:dyDescent="0.3">
      <c r="A109" s="14"/>
      <c r="B109" s="14"/>
      <c r="C109" s="23"/>
      <c r="D109" s="14"/>
      <c r="E109" s="15"/>
      <c r="F109" s="16"/>
      <c r="G109" s="255"/>
    </row>
    <row r="110" spans="1:7" x14ac:dyDescent="0.3">
      <c r="A110" s="14"/>
      <c r="B110" s="14"/>
      <c r="C110" s="23" t="s">
        <v>230</v>
      </c>
      <c r="D110" s="14" t="s">
        <v>190</v>
      </c>
      <c r="E110" s="15">
        <v>200</v>
      </c>
      <c r="F110" s="16"/>
      <c r="G110" s="255"/>
    </row>
    <row r="111" spans="1:7" x14ac:dyDescent="0.3">
      <c r="A111" s="14"/>
      <c r="B111" s="14"/>
      <c r="C111" s="23"/>
      <c r="D111" s="14"/>
      <c r="E111" s="15"/>
      <c r="F111" s="16"/>
      <c r="G111" s="255"/>
    </row>
    <row r="112" spans="1:7" x14ac:dyDescent="0.3">
      <c r="A112" s="14"/>
      <c r="B112" s="14"/>
      <c r="C112" s="23" t="s">
        <v>231</v>
      </c>
      <c r="D112" s="14" t="s">
        <v>190</v>
      </c>
      <c r="E112" s="15">
        <v>150</v>
      </c>
      <c r="F112" s="16"/>
      <c r="G112" s="255"/>
    </row>
    <row r="113" spans="1:7" ht="21" customHeight="1" x14ac:dyDescent="0.3">
      <c r="A113" s="14"/>
      <c r="B113" s="14"/>
      <c r="C113" s="23"/>
      <c r="D113" s="14"/>
      <c r="E113" s="18"/>
      <c r="F113" s="16"/>
      <c r="G113" s="255"/>
    </row>
    <row r="114" spans="1:7" ht="28.2" customHeight="1" x14ac:dyDescent="0.3">
      <c r="A114" s="14" t="s">
        <v>232</v>
      </c>
      <c r="B114" s="14" t="s">
        <v>233</v>
      </c>
      <c r="C114" s="23" t="s">
        <v>234</v>
      </c>
      <c r="D114" s="14"/>
      <c r="E114" s="18"/>
      <c r="F114" s="16"/>
      <c r="G114" s="255"/>
    </row>
    <row r="115" spans="1:7" x14ac:dyDescent="0.3">
      <c r="A115" s="14"/>
      <c r="B115" s="14"/>
      <c r="C115" s="23"/>
      <c r="D115" s="14"/>
      <c r="E115" s="18"/>
      <c r="F115" s="16"/>
      <c r="G115" s="255"/>
    </row>
    <row r="116" spans="1:7" ht="20.100000000000001" customHeight="1" x14ac:dyDescent="0.3">
      <c r="A116" s="14"/>
      <c r="B116" s="14"/>
      <c r="C116" s="23" t="s">
        <v>235</v>
      </c>
      <c r="D116" s="14" t="s">
        <v>190</v>
      </c>
      <c r="E116" s="18">
        <v>550</v>
      </c>
      <c r="F116" s="16"/>
      <c r="G116" s="255"/>
    </row>
    <row r="117" spans="1:7" ht="10.8" customHeight="1" x14ac:dyDescent="0.3">
      <c r="A117" s="14"/>
      <c r="B117" s="14"/>
      <c r="C117" s="23"/>
      <c r="D117" s="14"/>
      <c r="E117" s="18"/>
      <c r="F117" s="16"/>
      <c r="G117" s="255"/>
    </row>
    <row r="118" spans="1:7" ht="20.100000000000001" customHeight="1" x14ac:dyDescent="0.3">
      <c r="A118" s="14"/>
      <c r="B118" s="14"/>
      <c r="C118" s="23" t="s">
        <v>236</v>
      </c>
      <c r="D118" s="14" t="s">
        <v>190</v>
      </c>
      <c r="E118" s="18">
        <v>270</v>
      </c>
      <c r="F118" s="16"/>
      <c r="G118" s="255"/>
    </row>
    <row r="119" spans="1:7" ht="12.6" customHeight="1" x14ac:dyDescent="0.3">
      <c r="A119" s="14"/>
      <c r="B119" s="14"/>
      <c r="C119" s="23"/>
      <c r="D119" s="14"/>
      <c r="E119" s="18"/>
      <c r="F119" s="16"/>
      <c r="G119" s="255"/>
    </row>
    <row r="120" spans="1:7" ht="20.100000000000001" customHeight="1" x14ac:dyDescent="0.3">
      <c r="A120" s="14"/>
      <c r="B120" s="14"/>
      <c r="C120" s="23" t="s">
        <v>237</v>
      </c>
      <c r="D120" s="14" t="s">
        <v>190</v>
      </c>
      <c r="E120" s="18">
        <v>100</v>
      </c>
      <c r="F120" s="16"/>
      <c r="G120" s="255"/>
    </row>
    <row r="121" spans="1:7" ht="14.4" customHeight="1" x14ac:dyDescent="0.3">
      <c r="A121" s="14"/>
      <c r="B121" s="14"/>
      <c r="C121" s="23"/>
      <c r="D121" s="14"/>
      <c r="E121" s="18"/>
      <c r="F121" s="16"/>
      <c r="G121" s="255"/>
    </row>
    <row r="122" spans="1:7" ht="20.100000000000001" customHeight="1" x14ac:dyDescent="0.3">
      <c r="A122" s="14" t="s">
        <v>238</v>
      </c>
      <c r="B122" s="14" t="s">
        <v>239</v>
      </c>
      <c r="C122" s="24" t="s">
        <v>240</v>
      </c>
      <c r="D122" s="14"/>
      <c r="E122" s="18"/>
      <c r="F122" s="16"/>
      <c r="G122" s="255"/>
    </row>
    <row r="123" spans="1:7" ht="12" customHeight="1" x14ac:dyDescent="0.3">
      <c r="A123" s="36"/>
      <c r="B123" s="14"/>
      <c r="C123" s="23"/>
      <c r="D123" s="14"/>
      <c r="E123" s="18"/>
      <c r="F123" s="16"/>
      <c r="G123" s="255"/>
    </row>
    <row r="124" spans="1:7" ht="20.100000000000001" customHeight="1" x14ac:dyDescent="0.3">
      <c r="A124" s="14" t="s">
        <v>241</v>
      </c>
      <c r="B124" s="14" t="s">
        <v>242</v>
      </c>
      <c r="C124" s="24" t="s">
        <v>243</v>
      </c>
      <c r="D124" s="14"/>
      <c r="E124" s="18"/>
      <c r="F124" s="16"/>
      <c r="G124" s="255"/>
    </row>
    <row r="125" spans="1:7" ht="10.8" customHeight="1" x14ac:dyDescent="0.3">
      <c r="A125" s="36"/>
      <c r="B125" s="14"/>
      <c r="C125" s="24"/>
      <c r="D125" s="14"/>
      <c r="E125" s="18"/>
      <c r="F125" s="16"/>
      <c r="G125" s="255"/>
    </row>
    <row r="126" spans="1:7" ht="17.399999999999999" customHeight="1" x14ac:dyDescent="0.3">
      <c r="A126" s="36"/>
      <c r="B126" s="14"/>
      <c r="C126" s="24" t="s">
        <v>244</v>
      </c>
      <c r="D126" s="14" t="s">
        <v>190</v>
      </c>
      <c r="E126" s="15">
        <v>350</v>
      </c>
      <c r="F126" s="16"/>
      <c r="G126" s="255"/>
    </row>
    <row r="127" spans="1:7" ht="10.199999999999999" customHeight="1" x14ac:dyDescent="0.3">
      <c r="A127" s="36"/>
      <c r="B127" s="14"/>
      <c r="C127" s="24"/>
      <c r="D127" s="14"/>
      <c r="E127" s="15"/>
      <c r="F127" s="16"/>
      <c r="G127" s="255"/>
    </row>
    <row r="128" spans="1:7" ht="18" customHeight="1" x14ac:dyDescent="0.3">
      <c r="A128" s="36"/>
      <c r="B128" s="14"/>
      <c r="C128" s="24" t="s">
        <v>245</v>
      </c>
      <c r="D128" s="14" t="s">
        <v>190</v>
      </c>
      <c r="E128" s="15">
        <v>100</v>
      </c>
      <c r="F128" s="16"/>
      <c r="G128" s="255"/>
    </row>
    <row r="129" spans="1:7" x14ac:dyDescent="0.3">
      <c r="A129" s="36"/>
      <c r="B129" s="14"/>
      <c r="C129" s="24"/>
      <c r="D129" s="14"/>
      <c r="E129" s="15"/>
      <c r="F129" s="16"/>
      <c r="G129" s="255"/>
    </row>
    <row r="130" spans="1:7" ht="27" customHeight="1" x14ac:dyDescent="0.3">
      <c r="A130" s="36"/>
      <c r="B130" s="14"/>
      <c r="C130" s="24" t="s">
        <v>246</v>
      </c>
      <c r="D130" s="14" t="s">
        <v>190</v>
      </c>
      <c r="E130" s="15">
        <v>250</v>
      </c>
      <c r="F130" s="16"/>
      <c r="G130" s="255"/>
    </row>
    <row r="131" spans="1:7" x14ac:dyDescent="0.3">
      <c r="A131" s="36"/>
      <c r="B131" s="14"/>
      <c r="C131" s="24"/>
      <c r="D131" s="14"/>
      <c r="E131" s="15"/>
      <c r="F131" s="16"/>
      <c r="G131" s="255"/>
    </row>
    <row r="132" spans="1:7" ht="27" customHeight="1" x14ac:dyDescent="0.3">
      <c r="A132" s="14" t="s">
        <v>248</v>
      </c>
      <c r="B132" s="14" t="s">
        <v>249</v>
      </c>
      <c r="C132" s="24" t="s">
        <v>627</v>
      </c>
      <c r="D132" s="14" t="s">
        <v>190</v>
      </c>
      <c r="E132" s="15">
        <v>250</v>
      </c>
      <c r="F132" s="16"/>
      <c r="G132" s="255"/>
    </row>
    <row r="133" spans="1:7" x14ac:dyDescent="0.3">
      <c r="A133" s="14"/>
      <c r="B133" s="14"/>
      <c r="C133" s="24"/>
      <c r="D133" s="14"/>
      <c r="E133" s="15"/>
      <c r="F133" s="16"/>
      <c r="G133" s="255"/>
    </row>
    <row r="134" spans="1:7" x14ac:dyDescent="0.3">
      <c r="A134" s="14">
        <v>3.4</v>
      </c>
      <c r="B134" s="14" t="s">
        <v>250</v>
      </c>
      <c r="C134" s="24" t="s">
        <v>626</v>
      </c>
      <c r="D134" s="14" t="s">
        <v>171</v>
      </c>
      <c r="E134" s="15">
        <v>800</v>
      </c>
      <c r="F134" s="16"/>
      <c r="G134" s="255"/>
    </row>
    <row r="135" spans="1:7" x14ac:dyDescent="0.3">
      <c r="A135" s="14"/>
      <c r="B135" s="14"/>
      <c r="C135" s="24"/>
      <c r="D135" s="14"/>
      <c r="E135" s="15"/>
      <c r="F135" s="16"/>
      <c r="G135" s="255"/>
    </row>
    <row r="136" spans="1:7" x14ac:dyDescent="0.3">
      <c r="A136" s="14" t="s">
        <v>251</v>
      </c>
      <c r="B136" s="14" t="s">
        <v>252</v>
      </c>
      <c r="C136" s="24" t="s">
        <v>253</v>
      </c>
      <c r="D136" s="14"/>
      <c r="E136" s="15"/>
      <c r="F136" s="16"/>
      <c r="G136" s="255"/>
    </row>
    <row r="137" spans="1:7" x14ac:dyDescent="0.3">
      <c r="A137" s="36"/>
      <c r="B137" s="14"/>
      <c r="C137" s="23"/>
      <c r="D137" s="14"/>
      <c r="E137" s="15"/>
      <c r="F137" s="16"/>
      <c r="G137" s="255"/>
    </row>
    <row r="138" spans="1:7" x14ac:dyDescent="0.3">
      <c r="A138" s="36"/>
      <c r="B138" s="14"/>
      <c r="C138" s="24" t="s">
        <v>254</v>
      </c>
      <c r="D138" s="14" t="s">
        <v>255</v>
      </c>
      <c r="E138" s="15">
        <v>50</v>
      </c>
      <c r="F138" s="16"/>
      <c r="G138" s="255"/>
    </row>
    <row r="139" spans="1:7" ht="12.6" customHeight="1" x14ac:dyDescent="0.3">
      <c r="A139" s="36"/>
      <c r="B139" s="14"/>
      <c r="C139" s="23"/>
      <c r="D139" s="14"/>
      <c r="E139" s="15"/>
      <c r="F139" s="16"/>
      <c r="G139" s="255"/>
    </row>
    <row r="140" spans="1:7" ht="20.100000000000001" customHeight="1" x14ac:dyDescent="0.3">
      <c r="A140" s="36"/>
      <c r="B140" s="14"/>
      <c r="C140" s="23" t="s">
        <v>256</v>
      </c>
      <c r="D140" s="14" t="s">
        <v>255</v>
      </c>
      <c r="E140" s="15">
        <v>50</v>
      </c>
      <c r="F140" s="16"/>
      <c r="G140" s="255"/>
    </row>
    <row r="141" spans="1:7" ht="10.8" customHeight="1" x14ac:dyDescent="0.3">
      <c r="A141" s="36"/>
      <c r="B141" s="14"/>
      <c r="C141" s="23"/>
      <c r="D141" s="14"/>
      <c r="E141" s="15"/>
      <c r="F141" s="16"/>
      <c r="G141" s="255"/>
    </row>
    <row r="142" spans="1:7" ht="20.100000000000001" customHeight="1" x14ac:dyDescent="0.3">
      <c r="A142" s="36"/>
      <c r="B142" s="14"/>
      <c r="C142" s="23" t="s">
        <v>257</v>
      </c>
      <c r="D142" s="14" t="s">
        <v>255</v>
      </c>
      <c r="E142" s="15">
        <v>120</v>
      </c>
      <c r="F142" s="16"/>
      <c r="G142" s="255"/>
    </row>
    <row r="143" spans="1:7" ht="12" customHeight="1" x14ac:dyDescent="0.3">
      <c r="A143" s="36"/>
      <c r="B143" s="14"/>
      <c r="C143" s="23"/>
      <c r="D143" s="14"/>
      <c r="E143" s="15"/>
      <c r="F143" s="16"/>
      <c r="G143" s="255"/>
    </row>
    <row r="144" spans="1:7" ht="15" customHeight="1" x14ac:dyDescent="0.3">
      <c r="A144" s="36"/>
      <c r="B144" s="14"/>
      <c r="C144" s="23" t="s">
        <v>258</v>
      </c>
      <c r="D144" s="14" t="s">
        <v>255</v>
      </c>
      <c r="E144" s="15">
        <v>45</v>
      </c>
      <c r="F144" s="16"/>
      <c r="G144" s="255"/>
    </row>
    <row r="145" spans="1:7" ht="12" customHeight="1" x14ac:dyDescent="0.3">
      <c r="A145" s="36"/>
      <c r="B145" s="14"/>
      <c r="C145" s="23"/>
      <c r="D145" s="14"/>
      <c r="E145" s="15"/>
      <c r="F145" s="16"/>
      <c r="G145" s="255"/>
    </row>
    <row r="146" spans="1:7" ht="20.100000000000001" customHeight="1" x14ac:dyDescent="0.3">
      <c r="A146" s="36"/>
      <c r="B146" s="14"/>
      <c r="C146" s="23" t="s">
        <v>259</v>
      </c>
      <c r="D146" s="14" t="s">
        <v>255</v>
      </c>
      <c r="E146" s="15">
        <v>120</v>
      </c>
      <c r="F146" s="16"/>
      <c r="G146" s="255"/>
    </row>
    <row r="147" spans="1:7" ht="12" customHeight="1" x14ac:dyDescent="0.3">
      <c r="A147" s="36"/>
      <c r="B147" s="14"/>
      <c r="C147" s="23"/>
      <c r="D147" s="14"/>
      <c r="E147" s="15"/>
      <c r="F147" s="16"/>
      <c r="G147" s="255"/>
    </row>
    <row r="148" spans="1:7" ht="20.100000000000001" customHeight="1" x14ac:dyDescent="0.3">
      <c r="A148" s="36"/>
      <c r="B148" s="14"/>
      <c r="C148" s="23" t="s">
        <v>260</v>
      </c>
      <c r="D148" s="14" t="s">
        <v>255</v>
      </c>
      <c r="E148" s="15">
        <v>60</v>
      </c>
      <c r="F148" s="16"/>
      <c r="G148" s="255"/>
    </row>
    <row r="149" spans="1:7" ht="10.199999999999999" customHeight="1" x14ac:dyDescent="0.3">
      <c r="A149" s="36"/>
      <c r="B149" s="14"/>
      <c r="C149" s="23"/>
      <c r="D149" s="14"/>
      <c r="E149" s="15"/>
      <c r="F149" s="16"/>
      <c r="G149" s="255"/>
    </row>
    <row r="150" spans="1:7" ht="20.100000000000001" customHeight="1" x14ac:dyDescent="0.3">
      <c r="A150" s="36"/>
      <c r="B150" s="14"/>
      <c r="C150" s="23" t="s">
        <v>261</v>
      </c>
      <c r="D150" s="14" t="s">
        <v>255</v>
      </c>
      <c r="E150" s="15">
        <v>50</v>
      </c>
      <c r="F150" s="16"/>
      <c r="G150" s="255"/>
    </row>
    <row r="151" spans="1:7" ht="12" customHeight="1" x14ac:dyDescent="0.3">
      <c r="A151" s="36"/>
      <c r="B151" s="14"/>
      <c r="C151" s="23"/>
      <c r="D151" s="14"/>
      <c r="E151" s="15"/>
      <c r="F151" s="16"/>
      <c r="G151" s="255"/>
    </row>
    <row r="152" spans="1:7" ht="20.100000000000001" customHeight="1" x14ac:dyDescent="0.3">
      <c r="A152" s="14" t="s">
        <v>262</v>
      </c>
      <c r="B152" s="14" t="s">
        <v>263</v>
      </c>
      <c r="C152" s="24" t="s">
        <v>264</v>
      </c>
      <c r="D152" s="31"/>
      <c r="E152" s="15"/>
      <c r="F152" s="16"/>
      <c r="G152" s="255"/>
    </row>
    <row r="153" spans="1:7" ht="20.100000000000001" customHeight="1" x14ac:dyDescent="0.3">
      <c r="A153" s="36"/>
      <c r="B153" s="14"/>
      <c r="C153" s="24"/>
      <c r="D153" s="31"/>
      <c r="E153" s="15"/>
      <c r="F153" s="16"/>
      <c r="G153" s="255"/>
    </row>
    <row r="154" spans="1:7" ht="20.100000000000001" customHeight="1" x14ac:dyDescent="0.3">
      <c r="A154" s="36"/>
      <c r="B154" s="14"/>
      <c r="C154" s="24" t="s">
        <v>265</v>
      </c>
      <c r="D154" s="31" t="s">
        <v>171</v>
      </c>
      <c r="E154" s="15">
        <v>2000</v>
      </c>
      <c r="F154" s="16"/>
      <c r="G154" s="255"/>
    </row>
    <row r="155" spans="1:7" ht="9" customHeight="1" x14ac:dyDescent="0.3">
      <c r="A155" s="54"/>
      <c r="B155" s="24"/>
      <c r="C155" s="23"/>
      <c r="D155" s="10"/>
      <c r="E155" s="55"/>
      <c r="F155" s="16"/>
      <c r="G155" s="255"/>
    </row>
    <row r="156" spans="1:7" ht="20.100000000000001" customHeight="1" x14ac:dyDescent="0.3">
      <c r="A156" s="36"/>
      <c r="B156" s="14"/>
      <c r="C156" s="23" t="s">
        <v>266</v>
      </c>
      <c r="D156" s="31" t="s">
        <v>171</v>
      </c>
      <c r="E156" s="15">
        <v>1400</v>
      </c>
      <c r="F156" s="16"/>
      <c r="G156" s="255"/>
    </row>
    <row r="157" spans="1:7" ht="12" customHeight="1" x14ac:dyDescent="0.3">
      <c r="A157" s="36"/>
      <c r="B157" s="14"/>
      <c r="C157" s="23"/>
      <c r="D157" s="31"/>
      <c r="E157" s="15"/>
      <c r="F157" s="16"/>
      <c r="G157" s="255"/>
    </row>
    <row r="158" spans="1:7" ht="20.100000000000001" customHeight="1" x14ac:dyDescent="0.3">
      <c r="A158" s="36"/>
      <c r="B158" s="24"/>
      <c r="C158" s="23" t="s">
        <v>257</v>
      </c>
      <c r="D158" s="31" t="s">
        <v>171</v>
      </c>
      <c r="E158" s="15">
        <v>2250</v>
      </c>
      <c r="F158" s="16"/>
      <c r="G158" s="255"/>
    </row>
    <row r="159" spans="1:7" ht="12.6" customHeight="1" x14ac:dyDescent="0.3">
      <c r="A159" s="36"/>
      <c r="B159" s="24"/>
      <c r="C159" s="23"/>
      <c r="D159" s="31"/>
      <c r="E159" s="15"/>
      <c r="F159" s="16"/>
      <c r="G159" s="255"/>
    </row>
    <row r="160" spans="1:7" ht="20.100000000000001" customHeight="1" x14ac:dyDescent="0.3">
      <c r="A160" s="36"/>
      <c r="B160" s="14"/>
      <c r="C160" s="23" t="s">
        <v>258</v>
      </c>
      <c r="D160" s="14" t="s">
        <v>171</v>
      </c>
      <c r="E160" s="15">
        <v>1000</v>
      </c>
      <c r="F160" s="16"/>
      <c r="G160" s="255"/>
    </row>
    <row r="161" spans="1:7" ht="10.199999999999999" customHeight="1" x14ac:dyDescent="0.3">
      <c r="A161" s="36"/>
      <c r="B161" s="14"/>
      <c r="C161" s="23"/>
      <c r="D161" s="14"/>
      <c r="E161" s="15"/>
      <c r="F161" s="16"/>
      <c r="G161" s="255"/>
    </row>
    <row r="162" spans="1:7" ht="20.100000000000001" customHeight="1" x14ac:dyDescent="0.3">
      <c r="A162" s="36"/>
      <c r="B162" s="14"/>
      <c r="C162" s="23" t="s">
        <v>259</v>
      </c>
      <c r="D162" s="14" t="s">
        <v>171</v>
      </c>
      <c r="E162" s="15">
        <v>100</v>
      </c>
      <c r="F162" s="16"/>
      <c r="G162" s="255"/>
    </row>
    <row r="163" spans="1:7" ht="11.4" customHeight="1" x14ac:dyDescent="0.3">
      <c r="A163" s="14"/>
      <c r="B163" s="40"/>
      <c r="C163" s="36"/>
      <c r="D163" s="14"/>
      <c r="E163" s="15"/>
      <c r="F163" s="16"/>
      <c r="G163" s="255"/>
    </row>
    <row r="164" spans="1:7" ht="20.100000000000001" customHeight="1" x14ac:dyDescent="0.3">
      <c r="A164" s="36"/>
      <c r="B164" s="14"/>
      <c r="C164" s="23" t="s">
        <v>260</v>
      </c>
      <c r="D164" s="14" t="s">
        <v>171</v>
      </c>
      <c r="E164" s="15">
        <v>2000</v>
      </c>
      <c r="F164" s="16"/>
      <c r="G164" s="255"/>
    </row>
    <row r="165" spans="1:7" ht="12" customHeight="1" x14ac:dyDescent="0.3">
      <c r="A165" s="36"/>
      <c r="B165" s="14"/>
      <c r="C165" s="23"/>
      <c r="D165" s="14"/>
      <c r="E165" s="15"/>
      <c r="F165" s="16"/>
      <c r="G165" s="255"/>
    </row>
    <row r="166" spans="1:7" ht="20.100000000000001" customHeight="1" x14ac:dyDescent="0.3">
      <c r="A166" s="36"/>
      <c r="B166" s="14"/>
      <c r="C166" s="23" t="s">
        <v>261</v>
      </c>
      <c r="D166" s="14" t="s">
        <v>171</v>
      </c>
      <c r="E166" s="15">
        <v>700</v>
      </c>
      <c r="F166" s="16"/>
      <c r="G166" s="255"/>
    </row>
    <row r="167" spans="1:7" ht="11.4" customHeight="1" x14ac:dyDescent="0.3">
      <c r="A167" s="36"/>
      <c r="B167" s="14"/>
      <c r="C167" s="23"/>
      <c r="D167" s="14"/>
      <c r="E167" s="15"/>
      <c r="F167" s="16"/>
      <c r="G167" s="255"/>
    </row>
    <row r="168" spans="1:7" ht="18.600000000000001" customHeight="1" x14ac:dyDescent="0.3">
      <c r="A168" s="14" t="s">
        <v>267</v>
      </c>
      <c r="B168" s="14" t="s">
        <v>268</v>
      </c>
      <c r="C168" s="23" t="s">
        <v>269</v>
      </c>
      <c r="D168" s="14" t="s">
        <v>175</v>
      </c>
      <c r="E168" s="15">
        <v>20</v>
      </c>
      <c r="F168" s="16"/>
      <c r="G168" s="255"/>
    </row>
    <row r="169" spans="1:7" ht="15" customHeight="1" x14ac:dyDescent="0.3">
      <c r="A169" s="14"/>
      <c r="B169" s="14"/>
      <c r="C169" s="23"/>
      <c r="D169" s="14"/>
      <c r="E169" s="15"/>
      <c r="F169" s="16"/>
      <c r="G169" s="255"/>
    </row>
    <row r="170" spans="1:7" ht="25.2" customHeight="1" thickBot="1" x14ac:dyDescent="0.35">
      <c r="A170" s="14" t="s">
        <v>270</v>
      </c>
      <c r="B170" s="14"/>
      <c r="C170" s="23" t="s">
        <v>271</v>
      </c>
      <c r="D170" s="14" t="s">
        <v>175</v>
      </c>
      <c r="E170" s="15">
        <v>10</v>
      </c>
      <c r="F170" s="16"/>
      <c r="G170" s="255"/>
    </row>
    <row r="171" spans="1:7" ht="20.100000000000001" customHeight="1" thickBot="1" x14ac:dyDescent="0.35">
      <c r="A171" s="262" t="s">
        <v>214</v>
      </c>
      <c r="B171" s="263"/>
      <c r="C171" s="263"/>
      <c r="D171" s="263"/>
      <c r="E171" s="263"/>
      <c r="F171" s="263"/>
      <c r="G171" s="257"/>
    </row>
    <row r="172" spans="1:7" ht="20.100000000000001" customHeight="1" thickBot="1" x14ac:dyDescent="0.35">
      <c r="A172" s="262" t="s">
        <v>215</v>
      </c>
      <c r="B172" s="263"/>
      <c r="C172" s="263"/>
      <c r="D172" s="263"/>
      <c r="E172" s="263"/>
      <c r="F172" s="263"/>
      <c r="G172" s="257"/>
    </row>
    <row r="173" spans="1:7" ht="20.100000000000001" customHeight="1" x14ac:dyDescent="0.3">
      <c r="A173" s="36"/>
      <c r="B173" s="14"/>
      <c r="C173" s="23"/>
      <c r="D173" s="14"/>
      <c r="E173" s="15"/>
      <c r="F173" s="16"/>
      <c r="G173" s="255"/>
    </row>
    <row r="174" spans="1:7" ht="20.100000000000001" customHeight="1" x14ac:dyDescent="0.3">
      <c r="A174" s="40">
        <v>4</v>
      </c>
      <c r="B174" s="40" t="s">
        <v>272</v>
      </c>
      <c r="C174" s="56" t="s">
        <v>273</v>
      </c>
      <c r="D174" s="14"/>
      <c r="E174" s="57"/>
      <c r="F174" s="16"/>
      <c r="G174" s="255"/>
    </row>
    <row r="175" spans="1:7" ht="20.100000000000001" customHeight="1" x14ac:dyDescent="0.3">
      <c r="A175" s="14"/>
      <c r="B175" s="14"/>
      <c r="C175" s="58"/>
      <c r="D175" s="14"/>
      <c r="E175" s="57"/>
      <c r="F175" s="16"/>
      <c r="G175" s="255"/>
    </row>
    <row r="176" spans="1:7" ht="20.100000000000001" customHeight="1" x14ac:dyDescent="0.3">
      <c r="A176" s="14" t="s">
        <v>274</v>
      </c>
      <c r="B176" s="14" t="s">
        <v>275</v>
      </c>
      <c r="C176" s="34" t="s">
        <v>276</v>
      </c>
      <c r="D176" s="14"/>
      <c r="E176" s="57"/>
      <c r="F176" s="16"/>
      <c r="G176" s="258"/>
    </row>
    <row r="177" spans="1:7" ht="20.100000000000001" customHeight="1" x14ac:dyDescent="0.3">
      <c r="A177" s="14"/>
      <c r="B177" s="14"/>
      <c r="C177" s="58"/>
      <c r="D177" s="14"/>
      <c r="E177" s="57"/>
      <c r="F177" s="16"/>
      <c r="G177" s="258"/>
    </row>
    <row r="178" spans="1:7" ht="29.25" customHeight="1" x14ac:dyDescent="0.3">
      <c r="A178" s="14"/>
      <c r="B178" s="14"/>
      <c r="C178" s="34" t="s">
        <v>277</v>
      </c>
      <c r="D178" s="14" t="s">
        <v>190</v>
      </c>
      <c r="E178" s="59">
        <v>476.44299999999998</v>
      </c>
      <c r="F178" s="16"/>
      <c r="G178" s="255"/>
    </row>
    <row r="179" spans="1:7" ht="20.100000000000001" customHeight="1" x14ac:dyDescent="0.3">
      <c r="A179" s="14"/>
      <c r="B179" s="14"/>
      <c r="C179" s="58"/>
      <c r="D179" s="14"/>
      <c r="E179" s="59"/>
      <c r="F179" s="16"/>
      <c r="G179" s="255"/>
    </row>
    <row r="180" spans="1:7" ht="29.25" customHeight="1" x14ac:dyDescent="0.3">
      <c r="A180" s="14"/>
      <c r="B180" s="14"/>
      <c r="C180" s="34" t="s">
        <v>278</v>
      </c>
      <c r="D180" s="14" t="s">
        <v>190</v>
      </c>
      <c r="E180" s="59">
        <f>E178*3</f>
        <v>1429.329</v>
      </c>
      <c r="F180" s="16"/>
      <c r="G180" s="255"/>
    </row>
    <row r="181" spans="1:7" ht="20.100000000000001" customHeight="1" x14ac:dyDescent="0.3">
      <c r="A181" s="14"/>
      <c r="B181" s="14"/>
      <c r="C181" s="34"/>
      <c r="D181" s="14"/>
      <c r="E181" s="59"/>
      <c r="F181" s="16"/>
      <c r="G181" s="255"/>
    </row>
    <row r="182" spans="1:7" ht="34.950000000000003" customHeight="1" x14ac:dyDescent="0.3">
      <c r="A182" s="14"/>
      <c r="B182" s="14"/>
      <c r="C182" s="34" t="s">
        <v>279</v>
      </c>
      <c r="D182" s="14" t="s">
        <v>190</v>
      </c>
      <c r="E182" s="59">
        <v>350</v>
      </c>
      <c r="F182" s="16"/>
      <c r="G182" s="255"/>
    </row>
    <row r="183" spans="1:7" ht="20.100000000000001" customHeight="1" x14ac:dyDescent="0.3">
      <c r="A183" s="36"/>
      <c r="B183" s="14"/>
      <c r="C183" s="23"/>
      <c r="D183" s="14"/>
      <c r="E183" s="59"/>
      <c r="F183" s="16"/>
      <c r="G183" s="255"/>
    </row>
    <row r="184" spans="1:7" ht="20.100000000000001" customHeight="1" x14ac:dyDescent="0.3">
      <c r="A184" s="14" t="s">
        <v>628</v>
      </c>
      <c r="B184" s="14" t="s">
        <v>280</v>
      </c>
      <c r="C184" s="23" t="s">
        <v>281</v>
      </c>
      <c r="D184" s="14"/>
      <c r="E184" s="59"/>
      <c r="F184" s="16"/>
      <c r="G184" s="255"/>
    </row>
    <row r="185" spans="1:7" ht="20.100000000000001" customHeight="1" x14ac:dyDescent="0.3">
      <c r="A185" s="36"/>
      <c r="B185" s="24"/>
      <c r="C185" s="23"/>
      <c r="D185" s="14"/>
      <c r="E185" s="59"/>
      <c r="F185" s="16"/>
      <c r="G185" s="255"/>
    </row>
    <row r="186" spans="1:7" ht="29.25" customHeight="1" x14ac:dyDescent="0.3">
      <c r="A186" s="36"/>
      <c r="B186" s="24"/>
      <c r="C186" s="23" t="s">
        <v>282</v>
      </c>
      <c r="D186" s="14" t="s">
        <v>190</v>
      </c>
      <c r="E186" s="59">
        <v>150</v>
      </c>
      <c r="F186" s="16"/>
      <c r="G186" s="255"/>
    </row>
    <row r="187" spans="1:7" ht="20.100000000000001" customHeight="1" x14ac:dyDescent="0.3">
      <c r="A187" s="36"/>
      <c r="B187" s="24"/>
      <c r="C187" s="23" t="s">
        <v>283</v>
      </c>
      <c r="D187" s="14" t="s">
        <v>190</v>
      </c>
      <c r="E187" s="59">
        <v>450</v>
      </c>
      <c r="F187" s="16"/>
      <c r="G187" s="255"/>
    </row>
    <row r="188" spans="1:7" ht="20.100000000000001" customHeight="1" x14ac:dyDescent="0.3">
      <c r="A188" s="36"/>
      <c r="B188" s="14"/>
      <c r="C188" s="23" t="s">
        <v>284</v>
      </c>
      <c r="D188" s="14" t="s">
        <v>190</v>
      </c>
      <c r="E188" s="59">
        <v>150</v>
      </c>
      <c r="F188" s="16"/>
      <c r="G188" s="255"/>
    </row>
    <row r="189" spans="1:7" ht="20.100000000000001" customHeight="1" x14ac:dyDescent="0.3">
      <c r="A189" s="36"/>
      <c r="B189" s="14"/>
      <c r="C189" s="23"/>
      <c r="D189" s="14"/>
      <c r="E189" s="15"/>
      <c r="F189" s="16"/>
      <c r="G189" s="255"/>
    </row>
    <row r="190" spans="1:7" ht="34.950000000000003" customHeight="1" x14ac:dyDescent="0.3">
      <c r="A190" s="14" t="s">
        <v>285</v>
      </c>
      <c r="B190" s="14" t="s">
        <v>286</v>
      </c>
      <c r="C190" s="24" t="s">
        <v>287</v>
      </c>
      <c r="D190" s="14" t="s">
        <v>190</v>
      </c>
      <c r="E190" s="59">
        <v>40</v>
      </c>
      <c r="F190" s="16"/>
      <c r="G190" s="255"/>
    </row>
    <row r="191" spans="1:7" ht="20.100000000000001" customHeight="1" x14ac:dyDescent="0.3">
      <c r="A191" s="36"/>
      <c r="B191" s="14"/>
      <c r="C191" s="23"/>
      <c r="D191" s="14"/>
      <c r="E191" s="15"/>
      <c r="F191" s="16"/>
      <c r="G191" s="255"/>
    </row>
    <row r="192" spans="1:7" ht="34.950000000000003" customHeight="1" x14ac:dyDescent="0.3">
      <c r="A192" s="36"/>
      <c r="B192" s="14"/>
      <c r="C192" s="23" t="s">
        <v>288</v>
      </c>
      <c r="D192" s="14" t="s">
        <v>190</v>
      </c>
      <c r="E192" s="59">
        <v>45</v>
      </c>
      <c r="F192" s="16"/>
      <c r="G192" s="255"/>
    </row>
    <row r="193" spans="1:7" ht="34.950000000000003" customHeight="1" thickBot="1" x14ac:dyDescent="0.35">
      <c r="A193" s="36"/>
      <c r="B193" s="14"/>
      <c r="C193" s="23"/>
      <c r="D193" s="14"/>
      <c r="E193" s="15"/>
      <c r="F193" s="16"/>
      <c r="G193" s="255"/>
    </row>
    <row r="194" spans="1:7" ht="20.100000000000001" customHeight="1" thickBot="1" x14ac:dyDescent="0.35">
      <c r="A194" s="262" t="s">
        <v>214</v>
      </c>
      <c r="B194" s="263"/>
      <c r="C194" s="263"/>
      <c r="D194" s="263"/>
      <c r="E194" s="263"/>
      <c r="F194" s="263"/>
      <c r="G194" s="257"/>
    </row>
    <row r="195" spans="1:7" ht="22.8" customHeight="1" thickBot="1" x14ac:dyDescent="0.35">
      <c r="A195" s="262" t="s">
        <v>215</v>
      </c>
      <c r="B195" s="263"/>
      <c r="C195" s="263"/>
      <c r="D195" s="263"/>
      <c r="E195" s="263"/>
      <c r="F195" s="263"/>
      <c r="G195" s="257"/>
    </row>
    <row r="196" spans="1:7" ht="20.100000000000001" customHeight="1" x14ac:dyDescent="0.3">
      <c r="A196" s="40"/>
      <c r="B196" s="40"/>
      <c r="C196" s="50"/>
      <c r="D196" s="40"/>
      <c r="E196" s="15"/>
      <c r="F196" s="16"/>
      <c r="G196" s="255"/>
    </row>
    <row r="197" spans="1:7" ht="24" customHeight="1" x14ac:dyDescent="0.3">
      <c r="A197" s="40">
        <v>5</v>
      </c>
      <c r="B197" s="40" t="s">
        <v>289</v>
      </c>
      <c r="C197" s="50" t="s">
        <v>290</v>
      </c>
      <c r="D197" s="40"/>
      <c r="E197" s="15"/>
      <c r="F197" s="16"/>
      <c r="G197" s="255"/>
    </row>
    <row r="198" spans="1:7" ht="20.100000000000001" customHeight="1" x14ac:dyDescent="0.3">
      <c r="A198" s="14"/>
      <c r="B198" s="14"/>
      <c r="C198" s="23"/>
      <c r="D198" s="14"/>
      <c r="E198" s="15"/>
      <c r="F198" s="16"/>
      <c r="G198" s="255"/>
    </row>
    <row r="199" spans="1:7" ht="60" customHeight="1" x14ac:dyDescent="0.3">
      <c r="A199" s="14" t="s">
        <v>291</v>
      </c>
      <c r="B199" s="14" t="s">
        <v>169</v>
      </c>
      <c r="C199" s="23" t="s">
        <v>292</v>
      </c>
      <c r="D199" s="14"/>
      <c r="E199" s="18"/>
      <c r="F199" s="16"/>
      <c r="G199" s="255"/>
    </row>
    <row r="200" spans="1:7" ht="20.100000000000001" customHeight="1" x14ac:dyDescent="0.3">
      <c r="A200" s="14"/>
      <c r="B200" s="14"/>
      <c r="C200" s="24" t="s">
        <v>293</v>
      </c>
      <c r="D200" s="14" t="s">
        <v>171</v>
      </c>
      <c r="E200" s="18">
        <v>2275</v>
      </c>
      <c r="F200" s="16"/>
      <c r="G200" s="255"/>
    </row>
    <row r="201" spans="1:7" ht="50.4" customHeight="1" x14ac:dyDescent="0.3">
      <c r="A201" s="14"/>
      <c r="B201" s="14"/>
      <c r="C201" s="24" t="s">
        <v>294</v>
      </c>
      <c r="D201" s="14" t="s">
        <v>171</v>
      </c>
      <c r="E201" s="18">
        <v>220</v>
      </c>
      <c r="F201" s="16"/>
      <c r="G201" s="255"/>
    </row>
    <row r="202" spans="1:7" ht="20.100000000000001" customHeight="1" x14ac:dyDescent="0.3">
      <c r="A202" s="14"/>
      <c r="B202" s="14"/>
      <c r="C202" s="24" t="s">
        <v>295</v>
      </c>
      <c r="D202" s="14" t="s">
        <v>171</v>
      </c>
      <c r="E202" s="18">
        <v>530</v>
      </c>
      <c r="F202" s="16"/>
      <c r="G202" s="255"/>
    </row>
    <row r="203" spans="1:7" ht="46.8" customHeight="1" x14ac:dyDescent="0.3">
      <c r="A203" s="14"/>
      <c r="B203" s="14"/>
      <c r="C203" s="23" t="s">
        <v>623</v>
      </c>
      <c r="D203" s="14"/>
      <c r="E203" s="18"/>
      <c r="F203" s="16"/>
      <c r="G203" s="255"/>
    </row>
    <row r="204" spans="1:7" ht="11.4" customHeight="1" x14ac:dyDescent="0.3">
      <c r="A204" s="14"/>
      <c r="B204" s="14"/>
      <c r="C204" s="23"/>
      <c r="D204" s="14"/>
      <c r="E204" s="18"/>
      <c r="F204" s="16"/>
      <c r="G204" s="255"/>
    </row>
    <row r="205" spans="1:7" ht="21" customHeight="1" x14ac:dyDescent="0.3">
      <c r="A205" s="14"/>
      <c r="B205" s="14"/>
      <c r="C205" s="24" t="s">
        <v>296</v>
      </c>
      <c r="D205" s="14" t="s">
        <v>171</v>
      </c>
      <c r="E205" s="18">
        <v>20</v>
      </c>
      <c r="F205" s="16"/>
      <c r="G205" s="255"/>
    </row>
    <row r="206" spans="1:7" ht="24" customHeight="1" x14ac:dyDescent="0.3">
      <c r="A206" s="14"/>
      <c r="B206" s="14"/>
      <c r="C206" s="24" t="s">
        <v>293</v>
      </c>
      <c r="D206" s="14" t="s">
        <v>171</v>
      </c>
      <c r="E206" s="18">
        <v>30</v>
      </c>
      <c r="F206" s="16"/>
      <c r="G206" s="255"/>
    </row>
    <row r="207" spans="1:7" ht="20.100000000000001" customHeight="1" x14ac:dyDescent="0.3">
      <c r="A207" s="14"/>
      <c r="B207" s="14"/>
      <c r="C207" s="24" t="s">
        <v>294</v>
      </c>
      <c r="D207" s="14" t="s">
        <v>171</v>
      </c>
      <c r="E207" s="18">
        <v>20</v>
      </c>
      <c r="F207" s="16"/>
      <c r="G207" s="255"/>
    </row>
    <row r="208" spans="1:7" ht="24.6" customHeight="1" x14ac:dyDescent="0.3">
      <c r="A208" s="14"/>
      <c r="B208" s="14"/>
      <c r="C208" s="24" t="s">
        <v>295</v>
      </c>
      <c r="D208" s="14" t="s">
        <v>171</v>
      </c>
      <c r="E208" s="18">
        <v>40</v>
      </c>
      <c r="F208" s="16"/>
      <c r="G208" s="255"/>
    </row>
    <row r="209" spans="1:7" ht="20.100000000000001" customHeight="1" x14ac:dyDescent="0.3">
      <c r="A209" s="14"/>
      <c r="B209" s="14"/>
      <c r="C209" s="22" t="s">
        <v>297</v>
      </c>
      <c r="D209" s="14"/>
      <c r="E209" s="18"/>
      <c r="F209" s="16"/>
      <c r="G209" s="255"/>
    </row>
    <row r="210" spans="1:7" ht="48" customHeight="1" x14ac:dyDescent="0.3">
      <c r="A210" s="14" t="s">
        <v>629</v>
      </c>
      <c r="B210" s="14" t="s">
        <v>298</v>
      </c>
      <c r="C210" s="63" t="s">
        <v>299</v>
      </c>
      <c r="D210" s="14"/>
      <c r="E210" s="18"/>
      <c r="F210" s="16"/>
      <c r="G210" s="255"/>
    </row>
    <row r="211" spans="1:7" ht="20.100000000000001" customHeight="1" x14ac:dyDescent="0.3">
      <c r="A211" s="14"/>
      <c r="B211" s="14"/>
      <c r="C211" s="24" t="s">
        <v>300</v>
      </c>
      <c r="D211" s="14" t="s">
        <v>175</v>
      </c>
      <c r="E211" s="15">
        <v>20</v>
      </c>
      <c r="F211" s="16"/>
      <c r="G211" s="255"/>
    </row>
    <row r="212" spans="1:7" ht="20.100000000000001" customHeight="1" x14ac:dyDescent="0.3">
      <c r="A212" s="14"/>
      <c r="B212" s="14"/>
      <c r="C212" s="24" t="s">
        <v>301</v>
      </c>
      <c r="D212" s="14" t="s">
        <v>175</v>
      </c>
      <c r="E212" s="15">
        <v>20</v>
      </c>
      <c r="F212" s="16"/>
      <c r="G212" s="255"/>
    </row>
    <row r="213" spans="1:7" ht="20.100000000000001" customHeight="1" x14ac:dyDescent="0.3">
      <c r="A213" s="14"/>
      <c r="B213" s="14"/>
      <c r="C213" s="24" t="s">
        <v>302</v>
      </c>
      <c r="D213" s="14" t="s">
        <v>175</v>
      </c>
      <c r="E213" s="15">
        <v>15</v>
      </c>
      <c r="F213" s="16"/>
      <c r="G213" s="255"/>
    </row>
    <row r="214" spans="1:7" ht="20.100000000000001" customHeight="1" x14ac:dyDescent="0.3">
      <c r="A214" s="14"/>
      <c r="B214" s="14"/>
      <c r="C214" s="24" t="s">
        <v>303</v>
      </c>
      <c r="D214" s="14" t="s">
        <v>175</v>
      </c>
      <c r="E214" s="15">
        <v>15</v>
      </c>
      <c r="F214" s="16"/>
      <c r="G214" s="255"/>
    </row>
    <row r="215" spans="1:7" ht="20.100000000000001" customHeight="1" x14ac:dyDescent="0.3">
      <c r="A215" s="14"/>
      <c r="B215" s="14"/>
      <c r="C215" s="33" t="s">
        <v>304</v>
      </c>
      <c r="D215" s="14"/>
      <c r="E215" s="15"/>
      <c r="F215" s="16"/>
      <c r="G215" s="255"/>
    </row>
    <row r="216" spans="1:7" ht="20.100000000000001" customHeight="1" x14ac:dyDescent="0.3">
      <c r="A216" s="14"/>
      <c r="B216" s="14"/>
      <c r="C216" s="24" t="s">
        <v>300</v>
      </c>
      <c r="D216" s="14" t="s">
        <v>175</v>
      </c>
      <c r="E216" s="15">
        <v>8</v>
      </c>
      <c r="F216" s="16"/>
      <c r="G216" s="255"/>
    </row>
    <row r="217" spans="1:7" ht="20.100000000000001" customHeight="1" x14ac:dyDescent="0.3">
      <c r="A217" s="14"/>
      <c r="B217" s="14"/>
      <c r="C217" s="24" t="s">
        <v>301</v>
      </c>
      <c r="D217" s="14" t="s">
        <v>175</v>
      </c>
      <c r="E217" s="15">
        <v>8</v>
      </c>
      <c r="F217" s="16"/>
      <c r="G217" s="255"/>
    </row>
    <row r="218" spans="1:7" ht="20.100000000000001" customHeight="1" x14ac:dyDescent="0.3">
      <c r="A218" s="14"/>
      <c r="B218" s="14"/>
      <c r="C218" s="24" t="s">
        <v>302</v>
      </c>
      <c r="D218" s="14" t="s">
        <v>175</v>
      </c>
      <c r="E218" s="15">
        <v>8</v>
      </c>
      <c r="F218" s="16"/>
      <c r="G218" s="255"/>
    </row>
    <row r="219" spans="1:7" ht="20.100000000000001" customHeight="1" x14ac:dyDescent="0.3">
      <c r="A219" s="14"/>
      <c r="B219" s="14"/>
      <c r="C219" s="24" t="s">
        <v>303</v>
      </c>
      <c r="D219" s="14" t="s">
        <v>175</v>
      </c>
      <c r="E219" s="15">
        <v>8</v>
      </c>
      <c r="F219" s="16"/>
      <c r="G219" s="255"/>
    </row>
    <row r="220" spans="1:7" ht="20.100000000000001" customHeight="1" x14ac:dyDescent="0.3">
      <c r="A220" s="14"/>
      <c r="B220" s="14"/>
      <c r="C220" s="33" t="s">
        <v>305</v>
      </c>
      <c r="D220" s="14"/>
      <c r="E220" s="15"/>
      <c r="F220" s="16"/>
      <c r="G220" s="255"/>
    </row>
    <row r="221" spans="1:7" ht="20.100000000000001" customHeight="1" x14ac:dyDescent="0.3">
      <c r="A221" s="14"/>
      <c r="B221" s="14"/>
      <c r="C221" s="24" t="s">
        <v>300</v>
      </c>
      <c r="D221" s="14" t="s">
        <v>175</v>
      </c>
      <c r="E221" s="15">
        <v>10</v>
      </c>
      <c r="F221" s="16"/>
      <c r="G221" s="255"/>
    </row>
    <row r="222" spans="1:7" ht="20.100000000000001" customHeight="1" x14ac:dyDescent="0.3">
      <c r="A222" s="14"/>
      <c r="B222" s="14"/>
      <c r="C222" s="24" t="s">
        <v>301</v>
      </c>
      <c r="D222" s="14" t="s">
        <v>175</v>
      </c>
      <c r="E222" s="15">
        <v>10</v>
      </c>
      <c r="F222" s="16"/>
      <c r="G222" s="255"/>
    </row>
    <row r="223" spans="1:7" ht="20.100000000000001" customHeight="1" x14ac:dyDescent="0.3">
      <c r="A223" s="14"/>
      <c r="B223" s="14"/>
      <c r="C223" s="24" t="s">
        <v>302</v>
      </c>
      <c r="D223" s="14" t="s">
        <v>175</v>
      </c>
      <c r="E223" s="15">
        <v>10</v>
      </c>
      <c r="F223" s="16"/>
      <c r="G223" s="255"/>
    </row>
    <row r="224" spans="1:7" ht="39" customHeight="1" x14ac:dyDescent="0.3">
      <c r="A224" s="14"/>
      <c r="B224" s="14"/>
      <c r="C224" s="24" t="s">
        <v>303</v>
      </c>
      <c r="D224" s="14" t="s">
        <v>175</v>
      </c>
      <c r="E224" s="15">
        <v>10</v>
      </c>
      <c r="F224" s="16"/>
      <c r="G224" s="255"/>
    </row>
    <row r="225" spans="1:7" ht="40.200000000000003" customHeight="1" x14ac:dyDescent="0.3">
      <c r="A225" s="14"/>
      <c r="B225" s="14"/>
      <c r="C225" s="24" t="s">
        <v>306</v>
      </c>
      <c r="D225" s="14"/>
      <c r="E225" s="15"/>
      <c r="F225" s="16"/>
      <c r="G225" s="255"/>
    </row>
    <row r="226" spans="1:7" ht="20.100000000000001" customHeight="1" x14ac:dyDescent="0.3">
      <c r="A226" s="14"/>
      <c r="B226" s="14"/>
      <c r="C226" s="24"/>
      <c r="D226" s="14"/>
      <c r="E226" s="15"/>
      <c r="F226" s="16"/>
      <c r="G226" s="255"/>
    </row>
    <row r="227" spans="1:7" ht="24.6" customHeight="1" x14ac:dyDescent="0.3">
      <c r="A227" s="14"/>
      <c r="B227" s="14"/>
      <c r="C227" s="24" t="s">
        <v>293</v>
      </c>
      <c r="D227" s="14" t="s">
        <v>175</v>
      </c>
      <c r="E227" s="15">
        <v>8</v>
      </c>
      <c r="F227" s="16"/>
      <c r="G227" s="255"/>
    </row>
    <row r="228" spans="1:7" x14ac:dyDescent="0.3">
      <c r="A228" s="14"/>
      <c r="B228" s="14"/>
      <c r="C228" s="24" t="s">
        <v>294</v>
      </c>
      <c r="D228" s="14" t="s">
        <v>175</v>
      </c>
      <c r="E228" s="15">
        <v>8</v>
      </c>
      <c r="F228" s="16"/>
      <c r="G228" s="255"/>
    </row>
    <row r="229" spans="1:7" ht="29.25" customHeight="1" x14ac:dyDescent="0.3">
      <c r="A229" s="14"/>
      <c r="B229" s="14"/>
      <c r="C229" s="24" t="s">
        <v>295</v>
      </c>
      <c r="D229" s="14" t="s">
        <v>175</v>
      </c>
      <c r="E229" s="15">
        <v>5</v>
      </c>
      <c r="F229" s="16"/>
      <c r="G229" s="255"/>
    </row>
    <row r="230" spans="1:7" ht="18.600000000000001" customHeight="1" x14ac:dyDescent="0.3">
      <c r="A230" s="14"/>
      <c r="B230" s="14"/>
      <c r="C230" s="24"/>
      <c r="D230" s="14"/>
      <c r="E230" s="15"/>
      <c r="F230" s="16"/>
      <c r="G230" s="255"/>
    </row>
    <row r="231" spans="1:7" ht="28.8" customHeight="1" x14ac:dyDescent="0.3">
      <c r="A231" s="14"/>
      <c r="B231" s="14"/>
      <c r="C231" s="24" t="s">
        <v>307</v>
      </c>
      <c r="D231" s="14" t="s">
        <v>175</v>
      </c>
      <c r="E231" s="15">
        <v>50</v>
      </c>
      <c r="F231" s="16"/>
      <c r="G231" s="255"/>
    </row>
    <row r="232" spans="1:7" ht="19.2" customHeight="1" x14ac:dyDescent="0.3">
      <c r="A232" s="14"/>
      <c r="B232" s="14"/>
      <c r="C232" s="24"/>
      <c r="D232" s="14"/>
      <c r="E232" s="15"/>
      <c r="F232" s="16"/>
      <c r="G232" s="255"/>
    </row>
    <row r="233" spans="1:7" ht="27.75" customHeight="1" x14ac:dyDescent="0.3">
      <c r="A233" s="14"/>
      <c r="B233" s="14"/>
      <c r="C233" s="33" t="s">
        <v>308</v>
      </c>
      <c r="D233" s="14"/>
      <c r="E233" s="15"/>
      <c r="F233" s="16"/>
      <c r="G233" s="255"/>
    </row>
    <row r="234" spans="1:7" ht="20.100000000000001" customHeight="1" x14ac:dyDescent="0.3">
      <c r="A234" s="14" t="s">
        <v>334</v>
      </c>
      <c r="B234" s="14" t="s">
        <v>298</v>
      </c>
      <c r="C234" s="24" t="s">
        <v>309</v>
      </c>
      <c r="D234" s="14"/>
      <c r="E234" s="15"/>
      <c r="F234" s="16"/>
      <c r="G234" s="255"/>
    </row>
    <row r="235" spans="1:7" ht="20.100000000000001" customHeight="1" x14ac:dyDescent="0.3">
      <c r="A235" s="14"/>
      <c r="B235" s="14"/>
      <c r="C235" s="24" t="s">
        <v>310</v>
      </c>
      <c r="D235" s="14" t="s">
        <v>175</v>
      </c>
      <c r="E235" s="15">
        <v>6</v>
      </c>
      <c r="F235" s="16"/>
      <c r="G235" s="255"/>
    </row>
    <row r="236" spans="1:7" ht="20.100000000000001" customHeight="1" x14ac:dyDescent="0.3">
      <c r="A236" s="14"/>
      <c r="B236" s="14"/>
      <c r="C236" s="24" t="s">
        <v>311</v>
      </c>
      <c r="D236" s="14" t="s">
        <v>175</v>
      </c>
      <c r="E236" s="15">
        <v>4</v>
      </c>
      <c r="F236" s="16"/>
      <c r="G236" s="255"/>
    </row>
    <row r="237" spans="1:7" ht="20.100000000000001" customHeight="1" x14ac:dyDescent="0.3">
      <c r="A237" s="14"/>
      <c r="B237" s="14"/>
      <c r="C237" s="24"/>
      <c r="D237" s="14"/>
      <c r="E237" s="15"/>
      <c r="F237" s="16"/>
      <c r="G237" s="255"/>
    </row>
    <row r="238" spans="1:7" ht="20.100000000000001" customHeight="1" x14ac:dyDescent="0.3">
      <c r="A238" s="14"/>
      <c r="B238" s="14" t="s">
        <v>298</v>
      </c>
      <c r="C238" s="24" t="s">
        <v>312</v>
      </c>
      <c r="D238" s="14"/>
      <c r="E238" s="15"/>
      <c r="F238" s="16"/>
      <c r="G238" s="255"/>
    </row>
    <row r="239" spans="1:7" ht="20.100000000000001" customHeight="1" x14ac:dyDescent="0.3">
      <c r="A239" s="14"/>
      <c r="B239" s="14"/>
      <c r="C239" s="24" t="s">
        <v>313</v>
      </c>
      <c r="D239" s="14" t="s">
        <v>175</v>
      </c>
      <c r="E239" s="15">
        <v>8</v>
      </c>
      <c r="F239" s="16"/>
      <c r="G239" s="255"/>
    </row>
    <row r="240" spans="1:7" ht="20.100000000000001" customHeight="1" x14ac:dyDescent="0.3">
      <c r="A240" s="14"/>
      <c r="B240" s="14"/>
      <c r="C240" s="24" t="s">
        <v>314</v>
      </c>
      <c r="D240" s="14" t="s">
        <v>175</v>
      </c>
      <c r="E240" s="15">
        <v>4</v>
      </c>
      <c r="F240" s="16"/>
      <c r="G240" s="255"/>
    </row>
    <row r="241" spans="1:7" ht="20.100000000000001" customHeight="1" x14ac:dyDescent="0.3">
      <c r="A241" s="14"/>
      <c r="B241" s="14"/>
      <c r="C241" s="24" t="s">
        <v>315</v>
      </c>
      <c r="D241" s="14" t="s">
        <v>175</v>
      </c>
      <c r="E241" s="15">
        <v>4</v>
      </c>
      <c r="F241" s="16"/>
      <c r="G241" s="255"/>
    </row>
    <row r="242" spans="1:7" ht="12" customHeight="1" x14ac:dyDescent="0.3">
      <c r="A242" s="14"/>
      <c r="B242" s="14"/>
      <c r="C242" s="24"/>
      <c r="D242" s="14"/>
      <c r="E242" s="15"/>
      <c r="F242" s="16"/>
      <c r="G242" s="255"/>
    </row>
    <row r="243" spans="1:7" ht="25.2" customHeight="1" x14ac:dyDescent="0.3">
      <c r="A243" s="14"/>
      <c r="B243" s="14" t="s">
        <v>298</v>
      </c>
      <c r="C243" s="24" t="s">
        <v>316</v>
      </c>
      <c r="D243" s="14"/>
      <c r="E243" s="15"/>
      <c r="F243" s="16"/>
      <c r="G243" s="255"/>
    </row>
    <row r="244" spans="1:7" ht="21.6" customHeight="1" x14ac:dyDescent="0.3">
      <c r="A244" s="14"/>
      <c r="B244" s="14"/>
      <c r="C244" s="24" t="s">
        <v>317</v>
      </c>
      <c r="D244" s="14" t="s">
        <v>175</v>
      </c>
      <c r="E244" s="15">
        <v>5</v>
      </c>
      <c r="F244" s="16"/>
      <c r="G244" s="255"/>
    </row>
    <row r="245" spans="1:7" ht="20.100000000000001" customHeight="1" x14ac:dyDescent="0.3">
      <c r="A245" s="14"/>
      <c r="B245" s="14"/>
      <c r="C245" s="24" t="s">
        <v>318</v>
      </c>
      <c r="D245" s="14" t="s">
        <v>175</v>
      </c>
      <c r="E245" s="15">
        <v>5</v>
      </c>
      <c r="F245" s="16"/>
      <c r="G245" s="255"/>
    </row>
    <row r="246" spans="1:7" ht="20.100000000000001" customHeight="1" x14ac:dyDescent="0.3">
      <c r="A246" s="14"/>
      <c r="B246" s="14"/>
      <c r="C246" s="24" t="s">
        <v>319</v>
      </c>
      <c r="D246" s="14" t="s">
        <v>175</v>
      </c>
      <c r="E246" s="15">
        <v>3</v>
      </c>
      <c r="F246" s="16"/>
      <c r="G246" s="255"/>
    </row>
    <row r="247" spans="1:7" ht="16.2" customHeight="1" x14ac:dyDescent="0.3">
      <c r="A247" s="14"/>
      <c r="B247" s="14"/>
      <c r="C247" s="24"/>
      <c r="D247" s="14"/>
      <c r="E247" s="15"/>
      <c r="F247" s="16"/>
      <c r="G247" s="255"/>
    </row>
    <row r="248" spans="1:7" ht="20.100000000000001" customHeight="1" x14ac:dyDescent="0.3">
      <c r="A248" s="14"/>
      <c r="B248" s="14"/>
      <c r="C248" s="24" t="s">
        <v>320</v>
      </c>
      <c r="D248" s="14"/>
      <c r="E248" s="15"/>
      <c r="F248" s="16"/>
      <c r="G248" s="255"/>
    </row>
    <row r="249" spans="1:7" ht="20.100000000000001" customHeight="1" x14ac:dyDescent="0.3">
      <c r="A249" s="14"/>
      <c r="B249" s="14"/>
      <c r="C249" s="24" t="s">
        <v>317</v>
      </c>
      <c r="D249" s="14" t="s">
        <v>175</v>
      </c>
      <c r="E249" s="15">
        <v>4</v>
      </c>
      <c r="F249" s="16"/>
      <c r="G249" s="255"/>
    </row>
    <row r="250" spans="1:7" ht="22.2" customHeight="1" x14ac:dyDescent="0.3">
      <c r="A250" s="14"/>
      <c r="B250" s="14"/>
      <c r="C250" s="24" t="s">
        <v>318</v>
      </c>
      <c r="D250" s="14" t="s">
        <v>175</v>
      </c>
      <c r="E250" s="15">
        <v>5</v>
      </c>
      <c r="F250" s="16"/>
      <c r="G250" s="255"/>
    </row>
    <row r="251" spans="1:7" ht="21" customHeight="1" x14ac:dyDescent="0.3">
      <c r="A251" s="14"/>
      <c r="B251" s="14"/>
      <c r="C251" s="24" t="s">
        <v>319</v>
      </c>
      <c r="D251" s="14" t="s">
        <v>175</v>
      </c>
      <c r="E251" s="15">
        <v>4</v>
      </c>
      <c r="F251" s="16"/>
      <c r="G251" s="255"/>
    </row>
    <row r="252" spans="1:7" x14ac:dyDescent="0.3">
      <c r="A252" s="262" t="s">
        <v>214</v>
      </c>
      <c r="B252" s="263"/>
      <c r="C252" s="263"/>
      <c r="D252" s="263"/>
      <c r="E252" s="263"/>
      <c r="F252" s="264"/>
      <c r="G252" s="259"/>
    </row>
    <row r="253" spans="1:7" ht="23.4" customHeight="1" x14ac:dyDescent="0.3">
      <c r="A253" s="262" t="s">
        <v>215</v>
      </c>
      <c r="B253" s="263"/>
      <c r="C253" s="263"/>
      <c r="D253" s="263"/>
      <c r="E253" s="263"/>
      <c r="F253" s="264"/>
      <c r="G253" s="260"/>
    </row>
    <row r="254" spans="1:7" ht="20.100000000000001" customHeight="1" x14ac:dyDescent="0.3">
      <c r="A254" s="14"/>
      <c r="B254" s="14"/>
      <c r="C254" s="24"/>
      <c r="D254" s="14"/>
      <c r="E254" s="15"/>
      <c r="F254" s="16"/>
      <c r="G254" s="255"/>
    </row>
    <row r="255" spans="1:7" ht="20.100000000000001" customHeight="1" x14ac:dyDescent="0.3">
      <c r="A255" s="14" t="s">
        <v>344</v>
      </c>
      <c r="B255" s="60" t="s">
        <v>298</v>
      </c>
      <c r="C255" s="62" t="s">
        <v>321</v>
      </c>
      <c r="D255" s="14"/>
      <c r="E255" s="15"/>
      <c r="F255" s="16"/>
      <c r="G255" s="255"/>
    </row>
    <row r="256" spans="1:7" ht="20.100000000000001" customHeight="1" x14ac:dyDescent="0.3">
      <c r="A256" s="14"/>
      <c r="B256" s="60"/>
      <c r="C256" s="61" t="s">
        <v>247</v>
      </c>
      <c r="D256" s="14"/>
      <c r="E256" s="15"/>
      <c r="F256" s="16"/>
      <c r="G256" s="255"/>
    </row>
    <row r="257" spans="1:7" ht="42.6" customHeight="1" x14ac:dyDescent="0.3">
      <c r="A257" s="14"/>
      <c r="B257" s="60"/>
      <c r="C257" s="61" t="s">
        <v>322</v>
      </c>
      <c r="D257" s="14"/>
      <c r="E257" s="15"/>
      <c r="F257" s="16"/>
      <c r="G257" s="255"/>
    </row>
    <row r="258" spans="1:7" ht="20.100000000000001" customHeight="1" x14ac:dyDescent="0.3">
      <c r="A258" s="14"/>
      <c r="B258" s="60"/>
      <c r="C258" s="62" t="s">
        <v>323</v>
      </c>
      <c r="D258" s="14"/>
      <c r="E258" s="15"/>
      <c r="F258" s="16"/>
      <c r="G258" s="255"/>
    </row>
    <row r="259" spans="1:7" ht="27.6" customHeight="1" x14ac:dyDescent="0.3">
      <c r="A259" s="14"/>
      <c r="B259" s="60"/>
      <c r="C259" s="24" t="s">
        <v>300</v>
      </c>
      <c r="D259" s="14" t="s">
        <v>175</v>
      </c>
      <c r="E259" s="15">
        <v>4</v>
      </c>
      <c r="F259" s="16"/>
      <c r="G259" s="255"/>
    </row>
    <row r="260" spans="1:7" ht="20.100000000000001" customHeight="1" x14ac:dyDescent="0.3">
      <c r="A260" s="14"/>
      <c r="B260" s="60"/>
      <c r="C260" s="24" t="s">
        <v>301</v>
      </c>
      <c r="D260" s="14" t="s">
        <v>175</v>
      </c>
      <c r="E260" s="15">
        <v>3</v>
      </c>
      <c r="F260" s="16"/>
      <c r="G260" s="255"/>
    </row>
    <row r="261" spans="1:7" ht="20.100000000000001" customHeight="1" x14ac:dyDescent="0.3">
      <c r="A261" s="14"/>
      <c r="B261" s="60"/>
      <c r="C261" s="24" t="s">
        <v>302</v>
      </c>
      <c r="D261" s="14" t="s">
        <v>175</v>
      </c>
      <c r="E261" s="15">
        <v>3</v>
      </c>
      <c r="F261" s="16"/>
      <c r="G261" s="255"/>
    </row>
    <row r="262" spans="1:7" ht="20.100000000000001" customHeight="1" x14ac:dyDescent="0.3">
      <c r="A262" s="14"/>
      <c r="B262" s="60"/>
      <c r="C262" s="62" t="s">
        <v>304</v>
      </c>
      <c r="D262" s="14"/>
      <c r="E262" s="15"/>
      <c r="F262" s="16"/>
      <c r="G262" s="255"/>
    </row>
    <row r="263" spans="1:7" ht="20.100000000000001" customHeight="1" x14ac:dyDescent="0.3">
      <c r="A263" s="14"/>
      <c r="B263" s="60"/>
      <c r="C263" s="24" t="s">
        <v>300</v>
      </c>
      <c r="D263" s="14" t="s">
        <v>175</v>
      </c>
      <c r="E263" s="15">
        <v>4</v>
      </c>
      <c r="F263" s="16"/>
      <c r="G263" s="255"/>
    </row>
    <row r="264" spans="1:7" ht="20.100000000000001" customHeight="1" x14ac:dyDescent="0.3">
      <c r="A264" s="14"/>
      <c r="B264" s="60"/>
      <c r="C264" s="24" t="s">
        <v>301</v>
      </c>
      <c r="D264" s="14" t="s">
        <v>175</v>
      </c>
      <c r="E264" s="15">
        <v>3</v>
      </c>
      <c r="F264" s="16"/>
      <c r="G264" s="255"/>
    </row>
    <row r="265" spans="1:7" ht="20.100000000000001" customHeight="1" x14ac:dyDescent="0.3">
      <c r="A265" s="14"/>
      <c r="B265" s="60"/>
      <c r="C265" s="24" t="s">
        <v>302</v>
      </c>
      <c r="D265" s="14" t="s">
        <v>175</v>
      </c>
      <c r="E265" s="15">
        <v>3</v>
      </c>
      <c r="F265" s="16"/>
      <c r="G265" s="255"/>
    </row>
    <row r="266" spans="1:7" ht="25.8" customHeight="1" x14ac:dyDescent="0.3">
      <c r="A266" s="14"/>
      <c r="B266" s="60"/>
      <c r="C266" s="62" t="s">
        <v>305</v>
      </c>
      <c r="D266" s="14"/>
      <c r="E266" s="15"/>
      <c r="F266" s="16"/>
      <c r="G266" s="255"/>
    </row>
    <row r="267" spans="1:7" ht="20.100000000000001" customHeight="1" x14ac:dyDescent="0.3">
      <c r="A267" s="14"/>
      <c r="B267" s="60"/>
      <c r="C267" s="24" t="s">
        <v>300</v>
      </c>
      <c r="D267" s="14" t="s">
        <v>175</v>
      </c>
      <c r="E267" s="15">
        <v>5</v>
      </c>
      <c r="F267" s="16"/>
      <c r="G267" s="255"/>
    </row>
    <row r="268" spans="1:7" ht="20.399999999999999" customHeight="1" x14ac:dyDescent="0.3">
      <c r="A268" s="14"/>
      <c r="B268" s="60"/>
      <c r="C268" s="24" t="s">
        <v>301</v>
      </c>
      <c r="D268" s="14" t="s">
        <v>175</v>
      </c>
      <c r="E268" s="15">
        <v>4</v>
      </c>
      <c r="F268" s="16"/>
      <c r="G268" s="255"/>
    </row>
    <row r="269" spans="1:7" ht="20.100000000000001" customHeight="1" x14ac:dyDescent="0.3">
      <c r="A269" s="14"/>
      <c r="B269" s="60"/>
      <c r="C269" s="24" t="s">
        <v>302</v>
      </c>
      <c r="D269" s="14" t="s">
        <v>175</v>
      </c>
      <c r="E269" s="15">
        <v>4</v>
      </c>
      <c r="F269" s="16"/>
      <c r="G269" s="255"/>
    </row>
    <row r="270" spans="1:7" ht="29.4" customHeight="1" x14ac:dyDescent="0.3">
      <c r="A270" s="14"/>
      <c r="B270" s="60"/>
      <c r="C270" s="24" t="s">
        <v>303</v>
      </c>
      <c r="D270" s="14" t="s">
        <v>175</v>
      </c>
      <c r="E270" s="15">
        <v>4</v>
      </c>
      <c r="F270" s="16"/>
      <c r="G270" s="255"/>
    </row>
    <row r="271" spans="1:7" ht="20.100000000000001" customHeight="1" x14ac:dyDescent="0.3">
      <c r="A271" s="14"/>
      <c r="B271" s="60"/>
      <c r="C271" s="41"/>
      <c r="D271" s="14"/>
      <c r="E271" s="15"/>
      <c r="F271" s="16"/>
      <c r="G271" s="255"/>
    </row>
    <row r="272" spans="1:7" ht="46.8" customHeight="1" x14ac:dyDescent="0.3">
      <c r="A272" s="14" t="s">
        <v>348</v>
      </c>
      <c r="B272" s="60"/>
      <c r="C272" s="61" t="s">
        <v>324</v>
      </c>
      <c r="D272" s="14"/>
      <c r="E272" s="15"/>
      <c r="F272" s="16"/>
      <c r="G272" s="255"/>
    </row>
    <row r="273" spans="1:7" ht="20.100000000000001" customHeight="1" x14ac:dyDescent="0.3">
      <c r="A273" s="14"/>
      <c r="B273" s="60"/>
      <c r="C273" s="61"/>
      <c r="D273" s="14"/>
      <c r="E273" s="15"/>
      <c r="F273" s="16"/>
      <c r="G273" s="255"/>
    </row>
    <row r="274" spans="1:7" x14ac:dyDescent="0.3">
      <c r="A274" s="14"/>
      <c r="B274" s="60"/>
      <c r="C274" s="61" t="s">
        <v>325</v>
      </c>
      <c r="D274" s="14" t="s">
        <v>175</v>
      </c>
      <c r="E274" s="15">
        <v>6</v>
      </c>
      <c r="F274" s="16"/>
      <c r="G274" s="255"/>
    </row>
    <row r="275" spans="1:7" ht="12.75" customHeight="1" x14ac:dyDescent="0.3">
      <c r="A275" s="14"/>
      <c r="B275" s="60"/>
      <c r="C275" s="61" t="s">
        <v>326</v>
      </c>
      <c r="D275" s="14" t="s">
        <v>175</v>
      </c>
      <c r="E275" s="15">
        <v>5</v>
      </c>
      <c r="F275" s="16"/>
      <c r="G275" s="255"/>
    </row>
    <row r="276" spans="1:7" ht="26.4" customHeight="1" x14ac:dyDescent="0.3">
      <c r="A276" s="14"/>
      <c r="B276" s="60"/>
      <c r="C276" s="61" t="s">
        <v>327</v>
      </c>
      <c r="D276" s="14" t="s">
        <v>175</v>
      </c>
      <c r="E276" s="15">
        <v>5</v>
      </c>
      <c r="F276" s="16"/>
      <c r="G276" s="255"/>
    </row>
    <row r="277" spans="1:7" ht="20.399999999999999" customHeight="1" x14ac:dyDescent="0.3">
      <c r="A277" s="14"/>
      <c r="B277" s="60"/>
      <c r="C277" s="62"/>
      <c r="D277" s="14"/>
      <c r="E277" s="15"/>
      <c r="F277" s="16"/>
      <c r="G277" s="255"/>
    </row>
    <row r="278" spans="1:7" ht="38.4" customHeight="1" x14ac:dyDescent="0.3">
      <c r="A278" s="14"/>
      <c r="B278" s="60"/>
      <c r="C278" s="61" t="s">
        <v>328</v>
      </c>
      <c r="D278" s="14"/>
      <c r="E278" s="15"/>
      <c r="F278" s="16"/>
      <c r="G278" s="255"/>
    </row>
    <row r="279" spans="1:7" ht="20.100000000000001" customHeight="1" x14ac:dyDescent="0.3">
      <c r="A279" s="14"/>
      <c r="B279" s="60"/>
      <c r="C279" s="62"/>
      <c r="D279" s="14"/>
      <c r="E279" s="15"/>
      <c r="F279" s="16"/>
      <c r="G279" s="255"/>
    </row>
    <row r="280" spans="1:7" ht="20.399999999999999" customHeight="1" x14ac:dyDescent="0.3">
      <c r="A280" s="14"/>
      <c r="B280" s="60"/>
      <c r="C280" s="61" t="s">
        <v>325</v>
      </c>
      <c r="D280" s="14" t="s">
        <v>175</v>
      </c>
      <c r="E280" s="15">
        <v>5</v>
      </c>
      <c r="F280" s="16"/>
      <c r="G280" s="255"/>
    </row>
    <row r="281" spans="1:7" ht="18.600000000000001" customHeight="1" x14ac:dyDescent="0.3">
      <c r="A281" s="14"/>
      <c r="B281" s="60"/>
      <c r="C281" s="61" t="s">
        <v>326</v>
      </c>
      <c r="D281" s="14" t="s">
        <v>175</v>
      </c>
      <c r="E281" s="15">
        <v>5</v>
      </c>
      <c r="F281" s="16"/>
      <c r="G281" s="255"/>
    </row>
    <row r="282" spans="1:7" ht="24.6" customHeight="1" x14ac:dyDescent="0.3">
      <c r="A282" s="14"/>
      <c r="B282" s="60"/>
      <c r="C282" s="61" t="s">
        <v>329</v>
      </c>
      <c r="D282" s="14" t="s">
        <v>175</v>
      </c>
      <c r="E282" s="15">
        <v>8</v>
      </c>
      <c r="F282" s="16"/>
      <c r="G282" s="255"/>
    </row>
    <row r="283" spans="1:7" ht="20.100000000000001" customHeight="1" x14ac:dyDescent="0.3">
      <c r="A283" s="14"/>
      <c r="B283" s="60"/>
      <c r="C283" s="61"/>
      <c r="D283" s="14"/>
      <c r="E283" s="15"/>
      <c r="F283" s="16"/>
      <c r="G283" s="255"/>
    </row>
    <row r="284" spans="1:7" ht="40.5" customHeight="1" x14ac:dyDescent="0.3">
      <c r="A284" s="14"/>
      <c r="B284" s="60"/>
      <c r="C284" s="61" t="s">
        <v>330</v>
      </c>
      <c r="D284" s="14"/>
      <c r="E284" s="15"/>
      <c r="F284" s="16"/>
      <c r="G284" s="255"/>
    </row>
    <row r="285" spans="1:7" ht="20.100000000000001" customHeight="1" x14ac:dyDescent="0.3">
      <c r="A285" s="14"/>
      <c r="B285" s="60"/>
      <c r="C285" s="61" t="s">
        <v>331</v>
      </c>
      <c r="D285" s="14" t="s">
        <v>175</v>
      </c>
      <c r="E285" s="15"/>
      <c r="F285" s="16"/>
      <c r="G285" s="255"/>
    </row>
    <row r="286" spans="1:7" ht="31.8" customHeight="1" x14ac:dyDescent="0.3">
      <c r="A286" s="14"/>
      <c r="B286" s="60"/>
      <c r="C286" s="61" t="s">
        <v>325</v>
      </c>
      <c r="D286" s="14" t="s">
        <v>175</v>
      </c>
      <c r="E286" s="15">
        <v>5</v>
      </c>
      <c r="F286" s="16"/>
      <c r="G286" s="255"/>
    </row>
    <row r="287" spans="1:7" ht="23.25" customHeight="1" x14ac:dyDescent="0.3">
      <c r="A287" s="14"/>
      <c r="B287" s="60"/>
      <c r="C287" s="61" t="s">
        <v>326</v>
      </c>
      <c r="D287" s="14" t="s">
        <v>175</v>
      </c>
      <c r="E287" s="15">
        <v>5</v>
      </c>
      <c r="F287" s="16"/>
      <c r="G287" s="255"/>
    </row>
    <row r="288" spans="1:7" ht="20.100000000000001" customHeight="1" x14ac:dyDescent="0.3">
      <c r="A288" s="14"/>
      <c r="B288" s="60"/>
      <c r="C288" s="61" t="s">
        <v>327</v>
      </c>
      <c r="D288" s="14" t="s">
        <v>175</v>
      </c>
      <c r="E288" s="15">
        <v>5</v>
      </c>
      <c r="F288" s="16"/>
      <c r="G288" s="255"/>
    </row>
    <row r="289" spans="1:7" ht="20.100000000000001" customHeight="1" x14ac:dyDescent="0.3">
      <c r="A289" s="14"/>
      <c r="B289" s="60"/>
      <c r="C289" s="62"/>
      <c r="D289" s="14"/>
      <c r="E289" s="15"/>
      <c r="F289" s="16"/>
      <c r="G289" s="255"/>
    </row>
    <row r="290" spans="1:7" ht="25.2" customHeight="1" x14ac:dyDescent="0.3">
      <c r="A290" s="14"/>
      <c r="B290" s="60"/>
      <c r="C290" s="61" t="s">
        <v>332</v>
      </c>
      <c r="D290" s="14"/>
      <c r="E290" s="15"/>
      <c r="F290" s="16"/>
      <c r="G290" s="255"/>
    </row>
    <row r="291" spans="1:7" ht="24.6" customHeight="1" x14ac:dyDescent="0.3">
      <c r="A291" s="14"/>
      <c r="B291" s="60"/>
      <c r="C291" s="61" t="s">
        <v>327</v>
      </c>
      <c r="D291" s="14" t="s">
        <v>175</v>
      </c>
      <c r="E291" s="15">
        <v>2</v>
      </c>
      <c r="F291" s="16"/>
      <c r="G291" s="255"/>
    </row>
    <row r="292" spans="1:7" ht="12.6" customHeight="1" x14ac:dyDescent="0.3">
      <c r="A292" s="14"/>
      <c r="B292" s="60"/>
      <c r="C292" s="24"/>
      <c r="D292" s="14"/>
      <c r="E292" s="15"/>
      <c r="F292" s="16"/>
      <c r="G292" s="255"/>
    </row>
    <row r="293" spans="1:7" ht="25.8" customHeight="1" x14ac:dyDescent="0.3">
      <c r="A293" s="14"/>
      <c r="B293" s="60"/>
      <c r="C293" s="61" t="s">
        <v>333</v>
      </c>
      <c r="D293" s="14"/>
      <c r="E293" s="15"/>
      <c r="F293" s="16"/>
      <c r="G293" s="255"/>
    </row>
    <row r="294" spans="1:7" ht="23.4" customHeight="1" x14ac:dyDescent="0.3">
      <c r="A294" s="14"/>
      <c r="B294" s="60"/>
      <c r="C294" s="24" t="s">
        <v>294</v>
      </c>
      <c r="D294" s="14" t="s">
        <v>175</v>
      </c>
      <c r="E294" s="15">
        <v>4</v>
      </c>
      <c r="F294" s="16"/>
      <c r="G294" s="255"/>
    </row>
    <row r="295" spans="1:7" ht="29.4" customHeight="1" thickBot="1" x14ac:dyDescent="0.35">
      <c r="A295" s="14"/>
      <c r="B295" s="60"/>
      <c r="C295" s="24" t="s">
        <v>295</v>
      </c>
      <c r="D295" s="14" t="s">
        <v>175</v>
      </c>
      <c r="E295" s="15">
        <v>4</v>
      </c>
      <c r="F295" s="16"/>
      <c r="G295" s="255"/>
    </row>
    <row r="296" spans="1:7" ht="19.8" customHeight="1" thickBot="1" x14ac:dyDescent="0.35">
      <c r="A296" s="262" t="s">
        <v>214</v>
      </c>
      <c r="B296" s="263"/>
      <c r="C296" s="263"/>
      <c r="D296" s="263"/>
      <c r="E296" s="263"/>
      <c r="F296" s="263"/>
      <c r="G296" s="257"/>
    </row>
    <row r="297" spans="1:7" ht="22.2" customHeight="1" thickBot="1" x14ac:dyDescent="0.35">
      <c r="A297" s="262" t="s">
        <v>215</v>
      </c>
      <c r="B297" s="263"/>
      <c r="C297" s="263"/>
      <c r="D297" s="263"/>
      <c r="E297" s="263"/>
      <c r="F297" s="263"/>
      <c r="G297" s="257"/>
    </row>
    <row r="298" spans="1:7" ht="15" customHeight="1" x14ac:dyDescent="0.3">
      <c r="A298" s="14"/>
      <c r="B298" s="60"/>
      <c r="C298" s="24"/>
      <c r="D298" s="14"/>
      <c r="E298" s="15"/>
      <c r="F298" s="16"/>
      <c r="G298" s="255"/>
    </row>
    <row r="299" spans="1:7" ht="26.25" customHeight="1" x14ac:dyDescent="0.3">
      <c r="A299" s="14" t="s">
        <v>351</v>
      </c>
      <c r="B299" s="60" t="s">
        <v>335</v>
      </c>
      <c r="C299" s="63" t="s">
        <v>336</v>
      </c>
      <c r="D299" s="14"/>
      <c r="E299" s="15"/>
      <c r="F299" s="16"/>
      <c r="G299" s="255"/>
    </row>
    <row r="300" spans="1:7" ht="28.2" customHeight="1" x14ac:dyDescent="0.3">
      <c r="A300" s="14"/>
      <c r="B300" s="14"/>
      <c r="C300" s="36" t="s">
        <v>337</v>
      </c>
      <c r="D300" s="60" t="s">
        <v>175</v>
      </c>
      <c r="E300" s="18">
        <v>18</v>
      </c>
      <c r="F300" s="16"/>
      <c r="G300" s="255"/>
    </row>
    <row r="301" spans="1:7" ht="30" x14ac:dyDescent="0.3">
      <c r="A301" s="14"/>
      <c r="B301" s="14"/>
      <c r="C301" s="36" t="s">
        <v>338</v>
      </c>
      <c r="D301" s="60" t="s">
        <v>175</v>
      </c>
      <c r="E301" s="18">
        <v>4</v>
      </c>
      <c r="F301" s="16"/>
      <c r="G301" s="255"/>
    </row>
    <row r="302" spans="1:7" ht="30" x14ac:dyDescent="0.3">
      <c r="A302" s="14"/>
      <c r="B302" s="14"/>
      <c r="C302" s="36" t="s">
        <v>339</v>
      </c>
      <c r="D302" s="60" t="s">
        <v>175</v>
      </c>
      <c r="E302" s="18">
        <v>15</v>
      </c>
      <c r="F302" s="16"/>
      <c r="G302" s="255"/>
    </row>
    <row r="303" spans="1:7" x14ac:dyDescent="0.3">
      <c r="A303" s="14"/>
      <c r="B303" s="14"/>
      <c r="C303" s="36"/>
      <c r="D303" s="60"/>
      <c r="E303" s="18"/>
      <c r="F303" s="16"/>
      <c r="G303" s="255"/>
    </row>
    <row r="304" spans="1:7" ht="93" customHeight="1" x14ac:dyDescent="0.3">
      <c r="A304" s="14" t="s">
        <v>360</v>
      </c>
      <c r="B304" s="14" t="s">
        <v>335</v>
      </c>
      <c r="C304" s="36" t="s">
        <v>340</v>
      </c>
      <c r="D304" s="60"/>
      <c r="E304" s="18"/>
      <c r="F304" s="16"/>
      <c r="G304" s="255"/>
    </row>
    <row r="305" spans="1:7" ht="14.25" customHeight="1" x14ac:dyDescent="0.3">
      <c r="A305" s="14"/>
      <c r="B305" s="14"/>
      <c r="C305" s="24" t="s">
        <v>341</v>
      </c>
      <c r="D305" s="14" t="s">
        <v>175</v>
      </c>
      <c r="E305" s="18">
        <v>18</v>
      </c>
      <c r="F305" s="16"/>
      <c r="G305" s="255"/>
    </row>
    <row r="306" spans="1:7" x14ac:dyDescent="0.3">
      <c r="A306" s="14"/>
      <c r="B306" s="14"/>
      <c r="C306" s="24" t="s">
        <v>342</v>
      </c>
      <c r="D306" s="14" t="s">
        <v>175</v>
      </c>
      <c r="E306" s="18">
        <v>4</v>
      </c>
      <c r="F306" s="16"/>
      <c r="G306" s="255"/>
    </row>
    <row r="307" spans="1:7" ht="21.6" customHeight="1" x14ac:dyDescent="0.3">
      <c r="A307" s="14"/>
      <c r="B307" s="14"/>
      <c r="C307" s="24" t="s">
        <v>343</v>
      </c>
      <c r="D307" s="14" t="s">
        <v>175</v>
      </c>
      <c r="E307" s="18">
        <v>15</v>
      </c>
      <c r="F307" s="16"/>
      <c r="G307" s="255"/>
    </row>
    <row r="308" spans="1:7" ht="18" customHeight="1" x14ac:dyDescent="0.3">
      <c r="A308" s="14"/>
      <c r="B308" s="14"/>
      <c r="C308" s="24"/>
      <c r="D308" s="14"/>
      <c r="E308" s="18"/>
      <c r="F308" s="16"/>
      <c r="G308" s="255"/>
    </row>
    <row r="309" spans="1:7" ht="31.2" customHeight="1" x14ac:dyDescent="0.3">
      <c r="A309" s="14" t="s">
        <v>366</v>
      </c>
      <c r="B309" s="14" t="s">
        <v>286</v>
      </c>
      <c r="C309" s="23" t="s">
        <v>345</v>
      </c>
      <c r="D309" s="14"/>
      <c r="E309" s="18"/>
      <c r="F309" s="16"/>
      <c r="G309" s="255"/>
    </row>
    <row r="310" spans="1:7" ht="30" x14ac:dyDescent="0.3">
      <c r="A310" s="14" t="s">
        <v>368</v>
      </c>
      <c r="B310" s="14"/>
      <c r="C310" s="24" t="s">
        <v>346</v>
      </c>
      <c r="D310" s="14"/>
      <c r="E310" s="18"/>
      <c r="F310" s="16"/>
      <c r="G310" s="255"/>
    </row>
    <row r="311" spans="1:7" ht="21" customHeight="1" x14ac:dyDescent="0.3">
      <c r="A311" s="14"/>
      <c r="B311" s="14"/>
      <c r="C311" s="24" t="s">
        <v>293</v>
      </c>
      <c r="D311" s="14" t="s">
        <v>175</v>
      </c>
      <c r="E311" s="18">
        <v>80</v>
      </c>
      <c r="F311" s="16"/>
      <c r="G311" s="255"/>
    </row>
    <row r="312" spans="1:7" ht="12.75" customHeight="1" x14ac:dyDescent="0.3">
      <c r="A312" s="14"/>
      <c r="B312" s="14"/>
      <c r="C312" s="23" t="s">
        <v>294</v>
      </c>
      <c r="D312" s="14" t="s">
        <v>175</v>
      </c>
      <c r="E312" s="18">
        <v>18</v>
      </c>
      <c r="F312" s="16"/>
      <c r="G312" s="255"/>
    </row>
    <row r="313" spans="1:7" ht="18" customHeight="1" x14ac:dyDescent="0.3">
      <c r="A313" s="14"/>
      <c r="B313" s="14"/>
      <c r="C313" s="24" t="s">
        <v>295</v>
      </c>
      <c r="D313" s="14" t="s">
        <v>175</v>
      </c>
      <c r="E313" s="18">
        <v>44</v>
      </c>
      <c r="F313" s="16"/>
      <c r="G313" s="255"/>
    </row>
    <row r="314" spans="1:7" ht="12.75" customHeight="1" x14ac:dyDescent="0.3">
      <c r="A314" s="14"/>
      <c r="B314" s="14"/>
      <c r="C314" s="36"/>
      <c r="D314" s="14"/>
      <c r="E314" s="18"/>
      <c r="F314" s="16"/>
      <c r="G314" s="255"/>
    </row>
    <row r="315" spans="1:7" ht="44.4" customHeight="1" x14ac:dyDescent="0.3">
      <c r="A315" s="14" t="s">
        <v>630</v>
      </c>
      <c r="B315" s="14"/>
      <c r="C315" s="24" t="s">
        <v>347</v>
      </c>
      <c r="D315" s="14"/>
      <c r="E315" s="18"/>
      <c r="F315" s="16"/>
      <c r="G315" s="255"/>
    </row>
    <row r="316" spans="1:7" ht="12.75" customHeight="1" x14ac:dyDescent="0.3">
      <c r="A316" s="14"/>
      <c r="B316" s="14"/>
      <c r="C316" s="24" t="s">
        <v>296</v>
      </c>
      <c r="D316" s="14" t="s">
        <v>175</v>
      </c>
      <c r="E316" s="18">
        <v>0</v>
      </c>
      <c r="F316" s="16"/>
      <c r="G316" s="255"/>
    </row>
    <row r="317" spans="1:7" ht="28.8" customHeight="1" x14ac:dyDescent="0.3">
      <c r="A317" s="14"/>
      <c r="B317" s="14"/>
      <c r="C317" s="24" t="s">
        <v>293</v>
      </c>
      <c r="D317" s="14" t="s">
        <v>175</v>
      </c>
      <c r="E317" s="18">
        <v>2</v>
      </c>
      <c r="F317" s="16"/>
      <c r="G317" s="255"/>
    </row>
    <row r="318" spans="1:7" ht="21" customHeight="1" x14ac:dyDescent="0.3">
      <c r="A318" s="14"/>
      <c r="B318" s="14"/>
      <c r="C318" s="24" t="s">
        <v>294</v>
      </c>
      <c r="D318" s="14" t="s">
        <v>175</v>
      </c>
      <c r="E318" s="18">
        <v>2</v>
      </c>
      <c r="F318" s="16"/>
      <c r="G318" s="255"/>
    </row>
    <row r="319" spans="1:7" ht="28.8" customHeight="1" x14ac:dyDescent="0.3">
      <c r="A319" s="14"/>
      <c r="B319" s="14"/>
      <c r="C319" s="24" t="s">
        <v>295</v>
      </c>
      <c r="D319" s="14" t="s">
        <v>175</v>
      </c>
      <c r="E319" s="18">
        <v>2</v>
      </c>
      <c r="F319" s="16"/>
      <c r="G319" s="255"/>
    </row>
    <row r="320" spans="1:7" ht="31.2" customHeight="1" x14ac:dyDescent="0.3">
      <c r="A320" s="20" t="s">
        <v>631</v>
      </c>
      <c r="B320" s="14" t="s">
        <v>349</v>
      </c>
      <c r="C320" s="24" t="s">
        <v>350</v>
      </c>
      <c r="D320" s="14" t="s">
        <v>175</v>
      </c>
      <c r="E320" s="18">
        <v>20</v>
      </c>
      <c r="F320" s="16"/>
      <c r="G320" s="255"/>
    </row>
    <row r="321" spans="1:7" x14ac:dyDescent="0.3">
      <c r="A321" s="14" t="s">
        <v>632</v>
      </c>
      <c r="B321" s="14"/>
      <c r="C321" s="33" t="s">
        <v>352</v>
      </c>
      <c r="D321" s="14"/>
      <c r="E321" s="18"/>
      <c r="F321" s="16"/>
      <c r="G321" s="255"/>
    </row>
    <row r="322" spans="1:7" x14ac:dyDescent="0.3">
      <c r="A322" s="14"/>
      <c r="B322" s="14"/>
      <c r="C322" s="24"/>
      <c r="D322" s="14"/>
      <c r="E322" s="18"/>
      <c r="F322" s="16"/>
      <c r="G322" s="255"/>
    </row>
    <row r="323" spans="1:7" ht="45" x14ac:dyDescent="0.3">
      <c r="A323" s="14" t="s">
        <v>633</v>
      </c>
      <c r="B323" s="14" t="s">
        <v>353</v>
      </c>
      <c r="C323" s="24" t="s">
        <v>354</v>
      </c>
      <c r="D323" s="14"/>
      <c r="E323" s="18"/>
      <c r="F323" s="16"/>
      <c r="G323" s="255"/>
    </row>
    <row r="324" spans="1:7" ht="45" x14ac:dyDescent="0.3">
      <c r="A324" s="14"/>
      <c r="B324" s="14"/>
      <c r="C324" s="23" t="s">
        <v>355</v>
      </c>
      <c r="D324" s="14"/>
      <c r="E324" s="18"/>
      <c r="F324" s="16"/>
      <c r="G324" s="255"/>
    </row>
    <row r="325" spans="1:7" x14ac:dyDescent="0.3">
      <c r="A325" s="14"/>
      <c r="B325" s="14"/>
      <c r="C325" s="23" t="s">
        <v>356</v>
      </c>
      <c r="D325" s="14" t="s">
        <v>175</v>
      </c>
      <c r="E325" s="18">
        <v>21</v>
      </c>
      <c r="F325" s="16"/>
      <c r="G325" s="255"/>
    </row>
    <row r="326" spans="1:7" x14ac:dyDescent="0.3">
      <c r="A326" s="14"/>
      <c r="B326" s="14"/>
      <c r="C326" s="23" t="s">
        <v>357</v>
      </c>
      <c r="D326" s="14" t="s">
        <v>175</v>
      </c>
      <c r="E326" s="18">
        <v>6</v>
      </c>
      <c r="F326" s="16"/>
      <c r="G326" s="255"/>
    </row>
    <row r="327" spans="1:7" ht="45" x14ac:dyDescent="0.3">
      <c r="A327" s="14"/>
      <c r="B327" s="14"/>
      <c r="C327" s="23" t="s">
        <v>358</v>
      </c>
      <c r="D327" s="14"/>
      <c r="E327" s="18"/>
      <c r="F327" s="16"/>
      <c r="G327" s="255"/>
    </row>
    <row r="328" spans="1:7" x14ac:dyDescent="0.3">
      <c r="A328" s="14"/>
      <c r="B328" s="14"/>
      <c r="C328" s="23" t="s">
        <v>356</v>
      </c>
      <c r="D328" s="14" t="s">
        <v>175</v>
      </c>
      <c r="E328" s="18">
        <v>6</v>
      </c>
      <c r="F328" s="16"/>
      <c r="G328" s="255"/>
    </row>
    <row r="329" spans="1:7" x14ac:dyDescent="0.3">
      <c r="A329" s="14"/>
      <c r="B329" s="14"/>
      <c r="C329" s="23" t="s">
        <v>357</v>
      </c>
      <c r="D329" s="14" t="s">
        <v>175</v>
      </c>
      <c r="E329" s="18">
        <v>2</v>
      </c>
      <c r="F329" s="16"/>
      <c r="G329" s="255"/>
    </row>
    <row r="330" spans="1:7" x14ac:dyDescent="0.3">
      <c r="A330" s="14"/>
      <c r="B330" s="14"/>
      <c r="C330" s="23"/>
      <c r="D330" s="14"/>
      <c r="E330" s="64"/>
      <c r="F330" s="16"/>
      <c r="G330" s="255"/>
    </row>
    <row r="331" spans="1:7" ht="45" x14ac:dyDescent="0.3">
      <c r="A331" s="14" t="s">
        <v>634</v>
      </c>
      <c r="B331" s="14"/>
      <c r="C331" s="24" t="s">
        <v>359</v>
      </c>
      <c r="D331" s="14"/>
      <c r="E331" s="18"/>
      <c r="F331" s="16"/>
      <c r="G331" s="255"/>
    </row>
    <row r="332" spans="1:7" ht="8.4" customHeight="1" x14ac:dyDescent="0.3">
      <c r="A332" s="14"/>
      <c r="B332" s="14"/>
      <c r="C332" s="23"/>
      <c r="D332" s="14"/>
      <c r="E332" s="18"/>
      <c r="F332" s="16"/>
      <c r="G332" s="255"/>
    </row>
    <row r="333" spans="1:7" ht="29.4" customHeight="1" x14ac:dyDescent="0.3">
      <c r="A333" s="14"/>
      <c r="B333" s="14"/>
      <c r="C333" s="23" t="s">
        <v>639</v>
      </c>
      <c r="D333" s="14"/>
      <c r="E333" s="18"/>
      <c r="F333" s="16"/>
      <c r="G333" s="255"/>
    </row>
    <row r="334" spans="1:7" x14ac:dyDescent="0.3">
      <c r="A334" s="14"/>
      <c r="B334" s="14"/>
      <c r="C334" s="23" t="s">
        <v>357</v>
      </c>
      <c r="D334" s="14" t="s">
        <v>175</v>
      </c>
      <c r="E334" s="18">
        <v>3</v>
      </c>
      <c r="F334" s="16"/>
      <c r="G334" s="255"/>
    </row>
    <row r="335" spans="1:7" x14ac:dyDescent="0.3">
      <c r="A335" s="14"/>
      <c r="B335" s="14"/>
      <c r="C335" s="23"/>
      <c r="D335" s="14"/>
      <c r="E335" s="18"/>
      <c r="F335" s="16"/>
      <c r="G335" s="255"/>
    </row>
    <row r="336" spans="1:7" ht="45" x14ac:dyDescent="0.3">
      <c r="A336" s="14" t="s">
        <v>635</v>
      </c>
      <c r="B336" s="14" t="s">
        <v>361</v>
      </c>
      <c r="C336" s="36" t="s">
        <v>362</v>
      </c>
      <c r="D336" s="14"/>
      <c r="E336" s="18"/>
      <c r="F336" s="16"/>
      <c r="G336" s="255"/>
    </row>
    <row r="337" spans="1:7" x14ac:dyDescent="0.3">
      <c r="A337" s="14"/>
      <c r="B337" s="14"/>
      <c r="C337" s="24" t="s">
        <v>363</v>
      </c>
      <c r="D337" s="14" t="s">
        <v>171</v>
      </c>
      <c r="E337" s="18">
        <v>200</v>
      </c>
      <c r="F337" s="16"/>
      <c r="G337" s="255"/>
    </row>
    <row r="338" spans="1:7" x14ac:dyDescent="0.3">
      <c r="A338" s="14"/>
      <c r="B338" s="14"/>
      <c r="C338" s="24" t="s">
        <v>364</v>
      </c>
      <c r="D338" s="14" t="s">
        <v>171</v>
      </c>
      <c r="E338" s="18">
        <v>80</v>
      </c>
      <c r="F338" s="16"/>
      <c r="G338" s="255"/>
    </row>
    <row r="339" spans="1:7" x14ac:dyDescent="0.3">
      <c r="A339" s="14"/>
      <c r="B339" s="14"/>
      <c r="C339" s="24" t="s">
        <v>365</v>
      </c>
      <c r="D339" s="14" t="s">
        <v>171</v>
      </c>
      <c r="E339" s="18">
        <v>100</v>
      </c>
      <c r="F339" s="16"/>
      <c r="G339" s="255"/>
    </row>
    <row r="340" spans="1:7" x14ac:dyDescent="0.3">
      <c r="A340" s="14"/>
      <c r="B340" s="14"/>
      <c r="C340" s="24"/>
      <c r="D340" s="14"/>
      <c r="E340" s="18"/>
      <c r="F340" s="16"/>
      <c r="G340" s="255"/>
    </row>
    <row r="341" spans="1:7" ht="30" x14ac:dyDescent="0.3">
      <c r="A341" s="14" t="s">
        <v>636</v>
      </c>
      <c r="B341" s="14"/>
      <c r="C341" s="24" t="s">
        <v>367</v>
      </c>
      <c r="D341" s="14" t="s">
        <v>171</v>
      </c>
      <c r="E341" s="15">
        <v>250</v>
      </c>
      <c r="F341" s="16"/>
      <c r="G341" s="255"/>
    </row>
    <row r="342" spans="1:7" x14ac:dyDescent="0.3">
      <c r="A342" s="14"/>
      <c r="B342" s="14"/>
      <c r="C342" s="24"/>
      <c r="D342" s="14"/>
      <c r="E342" s="15"/>
      <c r="F342" s="16"/>
      <c r="G342" s="255"/>
    </row>
    <row r="343" spans="1:7" ht="28.8" customHeight="1" x14ac:dyDescent="0.3">
      <c r="A343" s="14" t="s">
        <v>637</v>
      </c>
      <c r="B343" s="14"/>
      <c r="C343" s="63" t="s">
        <v>369</v>
      </c>
      <c r="D343" s="14" t="s">
        <v>370</v>
      </c>
      <c r="E343" s="15">
        <v>120</v>
      </c>
      <c r="F343" s="16"/>
      <c r="G343" s="255"/>
    </row>
    <row r="344" spans="1:7" x14ac:dyDescent="0.3">
      <c r="A344" s="14"/>
      <c r="B344" s="14"/>
      <c r="C344" s="65"/>
      <c r="D344" s="14"/>
      <c r="E344" s="15"/>
      <c r="F344" s="16"/>
      <c r="G344" s="255"/>
    </row>
    <row r="345" spans="1:7" ht="45" x14ac:dyDescent="0.3">
      <c r="A345" s="14" t="s">
        <v>638</v>
      </c>
      <c r="B345" s="14" t="s">
        <v>371</v>
      </c>
      <c r="C345" s="66" t="s">
        <v>372</v>
      </c>
      <c r="D345" s="14"/>
      <c r="E345" s="15"/>
      <c r="F345" s="16"/>
      <c r="G345" s="255"/>
    </row>
    <row r="346" spans="1:7" x14ac:dyDescent="0.3">
      <c r="A346" s="14"/>
      <c r="B346" s="14"/>
      <c r="C346" s="65"/>
      <c r="D346" s="14"/>
      <c r="E346" s="15"/>
      <c r="F346" s="16"/>
      <c r="G346" s="255"/>
    </row>
    <row r="347" spans="1:7" x14ac:dyDescent="0.3">
      <c r="A347" s="14"/>
      <c r="B347" s="14"/>
      <c r="C347" s="66" t="s">
        <v>373</v>
      </c>
      <c r="D347" s="14"/>
      <c r="E347" s="15"/>
      <c r="F347" s="16"/>
      <c r="G347" s="255"/>
    </row>
    <row r="348" spans="1:7" x14ac:dyDescent="0.3">
      <c r="A348" s="14"/>
      <c r="B348" s="14"/>
      <c r="C348" s="66" t="s">
        <v>374</v>
      </c>
      <c r="D348" s="14" t="s">
        <v>175</v>
      </c>
      <c r="E348" s="15">
        <v>37</v>
      </c>
      <c r="F348" s="16"/>
      <c r="G348" s="255"/>
    </row>
    <row r="349" spans="1:7" x14ac:dyDescent="0.3">
      <c r="A349" s="14"/>
      <c r="B349" s="14"/>
      <c r="C349" s="66" t="s">
        <v>375</v>
      </c>
      <c r="D349" s="14" t="s">
        <v>175</v>
      </c>
      <c r="E349" s="15"/>
      <c r="F349" s="16"/>
      <c r="G349" s="255"/>
    </row>
    <row r="350" spans="1:7" ht="19.2" customHeight="1" x14ac:dyDescent="0.3">
      <c r="A350" s="14"/>
      <c r="B350" s="14"/>
      <c r="C350" s="66" t="s">
        <v>376</v>
      </c>
      <c r="D350" s="14" t="s">
        <v>175</v>
      </c>
      <c r="E350" s="15">
        <v>37</v>
      </c>
      <c r="F350" s="16"/>
      <c r="G350" s="255"/>
    </row>
    <row r="351" spans="1:7" x14ac:dyDescent="0.3">
      <c r="A351" s="14"/>
      <c r="B351" s="14"/>
      <c r="C351" s="66" t="s">
        <v>377</v>
      </c>
      <c r="D351" s="14" t="s">
        <v>175</v>
      </c>
      <c r="E351" s="15">
        <v>30</v>
      </c>
      <c r="F351" s="16"/>
      <c r="G351" s="255"/>
    </row>
    <row r="352" spans="1:7" ht="16.2" thickBot="1" x14ac:dyDescent="0.35">
      <c r="A352" s="14"/>
      <c r="B352" s="14"/>
      <c r="C352" s="67"/>
      <c r="D352" s="68"/>
      <c r="E352" s="69"/>
      <c r="F352" s="16"/>
      <c r="G352" s="255"/>
    </row>
    <row r="353" spans="1:7" ht="16.2" thickBot="1" x14ac:dyDescent="0.35">
      <c r="A353" s="262" t="s">
        <v>214</v>
      </c>
      <c r="B353" s="263"/>
      <c r="C353" s="263"/>
      <c r="D353" s="263"/>
      <c r="E353" s="263"/>
      <c r="F353" s="263"/>
      <c r="G353" s="257"/>
    </row>
    <row r="354" spans="1:7" ht="16.2" thickBot="1" x14ac:dyDescent="0.35">
      <c r="A354" s="262" t="s">
        <v>215</v>
      </c>
      <c r="B354" s="263"/>
      <c r="C354" s="263"/>
      <c r="D354" s="263"/>
      <c r="E354" s="263"/>
      <c r="F354" s="263"/>
      <c r="G354" s="257"/>
    </row>
    <row r="355" spans="1:7" x14ac:dyDescent="0.3">
      <c r="A355" s="36"/>
      <c r="B355" s="14"/>
      <c r="C355" s="23"/>
      <c r="D355" s="60"/>
      <c r="E355" s="15"/>
      <c r="F355" s="16"/>
      <c r="G355" s="255"/>
    </row>
    <row r="356" spans="1:7" x14ac:dyDescent="0.3">
      <c r="A356" s="40">
        <v>6</v>
      </c>
      <c r="B356" s="40" t="s">
        <v>378</v>
      </c>
      <c r="C356" s="50" t="s">
        <v>379</v>
      </c>
      <c r="D356" s="40"/>
      <c r="E356" s="15"/>
      <c r="F356" s="16"/>
      <c r="G356" s="255"/>
    </row>
    <row r="357" spans="1:7" ht="60" x14ac:dyDescent="0.3">
      <c r="A357" s="14" t="s">
        <v>380</v>
      </c>
      <c r="B357" s="14" t="s">
        <v>298</v>
      </c>
      <c r="C357" s="34" t="s">
        <v>381</v>
      </c>
      <c r="D357" s="14"/>
      <c r="E357" s="57"/>
      <c r="F357" s="16"/>
      <c r="G357" s="255"/>
    </row>
    <row r="358" spans="1:7" x14ac:dyDescent="0.3">
      <c r="A358" s="14" t="s">
        <v>382</v>
      </c>
      <c r="B358" s="14"/>
      <c r="C358" s="70" t="s">
        <v>383</v>
      </c>
      <c r="D358" s="14"/>
      <c r="E358" s="57"/>
      <c r="F358" s="16"/>
      <c r="G358" s="255"/>
    </row>
    <row r="359" spans="1:7" x14ac:dyDescent="0.3">
      <c r="A359" s="40"/>
      <c r="B359" s="14"/>
      <c r="C359" s="34" t="s">
        <v>384</v>
      </c>
      <c r="D359" s="14" t="s">
        <v>171</v>
      </c>
      <c r="E359" s="59">
        <v>350</v>
      </c>
      <c r="F359" s="16"/>
      <c r="G359" s="255"/>
    </row>
    <row r="360" spans="1:7" x14ac:dyDescent="0.3">
      <c r="A360" s="40"/>
      <c r="B360" s="14"/>
      <c r="C360" s="34" t="s">
        <v>385</v>
      </c>
      <c r="D360" s="14" t="s">
        <v>171</v>
      </c>
      <c r="E360" s="59">
        <v>200</v>
      </c>
      <c r="F360" s="16"/>
      <c r="G360" s="255"/>
    </row>
    <row r="361" spans="1:7" x14ac:dyDescent="0.3">
      <c r="A361" s="40"/>
      <c r="B361" s="14"/>
      <c r="C361" s="34" t="s">
        <v>386</v>
      </c>
      <c r="D361" s="14" t="s">
        <v>171</v>
      </c>
      <c r="E361" s="59">
        <v>200</v>
      </c>
      <c r="F361" s="16"/>
      <c r="G361" s="255"/>
    </row>
    <row r="362" spans="1:7" x14ac:dyDescent="0.3">
      <c r="A362" s="40"/>
      <c r="B362" s="24"/>
      <c r="C362" s="23"/>
      <c r="D362" s="14"/>
      <c r="E362" s="15"/>
      <c r="F362" s="16"/>
      <c r="G362" s="255"/>
    </row>
    <row r="363" spans="1:7" x14ac:dyDescent="0.3">
      <c r="A363" s="40"/>
      <c r="B363" s="40"/>
      <c r="C363" s="71"/>
      <c r="D363" s="40"/>
      <c r="E363" s="57"/>
      <c r="F363" s="16"/>
      <c r="G363" s="255"/>
    </row>
    <row r="364" spans="1:7" x14ac:dyDescent="0.3">
      <c r="A364" s="14" t="s">
        <v>387</v>
      </c>
      <c r="B364" s="14" t="s">
        <v>388</v>
      </c>
      <c r="C364" s="66" t="s">
        <v>389</v>
      </c>
      <c r="D364" s="14"/>
      <c r="E364" s="57"/>
      <c r="F364" s="16"/>
      <c r="G364" s="255"/>
    </row>
    <row r="365" spans="1:7" x14ac:dyDescent="0.3">
      <c r="A365" s="14"/>
      <c r="B365" s="14"/>
      <c r="C365" s="66"/>
      <c r="D365" s="14"/>
      <c r="E365" s="57"/>
      <c r="F365" s="16"/>
      <c r="G365" s="255"/>
    </row>
    <row r="366" spans="1:7" ht="93.6" x14ac:dyDescent="0.3">
      <c r="A366" s="14" t="s">
        <v>390</v>
      </c>
      <c r="B366" s="14"/>
      <c r="C366" s="72" t="s">
        <v>391</v>
      </c>
      <c r="D366" s="14"/>
      <c r="E366" s="59"/>
      <c r="F366" s="16"/>
      <c r="G366" s="255"/>
    </row>
    <row r="367" spans="1:7" x14ac:dyDescent="0.3">
      <c r="A367" s="14"/>
      <c r="B367" s="14"/>
      <c r="C367" s="34" t="s">
        <v>392</v>
      </c>
      <c r="D367" s="14" t="s">
        <v>175</v>
      </c>
      <c r="E367" s="59">
        <v>30</v>
      </c>
      <c r="F367" s="16"/>
      <c r="G367" s="255"/>
    </row>
    <row r="368" spans="1:7" x14ac:dyDescent="0.3">
      <c r="A368" s="14"/>
      <c r="B368" s="14"/>
      <c r="C368" s="34" t="s">
        <v>393</v>
      </c>
      <c r="D368" s="14" t="s">
        <v>175</v>
      </c>
      <c r="E368" s="59">
        <v>12</v>
      </c>
      <c r="F368" s="16"/>
      <c r="G368" s="255"/>
    </row>
    <row r="369" spans="1:7" x14ac:dyDescent="0.3">
      <c r="A369" s="14"/>
      <c r="B369" s="14"/>
      <c r="C369" s="34" t="s">
        <v>394</v>
      </c>
      <c r="D369" s="14" t="s">
        <v>175</v>
      </c>
      <c r="E369" s="59">
        <v>10</v>
      </c>
      <c r="F369" s="16"/>
      <c r="G369" s="255"/>
    </row>
    <row r="370" spans="1:7" x14ac:dyDescent="0.3">
      <c r="A370" s="14"/>
      <c r="B370" s="14"/>
      <c r="C370" s="34" t="s">
        <v>395</v>
      </c>
      <c r="D370" s="14" t="s">
        <v>175</v>
      </c>
      <c r="E370" s="59">
        <v>8</v>
      </c>
      <c r="F370" s="16"/>
      <c r="G370" s="255"/>
    </row>
    <row r="371" spans="1:7" x14ac:dyDescent="0.3">
      <c r="A371" s="14"/>
      <c r="B371" s="14"/>
      <c r="C371" s="34" t="s">
        <v>396</v>
      </c>
      <c r="D371" s="14" t="s">
        <v>175</v>
      </c>
      <c r="E371" s="59">
        <v>15</v>
      </c>
      <c r="F371" s="16"/>
      <c r="G371" s="255"/>
    </row>
    <row r="372" spans="1:7" x14ac:dyDescent="0.3">
      <c r="A372" s="14"/>
      <c r="B372" s="14"/>
      <c r="C372" s="34"/>
      <c r="D372" s="14"/>
      <c r="E372" s="59"/>
      <c r="F372" s="16"/>
      <c r="G372" s="255"/>
    </row>
    <row r="373" spans="1:7" ht="90" x14ac:dyDescent="0.3">
      <c r="A373" s="14" t="s">
        <v>397</v>
      </c>
      <c r="B373" s="14"/>
      <c r="C373" s="34" t="s">
        <v>398</v>
      </c>
      <c r="D373" s="14"/>
      <c r="E373" s="59"/>
      <c r="F373" s="16"/>
      <c r="G373" s="255"/>
    </row>
    <row r="374" spans="1:7" x14ac:dyDescent="0.3">
      <c r="A374" s="14"/>
      <c r="B374" s="14"/>
      <c r="C374" s="34" t="s">
        <v>296</v>
      </c>
      <c r="D374" s="14" t="s">
        <v>175</v>
      </c>
      <c r="E374" s="59">
        <v>6</v>
      </c>
      <c r="F374" s="16"/>
      <c r="G374" s="255"/>
    </row>
    <row r="375" spans="1:7" x14ac:dyDescent="0.3">
      <c r="A375" s="14"/>
      <c r="B375" s="14"/>
      <c r="C375" s="34" t="s">
        <v>399</v>
      </c>
      <c r="D375" s="14" t="s">
        <v>175</v>
      </c>
      <c r="E375" s="59">
        <v>12</v>
      </c>
      <c r="F375" s="16"/>
      <c r="G375" s="255"/>
    </row>
    <row r="376" spans="1:7" x14ac:dyDescent="0.3">
      <c r="A376" s="14"/>
      <c r="B376" s="14"/>
      <c r="C376" s="34" t="s">
        <v>400</v>
      </c>
      <c r="D376" s="14" t="s">
        <v>175</v>
      </c>
      <c r="E376" s="59">
        <v>9</v>
      </c>
      <c r="F376" s="16"/>
      <c r="G376" s="255"/>
    </row>
    <row r="377" spans="1:7" x14ac:dyDescent="0.3">
      <c r="A377" s="14"/>
      <c r="B377" s="14"/>
      <c r="C377" s="34" t="s">
        <v>401</v>
      </c>
      <c r="D377" s="14" t="s">
        <v>175</v>
      </c>
      <c r="E377" s="59">
        <v>12</v>
      </c>
      <c r="F377" s="16"/>
      <c r="G377" s="255"/>
    </row>
    <row r="378" spans="1:7" x14ac:dyDescent="0.3">
      <c r="A378" s="14"/>
      <c r="B378" s="14"/>
      <c r="C378" s="34"/>
      <c r="D378" s="14"/>
      <c r="E378" s="59"/>
      <c r="F378" s="16"/>
      <c r="G378" s="255"/>
    </row>
    <row r="379" spans="1:7" x14ac:dyDescent="0.3">
      <c r="A379" s="14"/>
      <c r="B379" s="14"/>
      <c r="C379" s="34"/>
      <c r="D379" s="14"/>
      <c r="E379" s="59"/>
      <c r="F379" s="16"/>
      <c r="G379" s="255"/>
    </row>
    <row r="380" spans="1:7" ht="46.8" x14ac:dyDescent="0.3">
      <c r="A380" s="14" t="s">
        <v>402</v>
      </c>
      <c r="B380" s="14" t="s">
        <v>403</v>
      </c>
      <c r="C380" s="73" t="s">
        <v>404</v>
      </c>
      <c r="D380" s="14"/>
      <c r="E380" s="57"/>
      <c r="F380" s="16"/>
      <c r="G380" s="255"/>
    </row>
    <row r="381" spans="1:7" x14ac:dyDescent="0.3">
      <c r="A381" s="14"/>
      <c r="B381" s="14"/>
      <c r="C381" s="66" t="s">
        <v>405</v>
      </c>
      <c r="D381" s="14" t="s">
        <v>175</v>
      </c>
      <c r="E381" s="57">
        <v>30</v>
      </c>
      <c r="F381" s="16"/>
      <c r="G381" s="255"/>
    </row>
    <row r="382" spans="1:7" x14ac:dyDescent="0.3">
      <c r="A382" s="14"/>
      <c r="B382" s="14"/>
      <c r="C382" s="66" t="s">
        <v>406</v>
      </c>
      <c r="D382" s="14" t="s">
        <v>175</v>
      </c>
      <c r="E382" s="57">
        <v>28</v>
      </c>
      <c r="F382" s="16"/>
      <c r="G382" s="255"/>
    </row>
    <row r="383" spans="1:7" x14ac:dyDescent="0.3">
      <c r="A383" s="14"/>
      <c r="B383" s="14"/>
      <c r="C383" s="34" t="s">
        <v>407</v>
      </c>
      <c r="D383" s="14" t="s">
        <v>175</v>
      </c>
      <c r="E383" s="59">
        <v>16</v>
      </c>
      <c r="F383" s="16"/>
      <c r="G383" s="255"/>
    </row>
    <row r="384" spans="1:7" x14ac:dyDescent="0.3">
      <c r="A384" s="40"/>
      <c r="B384" s="40"/>
      <c r="C384" s="71"/>
      <c r="D384" s="40"/>
      <c r="E384" s="57"/>
      <c r="F384" s="16"/>
      <c r="G384" s="255"/>
    </row>
    <row r="385" spans="1:7" x14ac:dyDescent="0.3">
      <c r="A385" s="14">
        <v>6.4</v>
      </c>
      <c r="B385" s="14" t="s">
        <v>286</v>
      </c>
      <c r="C385" s="66" t="s">
        <v>408</v>
      </c>
      <c r="D385" s="40"/>
      <c r="E385" s="57"/>
      <c r="F385" s="16"/>
      <c r="G385" s="255"/>
    </row>
    <row r="386" spans="1:7" x14ac:dyDescent="0.3">
      <c r="A386" s="40"/>
      <c r="B386" s="40"/>
      <c r="C386" s="66"/>
      <c r="D386" s="14"/>
      <c r="E386" s="57"/>
      <c r="F386" s="16"/>
      <c r="G386" s="255"/>
    </row>
    <row r="387" spans="1:7" ht="45" x14ac:dyDescent="0.3">
      <c r="A387" s="40"/>
      <c r="B387" s="14"/>
      <c r="C387" s="66" t="s">
        <v>409</v>
      </c>
      <c r="D387" s="14" t="s">
        <v>175</v>
      </c>
      <c r="E387" s="57">
        <v>25</v>
      </c>
      <c r="F387" s="16"/>
      <c r="G387" s="255"/>
    </row>
    <row r="388" spans="1:7" x14ac:dyDescent="0.3">
      <c r="A388" s="40"/>
      <c r="B388" s="40"/>
      <c r="C388" s="66"/>
      <c r="D388" s="14"/>
      <c r="E388" s="57"/>
      <c r="F388" s="16"/>
      <c r="G388" s="255"/>
    </row>
    <row r="389" spans="1:7" ht="45" x14ac:dyDescent="0.3">
      <c r="A389" s="40"/>
      <c r="B389" s="40"/>
      <c r="C389" s="66" t="s">
        <v>410</v>
      </c>
      <c r="D389" s="14" t="s">
        <v>175</v>
      </c>
      <c r="E389" s="57">
        <v>10</v>
      </c>
      <c r="F389" s="16"/>
      <c r="G389" s="255"/>
    </row>
    <row r="390" spans="1:7" x14ac:dyDescent="0.3">
      <c r="A390" s="40"/>
      <c r="B390" s="40"/>
      <c r="C390" s="66"/>
      <c r="D390" s="14"/>
      <c r="E390" s="57"/>
      <c r="F390" s="16"/>
      <c r="G390" s="255"/>
    </row>
    <row r="391" spans="1:7" ht="45" x14ac:dyDescent="0.3">
      <c r="A391" s="40"/>
      <c r="B391" s="14"/>
      <c r="C391" s="66" t="s">
        <v>411</v>
      </c>
      <c r="D391" s="14" t="s">
        <v>175</v>
      </c>
      <c r="E391" s="57">
        <v>2</v>
      </c>
      <c r="F391" s="16"/>
      <c r="G391" s="255"/>
    </row>
    <row r="392" spans="1:7" x14ac:dyDescent="0.3">
      <c r="A392" s="14"/>
      <c r="B392" s="14"/>
      <c r="C392" s="34"/>
      <c r="D392" s="14"/>
      <c r="E392" s="59"/>
      <c r="F392" s="16"/>
      <c r="G392" s="255"/>
    </row>
    <row r="393" spans="1:7" ht="45" customHeight="1" x14ac:dyDescent="0.3">
      <c r="A393" s="14"/>
      <c r="B393" s="14"/>
      <c r="C393" s="66" t="s">
        <v>412</v>
      </c>
      <c r="D393" s="14" t="s">
        <v>175</v>
      </c>
      <c r="E393" s="57">
        <v>1</v>
      </c>
      <c r="F393" s="16"/>
      <c r="G393" s="255"/>
    </row>
    <row r="394" spans="1:7" ht="16.2" customHeight="1" x14ac:dyDescent="0.3">
      <c r="A394" s="14"/>
      <c r="B394" s="14"/>
      <c r="C394" s="34"/>
      <c r="D394" s="14"/>
      <c r="E394" s="59"/>
      <c r="F394" s="16"/>
      <c r="G394" s="255"/>
    </row>
    <row r="395" spans="1:7" ht="45" x14ac:dyDescent="0.3">
      <c r="A395" s="14"/>
      <c r="B395" s="14"/>
      <c r="C395" s="66" t="s">
        <v>413</v>
      </c>
      <c r="D395" s="14" t="s">
        <v>175</v>
      </c>
      <c r="E395" s="57">
        <v>1</v>
      </c>
      <c r="F395" s="16"/>
      <c r="G395" s="17"/>
    </row>
    <row r="396" spans="1:7" x14ac:dyDescent="0.3">
      <c r="A396" s="14"/>
      <c r="B396" s="14"/>
      <c r="C396" s="34"/>
      <c r="D396" s="14"/>
      <c r="E396" s="57"/>
      <c r="F396" s="16"/>
      <c r="G396" s="17"/>
    </row>
    <row r="397" spans="1:7" ht="30" x14ac:dyDescent="0.3">
      <c r="A397" s="14" t="s">
        <v>414</v>
      </c>
      <c r="B397" s="14" t="s">
        <v>415</v>
      </c>
      <c r="C397" s="34" t="s">
        <v>416</v>
      </c>
      <c r="D397" s="14" t="s">
        <v>24</v>
      </c>
      <c r="E397" s="57">
        <v>0</v>
      </c>
      <c r="F397" s="16"/>
      <c r="G397" s="17"/>
    </row>
    <row r="398" spans="1:7" x14ac:dyDescent="0.3">
      <c r="A398" s="14" t="s">
        <v>417</v>
      </c>
      <c r="B398" s="14"/>
      <c r="C398" s="34" t="s">
        <v>418</v>
      </c>
      <c r="D398" s="14" t="s">
        <v>25</v>
      </c>
      <c r="E398" s="57">
        <f>G397</f>
        <v>0</v>
      </c>
      <c r="F398" s="25"/>
      <c r="G398" s="17"/>
    </row>
    <row r="399" spans="1:7" ht="30" x14ac:dyDescent="0.3">
      <c r="A399" s="14" t="s">
        <v>419</v>
      </c>
      <c r="B399" s="14" t="s">
        <v>420</v>
      </c>
      <c r="C399" s="34" t="s">
        <v>421</v>
      </c>
      <c r="D399" s="14" t="s">
        <v>175</v>
      </c>
      <c r="E399" s="74">
        <v>55</v>
      </c>
      <c r="F399" s="16"/>
      <c r="G399" s="17"/>
    </row>
    <row r="400" spans="1:7" x14ac:dyDescent="0.3">
      <c r="A400" s="262" t="s">
        <v>422</v>
      </c>
      <c r="B400" s="263"/>
      <c r="C400" s="263"/>
      <c r="D400" s="263"/>
      <c r="E400" s="263"/>
      <c r="F400" s="263"/>
      <c r="G400" s="80"/>
    </row>
    <row r="401" spans="1:5" x14ac:dyDescent="0.3">
      <c r="E401" s="75"/>
    </row>
    <row r="402" spans="1:5" x14ac:dyDescent="0.3">
      <c r="A402" s="81">
        <v>2</v>
      </c>
      <c r="B402" s="81"/>
      <c r="C402" s="81"/>
      <c r="D402" s="82"/>
      <c r="E402" s="82"/>
    </row>
    <row r="403" spans="1:5" x14ac:dyDescent="0.3">
      <c r="A403" s="81"/>
      <c r="B403" s="81"/>
      <c r="C403" s="81"/>
      <c r="D403" s="82"/>
      <c r="E403" s="82"/>
    </row>
    <row r="404" spans="1:5" x14ac:dyDescent="0.3">
      <c r="A404" s="81">
        <v>3</v>
      </c>
      <c r="B404" s="81"/>
      <c r="C404" s="81"/>
      <c r="D404" s="82"/>
      <c r="E404" s="82"/>
    </row>
    <row r="405" spans="1:5" x14ac:dyDescent="0.3">
      <c r="A405" s="81"/>
      <c r="B405" s="81"/>
      <c r="C405" s="81"/>
      <c r="D405" s="82"/>
      <c r="E405" s="82"/>
    </row>
    <row r="406" spans="1:5" x14ac:dyDescent="0.3">
      <c r="A406" s="81">
        <v>4</v>
      </c>
      <c r="B406" s="81"/>
      <c r="C406" s="81"/>
      <c r="D406" s="82"/>
      <c r="E406" s="82"/>
    </row>
    <row r="407" spans="1:5" x14ac:dyDescent="0.3">
      <c r="A407" s="81"/>
      <c r="B407" s="81"/>
      <c r="C407" s="81"/>
      <c r="D407" s="82"/>
      <c r="E407" s="82"/>
    </row>
    <row r="408" spans="1:5" x14ac:dyDescent="0.3">
      <c r="A408" s="81">
        <v>5</v>
      </c>
      <c r="B408" s="81"/>
      <c r="C408" s="81"/>
      <c r="D408" s="82"/>
      <c r="E408" s="82"/>
    </row>
    <row r="409" spans="1:5" x14ac:dyDescent="0.3">
      <c r="A409" s="81"/>
      <c r="B409" s="81"/>
      <c r="C409" s="81"/>
      <c r="D409" s="82"/>
      <c r="E409" s="82"/>
    </row>
    <row r="410" spans="1:5" x14ac:dyDescent="0.3">
      <c r="A410" s="81">
        <v>6</v>
      </c>
      <c r="B410" s="81"/>
      <c r="C410" s="81"/>
      <c r="D410" s="82"/>
      <c r="E410" s="83"/>
    </row>
    <row r="411" spans="1:5" x14ac:dyDescent="0.3">
      <c r="B411" s="82"/>
      <c r="C411" s="82"/>
      <c r="D411" s="84"/>
      <c r="E411" s="84"/>
    </row>
  </sheetData>
  <mergeCells count="15">
    <mergeCell ref="A400:F400"/>
    <mergeCell ref="A95:F95"/>
    <mergeCell ref="A96:F96"/>
    <mergeCell ref="A171:F171"/>
    <mergeCell ref="A172:F172"/>
    <mergeCell ref="A194:F194"/>
    <mergeCell ref="A252:F252"/>
    <mergeCell ref="A253:F253"/>
    <mergeCell ref="A296:F296"/>
    <mergeCell ref="A297:F297"/>
    <mergeCell ref="A60:F60"/>
    <mergeCell ref="A61:F61"/>
    <mergeCell ref="A195:F195"/>
    <mergeCell ref="A353:F353"/>
    <mergeCell ref="A354:F354"/>
  </mergeCells>
  <pageMargins left="1" right="1" top="1" bottom="1" header="0.5" footer="0.5"/>
  <pageSetup scale="45" fitToHeight="0" orientation="portrait" r:id="rId1"/>
  <headerFooter>
    <oddHeader>&amp;CBILL OF QUANTITIES(BOQ): JW14500: UPGRADING AND REPLACEMENT OF WATER AND SEWER PIPELINES IN DE VILLIERS STREET INNERCITY</oddHeader>
  </headerFooter>
  <rowBreaks count="7" manualBreakCount="7">
    <brk id="60" max="6" man="1"/>
    <brk id="95" max="6" man="1"/>
    <brk id="171" max="6" man="1"/>
    <brk id="194" max="6" man="1"/>
    <brk id="252" max="6" man="1"/>
    <brk id="296" max="6" man="1"/>
    <brk id="35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82D5D-90A5-4B77-8774-19DAC76C811A}">
  <sheetPr>
    <tabColor theme="4"/>
  </sheetPr>
  <dimension ref="A1:J252"/>
  <sheetViews>
    <sheetView showGridLines="0" tabSelected="1" view="pageBreakPreview" topLeftCell="D179" zoomScaleNormal="100" zoomScaleSheetLayoutView="100" zoomScalePageLayoutView="70" workbookViewId="0">
      <selection activeCell="G233" sqref="G233"/>
    </sheetView>
  </sheetViews>
  <sheetFormatPr defaultRowHeight="15" x14ac:dyDescent="0.25"/>
  <cols>
    <col min="1" max="1" width="10.21875" style="82" customWidth="1"/>
    <col min="2" max="2" width="19" style="155" customWidth="1"/>
    <col min="3" max="3" width="55.44140625" style="156" customWidth="1"/>
    <col min="4" max="4" width="11.44140625" style="157" customWidth="1"/>
    <col min="5" max="5" width="27.44140625" style="158" customWidth="1"/>
    <col min="6" max="6" width="20.88671875" style="153" customWidth="1"/>
    <col min="7" max="7" width="21.5546875" style="163" customWidth="1"/>
    <col min="8" max="8" width="20" style="104" customWidth="1"/>
    <col min="9" max="9" width="22.109375" style="104" customWidth="1"/>
    <col min="10" max="10" width="17.88671875" style="104" customWidth="1"/>
    <col min="11" max="11" width="23.88671875" style="104" customWidth="1"/>
    <col min="12" max="254" width="8.88671875" style="104"/>
    <col min="255" max="255" width="8.6640625" style="104" customWidth="1"/>
    <col min="256" max="256" width="15.33203125" style="104" customWidth="1"/>
    <col min="257" max="257" width="41.5546875" style="104" customWidth="1"/>
    <col min="258" max="258" width="14.6640625" style="104" customWidth="1"/>
    <col min="259" max="259" width="16.44140625" style="104" customWidth="1"/>
    <col min="260" max="260" width="0" style="104" hidden="1" customWidth="1"/>
    <col min="261" max="261" width="14.109375" style="104" customWidth="1"/>
    <col min="262" max="262" width="16.33203125" style="104" customWidth="1"/>
    <col min="263" max="263" width="16.109375" style="104" customWidth="1"/>
    <col min="264" max="510" width="8.88671875" style="104"/>
    <col min="511" max="511" width="8.6640625" style="104" customWidth="1"/>
    <col min="512" max="512" width="15.33203125" style="104" customWidth="1"/>
    <col min="513" max="513" width="41.5546875" style="104" customWidth="1"/>
    <col min="514" max="514" width="14.6640625" style="104" customWidth="1"/>
    <col min="515" max="515" width="16.44140625" style="104" customWidth="1"/>
    <col min="516" max="516" width="0" style="104" hidden="1" customWidth="1"/>
    <col min="517" max="517" width="14.109375" style="104" customWidth="1"/>
    <col min="518" max="518" width="16.33203125" style="104" customWidth="1"/>
    <col min="519" max="519" width="16.109375" style="104" customWidth="1"/>
    <col min="520" max="766" width="8.88671875" style="104"/>
    <col min="767" max="767" width="8.6640625" style="104" customWidth="1"/>
    <col min="768" max="768" width="15.33203125" style="104" customWidth="1"/>
    <col min="769" max="769" width="41.5546875" style="104" customWidth="1"/>
    <col min="770" max="770" width="14.6640625" style="104" customWidth="1"/>
    <col min="771" max="771" width="16.44140625" style="104" customWidth="1"/>
    <col min="772" max="772" width="0" style="104" hidden="1" customWidth="1"/>
    <col min="773" max="773" width="14.109375" style="104" customWidth="1"/>
    <col min="774" max="774" width="16.33203125" style="104" customWidth="1"/>
    <col min="775" max="775" width="16.109375" style="104" customWidth="1"/>
    <col min="776" max="1022" width="8.88671875" style="104"/>
    <col min="1023" max="1023" width="8.6640625" style="104" customWidth="1"/>
    <col min="1024" max="1024" width="15.33203125" style="104" customWidth="1"/>
    <col min="1025" max="1025" width="41.5546875" style="104" customWidth="1"/>
    <col min="1026" max="1026" width="14.6640625" style="104" customWidth="1"/>
    <col min="1027" max="1027" width="16.44140625" style="104" customWidth="1"/>
    <col min="1028" max="1028" width="0" style="104" hidden="1" customWidth="1"/>
    <col min="1029" max="1029" width="14.109375" style="104" customWidth="1"/>
    <col min="1030" max="1030" width="16.33203125" style="104" customWidth="1"/>
    <col min="1031" max="1031" width="16.109375" style="104" customWidth="1"/>
    <col min="1032" max="1278" width="8.88671875" style="104"/>
    <col min="1279" max="1279" width="8.6640625" style="104" customWidth="1"/>
    <col min="1280" max="1280" width="15.33203125" style="104" customWidth="1"/>
    <col min="1281" max="1281" width="41.5546875" style="104" customWidth="1"/>
    <col min="1282" max="1282" width="14.6640625" style="104" customWidth="1"/>
    <col min="1283" max="1283" width="16.44140625" style="104" customWidth="1"/>
    <col min="1284" max="1284" width="0" style="104" hidden="1" customWidth="1"/>
    <col min="1285" max="1285" width="14.109375" style="104" customWidth="1"/>
    <col min="1286" max="1286" width="16.33203125" style="104" customWidth="1"/>
    <col min="1287" max="1287" width="16.109375" style="104" customWidth="1"/>
    <col min="1288" max="1534" width="8.88671875" style="104"/>
    <col min="1535" max="1535" width="8.6640625" style="104" customWidth="1"/>
    <col min="1536" max="1536" width="15.33203125" style="104" customWidth="1"/>
    <col min="1537" max="1537" width="41.5546875" style="104" customWidth="1"/>
    <col min="1538" max="1538" width="14.6640625" style="104" customWidth="1"/>
    <col min="1539" max="1539" width="16.44140625" style="104" customWidth="1"/>
    <col min="1540" max="1540" width="0" style="104" hidden="1" customWidth="1"/>
    <col min="1541" max="1541" width="14.109375" style="104" customWidth="1"/>
    <col min="1542" max="1542" width="16.33203125" style="104" customWidth="1"/>
    <col min="1543" max="1543" width="16.109375" style="104" customWidth="1"/>
    <col min="1544" max="1790" width="8.88671875" style="104"/>
    <col min="1791" max="1791" width="8.6640625" style="104" customWidth="1"/>
    <col min="1792" max="1792" width="15.33203125" style="104" customWidth="1"/>
    <col min="1793" max="1793" width="41.5546875" style="104" customWidth="1"/>
    <col min="1794" max="1794" width="14.6640625" style="104" customWidth="1"/>
    <col min="1795" max="1795" width="16.44140625" style="104" customWidth="1"/>
    <col min="1796" max="1796" width="0" style="104" hidden="1" customWidth="1"/>
    <col min="1797" max="1797" width="14.109375" style="104" customWidth="1"/>
    <col min="1798" max="1798" width="16.33203125" style="104" customWidth="1"/>
    <col min="1799" max="1799" width="16.109375" style="104" customWidth="1"/>
    <col min="1800" max="2046" width="8.88671875" style="104"/>
    <col min="2047" max="2047" width="8.6640625" style="104" customWidth="1"/>
    <col min="2048" max="2048" width="15.33203125" style="104" customWidth="1"/>
    <col min="2049" max="2049" width="41.5546875" style="104" customWidth="1"/>
    <col min="2050" max="2050" width="14.6640625" style="104" customWidth="1"/>
    <col min="2051" max="2051" width="16.44140625" style="104" customWidth="1"/>
    <col min="2052" max="2052" width="0" style="104" hidden="1" customWidth="1"/>
    <col min="2053" max="2053" width="14.109375" style="104" customWidth="1"/>
    <col min="2054" max="2054" width="16.33203125" style="104" customWidth="1"/>
    <col min="2055" max="2055" width="16.109375" style="104" customWidth="1"/>
    <col min="2056" max="2302" width="8.88671875" style="104"/>
    <col min="2303" max="2303" width="8.6640625" style="104" customWidth="1"/>
    <col min="2304" max="2304" width="15.33203125" style="104" customWidth="1"/>
    <col min="2305" max="2305" width="41.5546875" style="104" customWidth="1"/>
    <col min="2306" max="2306" width="14.6640625" style="104" customWidth="1"/>
    <col min="2307" max="2307" width="16.44140625" style="104" customWidth="1"/>
    <col min="2308" max="2308" width="0" style="104" hidden="1" customWidth="1"/>
    <col min="2309" max="2309" width="14.109375" style="104" customWidth="1"/>
    <col min="2310" max="2310" width="16.33203125" style="104" customWidth="1"/>
    <col min="2311" max="2311" width="16.109375" style="104" customWidth="1"/>
    <col min="2312" max="2558" width="8.88671875" style="104"/>
    <col min="2559" max="2559" width="8.6640625" style="104" customWidth="1"/>
    <col min="2560" max="2560" width="15.33203125" style="104" customWidth="1"/>
    <col min="2561" max="2561" width="41.5546875" style="104" customWidth="1"/>
    <col min="2562" max="2562" width="14.6640625" style="104" customWidth="1"/>
    <col min="2563" max="2563" width="16.44140625" style="104" customWidth="1"/>
    <col min="2564" max="2564" width="0" style="104" hidden="1" customWidth="1"/>
    <col min="2565" max="2565" width="14.109375" style="104" customWidth="1"/>
    <col min="2566" max="2566" width="16.33203125" style="104" customWidth="1"/>
    <col min="2567" max="2567" width="16.109375" style="104" customWidth="1"/>
    <col min="2568" max="2814" width="8.88671875" style="104"/>
    <col min="2815" max="2815" width="8.6640625" style="104" customWidth="1"/>
    <col min="2816" max="2816" width="15.33203125" style="104" customWidth="1"/>
    <col min="2817" max="2817" width="41.5546875" style="104" customWidth="1"/>
    <col min="2818" max="2818" width="14.6640625" style="104" customWidth="1"/>
    <col min="2819" max="2819" width="16.44140625" style="104" customWidth="1"/>
    <col min="2820" max="2820" width="0" style="104" hidden="1" customWidth="1"/>
    <col min="2821" max="2821" width="14.109375" style="104" customWidth="1"/>
    <col min="2822" max="2822" width="16.33203125" style="104" customWidth="1"/>
    <col min="2823" max="2823" width="16.109375" style="104" customWidth="1"/>
    <col min="2824" max="3070" width="8.88671875" style="104"/>
    <col min="3071" max="3071" width="8.6640625" style="104" customWidth="1"/>
    <col min="3072" max="3072" width="15.33203125" style="104" customWidth="1"/>
    <col min="3073" max="3073" width="41.5546875" style="104" customWidth="1"/>
    <col min="3074" max="3074" width="14.6640625" style="104" customWidth="1"/>
    <col min="3075" max="3075" width="16.44140625" style="104" customWidth="1"/>
    <col min="3076" max="3076" width="0" style="104" hidden="1" customWidth="1"/>
    <col min="3077" max="3077" width="14.109375" style="104" customWidth="1"/>
    <col min="3078" max="3078" width="16.33203125" style="104" customWidth="1"/>
    <col min="3079" max="3079" width="16.109375" style="104" customWidth="1"/>
    <col min="3080" max="3326" width="8.88671875" style="104"/>
    <col min="3327" max="3327" width="8.6640625" style="104" customWidth="1"/>
    <col min="3328" max="3328" width="15.33203125" style="104" customWidth="1"/>
    <col min="3329" max="3329" width="41.5546875" style="104" customWidth="1"/>
    <col min="3330" max="3330" width="14.6640625" style="104" customWidth="1"/>
    <col min="3331" max="3331" width="16.44140625" style="104" customWidth="1"/>
    <col min="3332" max="3332" width="0" style="104" hidden="1" customWidth="1"/>
    <col min="3333" max="3333" width="14.109375" style="104" customWidth="1"/>
    <col min="3334" max="3334" width="16.33203125" style="104" customWidth="1"/>
    <col min="3335" max="3335" width="16.109375" style="104" customWidth="1"/>
    <col min="3336" max="3582" width="8.88671875" style="104"/>
    <col min="3583" max="3583" width="8.6640625" style="104" customWidth="1"/>
    <col min="3584" max="3584" width="15.33203125" style="104" customWidth="1"/>
    <col min="3585" max="3585" width="41.5546875" style="104" customWidth="1"/>
    <col min="3586" max="3586" width="14.6640625" style="104" customWidth="1"/>
    <col min="3587" max="3587" width="16.44140625" style="104" customWidth="1"/>
    <col min="3588" max="3588" width="0" style="104" hidden="1" customWidth="1"/>
    <col min="3589" max="3589" width="14.109375" style="104" customWidth="1"/>
    <col min="3590" max="3590" width="16.33203125" style="104" customWidth="1"/>
    <col min="3591" max="3591" width="16.109375" style="104" customWidth="1"/>
    <col min="3592" max="3838" width="8.88671875" style="104"/>
    <col min="3839" max="3839" width="8.6640625" style="104" customWidth="1"/>
    <col min="3840" max="3840" width="15.33203125" style="104" customWidth="1"/>
    <col min="3841" max="3841" width="41.5546875" style="104" customWidth="1"/>
    <col min="3842" max="3842" width="14.6640625" style="104" customWidth="1"/>
    <col min="3843" max="3843" width="16.44140625" style="104" customWidth="1"/>
    <col min="3844" max="3844" width="0" style="104" hidden="1" customWidth="1"/>
    <col min="3845" max="3845" width="14.109375" style="104" customWidth="1"/>
    <col min="3846" max="3846" width="16.33203125" style="104" customWidth="1"/>
    <col min="3847" max="3847" width="16.109375" style="104" customWidth="1"/>
    <col min="3848" max="4094" width="8.88671875" style="104"/>
    <col min="4095" max="4095" width="8.6640625" style="104" customWidth="1"/>
    <col min="4096" max="4096" width="15.33203125" style="104" customWidth="1"/>
    <col min="4097" max="4097" width="41.5546875" style="104" customWidth="1"/>
    <col min="4098" max="4098" width="14.6640625" style="104" customWidth="1"/>
    <col min="4099" max="4099" width="16.44140625" style="104" customWidth="1"/>
    <col min="4100" max="4100" width="0" style="104" hidden="1" customWidth="1"/>
    <col min="4101" max="4101" width="14.109375" style="104" customWidth="1"/>
    <col min="4102" max="4102" width="16.33203125" style="104" customWidth="1"/>
    <col min="4103" max="4103" width="16.109375" style="104" customWidth="1"/>
    <col min="4104" max="4350" width="8.88671875" style="104"/>
    <col min="4351" max="4351" width="8.6640625" style="104" customWidth="1"/>
    <col min="4352" max="4352" width="15.33203125" style="104" customWidth="1"/>
    <col min="4353" max="4353" width="41.5546875" style="104" customWidth="1"/>
    <col min="4354" max="4354" width="14.6640625" style="104" customWidth="1"/>
    <col min="4355" max="4355" width="16.44140625" style="104" customWidth="1"/>
    <col min="4356" max="4356" width="0" style="104" hidden="1" customWidth="1"/>
    <col min="4357" max="4357" width="14.109375" style="104" customWidth="1"/>
    <col min="4358" max="4358" width="16.33203125" style="104" customWidth="1"/>
    <col min="4359" max="4359" width="16.109375" style="104" customWidth="1"/>
    <col min="4360" max="4606" width="8.88671875" style="104"/>
    <col min="4607" max="4607" width="8.6640625" style="104" customWidth="1"/>
    <col min="4608" max="4608" width="15.33203125" style="104" customWidth="1"/>
    <col min="4609" max="4609" width="41.5546875" style="104" customWidth="1"/>
    <col min="4610" max="4610" width="14.6640625" style="104" customWidth="1"/>
    <col min="4611" max="4611" width="16.44140625" style="104" customWidth="1"/>
    <col min="4612" max="4612" width="0" style="104" hidden="1" customWidth="1"/>
    <col min="4613" max="4613" width="14.109375" style="104" customWidth="1"/>
    <col min="4614" max="4614" width="16.33203125" style="104" customWidth="1"/>
    <col min="4615" max="4615" width="16.109375" style="104" customWidth="1"/>
    <col min="4616" max="4862" width="8.88671875" style="104"/>
    <col min="4863" max="4863" width="8.6640625" style="104" customWidth="1"/>
    <col min="4864" max="4864" width="15.33203125" style="104" customWidth="1"/>
    <col min="4865" max="4865" width="41.5546875" style="104" customWidth="1"/>
    <col min="4866" max="4866" width="14.6640625" style="104" customWidth="1"/>
    <col min="4867" max="4867" width="16.44140625" style="104" customWidth="1"/>
    <col min="4868" max="4868" width="0" style="104" hidden="1" customWidth="1"/>
    <col min="4869" max="4869" width="14.109375" style="104" customWidth="1"/>
    <col min="4870" max="4870" width="16.33203125" style="104" customWidth="1"/>
    <col min="4871" max="4871" width="16.109375" style="104" customWidth="1"/>
    <col min="4872" max="5118" width="8.88671875" style="104"/>
    <col min="5119" max="5119" width="8.6640625" style="104" customWidth="1"/>
    <col min="5120" max="5120" width="15.33203125" style="104" customWidth="1"/>
    <col min="5121" max="5121" width="41.5546875" style="104" customWidth="1"/>
    <col min="5122" max="5122" width="14.6640625" style="104" customWidth="1"/>
    <col min="5123" max="5123" width="16.44140625" style="104" customWidth="1"/>
    <col min="5124" max="5124" width="0" style="104" hidden="1" customWidth="1"/>
    <col min="5125" max="5125" width="14.109375" style="104" customWidth="1"/>
    <col min="5126" max="5126" width="16.33203125" style="104" customWidth="1"/>
    <col min="5127" max="5127" width="16.109375" style="104" customWidth="1"/>
    <col min="5128" max="5374" width="8.88671875" style="104"/>
    <col min="5375" max="5375" width="8.6640625" style="104" customWidth="1"/>
    <col min="5376" max="5376" width="15.33203125" style="104" customWidth="1"/>
    <col min="5377" max="5377" width="41.5546875" style="104" customWidth="1"/>
    <col min="5378" max="5378" width="14.6640625" style="104" customWidth="1"/>
    <col min="5379" max="5379" width="16.44140625" style="104" customWidth="1"/>
    <col min="5380" max="5380" width="0" style="104" hidden="1" customWidth="1"/>
    <col min="5381" max="5381" width="14.109375" style="104" customWidth="1"/>
    <col min="5382" max="5382" width="16.33203125" style="104" customWidth="1"/>
    <col min="5383" max="5383" width="16.109375" style="104" customWidth="1"/>
    <col min="5384" max="5630" width="8.88671875" style="104"/>
    <col min="5631" max="5631" width="8.6640625" style="104" customWidth="1"/>
    <col min="5632" max="5632" width="15.33203125" style="104" customWidth="1"/>
    <col min="5633" max="5633" width="41.5546875" style="104" customWidth="1"/>
    <col min="5634" max="5634" width="14.6640625" style="104" customWidth="1"/>
    <col min="5635" max="5635" width="16.44140625" style="104" customWidth="1"/>
    <col min="5636" max="5636" width="0" style="104" hidden="1" customWidth="1"/>
    <col min="5637" max="5637" width="14.109375" style="104" customWidth="1"/>
    <col min="5638" max="5638" width="16.33203125" style="104" customWidth="1"/>
    <col min="5639" max="5639" width="16.109375" style="104" customWidth="1"/>
    <col min="5640" max="5886" width="8.88671875" style="104"/>
    <col min="5887" max="5887" width="8.6640625" style="104" customWidth="1"/>
    <col min="5888" max="5888" width="15.33203125" style="104" customWidth="1"/>
    <col min="5889" max="5889" width="41.5546875" style="104" customWidth="1"/>
    <col min="5890" max="5890" width="14.6640625" style="104" customWidth="1"/>
    <col min="5891" max="5891" width="16.44140625" style="104" customWidth="1"/>
    <col min="5892" max="5892" width="0" style="104" hidden="1" customWidth="1"/>
    <col min="5893" max="5893" width="14.109375" style="104" customWidth="1"/>
    <col min="5894" max="5894" width="16.33203125" style="104" customWidth="1"/>
    <col min="5895" max="5895" width="16.109375" style="104" customWidth="1"/>
    <col min="5896" max="6142" width="8.88671875" style="104"/>
    <col min="6143" max="6143" width="8.6640625" style="104" customWidth="1"/>
    <col min="6144" max="6144" width="15.33203125" style="104" customWidth="1"/>
    <col min="6145" max="6145" width="41.5546875" style="104" customWidth="1"/>
    <col min="6146" max="6146" width="14.6640625" style="104" customWidth="1"/>
    <col min="6147" max="6147" width="16.44140625" style="104" customWidth="1"/>
    <col min="6148" max="6148" width="0" style="104" hidden="1" customWidth="1"/>
    <col min="6149" max="6149" width="14.109375" style="104" customWidth="1"/>
    <col min="6150" max="6150" width="16.33203125" style="104" customWidth="1"/>
    <col min="6151" max="6151" width="16.109375" style="104" customWidth="1"/>
    <col min="6152" max="6398" width="8.88671875" style="104"/>
    <col min="6399" max="6399" width="8.6640625" style="104" customWidth="1"/>
    <col min="6400" max="6400" width="15.33203125" style="104" customWidth="1"/>
    <col min="6401" max="6401" width="41.5546875" style="104" customWidth="1"/>
    <col min="6402" max="6402" width="14.6640625" style="104" customWidth="1"/>
    <col min="6403" max="6403" width="16.44140625" style="104" customWidth="1"/>
    <col min="6404" max="6404" width="0" style="104" hidden="1" customWidth="1"/>
    <col min="6405" max="6405" width="14.109375" style="104" customWidth="1"/>
    <col min="6406" max="6406" width="16.33203125" style="104" customWidth="1"/>
    <col min="6407" max="6407" width="16.109375" style="104" customWidth="1"/>
    <col min="6408" max="6654" width="8.88671875" style="104"/>
    <col min="6655" max="6655" width="8.6640625" style="104" customWidth="1"/>
    <col min="6656" max="6656" width="15.33203125" style="104" customWidth="1"/>
    <col min="6657" max="6657" width="41.5546875" style="104" customWidth="1"/>
    <col min="6658" max="6658" width="14.6640625" style="104" customWidth="1"/>
    <col min="6659" max="6659" width="16.44140625" style="104" customWidth="1"/>
    <col min="6660" max="6660" width="0" style="104" hidden="1" customWidth="1"/>
    <col min="6661" max="6661" width="14.109375" style="104" customWidth="1"/>
    <col min="6662" max="6662" width="16.33203125" style="104" customWidth="1"/>
    <col min="6663" max="6663" width="16.109375" style="104" customWidth="1"/>
    <col min="6664" max="6910" width="8.88671875" style="104"/>
    <col min="6911" max="6911" width="8.6640625" style="104" customWidth="1"/>
    <col min="6912" max="6912" width="15.33203125" style="104" customWidth="1"/>
    <col min="6913" max="6913" width="41.5546875" style="104" customWidth="1"/>
    <col min="6914" max="6914" width="14.6640625" style="104" customWidth="1"/>
    <col min="6915" max="6915" width="16.44140625" style="104" customWidth="1"/>
    <col min="6916" max="6916" width="0" style="104" hidden="1" customWidth="1"/>
    <col min="6917" max="6917" width="14.109375" style="104" customWidth="1"/>
    <col min="6918" max="6918" width="16.33203125" style="104" customWidth="1"/>
    <col min="6919" max="6919" width="16.109375" style="104" customWidth="1"/>
    <col min="6920" max="7166" width="8.88671875" style="104"/>
    <col min="7167" max="7167" width="8.6640625" style="104" customWidth="1"/>
    <col min="7168" max="7168" width="15.33203125" style="104" customWidth="1"/>
    <col min="7169" max="7169" width="41.5546875" style="104" customWidth="1"/>
    <col min="7170" max="7170" width="14.6640625" style="104" customWidth="1"/>
    <col min="7171" max="7171" width="16.44140625" style="104" customWidth="1"/>
    <col min="7172" max="7172" width="0" style="104" hidden="1" customWidth="1"/>
    <col min="7173" max="7173" width="14.109375" style="104" customWidth="1"/>
    <col min="7174" max="7174" width="16.33203125" style="104" customWidth="1"/>
    <col min="7175" max="7175" width="16.109375" style="104" customWidth="1"/>
    <col min="7176" max="7422" width="8.88671875" style="104"/>
    <col min="7423" max="7423" width="8.6640625" style="104" customWidth="1"/>
    <col min="7424" max="7424" width="15.33203125" style="104" customWidth="1"/>
    <col min="7425" max="7425" width="41.5546875" style="104" customWidth="1"/>
    <col min="7426" max="7426" width="14.6640625" style="104" customWidth="1"/>
    <col min="7427" max="7427" width="16.44140625" style="104" customWidth="1"/>
    <col min="7428" max="7428" width="0" style="104" hidden="1" customWidth="1"/>
    <col min="7429" max="7429" width="14.109375" style="104" customWidth="1"/>
    <col min="7430" max="7430" width="16.33203125" style="104" customWidth="1"/>
    <col min="7431" max="7431" width="16.109375" style="104" customWidth="1"/>
    <col min="7432" max="7678" width="8.88671875" style="104"/>
    <col min="7679" max="7679" width="8.6640625" style="104" customWidth="1"/>
    <col min="7680" max="7680" width="15.33203125" style="104" customWidth="1"/>
    <col min="7681" max="7681" width="41.5546875" style="104" customWidth="1"/>
    <col min="7682" max="7682" width="14.6640625" style="104" customWidth="1"/>
    <col min="7683" max="7683" width="16.44140625" style="104" customWidth="1"/>
    <col min="7684" max="7684" width="0" style="104" hidden="1" customWidth="1"/>
    <col min="7685" max="7685" width="14.109375" style="104" customWidth="1"/>
    <col min="7686" max="7686" width="16.33203125" style="104" customWidth="1"/>
    <col min="7687" max="7687" width="16.109375" style="104" customWidth="1"/>
    <col min="7688" max="7934" width="8.88671875" style="104"/>
    <col min="7935" max="7935" width="8.6640625" style="104" customWidth="1"/>
    <col min="7936" max="7936" width="15.33203125" style="104" customWidth="1"/>
    <col min="7937" max="7937" width="41.5546875" style="104" customWidth="1"/>
    <col min="7938" max="7938" width="14.6640625" style="104" customWidth="1"/>
    <col min="7939" max="7939" width="16.44140625" style="104" customWidth="1"/>
    <col min="7940" max="7940" width="0" style="104" hidden="1" customWidth="1"/>
    <col min="7941" max="7941" width="14.109375" style="104" customWidth="1"/>
    <col min="7942" max="7942" width="16.33203125" style="104" customWidth="1"/>
    <col min="7943" max="7943" width="16.109375" style="104" customWidth="1"/>
    <col min="7944" max="8190" width="8.88671875" style="104"/>
    <col min="8191" max="8191" width="8.6640625" style="104" customWidth="1"/>
    <col min="8192" max="8192" width="15.33203125" style="104" customWidth="1"/>
    <col min="8193" max="8193" width="41.5546875" style="104" customWidth="1"/>
    <col min="8194" max="8194" width="14.6640625" style="104" customWidth="1"/>
    <col min="8195" max="8195" width="16.44140625" style="104" customWidth="1"/>
    <col min="8196" max="8196" width="0" style="104" hidden="1" customWidth="1"/>
    <col min="8197" max="8197" width="14.109375" style="104" customWidth="1"/>
    <col min="8198" max="8198" width="16.33203125" style="104" customWidth="1"/>
    <col min="8199" max="8199" width="16.109375" style="104" customWidth="1"/>
    <col min="8200" max="8446" width="8.88671875" style="104"/>
    <col min="8447" max="8447" width="8.6640625" style="104" customWidth="1"/>
    <col min="8448" max="8448" width="15.33203125" style="104" customWidth="1"/>
    <col min="8449" max="8449" width="41.5546875" style="104" customWidth="1"/>
    <col min="8450" max="8450" width="14.6640625" style="104" customWidth="1"/>
    <col min="8451" max="8451" width="16.44140625" style="104" customWidth="1"/>
    <col min="8452" max="8452" width="0" style="104" hidden="1" customWidth="1"/>
    <col min="8453" max="8453" width="14.109375" style="104" customWidth="1"/>
    <col min="8454" max="8454" width="16.33203125" style="104" customWidth="1"/>
    <col min="8455" max="8455" width="16.109375" style="104" customWidth="1"/>
    <col min="8456" max="8702" width="8.88671875" style="104"/>
    <col min="8703" max="8703" width="8.6640625" style="104" customWidth="1"/>
    <col min="8704" max="8704" width="15.33203125" style="104" customWidth="1"/>
    <col min="8705" max="8705" width="41.5546875" style="104" customWidth="1"/>
    <col min="8706" max="8706" width="14.6640625" style="104" customWidth="1"/>
    <col min="8707" max="8707" width="16.44140625" style="104" customWidth="1"/>
    <col min="8708" max="8708" width="0" style="104" hidden="1" customWidth="1"/>
    <col min="8709" max="8709" width="14.109375" style="104" customWidth="1"/>
    <col min="8710" max="8710" width="16.33203125" style="104" customWidth="1"/>
    <col min="8711" max="8711" width="16.109375" style="104" customWidth="1"/>
    <col min="8712" max="8958" width="8.88671875" style="104"/>
    <col min="8959" max="8959" width="8.6640625" style="104" customWidth="1"/>
    <col min="8960" max="8960" width="15.33203125" style="104" customWidth="1"/>
    <col min="8961" max="8961" width="41.5546875" style="104" customWidth="1"/>
    <col min="8962" max="8962" width="14.6640625" style="104" customWidth="1"/>
    <col min="8963" max="8963" width="16.44140625" style="104" customWidth="1"/>
    <col min="8964" max="8964" width="0" style="104" hidden="1" customWidth="1"/>
    <col min="8965" max="8965" width="14.109375" style="104" customWidth="1"/>
    <col min="8966" max="8966" width="16.33203125" style="104" customWidth="1"/>
    <col min="8967" max="8967" width="16.109375" style="104" customWidth="1"/>
    <col min="8968" max="9214" width="8.88671875" style="104"/>
    <col min="9215" max="9215" width="8.6640625" style="104" customWidth="1"/>
    <col min="9216" max="9216" width="15.33203125" style="104" customWidth="1"/>
    <col min="9217" max="9217" width="41.5546875" style="104" customWidth="1"/>
    <col min="9218" max="9218" width="14.6640625" style="104" customWidth="1"/>
    <col min="9219" max="9219" width="16.44140625" style="104" customWidth="1"/>
    <col min="9220" max="9220" width="0" style="104" hidden="1" customWidth="1"/>
    <col min="9221" max="9221" width="14.109375" style="104" customWidth="1"/>
    <col min="9222" max="9222" width="16.33203125" style="104" customWidth="1"/>
    <col min="9223" max="9223" width="16.109375" style="104" customWidth="1"/>
    <col min="9224" max="9470" width="8.88671875" style="104"/>
    <col min="9471" max="9471" width="8.6640625" style="104" customWidth="1"/>
    <col min="9472" max="9472" width="15.33203125" style="104" customWidth="1"/>
    <col min="9473" max="9473" width="41.5546875" style="104" customWidth="1"/>
    <col min="9474" max="9474" width="14.6640625" style="104" customWidth="1"/>
    <col min="9475" max="9475" width="16.44140625" style="104" customWidth="1"/>
    <col min="9476" max="9476" width="0" style="104" hidden="1" customWidth="1"/>
    <col min="9477" max="9477" width="14.109375" style="104" customWidth="1"/>
    <col min="9478" max="9478" width="16.33203125" style="104" customWidth="1"/>
    <col min="9479" max="9479" width="16.109375" style="104" customWidth="1"/>
    <col min="9480" max="9726" width="8.88671875" style="104"/>
    <col min="9727" max="9727" width="8.6640625" style="104" customWidth="1"/>
    <col min="9728" max="9728" width="15.33203125" style="104" customWidth="1"/>
    <col min="9729" max="9729" width="41.5546875" style="104" customWidth="1"/>
    <col min="9730" max="9730" width="14.6640625" style="104" customWidth="1"/>
    <col min="9731" max="9731" width="16.44140625" style="104" customWidth="1"/>
    <col min="9732" max="9732" width="0" style="104" hidden="1" customWidth="1"/>
    <col min="9733" max="9733" width="14.109375" style="104" customWidth="1"/>
    <col min="9734" max="9734" width="16.33203125" style="104" customWidth="1"/>
    <col min="9735" max="9735" width="16.109375" style="104" customWidth="1"/>
    <col min="9736" max="9982" width="8.88671875" style="104"/>
    <col min="9983" max="9983" width="8.6640625" style="104" customWidth="1"/>
    <col min="9984" max="9984" width="15.33203125" style="104" customWidth="1"/>
    <col min="9985" max="9985" width="41.5546875" style="104" customWidth="1"/>
    <col min="9986" max="9986" width="14.6640625" style="104" customWidth="1"/>
    <col min="9987" max="9987" width="16.44140625" style="104" customWidth="1"/>
    <col min="9988" max="9988" width="0" style="104" hidden="1" customWidth="1"/>
    <col min="9989" max="9989" width="14.109375" style="104" customWidth="1"/>
    <col min="9990" max="9990" width="16.33203125" style="104" customWidth="1"/>
    <col min="9991" max="9991" width="16.109375" style="104" customWidth="1"/>
    <col min="9992" max="10238" width="8.88671875" style="104"/>
    <col min="10239" max="10239" width="8.6640625" style="104" customWidth="1"/>
    <col min="10240" max="10240" width="15.33203125" style="104" customWidth="1"/>
    <col min="10241" max="10241" width="41.5546875" style="104" customWidth="1"/>
    <col min="10242" max="10242" width="14.6640625" style="104" customWidth="1"/>
    <col min="10243" max="10243" width="16.44140625" style="104" customWidth="1"/>
    <col min="10244" max="10244" width="0" style="104" hidden="1" customWidth="1"/>
    <col min="10245" max="10245" width="14.109375" style="104" customWidth="1"/>
    <col min="10246" max="10246" width="16.33203125" style="104" customWidth="1"/>
    <col min="10247" max="10247" width="16.109375" style="104" customWidth="1"/>
    <col min="10248" max="10494" width="8.88671875" style="104"/>
    <col min="10495" max="10495" width="8.6640625" style="104" customWidth="1"/>
    <col min="10496" max="10496" width="15.33203125" style="104" customWidth="1"/>
    <col min="10497" max="10497" width="41.5546875" style="104" customWidth="1"/>
    <col min="10498" max="10498" width="14.6640625" style="104" customWidth="1"/>
    <col min="10499" max="10499" width="16.44140625" style="104" customWidth="1"/>
    <col min="10500" max="10500" width="0" style="104" hidden="1" customWidth="1"/>
    <col min="10501" max="10501" width="14.109375" style="104" customWidth="1"/>
    <col min="10502" max="10502" width="16.33203125" style="104" customWidth="1"/>
    <col min="10503" max="10503" width="16.109375" style="104" customWidth="1"/>
    <col min="10504" max="10750" width="8.88671875" style="104"/>
    <col min="10751" max="10751" width="8.6640625" style="104" customWidth="1"/>
    <col min="10752" max="10752" width="15.33203125" style="104" customWidth="1"/>
    <col min="10753" max="10753" width="41.5546875" style="104" customWidth="1"/>
    <col min="10754" max="10754" width="14.6640625" style="104" customWidth="1"/>
    <col min="10755" max="10755" width="16.44140625" style="104" customWidth="1"/>
    <col min="10756" max="10756" width="0" style="104" hidden="1" customWidth="1"/>
    <col min="10757" max="10757" width="14.109375" style="104" customWidth="1"/>
    <col min="10758" max="10758" width="16.33203125" style="104" customWidth="1"/>
    <col min="10759" max="10759" width="16.109375" style="104" customWidth="1"/>
    <col min="10760" max="11006" width="8.88671875" style="104"/>
    <col min="11007" max="11007" width="8.6640625" style="104" customWidth="1"/>
    <col min="11008" max="11008" width="15.33203125" style="104" customWidth="1"/>
    <col min="11009" max="11009" width="41.5546875" style="104" customWidth="1"/>
    <col min="11010" max="11010" width="14.6640625" style="104" customWidth="1"/>
    <col min="11011" max="11011" width="16.44140625" style="104" customWidth="1"/>
    <col min="11012" max="11012" width="0" style="104" hidden="1" customWidth="1"/>
    <col min="11013" max="11013" width="14.109375" style="104" customWidth="1"/>
    <col min="11014" max="11014" width="16.33203125" style="104" customWidth="1"/>
    <col min="11015" max="11015" width="16.109375" style="104" customWidth="1"/>
    <col min="11016" max="11262" width="8.88671875" style="104"/>
    <col min="11263" max="11263" width="8.6640625" style="104" customWidth="1"/>
    <col min="11264" max="11264" width="15.33203125" style="104" customWidth="1"/>
    <col min="11265" max="11265" width="41.5546875" style="104" customWidth="1"/>
    <col min="11266" max="11266" width="14.6640625" style="104" customWidth="1"/>
    <col min="11267" max="11267" width="16.44140625" style="104" customWidth="1"/>
    <col min="11268" max="11268" width="0" style="104" hidden="1" customWidth="1"/>
    <col min="11269" max="11269" width="14.109375" style="104" customWidth="1"/>
    <col min="11270" max="11270" width="16.33203125" style="104" customWidth="1"/>
    <col min="11271" max="11271" width="16.109375" style="104" customWidth="1"/>
    <col min="11272" max="11518" width="8.88671875" style="104"/>
    <col min="11519" max="11519" width="8.6640625" style="104" customWidth="1"/>
    <col min="11520" max="11520" width="15.33203125" style="104" customWidth="1"/>
    <col min="11521" max="11521" width="41.5546875" style="104" customWidth="1"/>
    <col min="11522" max="11522" width="14.6640625" style="104" customWidth="1"/>
    <col min="11523" max="11523" width="16.44140625" style="104" customWidth="1"/>
    <col min="11524" max="11524" width="0" style="104" hidden="1" customWidth="1"/>
    <col min="11525" max="11525" width="14.109375" style="104" customWidth="1"/>
    <col min="11526" max="11526" width="16.33203125" style="104" customWidth="1"/>
    <col min="11527" max="11527" width="16.109375" style="104" customWidth="1"/>
    <col min="11528" max="11774" width="8.88671875" style="104"/>
    <col min="11775" max="11775" width="8.6640625" style="104" customWidth="1"/>
    <col min="11776" max="11776" width="15.33203125" style="104" customWidth="1"/>
    <col min="11777" max="11777" width="41.5546875" style="104" customWidth="1"/>
    <col min="11778" max="11778" width="14.6640625" style="104" customWidth="1"/>
    <col min="11779" max="11779" width="16.44140625" style="104" customWidth="1"/>
    <col min="11780" max="11780" width="0" style="104" hidden="1" customWidth="1"/>
    <col min="11781" max="11781" width="14.109375" style="104" customWidth="1"/>
    <col min="11782" max="11782" width="16.33203125" style="104" customWidth="1"/>
    <col min="11783" max="11783" width="16.109375" style="104" customWidth="1"/>
    <col min="11784" max="12030" width="8.88671875" style="104"/>
    <col min="12031" max="12031" width="8.6640625" style="104" customWidth="1"/>
    <col min="12032" max="12032" width="15.33203125" style="104" customWidth="1"/>
    <col min="12033" max="12033" width="41.5546875" style="104" customWidth="1"/>
    <col min="12034" max="12034" width="14.6640625" style="104" customWidth="1"/>
    <col min="12035" max="12035" width="16.44140625" style="104" customWidth="1"/>
    <col min="12036" max="12036" width="0" style="104" hidden="1" customWidth="1"/>
    <col min="12037" max="12037" width="14.109375" style="104" customWidth="1"/>
    <col min="12038" max="12038" width="16.33203125" style="104" customWidth="1"/>
    <col min="12039" max="12039" width="16.109375" style="104" customWidth="1"/>
    <col min="12040" max="12286" width="8.88671875" style="104"/>
    <col min="12287" max="12287" width="8.6640625" style="104" customWidth="1"/>
    <col min="12288" max="12288" width="15.33203125" style="104" customWidth="1"/>
    <col min="12289" max="12289" width="41.5546875" style="104" customWidth="1"/>
    <col min="12290" max="12290" width="14.6640625" style="104" customWidth="1"/>
    <col min="12291" max="12291" width="16.44140625" style="104" customWidth="1"/>
    <col min="12292" max="12292" width="0" style="104" hidden="1" customWidth="1"/>
    <col min="12293" max="12293" width="14.109375" style="104" customWidth="1"/>
    <col min="12294" max="12294" width="16.33203125" style="104" customWidth="1"/>
    <col min="12295" max="12295" width="16.109375" style="104" customWidth="1"/>
    <col min="12296" max="12542" width="8.88671875" style="104"/>
    <col min="12543" max="12543" width="8.6640625" style="104" customWidth="1"/>
    <col min="12544" max="12544" width="15.33203125" style="104" customWidth="1"/>
    <col min="12545" max="12545" width="41.5546875" style="104" customWidth="1"/>
    <col min="12546" max="12546" width="14.6640625" style="104" customWidth="1"/>
    <col min="12547" max="12547" width="16.44140625" style="104" customWidth="1"/>
    <col min="12548" max="12548" width="0" style="104" hidden="1" customWidth="1"/>
    <col min="12549" max="12549" width="14.109375" style="104" customWidth="1"/>
    <col min="12550" max="12550" width="16.33203125" style="104" customWidth="1"/>
    <col min="12551" max="12551" width="16.109375" style="104" customWidth="1"/>
    <col min="12552" max="12798" width="8.88671875" style="104"/>
    <col min="12799" max="12799" width="8.6640625" style="104" customWidth="1"/>
    <col min="12800" max="12800" width="15.33203125" style="104" customWidth="1"/>
    <col min="12801" max="12801" width="41.5546875" style="104" customWidth="1"/>
    <col min="12802" max="12802" width="14.6640625" style="104" customWidth="1"/>
    <col min="12803" max="12803" width="16.44140625" style="104" customWidth="1"/>
    <col min="12804" max="12804" width="0" style="104" hidden="1" customWidth="1"/>
    <col min="12805" max="12805" width="14.109375" style="104" customWidth="1"/>
    <col min="12806" max="12806" width="16.33203125" style="104" customWidth="1"/>
    <col min="12807" max="12807" width="16.109375" style="104" customWidth="1"/>
    <col min="12808" max="13054" width="8.88671875" style="104"/>
    <col min="13055" max="13055" width="8.6640625" style="104" customWidth="1"/>
    <col min="13056" max="13056" width="15.33203125" style="104" customWidth="1"/>
    <col min="13057" max="13057" width="41.5546875" style="104" customWidth="1"/>
    <col min="13058" max="13058" width="14.6640625" style="104" customWidth="1"/>
    <col min="13059" max="13059" width="16.44140625" style="104" customWidth="1"/>
    <col min="13060" max="13060" width="0" style="104" hidden="1" customWidth="1"/>
    <col min="13061" max="13061" width="14.109375" style="104" customWidth="1"/>
    <col min="13062" max="13062" width="16.33203125" style="104" customWidth="1"/>
    <col min="13063" max="13063" width="16.109375" style="104" customWidth="1"/>
    <col min="13064" max="13310" width="8.88671875" style="104"/>
    <col min="13311" max="13311" width="8.6640625" style="104" customWidth="1"/>
    <col min="13312" max="13312" width="15.33203125" style="104" customWidth="1"/>
    <col min="13313" max="13313" width="41.5546875" style="104" customWidth="1"/>
    <col min="13314" max="13314" width="14.6640625" style="104" customWidth="1"/>
    <col min="13315" max="13315" width="16.44140625" style="104" customWidth="1"/>
    <col min="13316" max="13316" width="0" style="104" hidden="1" customWidth="1"/>
    <col min="13317" max="13317" width="14.109375" style="104" customWidth="1"/>
    <col min="13318" max="13318" width="16.33203125" style="104" customWidth="1"/>
    <col min="13319" max="13319" width="16.109375" style="104" customWidth="1"/>
    <col min="13320" max="13566" width="8.88671875" style="104"/>
    <col min="13567" max="13567" width="8.6640625" style="104" customWidth="1"/>
    <col min="13568" max="13568" width="15.33203125" style="104" customWidth="1"/>
    <col min="13569" max="13569" width="41.5546875" style="104" customWidth="1"/>
    <col min="13570" max="13570" width="14.6640625" style="104" customWidth="1"/>
    <col min="13571" max="13571" width="16.44140625" style="104" customWidth="1"/>
    <col min="13572" max="13572" width="0" style="104" hidden="1" customWidth="1"/>
    <col min="13573" max="13573" width="14.109375" style="104" customWidth="1"/>
    <col min="13574" max="13574" width="16.33203125" style="104" customWidth="1"/>
    <col min="13575" max="13575" width="16.109375" style="104" customWidth="1"/>
    <col min="13576" max="13822" width="8.88671875" style="104"/>
    <col min="13823" max="13823" width="8.6640625" style="104" customWidth="1"/>
    <col min="13824" max="13824" width="15.33203125" style="104" customWidth="1"/>
    <col min="13825" max="13825" width="41.5546875" style="104" customWidth="1"/>
    <col min="13826" max="13826" width="14.6640625" style="104" customWidth="1"/>
    <col min="13827" max="13827" width="16.44140625" style="104" customWidth="1"/>
    <col min="13828" max="13828" width="0" style="104" hidden="1" customWidth="1"/>
    <col min="13829" max="13829" width="14.109375" style="104" customWidth="1"/>
    <col min="13830" max="13830" width="16.33203125" style="104" customWidth="1"/>
    <col min="13831" max="13831" width="16.109375" style="104" customWidth="1"/>
    <col min="13832" max="14078" width="8.88671875" style="104"/>
    <col min="14079" max="14079" width="8.6640625" style="104" customWidth="1"/>
    <col min="14080" max="14080" width="15.33203125" style="104" customWidth="1"/>
    <col min="14081" max="14081" width="41.5546875" style="104" customWidth="1"/>
    <col min="14082" max="14082" width="14.6640625" style="104" customWidth="1"/>
    <col min="14083" max="14083" width="16.44140625" style="104" customWidth="1"/>
    <col min="14084" max="14084" width="0" style="104" hidden="1" customWidth="1"/>
    <col min="14085" max="14085" width="14.109375" style="104" customWidth="1"/>
    <col min="14086" max="14086" width="16.33203125" style="104" customWidth="1"/>
    <col min="14087" max="14087" width="16.109375" style="104" customWidth="1"/>
    <col min="14088" max="14334" width="8.88671875" style="104"/>
    <col min="14335" max="14335" width="8.6640625" style="104" customWidth="1"/>
    <col min="14336" max="14336" width="15.33203125" style="104" customWidth="1"/>
    <col min="14337" max="14337" width="41.5546875" style="104" customWidth="1"/>
    <col min="14338" max="14338" width="14.6640625" style="104" customWidth="1"/>
    <col min="14339" max="14339" width="16.44140625" style="104" customWidth="1"/>
    <col min="14340" max="14340" width="0" style="104" hidden="1" customWidth="1"/>
    <col min="14341" max="14341" width="14.109375" style="104" customWidth="1"/>
    <col min="14342" max="14342" width="16.33203125" style="104" customWidth="1"/>
    <col min="14343" max="14343" width="16.109375" style="104" customWidth="1"/>
    <col min="14344" max="14590" width="8.88671875" style="104"/>
    <col min="14591" max="14591" width="8.6640625" style="104" customWidth="1"/>
    <col min="14592" max="14592" width="15.33203125" style="104" customWidth="1"/>
    <col min="14593" max="14593" width="41.5546875" style="104" customWidth="1"/>
    <col min="14594" max="14594" width="14.6640625" style="104" customWidth="1"/>
    <col min="14595" max="14595" width="16.44140625" style="104" customWidth="1"/>
    <col min="14596" max="14596" width="0" style="104" hidden="1" customWidth="1"/>
    <col min="14597" max="14597" width="14.109375" style="104" customWidth="1"/>
    <col min="14598" max="14598" width="16.33203125" style="104" customWidth="1"/>
    <col min="14599" max="14599" width="16.109375" style="104" customWidth="1"/>
    <col min="14600" max="14846" width="8.88671875" style="104"/>
    <col min="14847" max="14847" width="8.6640625" style="104" customWidth="1"/>
    <col min="14848" max="14848" width="15.33203125" style="104" customWidth="1"/>
    <col min="14849" max="14849" width="41.5546875" style="104" customWidth="1"/>
    <col min="14850" max="14850" width="14.6640625" style="104" customWidth="1"/>
    <col min="14851" max="14851" width="16.44140625" style="104" customWidth="1"/>
    <col min="14852" max="14852" width="0" style="104" hidden="1" customWidth="1"/>
    <col min="14853" max="14853" width="14.109375" style="104" customWidth="1"/>
    <col min="14854" max="14854" width="16.33203125" style="104" customWidth="1"/>
    <col min="14855" max="14855" width="16.109375" style="104" customWidth="1"/>
    <col min="14856" max="15102" width="8.88671875" style="104"/>
    <col min="15103" max="15103" width="8.6640625" style="104" customWidth="1"/>
    <col min="15104" max="15104" width="15.33203125" style="104" customWidth="1"/>
    <col min="15105" max="15105" width="41.5546875" style="104" customWidth="1"/>
    <col min="15106" max="15106" width="14.6640625" style="104" customWidth="1"/>
    <col min="15107" max="15107" width="16.44140625" style="104" customWidth="1"/>
    <col min="15108" max="15108" width="0" style="104" hidden="1" customWidth="1"/>
    <col min="15109" max="15109" width="14.109375" style="104" customWidth="1"/>
    <col min="15110" max="15110" width="16.33203125" style="104" customWidth="1"/>
    <col min="15111" max="15111" width="16.109375" style="104" customWidth="1"/>
    <col min="15112" max="15358" width="8.88671875" style="104"/>
    <col min="15359" max="15359" width="8.6640625" style="104" customWidth="1"/>
    <col min="15360" max="15360" width="15.33203125" style="104" customWidth="1"/>
    <col min="15361" max="15361" width="41.5546875" style="104" customWidth="1"/>
    <col min="15362" max="15362" width="14.6640625" style="104" customWidth="1"/>
    <col min="15363" max="15363" width="16.44140625" style="104" customWidth="1"/>
    <col min="15364" max="15364" width="0" style="104" hidden="1" customWidth="1"/>
    <col min="15365" max="15365" width="14.109375" style="104" customWidth="1"/>
    <col min="15366" max="15366" width="16.33203125" style="104" customWidth="1"/>
    <col min="15367" max="15367" width="16.109375" style="104" customWidth="1"/>
    <col min="15368" max="15614" width="8.88671875" style="104"/>
    <col min="15615" max="15615" width="8.6640625" style="104" customWidth="1"/>
    <col min="15616" max="15616" width="15.33203125" style="104" customWidth="1"/>
    <col min="15617" max="15617" width="41.5546875" style="104" customWidth="1"/>
    <col min="15618" max="15618" width="14.6640625" style="104" customWidth="1"/>
    <col min="15619" max="15619" width="16.44140625" style="104" customWidth="1"/>
    <col min="15620" max="15620" width="0" style="104" hidden="1" customWidth="1"/>
    <col min="15621" max="15621" width="14.109375" style="104" customWidth="1"/>
    <col min="15622" max="15622" width="16.33203125" style="104" customWidth="1"/>
    <col min="15623" max="15623" width="16.109375" style="104" customWidth="1"/>
    <col min="15624" max="15870" width="8.88671875" style="104"/>
    <col min="15871" max="15871" width="8.6640625" style="104" customWidth="1"/>
    <col min="15872" max="15872" width="15.33203125" style="104" customWidth="1"/>
    <col min="15873" max="15873" width="41.5546875" style="104" customWidth="1"/>
    <col min="15874" max="15874" width="14.6640625" style="104" customWidth="1"/>
    <col min="15875" max="15875" width="16.44140625" style="104" customWidth="1"/>
    <col min="15876" max="15876" width="0" style="104" hidden="1" customWidth="1"/>
    <col min="15877" max="15877" width="14.109375" style="104" customWidth="1"/>
    <col min="15878" max="15878" width="16.33203125" style="104" customWidth="1"/>
    <col min="15879" max="15879" width="16.109375" style="104" customWidth="1"/>
    <col min="15880" max="16126" width="8.88671875" style="104"/>
    <col min="16127" max="16127" width="8.6640625" style="104" customWidth="1"/>
    <col min="16128" max="16128" width="15.33203125" style="104" customWidth="1"/>
    <col min="16129" max="16129" width="41.5546875" style="104" customWidth="1"/>
    <col min="16130" max="16130" width="14.6640625" style="104" customWidth="1"/>
    <col min="16131" max="16131" width="16.44140625" style="104" customWidth="1"/>
    <col min="16132" max="16132" width="0" style="104" hidden="1" customWidth="1"/>
    <col min="16133" max="16133" width="14.109375" style="104" customWidth="1"/>
    <col min="16134" max="16134" width="16.33203125" style="104" customWidth="1"/>
    <col min="16135" max="16135" width="16.109375" style="104" customWidth="1"/>
    <col min="16136" max="16383" width="8.88671875" style="104"/>
    <col min="16384" max="16384" width="8.88671875" style="104" customWidth="1"/>
  </cols>
  <sheetData>
    <row r="1" spans="1:10" s="89" customFormat="1" ht="15.6" x14ac:dyDescent="0.3">
      <c r="A1" s="85" t="s">
        <v>0</v>
      </c>
      <c r="B1" s="85" t="s">
        <v>1</v>
      </c>
      <c r="C1" s="85" t="s">
        <v>2</v>
      </c>
      <c r="D1" s="85" t="s">
        <v>3</v>
      </c>
      <c r="E1" s="86" t="s">
        <v>4</v>
      </c>
      <c r="F1" s="87" t="s">
        <v>423</v>
      </c>
      <c r="G1" s="88" t="s">
        <v>424</v>
      </c>
      <c r="H1" s="249"/>
      <c r="I1" s="250"/>
      <c r="J1" s="252"/>
    </row>
    <row r="2" spans="1:10" s="89" customFormat="1" ht="15.6" x14ac:dyDescent="0.3">
      <c r="A2" s="90"/>
      <c r="B2" s="90"/>
      <c r="C2" s="90"/>
      <c r="D2" s="90"/>
      <c r="E2" s="91"/>
      <c r="F2" s="92"/>
      <c r="G2" s="93"/>
      <c r="H2" s="248"/>
    </row>
    <row r="3" spans="1:10" s="89" customFormat="1" ht="15.6" x14ac:dyDescent="0.3">
      <c r="A3" s="94"/>
      <c r="B3" s="94"/>
      <c r="C3" s="13" t="s">
        <v>425</v>
      </c>
      <c r="D3" s="94"/>
      <c r="E3" s="95"/>
      <c r="F3" s="92"/>
      <c r="G3" s="93"/>
      <c r="H3" s="248"/>
    </row>
    <row r="4" spans="1:10" s="89" customFormat="1" ht="15.6" x14ac:dyDescent="0.3">
      <c r="A4" s="94"/>
      <c r="B4" s="94"/>
      <c r="C4" s="13"/>
      <c r="D4" s="94"/>
      <c r="E4" s="95"/>
      <c r="F4" s="96"/>
      <c r="G4" s="92"/>
      <c r="H4" s="248"/>
    </row>
    <row r="5" spans="1:10" ht="15.6" x14ac:dyDescent="0.25">
      <c r="A5" s="97">
        <v>7</v>
      </c>
      <c r="B5" s="98" t="s">
        <v>426</v>
      </c>
      <c r="C5" s="99" t="s">
        <v>640</v>
      </c>
      <c r="D5" s="100"/>
      <c r="E5" s="101"/>
      <c r="F5" s="102"/>
      <c r="G5" s="103"/>
    </row>
    <row r="6" spans="1:10" x14ac:dyDescent="0.25">
      <c r="A6" s="105"/>
      <c r="B6" s="100"/>
      <c r="C6" s="106"/>
      <c r="D6" s="100"/>
      <c r="E6" s="101"/>
      <c r="F6" s="102"/>
      <c r="G6" s="103"/>
    </row>
    <row r="7" spans="1:10" ht="30" x14ac:dyDescent="0.25">
      <c r="A7" s="105">
        <v>7.1</v>
      </c>
      <c r="B7" s="100" t="s">
        <v>427</v>
      </c>
      <c r="C7" s="106" t="s">
        <v>428</v>
      </c>
      <c r="D7" s="107" t="s">
        <v>171</v>
      </c>
      <c r="E7" s="101">
        <v>90</v>
      </c>
      <c r="F7" s="108"/>
      <c r="G7" s="103"/>
      <c r="I7" s="251"/>
    </row>
    <row r="8" spans="1:10" x14ac:dyDescent="0.25">
      <c r="A8" s="105"/>
      <c r="B8" s="109"/>
      <c r="C8" s="106"/>
      <c r="D8" s="107"/>
      <c r="E8" s="101"/>
      <c r="F8" s="108"/>
      <c r="G8" s="103"/>
    </row>
    <row r="9" spans="1:10" ht="30" x14ac:dyDescent="0.25">
      <c r="A9" s="105">
        <v>7.3</v>
      </c>
      <c r="B9" s="100" t="s">
        <v>177</v>
      </c>
      <c r="C9" s="106" t="s">
        <v>429</v>
      </c>
      <c r="D9" s="107" t="s">
        <v>190</v>
      </c>
      <c r="E9" s="101">
        <v>45</v>
      </c>
      <c r="F9" s="108"/>
      <c r="G9" s="103"/>
      <c r="I9" s="251"/>
    </row>
    <row r="10" spans="1:10" x14ac:dyDescent="0.25">
      <c r="A10" s="105"/>
      <c r="B10" s="100"/>
      <c r="C10" s="106"/>
      <c r="D10" s="107"/>
      <c r="E10" s="101"/>
      <c r="F10" s="102"/>
      <c r="G10" s="103"/>
    </row>
    <row r="11" spans="1:10" ht="15.6" x14ac:dyDescent="0.25">
      <c r="A11" s="105">
        <v>7.4</v>
      </c>
      <c r="B11" s="100" t="s">
        <v>179</v>
      </c>
      <c r="C11" s="99" t="s">
        <v>430</v>
      </c>
      <c r="D11" s="107"/>
      <c r="E11" s="101"/>
      <c r="F11" s="102"/>
      <c r="G11" s="103"/>
    </row>
    <row r="12" spans="1:10" x14ac:dyDescent="0.25">
      <c r="A12" s="105"/>
      <c r="B12" s="100"/>
      <c r="C12" s="106"/>
      <c r="D12" s="107"/>
      <c r="E12" s="101"/>
      <c r="F12" s="102"/>
      <c r="G12" s="103"/>
    </row>
    <row r="13" spans="1:10" ht="15.6" x14ac:dyDescent="0.25">
      <c r="A13" s="105"/>
      <c r="B13" s="100"/>
      <c r="C13" s="99" t="s">
        <v>431</v>
      </c>
      <c r="D13" s="107"/>
      <c r="E13" s="101"/>
      <c r="F13" s="102"/>
      <c r="G13" s="103"/>
    </row>
    <row r="14" spans="1:10" s="110" customFormat="1" ht="30" x14ac:dyDescent="0.3">
      <c r="A14" s="105"/>
      <c r="B14" s="100"/>
      <c r="C14" s="106" t="s">
        <v>432</v>
      </c>
      <c r="D14" s="107" t="s">
        <v>433</v>
      </c>
      <c r="E14" s="101">
        <v>225</v>
      </c>
      <c r="F14" s="108"/>
      <c r="G14" s="103"/>
      <c r="H14" s="34"/>
      <c r="I14" s="34"/>
    </row>
    <row r="15" spans="1:10" s="110" customFormat="1" ht="45" x14ac:dyDescent="0.3">
      <c r="A15" s="105"/>
      <c r="B15" s="100"/>
      <c r="C15" s="106" t="s">
        <v>434</v>
      </c>
      <c r="D15" s="107" t="s">
        <v>433</v>
      </c>
      <c r="E15" s="101">
        <v>685</v>
      </c>
      <c r="F15" s="108"/>
      <c r="G15" s="103"/>
      <c r="H15" s="34"/>
      <c r="I15" s="34"/>
    </row>
    <row r="16" spans="1:10" x14ac:dyDescent="0.25">
      <c r="A16" s="105"/>
      <c r="B16" s="100"/>
      <c r="C16" s="106"/>
      <c r="D16" s="107"/>
      <c r="E16" s="101"/>
      <c r="F16" s="108"/>
      <c r="G16" s="103"/>
      <c r="H16" s="34"/>
      <c r="I16" s="34"/>
    </row>
    <row r="17" spans="1:7" ht="15.6" x14ac:dyDescent="0.25">
      <c r="A17" s="105"/>
      <c r="B17" s="100"/>
      <c r="C17" s="111" t="s">
        <v>435</v>
      </c>
      <c r="D17" s="107"/>
      <c r="E17" s="101"/>
      <c r="F17" s="108"/>
      <c r="G17" s="103"/>
    </row>
    <row r="18" spans="1:7" x14ac:dyDescent="0.25">
      <c r="A18" s="105"/>
      <c r="B18" s="100"/>
      <c r="C18" s="112" t="s">
        <v>436</v>
      </c>
      <c r="D18" s="107" t="s">
        <v>433</v>
      </c>
      <c r="E18" s="101">
        <v>40</v>
      </c>
      <c r="F18" s="108"/>
      <c r="G18" s="103"/>
    </row>
    <row r="19" spans="1:7" x14ac:dyDescent="0.25">
      <c r="A19" s="105"/>
      <c r="B19" s="100"/>
      <c r="C19" s="112" t="s">
        <v>437</v>
      </c>
      <c r="D19" s="107" t="s">
        <v>433</v>
      </c>
      <c r="E19" s="101">
        <v>120</v>
      </c>
      <c r="F19" s="108"/>
      <c r="G19" s="103"/>
    </row>
    <row r="20" spans="1:7" s="110" customFormat="1" ht="30" x14ac:dyDescent="0.3">
      <c r="A20" s="105"/>
      <c r="B20" s="100"/>
      <c r="C20" s="112" t="s">
        <v>185</v>
      </c>
      <c r="D20" s="107" t="s">
        <v>433</v>
      </c>
      <c r="E20" s="101">
        <v>1251</v>
      </c>
      <c r="F20" s="108"/>
      <c r="G20" s="103"/>
    </row>
    <row r="21" spans="1:7" x14ac:dyDescent="0.25">
      <c r="A21" s="105"/>
      <c r="B21" s="100"/>
      <c r="C21" s="112" t="s">
        <v>186</v>
      </c>
      <c r="D21" s="107" t="s">
        <v>433</v>
      </c>
      <c r="E21" s="101">
        <v>50</v>
      </c>
      <c r="F21" s="108"/>
      <c r="G21" s="103"/>
    </row>
    <row r="22" spans="1:7" x14ac:dyDescent="0.25">
      <c r="A22" s="105"/>
      <c r="B22" s="100"/>
      <c r="C22" s="106" t="s">
        <v>438</v>
      </c>
      <c r="D22" s="107" t="s">
        <v>433</v>
      </c>
      <c r="E22" s="101">
        <v>250</v>
      </c>
      <c r="F22" s="108"/>
      <c r="G22" s="103"/>
    </row>
    <row r="23" spans="1:7" x14ac:dyDescent="0.25">
      <c r="A23" s="105"/>
      <c r="B23" s="100"/>
      <c r="C23" s="106" t="s">
        <v>439</v>
      </c>
      <c r="D23" s="107" t="s">
        <v>433</v>
      </c>
      <c r="E23" s="101">
        <v>50</v>
      </c>
      <c r="F23" s="108"/>
      <c r="G23" s="103"/>
    </row>
    <row r="24" spans="1:7" x14ac:dyDescent="0.25">
      <c r="A24" s="105"/>
      <c r="B24" s="100"/>
      <c r="C24" s="106" t="s">
        <v>440</v>
      </c>
      <c r="D24" s="107" t="s">
        <v>433</v>
      </c>
      <c r="E24" s="101">
        <v>50</v>
      </c>
      <c r="F24" s="108"/>
      <c r="G24" s="103"/>
    </row>
    <row r="25" spans="1:7" x14ac:dyDescent="0.25">
      <c r="A25" s="105"/>
      <c r="B25" s="100"/>
      <c r="C25" s="106" t="s">
        <v>441</v>
      </c>
      <c r="D25" s="107" t="s">
        <v>433</v>
      </c>
      <c r="E25" s="101">
        <v>500</v>
      </c>
      <c r="F25" s="108"/>
      <c r="G25" s="103"/>
    </row>
    <row r="26" spans="1:7" x14ac:dyDescent="0.25">
      <c r="A26" s="105"/>
      <c r="B26" s="100"/>
      <c r="C26" s="106" t="s">
        <v>442</v>
      </c>
      <c r="D26" s="107" t="s">
        <v>171</v>
      </c>
      <c r="E26" s="101">
        <v>100</v>
      </c>
      <c r="F26" s="108"/>
      <c r="G26" s="103"/>
    </row>
    <row r="27" spans="1:7" x14ac:dyDescent="0.25">
      <c r="A27" s="105"/>
      <c r="B27" s="100"/>
      <c r="C27" s="106"/>
      <c r="D27" s="107"/>
      <c r="E27" s="101"/>
      <c r="F27" s="108"/>
      <c r="G27" s="103"/>
    </row>
    <row r="28" spans="1:7" ht="15.6" x14ac:dyDescent="0.25">
      <c r="A28" s="105" t="s">
        <v>443</v>
      </c>
      <c r="B28" s="100" t="s">
        <v>444</v>
      </c>
      <c r="C28" s="99" t="s">
        <v>445</v>
      </c>
      <c r="D28" s="107"/>
      <c r="E28" s="101"/>
      <c r="F28" s="108"/>
      <c r="G28" s="103"/>
    </row>
    <row r="29" spans="1:7" x14ac:dyDescent="0.25">
      <c r="A29" s="105"/>
      <c r="B29" s="100"/>
      <c r="C29" s="113" t="s">
        <v>446</v>
      </c>
      <c r="D29" s="107" t="s">
        <v>190</v>
      </c>
      <c r="E29" s="101">
        <v>350</v>
      </c>
      <c r="F29" s="108"/>
      <c r="G29" s="103"/>
    </row>
    <row r="30" spans="1:7" x14ac:dyDescent="0.25">
      <c r="A30" s="105"/>
      <c r="B30" s="100"/>
      <c r="C30" s="113" t="s">
        <v>447</v>
      </c>
      <c r="D30" s="107" t="s">
        <v>190</v>
      </c>
      <c r="E30" s="101">
        <v>350</v>
      </c>
      <c r="F30" s="108"/>
      <c r="G30" s="103"/>
    </row>
    <row r="31" spans="1:7" x14ac:dyDescent="0.25">
      <c r="A31" s="105"/>
      <c r="B31" s="100"/>
      <c r="C31" s="113" t="s">
        <v>448</v>
      </c>
      <c r="D31" s="107" t="s">
        <v>190</v>
      </c>
      <c r="E31" s="101">
        <v>350</v>
      </c>
      <c r="F31" s="108"/>
      <c r="G31" s="103"/>
    </row>
    <row r="32" spans="1:7" x14ac:dyDescent="0.25">
      <c r="A32" s="105"/>
      <c r="B32" s="100"/>
      <c r="C32" s="113"/>
      <c r="D32" s="107"/>
      <c r="E32" s="101"/>
      <c r="F32" s="108"/>
      <c r="G32" s="103"/>
    </row>
    <row r="33" spans="1:7" ht="25.2" customHeight="1" x14ac:dyDescent="0.25">
      <c r="A33" s="262" t="s">
        <v>214</v>
      </c>
      <c r="B33" s="263"/>
      <c r="C33" s="263"/>
      <c r="D33" s="263"/>
      <c r="E33" s="263"/>
      <c r="F33" s="264"/>
      <c r="G33" s="114"/>
    </row>
    <row r="34" spans="1:7" ht="25.2" customHeight="1" x14ac:dyDescent="0.25">
      <c r="A34" s="262" t="s">
        <v>215</v>
      </c>
      <c r="B34" s="263"/>
      <c r="C34" s="263"/>
      <c r="D34" s="263"/>
      <c r="E34" s="263"/>
      <c r="F34" s="264"/>
      <c r="G34" s="88"/>
    </row>
    <row r="35" spans="1:7" ht="15.6" x14ac:dyDescent="0.25">
      <c r="A35" s="105"/>
      <c r="B35" s="100"/>
      <c r="C35" s="99"/>
      <c r="D35" s="107"/>
      <c r="E35" s="101"/>
      <c r="F35" s="102"/>
      <c r="G35" s="103"/>
    </row>
    <row r="36" spans="1:7" ht="15.6" x14ac:dyDescent="0.25">
      <c r="A36" s="105" t="s">
        <v>449</v>
      </c>
      <c r="B36" s="100" t="s">
        <v>450</v>
      </c>
      <c r="C36" s="99" t="s">
        <v>451</v>
      </c>
      <c r="D36" s="107"/>
      <c r="E36" s="101"/>
      <c r="F36" s="102"/>
      <c r="G36" s="103"/>
    </row>
    <row r="37" spans="1:7" x14ac:dyDescent="0.25">
      <c r="A37" s="105"/>
      <c r="B37" s="100"/>
      <c r="C37" s="106"/>
      <c r="D37" s="107"/>
      <c r="E37" s="101"/>
      <c r="F37" s="102"/>
      <c r="G37" s="103"/>
    </row>
    <row r="38" spans="1:7" x14ac:dyDescent="0.25">
      <c r="A38" s="105"/>
      <c r="B38" s="100"/>
      <c r="C38" s="106" t="s">
        <v>452</v>
      </c>
      <c r="D38" s="107"/>
      <c r="E38" s="101"/>
      <c r="F38" s="102"/>
      <c r="G38" s="103"/>
    </row>
    <row r="39" spans="1:7" s="110" customFormat="1" ht="30" x14ac:dyDescent="0.3">
      <c r="A39" s="105"/>
      <c r="B39" s="100"/>
      <c r="C39" s="106" t="s">
        <v>453</v>
      </c>
      <c r="D39" s="107" t="s">
        <v>433</v>
      </c>
      <c r="E39" s="101">
        <v>200</v>
      </c>
      <c r="F39" s="108"/>
      <c r="G39" s="103"/>
    </row>
    <row r="40" spans="1:7" x14ac:dyDescent="0.25">
      <c r="A40" s="105"/>
      <c r="B40" s="100"/>
      <c r="C40" s="113" t="s">
        <v>454</v>
      </c>
      <c r="D40" s="107" t="s">
        <v>433</v>
      </c>
      <c r="E40" s="101">
        <v>160</v>
      </c>
      <c r="F40" s="108"/>
      <c r="G40" s="103"/>
    </row>
    <row r="41" spans="1:7" x14ac:dyDescent="0.25">
      <c r="A41" s="105"/>
      <c r="B41" s="100"/>
      <c r="C41" s="113" t="s">
        <v>455</v>
      </c>
      <c r="D41" s="107" t="s">
        <v>433</v>
      </c>
      <c r="E41" s="101">
        <v>150</v>
      </c>
      <c r="F41" s="108"/>
      <c r="G41" s="103"/>
    </row>
    <row r="42" spans="1:7" x14ac:dyDescent="0.25">
      <c r="A42" s="105"/>
      <c r="B42" s="100"/>
      <c r="C42" s="113" t="s">
        <v>456</v>
      </c>
      <c r="D42" s="107" t="s">
        <v>171</v>
      </c>
      <c r="E42" s="101">
        <v>200</v>
      </c>
      <c r="F42" s="108"/>
      <c r="G42" s="103"/>
    </row>
    <row r="43" spans="1:7" x14ac:dyDescent="0.25">
      <c r="A43" s="105"/>
      <c r="B43" s="100"/>
      <c r="C43" s="106" t="s">
        <v>457</v>
      </c>
      <c r="D43" s="107"/>
      <c r="E43" s="101"/>
      <c r="F43" s="108"/>
      <c r="G43" s="103"/>
    </row>
    <row r="44" spans="1:7" x14ac:dyDescent="0.25">
      <c r="A44" s="105"/>
      <c r="B44" s="100"/>
      <c r="C44" s="115" t="s">
        <v>458</v>
      </c>
      <c r="D44" s="107" t="s">
        <v>433</v>
      </c>
      <c r="E44" s="101">
        <v>225</v>
      </c>
      <c r="F44" s="108"/>
      <c r="G44" s="103"/>
    </row>
    <row r="45" spans="1:7" x14ac:dyDescent="0.25">
      <c r="A45" s="105"/>
      <c r="B45" s="100"/>
      <c r="C45" s="116" t="s">
        <v>459</v>
      </c>
      <c r="D45" s="107" t="s">
        <v>433</v>
      </c>
      <c r="E45" s="101">
        <v>685</v>
      </c>
      <c r="F45" s="108"/>
      <c r="G45" s="103"/>
    </row>
    <row r="46" spans="1:7" s="110" customFormat="1" ht="60" x14ac:dyDescent="0.3">
      <c r="A46" s="105"/>
      <c r="B46" s="100"/>
      <c r="C46" s="116" t="s">
        <v>460</v>
      </c>
      <c r="D46" s="107" t="s">
        <v>433</v>
      </c>
      <c r="E46" s="101">
        <v>160</v>
      </c>
      <c r="F46" s="108"/>
      <c r="G46" s="103"/>
    </row>
    <row r="47" spans="1:7" s="110" customFormat="1" ht="30" x14ac:dyDescent="0.3">
      <c r="A47" s="105"/>
      <c r="B47" s="100"/>
      <c r="C47" s="106" t="s">
        <v>461</v>
      </c>
      <c r="D47" s="107" t="s">
        <v>433</v>
      </c>
      <c r="E47" s="101">
        <v>2</v>
      </c>
      <c r="F47" s="108"/>
      <c r="G47" s="103"/>
    </row>
    <row r="48" spans="1:7" s="110" customFormat="1" ht="45" x14ac:dyDescent="0.3">
      <c r="A48" s="105"/>
      <c r="B48" s="100"/>
      <c r="C48" s="106" t="s">
        <v>462</v>
      </c>
      <c r="D48" s="107" t="s">
        <v>433</v>
      </c>
      <c r="E48" s="101">
        <v>400</v>
      </c>
      <c r="F48" s="108"/>
      <c r="G48" s="103"/>
    </row>
    <row r="49" spans="1:7" x14ac:dyDescent="0.25">
      <c r="A49" s="105"/>
      <c r="B49" s="100"/>
      <c r="C49" s="113" t="s">
        <v>463</v>
      </c>
      <c r="D49" s="107" t="s">
        <v>433</v>
      </c>
      <c r="E49" s="101">
        <v>50</v>
      </c>
      <c r="F49" s="108"/>
      <c r="G49" s="103"/>
    </row>
    <row r="50" spans="1:7" x14ac:dyDescent="0.25">
      <c r="A50" s="105"/>
      <c r="B50" s="100"/>
      <c r="C50" s="113" t="s">
        <v>464</v>
      </c>
      <c r="D50" s="107" t="s">
        <v>433</v>
      </c>
      <c r="E50" s="101">
        <v>50</v>
      </c>
      <c r="F50" s="108"/>
      <c r="G50" s="103"/>
    </row>
    <row r="51" spans="1:7" x14ac:dyDescent="0.25">
      <c r="A51" s="105"/>
      <c r="B51" s="100"/>
      <c r="C51" s="113" t="s">
        <v>455</v>
      </c>
      <c r="D51" s="107" t="s">
        <v>433</v>
      </c>
      <c r="E51" s="101">
        <v>200</v>
      </c>
      <c r="F51" s="108"/>
      <c r="G51" s="103"/>
    </row>
    <row r="52" spans="1:7" ht="45" x14ac:dyDescent="0.25">
      <c r="A52" s="105"/>
      <c r="B52" s="100"/>
      <c r="C52" s="106" t="s">
        <v>465</v>
      </c>
      <c r="D52" s="107" t="s">
        <v>171</v>
      </c>
      <c r="E52" s="101">
        <v>200</v>
      </c>
      <c r="F52" s="108"/>
      <c r="G52" s="103"/>
    </row>
    <row r="53" spans="1:7" ht="31.2" x14ac:dyDescent="0.25">
      <c r="A53" s="105" t="s">
        <v>466</v>
      </c>
      <c r="B53" s="100" t="s">
        <v>467</v>
      </c>
      <c r="C53" s="99" t="s">
        <v>468</v>
      </c>
      <c r="D53" s="100"/>
      <c r="E53" s="101"/>
      <c r="F53" s="108"/>
      <c r="G53" s="103"/>
    </row>
    <row r="54" spans="1:7" x14ac:dyDescent="0.25">
      <c r="A54" s="105"/>
      <c r="B54" s="100"/>
      <c r="C54" s="106"/>
      <c r="D54" s="100"/>
      <c r="E54" s="101"/>
      <c r="F54" s="108"/>
      <c r="G54" s="103"/>
    </row>
    <row r="55" spans="1:7" ht="24.6" customHeight="1" x14ac:dyDescent="0.25">
      <c r="A55" s="262" t="s">
        <v>214</v>
      </c>
      <c r="B55" s="263"/>
      <c r="C55" s="263"/>
      <c r="D55" s="263"/>
      <c r="E55" s="263"/>
      <c r="F55" s="264"/>
      <c r="G55" s="114"/>
    </row>
    <row r="56" spans="1:7" ht="25.2" customHeight="1" x14ac:dyDescent="0.25">
      <c r="A56" s="262" t="s">
        <v>215</v>
      </c>
      <c r="B56" s="263"/>
      <c r="C56" s="263"/>
      <c r="D56" s="263"/>
      <c r="E56" s="263"/>
      <c r="F56" s="264"/>
      <c r="G56" s="88"/>
    </row>
    <row r="57" spans="1:7" ht="15.6" x14ac:dyDescent="0.25">
      <c r="A57" s="97">
        <v>8</v>
      </c>
      <c r="B57" s="98" t="s">
        <v>469</v>
      </c>
      <c r="C57" s="117" t="s">
        <v>470</v>
      </c>
      <c r="D57" s="107"/>
      <c r="E57" s="101"/>
      <c r="F57" s="102"/>
      <c r="G57" s="103"/>
    </row>
    <row r="58" spans="1:7" ht="15.6" x14ac:dyDescent="0.25">
      <c r="A58" s="105"/>
      <c r="B58" s="98"/>
      <c r="C58" s="118"/>
      <c r="D58" s="107"/>
      <c r="E58" s="101"/>
      <c r="F58" s="102"/>
      <c r="G58" s="103"/>
    </row>
    <row r="59" spans="1:7" ht="15.6" x14ac:dyDescent="0.25">
      <c r="A59" s="105" t="s">
        <v>471</v>
      </c>
      <c r="B59" s="100" t="s">
        <v>18</v>
      </c>
      <c r="C59" s="117" t="s">
        <v>219</v>
      </c>
      <c r="D59" s="107"/>
      <c r="E59" s="101"/>
      <c r="F59" s="102"/>
      <c r="G59" s="103"/>
    </row>
    <row r="60" spans="1:7" x14ac:dyDescent="0.25">
      <c r="A60" s="105"/>
      <c r="B60" s="100"/>
      <c r="C60" s="32"/>
      <c r="D60" s="107"/>
      <c r="E60" s="101"/>
      <c r="F60" s="102"/>
      <c r="G60" s="103"/>
    </row>
    <row r="61" spans="1:7" s="110" customFormat="1" ht="60" x14ac:dyDescent="0.3">
      <c r="A61" s="105"/>
      <c r="B61" s="100"/>
      <c r="C61" s="32" t="s">
        <v>472</v>
      </c>
      <c r="D61" s="119"/>
      <c r="E61" s="120"/>
      <c r="F61" s="102"/>
      <c r="G61" s="103"/>
    </row>
    <row r="62" spans="1:7" x14ac:dyDescent="0.25">
      <c r="A62" s="105"/>
      <c r="B62" s="100"/>
      <c r="C62" s="121" t="s">
        <v>473</v>
      </c>
      <c r="D62" s="107" t="s">
        <v>190</v>
      </c>
      <c r="E62" s="101">
        <v>500</v>
      </c>
      <c r="F62" s="108"/>
      <c r="G62" s="103"/>
    </row>
    <row r="63" spans="1:7" x14ac:dyDescent="0.25">
      <c r="A63" s="105"/>
      <c r="B63" s="100"/>
      <c r="C63" s="121" t="s">
        <v>474</v>
      </c>
      <c r="D63" s="107" t="s">
        <v>190</v>
      </c>
      <c r="E63" s="101">
        <v>1000</v>
      </c>
      <c r="F63" s="108"/>
      <c r="G63" s="103"/>
    </row>
    <row r="64" spans="1:7" x14ac:dyDescent="0.25">
      <c r="A64" s="105"/>
      <c r="B64" s="100"/>
      <c r="C64" s="121" t="s">
        <v>475</v>
      </c>
      <c r="D64" s="107" t="s">
        <v>190</v>
      </c>
      <c r="E64" s="101">
        <v>2000</v>
      </c>
      <c r="F64" s="108"/>
      <c r="G64" s="103"/>
    </row>
    <row r="65" spans="1:7" x14ac:dyDescent="0.25">
      <c r="A65" s="105"/>
      <c r="B65" s="100"/>
      <c r="C65" s="121" t="s">
        <v>476</v>
      </c>
      <c r="D65" s="107" t="s">
        <v>190</v>
      </c>
      <c r="E65" s="101">
        <v>3800</v>
      </c>
      <c r="F65" s="108"/>
      <c r="G65" s="103"/>
    </row>
    <row r="66" spans="1:7" x14ac:dyDescent="0.25">
      <c r="A66" s="105"/>
      <c r="B66" s="100"/>
      <c r="C66" s="32" t="s">
        <v>477</v>
      </c>
      <c r="D66" s="107"/>
      <c r="E66" s="101"/>
      <c r="F66" s="102"/>
      <c r="G66" s="103"/>
    </row>
    <row r="67" spans="1:7" x14ac:dyDescent="0.25">
      <c r="A67" s="105"/>
      <c r="B67" s="100"/>
      <c r="C67" s="121" t="s">
        <v>478</v>
      </c>
      <c r="D67" s="107" t="s">
        <v>190</v>
      </c>
      <c r="E67" s="101">
        <v>500</v>
      </c>
      <c r="F67" s="108"/>
      <c r="G67" s="103"/>
    </row>
    <row r="68" spans="1:7" x14ac:dyDescent="0.25">
      <c r="A68" s="105"/>
      <c r="B68" s="100"/>
      <c r="C68" s="121" t="s">
        <v>479</v>
      </c>
      <c r="D68" s="107" t="s">
        <v>190</v>
      </c>
      <c r="E68" s="101">
        <v>250</v>
      </c>
      <c r="F68" s="108"/>
      <c r="G68" s="103"/>
    </row>
    <row r="69" spans="1:7" s="89" customFormat="1" x14ac:dyDescent="0.3">
      <c r="A69" s="105"/>
      <c r="B69" s="122"/>
      <c r="C69" s="121" t="s">
        <v>480</v>
      </c>
      <c r="D69" s="107" t="s">
        <v>190</v>
      </c>
      <c r="E69" s="101">
        <v>100</v>
      </c>
      <c r="F69" s="108"/>
      <c r="G69" s="103"/>
    </row>
    <row r="70" spans="1:7" s="89" customFormat="1" x14ac:dyDescent="0.25">
      <c r="A70" s="105"/>
      <c r="B70" s="123" t="s">
        <v>46</v>
      </c>
      <c r="C70" s="124" t="s">
        <v>481</v>
      </c>
      <c r="D70" s="125" t="s">
        <v>482</v>
      </c>
      <c r="E70" s="76" t="s">
        <v>482</v>
      </c>
      <c r="F70" s="76"/>
      <c r="G70" s="103"/>
    </row>
    <row r="71" spans="1:7" s="89" customFormat="1" x14ac:dyDescent="0.25">
      <c r="A71" s="105"/>
      <c r="B71" s="125" t="s">
        <v>482</v>
      </c>
      <c r="C71" s="76" t="s">
        <v>483</v>
      </c>
      <c r="D71" s="78" t="s">
        <v>171</v>
      </c>
      <c r="E71" s="78">
        <v>100</v>
      </c>
      <c r="F71" s="77"/>
      <c r="G71" s="103"/>
    </row>
    <row r="72" spans="1:7" s="89" customFormat="1" x14ac:dyDescent="0.25">
      <c r="A72" s="105"/>
      <c r="B72" s="125" t="s">
        <v>482</v>
      </c>
      <c r="C72" s="76" t="s">
        <v>484</v>
      </c>
      <c r="D72" s="78" t="s">
        <v>171</v>
      </c>
      <c r="E72" s="79">
        <v>350</v>
      </c>
      <c r="F72" s="77"/>
      <c r="G72" s="103"/>
    </row>
    <row r="73" spans="1:7" s="89" customFormat="1" x14ac:dyDescent="0.25">
      <c r="A73" s="105"/>
      <c r="B73" s="125" t="s">
        <v>482</v>
      </c>
      <c r="C73" s="76" t="s">
        <v>485</v>
      </c>
      <c r="D73" s="78" t="s">
        <v>171</v>
      </c>
      <c r="E73" s="79">
        <v>450</v>
      </c>
      <c r="F73" s="77"/>
      <c r="G73" s="103"/>
    </row>
    <row r="74" spans="1:7" s="89" customFormat="1" x14ac:dyDescent="0.25">
      <c r="A74" s="105"/>
      <c r="B74" s="125" t="s">
        <v>482</v>
      </c>
      <c r="C74" s="76" t="s">
        <v>486</v>
      </c>
      <c r="D74" s="78" t="s">
        <v>171</v>
      </c>
      <c r="E74" s="79">
        <v>500</v>
      </c>
      <c r="F74" s="77"/>
      <c r="G74" s="103"/>
    </row>
    <row r="75" spans="1:7" x14ac:dyDescent="0.25">
      <c r="A75" s="105"/>
      <c r="B75" s="125" t="s">
        <v>482</v>
      </c>
      <c r="C75" s="76" t="s">
        <v>487</v>
      </c>
      <c r="D75" s="78" t="s">
        <v>171</v>
      </c>
      <c r="E75" s="79">
        <v>800</v>
      </c>
      <c r="F75" s="77"/>
      <c r="G75" s="103"/>
    </row>
    <row r="76" spans="1:7" ht="15.6" x14ac:dyDescent="0.25">
      <c r="A76" s="105" t="s">
        <v>488</v>
      </c>
      <c r="B76" s="100" t="s">
        <v>239</v>
      </c>
      <c r="C76" s="117" t="s">
        <v>489</v>
      </c>
      <c r="D76" s="107"/>
      <c r="E76" s="101"/>
      <c r="F76" s="102"/>
      <c r="G76" s="103"/>
    </row>
    <row r="77" spans="1:7" s="89" customFormat="1" x14ac:dyDescent="0.3">
      <c r="A77" s="105"/>
      <c r="B77" s="100" t="s">
        <v>242</v>
      </c>
      <c r="C77" s="32" t="s">
        <v>490</v>
      </c>
      <c r="D77" s="107"/>
      <c r="E77" s="101"/>
      <c r="F77" s="102"/>
      <c r="G77" s="103"/>
    </row>
    <row r="78" spans="1:7" s="110" customFormat="1" ht="30" x14ac:dyDescent="0.3">
      <c r="A78" s="105"/>
      <c r="B78" s="100"/>
      <c r="C78" s="32" t="s">
        <v>491</v>
      </c>
      <c r="D78" s="107" t="s">
        <v>190</v>
      </c>
      <c r="E78" s="101">
        <v>500</v>
      </c>
      <c r="F78" s="108"/>
      <c r="G78" s="103"/>
    </row>
    <row r="79" spans="1:7" x14ac:dyDescent="0.25">
      <c r="A79" s="105"/>
      <c r="B79" s="100"/>
      <c r="C79" s="32"/>
      <c r="D79" s="107"/>
      <c r="E79" s="101"/>
      <c r="F79" s="102"/>
      <c r="G79" s="103"/>
    </row>
    <row r="80" spans="1:7" ht="15.6" x14ac:dyDescent="0.25">
      <c r="A80" s="105" t="s">
        <v>11</v>
      </c>
      <c r="B80" s="100"/>
      <c r="C80" s="117" t="s">
        <v>492</v>
      </c>
      <c r="D80" s="107"/>
      <c r="E80" s="101"/>
      <c r="F80" s="102"/>
      <c r="G80" s="103"/>
    </row>
    <row r="81" spans="1:7" x14ac:dyDescent="0.25">
      <c r="A81" s="105"/>
      <c r="B81" s="100" t="s">
        <v>249</v>
      </c>
      <c r="C81" s="32" t="s">
        <v>493</v>
      </c>
      <c r="D81" s="107"/>
      <c r="E81" s="101"/>
      <c r="F81" s="102"/>
      <c r="G81" s="103"/>
    </row>
    <row r="82" spans="1:7" s="110" customFormat="1" ht="30" x14ac:dyDescent="0.3">
      <c r="A82" s="105"/>
      <c r="B82" s="100"/>
      <c r="C82" s="32" t="s">
        <v>494</v>
      </c>
      <c r="D82" s="107" t="s">
        <v>190</v>
      </c>
      <c r="E82" s="101">
        <v>550</v>
      </c>
      <c r="F82" s="108"/>
      <c r="G82" s="103"/>
    </row>
    <row r="83" spans="1:7" ht="31.2" x14ac:dyDescent="0.25">
      <c r="A83" s="105" t="s">
        <v>495</v>
      </c>
      <c r="B83" s="100" t="s">
        <v>496</v>
      </c>
      <c r="C83" s="117" t="s">
        <v>497</v>
      </c>
      <c r="D83" s="126"/>
      <c r="E83" s="101"/>
      <c r="F83" s="102"/>
      <c r="G83" s="103"/>
    </row>
    <row r="84" spans="1:7" x14ac:dyDescent="0.25">
      <c r="A84" s="105"/>
      <c r="B84" s="127"/>
      <c r="C84" s="121" t="s">
        <v>498</v>
      </c>
      <c r="D84" s="107"/>
      <c r="E84" s="101"/>
      <c r="F84" s="102"/>
      <c r="G84" s="103"/>
    </row>
    <row r="85" spans="1:7" x14ac:dyDescent="0.25">
      <c r="A85" s="105"/>
      <c r="B85" s="127"/>
      <c r="C85" s="128" t="s">
        <v>499</v>
      </c>
      <c r="D85" s="107" t="s">
        <v>255</v>
      </c>
      <c r="E85" s="101">
        <v>150</v>
      </c>
      <c r="F85" s="108"/>
      <c r="G85" s="103"/>
    </row>
    <row r="86" spans="1:7" x14ac:dyDescent="0.25">
      <c r="A86" s="105"/>
      <c r="B86" s="127"/>
      <c r="C86" s="129" t="s">
        <v>500</v>
      </c>
      <c r="D86" s="107" t="s">
        <v>255</v>
      </c>
      <c r="E86" s="101">
        <v>100</v>
      </c>
      <c r="F86" s="108"/>
      <c r="G86" s="103"/>
    </row>
    <row r="87" spans="1:7" x14ac:dyDescent="0.25">
      <c r="A87" s="105"/>
      <c r="B87" s="127"/>
      <c r="C87" s="129" t="s">
        <v>501</v>
      </c>
      <c r="D87" s="107" t="s">
        <v>255</v>
      </c>
      <c r="E87" s="101">
        <v>50</v>
      </c>
      <c r="F87" s="108"/>
      <c r="G87" s="103"/>
    </row>
    <row r="88" spans="1:7" x14ac:dyDescent="0.25">
      <c r="A88" s="105"/>
      <c r="B88" s="127"/>
      <c r="C88" s="129" t="s">
        <v>502</v>
      </c>
      <c r="D88" s="107" t="s">
        <v>255</v>
      </c>
      <c r="E88" s="101">
        <v>30</v>
      </c>
      <c r="F88" s="108"/>
      <c r="G88" s="103"/>
    </row>
    <row r="89" spans="1:7" x14ac:dyDescent="0.25">
      <c r="A89" s="105"/>
      <c r="B89" s="127"/>
      <c r="C89" s="129" t="s">
        <v>503</v>
      </c>
      <c r="D89" s="107" t="s">
        <v>255</v>
      </c>
      <c r="E89" s="101">
        <v>50</v>
      </c>
      <c r="F89" s="108"/>
      <c r="G89" s="103"/>
    </row>
    <row r="90" spans="1:7" x14ac:dyDescent="0.25">
      <c r="A90" s="105"/>
      <c r="B90" s="127"/>
      <c r="C90" s="129" t="s">
        <v>504</v>
      </c>
      <c r="D90" s="107" t="s">
        <v>255</v>
      </c>
      <c r="E90" s="101">
        <v>100</v>
      </c>
      <c r="F90" s="108"/>
      <c r="G90" s="103"/>
    </row>
    <row r="91" spans="1:7" x14ac:dyDescent="0.25">
      <c r="A91" s="105"/>
      <c r="B91" s="127"/>
      <c r="C91" s="121" t="s">
        <v>264</v>
      </c>
      <c r="D91" s="107"/>
      <c r="E91" s="101"/>
      <c r="F91" s="102"/>
      <c r="G91" s="103"/>
    </row>
    <row r="92" spans="1:7" x14ac:dyDescent="0.25">
      <c r="A92" s="105"/>
      <c r="B92" s="127"/>
      <c r="C92" s="128" t="s">
        <v>499</v>
      </c>
      <c r="D92" s="107" t="s">
        <v>171</v>
      </c>
      <c r="E92" s="101">
        <v>120</v>
      </c>
      <c r="F92" s="108"/>
      <c r="G92" s="103"/>
    </row>
    <row r="93" spans="1:7" x14ac:dyDescent="0.25">
      <c r="A93" s="105"/>
      <c r="B93" s="127"/>
      <c r="C93" s="129" t="s">
        <v>500</v>
      </c>
      <c r="D93" s="107" t="s">
        <v>171</v>
      </c>
      <c r="E93" s="101">
        <v>100</v>
      </c>
      <c r="F93" s="108"/>
      <c r="G93" s="103"/>
    </row>
    <row r="94" spans="1:7" x14ac:dyDescent="0.25">
      <c r="A94" s="105"/>
      <c r="B94" s="127"/>
      <c r="C94" s="129" t="s">
        <v>505</v>
      </c>
      <c r="D94" s="107" t="s">
        <v>171</v>
      </c>
      <c r="E94" s="101">
        <v>70</v>
      </c>
      <c r="F94" s="108"/>
      <c r="G94" s="103"/>
    </row>
    <row r="95" spans="1:7" x14ac:dyDescent="0.25">
      <c r="A95" s="105"/>
      <c r="B95" s="127"/>
      <c r="C95" s="129" t="s">
        <v>506</v>
      </c>
      <c r="D95" s="107" t="s">
        <v>171</v>
      </c>
      <c r="E95" s="101">
        <v>150</v>
      </c>
      <c r="F95" s="108"/>
      <c r="G95" s="103"/>
    </row>
    <row r="96" spans="1:7" x14ac:dyDescent="0.25">
      <c r="A96" s="105"/>
      <c r="B96" s="127"/>
      <c r="C96" s="129" t="s">
        <v>507</v>
      </c>
      <c r="D96" s="107" t="s">
        <v>171</v>
      </c>
      <c r="E96" s="101">
        <v>500</v>
      </c>
      <c r="F96" s="108"/>
      <c r="G96" s="103"/>
    </row>
    <row r="97" spans="1:7" x14ac:dyDescent="0.25">
      <c r="A97" s="105" t="s">
        <v>495</v>
      </c>
      <c r="B97" s="127" t="s">
        <v>496</v>
      </c>
      <c r="C97" s="32" t="s">
        <v>508</v>
      </c>
      <c r="D97" s="107" t="s">
        <v>175</v>
      </c>
      <c r="E97" s="101">
        <v>25</v>
      </c>
      <c r="F97" s="108"/>
      <c r="G97" s="103"/>
    </row>
    <row r="98" spans="1:7" ht="24.6" customHeight="1" x14ac:dyDescent="0.25">
      <c r="A98" s="262" t="s">
        <v>214</v>
      </c>
      <c r="B98" s="263"/>
      <c r="C98" s="263"/>
      <c r="D98" s="263"/>
      <c r="E98" s="263"/>
      <c r="F98" s="264"/>
      <c r="G98" s="114"/>
    </row>
    <row r="99" spans="1:7" ht="24.6" customHeight="1" x14ac:dyDescent="0.25">
      <c r="A99" s="262" t="s">
        <v>215</v>
      </c>
      <c r="B99" s="263"/>
      <c r="C99" s="263"/>
      <c r="D99" s="263"/>
      <c r="E99" s="263"/>
      <c r="F99" s="264"/>
      <c r="G99" s="130"/>
    </row>
    <row r="100" spans="1:7" ht="15.6" x14ac:dyDescent="0.25">
      <c r="A100" s="137">
        <v>9</v>
      </c>
      <c r="B100" s="131" t="s">
        <v>509</v>
      </c>
      <c r="C100" s="132" t="s">
        <v>510</v>
      </c>
      <c r="D100" s="133"/>
      <c r="E100" s="101"/>
      <c r="F100" s="102"/>
      <c r="G100" s="103"/>
    </row>
    <row r="101" spans="1:7" ht="15.6" x14ac:dyDescent="0.25">
      <c r="A101" s="105"/>
      <c r="B101" s="100"/>
      <c r="C101" s="134"/>
      <c r="D101" s="100"/>
      <c r="E101" s="101"/>
      <c r="F101" s="102"/>
      <c r="G101" s="103"/>
    </row>
    <row r="102" spans="1:7" ht="15.6" x14ac:dyDescent="0.25">
      <c r="A102" s="105" t="s">
        <v>511</v>
      </c>
      <c r="B102" s="100"/>
      <c r="C102" s="99" t="s">
        <v>512</v>
      </c>
      <c r="D102" s="100"/>
      <c r="E102" s="101"/>
      <c r="F102" s="102"/>
      <c r="G102" s="103"/>
    </row>
    <row r="103" spans="1:7" x14ac:dyDescent="0.25">
      <c r="A103" s="105"/>
      <c r="B103" s="100"/>
      <c r="C103" s="106"/>
      <c r="D103" s="100"/>
      <c r="E103" s="101"/>
      <c r="F103" s="102"/>
      <c r="G103" s="103"/>
    </row>
    <row r="104" spans="1:7" x14ac:dyDescent="0.25">
      <c r="A104" s="105" t="s">
        <v>513</v>
      </c>
      <c r="B104" s="100" t="s">
        <v>169</v>
      </c>
      <c r="C104" s="106" t="s">
        <v>514</v>
      </c>
      <c r="D104" s="100"/>
      <c r="E104" s="101"/>
      <c r="F104" s="102"/>
      <c r="G104" s="103"/>
    </row>
    <row r="105" spans="1:7" x14ac:dyDescent="0.25">
      <c r="A105" s="105"/>
      <c r="B105" s="100"/>
      <c r="C105" s="106" t="s">
        <v>515</v>
      </c>
      <c r="D105" s="100" t="s">
        <v>190</v>
      </c>
      <c r="E105" s="101">
        <v>180</v>
      </c>
      <c r="F105" s="108"/>
      <c r="G105" s="103"/>
    </row>
    <row r="106" spans="1:7" x14ac:dyDescent="0.25">
      <c r="A106" s="105"/>
      <c r="B106" s="100"/>
      <c r="C106" s="113"/>
      <c r="D106" s="100"/>
      <c r="E106" s="101"/>
      <c r="F106" s="108"/>
      <c r="G106" s="103"/>
    </row>
    <row r="107" spans="1:7" x14ac:dyDescent="0.25">
      <c r="A107" s="105"/>
      <c r="B107" s="100"/>
      <c r="C107" s="113" t="s">
        <v>516</v>
      </c>
      <c r="D107" s="100" t="s">
        <v>190</v>
      </c>
      <c r="E107" s="101">
        <v>350</v>
      </c>
      <c r="F107" s="108"/>
      <c r="G107" s="103"/>
    </row>
    <row r="108" spans="1:7" x14ac:dyDescent="0.25">
      <c r="A108" s="105"/>
      <c r="B108" s="100"/>
      <c r="C108" s="116"/>
      <c r="D108" s="135"/>
      <c r="E108" s="101"/>
      <c r="F108" s="108"/>
      <c r="G108" s="103"/>
    </row>
    <row r="109" spans="1:7" x14ac:dyDescent="0.25">
      <c r="A109" s="105"/>
      <c r="B109" s="100"/>
      <c r="C109" s="116"/>
      <c r="D109" s="100"/>
      <c r="E109" s="101"/>
      <c r="F109" s="102"/>
      <c r="G109" s="103"/>
    </row>
    <row r="110" spans="1:7" x14ac:dyDescent="0.25">
      <c r="A110" s="105" t="s">
        <v>517</v>
      </c>
      <c r="B110" s="100" t="s">
        <v>280</v>
      </c>
      <c r="C110" s="113" t="s">
        <v>518</v>
      </c>
      <c r="D110" s="100"/>
      <c r="E110" s="101"/>
      <c r="F110" s="102"/>
      <c r="G110" s="103"/>
    </row>
    <row r="111" spans="1:7" x14ac:dyDescent="0.25">
      <c r="A111" s="105"/>
      <c r="B111" s="100"/>
      <c r="C111" s="116"/>
      <c r="D111" s="100"/>
      <c r="E111" s="101"/>
      <c r="F111" s="102"/>
      <c r="G111" s="103"/>
    </row>
    <row r="112" spans="1:7" x14ac:dyDescent="0.25">
      <c r="A112" s="105"/>
      <c r="B112" s="100"/>
      <c r="C112" s="106" t="s">
        <v>515</v>
      </c>
      <c r="D112" s="100" t="s">
        <v>190</v>
      </c>
      <c r="E112" s="101">
        <v>100</v>
      </c>
      <c r="F112" s="108"/>
      <c r="G112" s="103"/>
    </row>
    <row r="113" spans="1:7" x14ac:dyDescent="0.25">
      <c r="A113" s="105"/>
      <c r="B113" s="100"/>
      <c r="C113" s="113"/>
      <c r="D113" s="100"/>
      <c r="E113" s="101"/>
      <c r="F113" s="108"/>
      <c r="G113" s="103"/>
    </row>
    <row r="114" spans="1:7" x14ac:dyDescent="0.25">
      <c r="A114" s="105"/>
      <c r="B114" s="100"/>
      <c r="C114" s="113" t="s">
        <v>516</v>
      </c>
      <c r="D114" s="100" t="s">
        <v>190</v>
      </c>
      <c r="E114" s="101">
        <v>100</v>
      </c>
      <c r="F114" s="108"/>
      <c r="G114" s="103"/>
    </row>
    <row r="115" spans="1:7" x14ac:dyDescent="0.25">
      <c r="A115" s="105"/>
      <c r="B115" s="100"/>
      <c r="C115" s="116"/>
      <c r="D115" s="100"/>
      <c r="E115" s="101"/>
      <c r="F115" s="108"/>
      <c r="G115" s="103"/>
    </row>
    <row r="116" spans="1:7" x14ac:dyDescent="0.25">
      <c r="A116" s="105"/>
      <c r="B116" s="100"/>
      <c r="C116" s="113" t="s">
        <v>519</v>
      </c>
      <c r="D116" s="136" t="s">
        <v>433</v>
      </c>
      <c r="E116" s="101">
        <v>50</v>
      </c>
      <c r="F116" s="108"/>
      <c r="G116" s="103"/>
    </row>
    <row r="117" spans="1:7" x14ac:dyDescent="0.25">
      <c r="A117" s="105"/>
      <c r="B117" s="100"/>
      <c r="C117" s="116"/>
      <c r="D117" s="100"/>
      <c r="E117" s="101"/>
      <c r="F117" s="102"/>
      <c r="G117" s="103"/>
    </row>
    <row r="118" spans="1:7" x14ac:dyDescent="0.25">
      <c r="A118" s="105"/>
      <c r="B118" s="100"/>
      <c r="C118" s="113" t="s">
        <v>520</v>
      </c>
      <c r="D118" s="136" t="s">
        <v>190</v>
      </c>
      <c r="E118" s="101">
        <v>25</v>
      </c>
      <c r="F118" s="108"/>
      <c r="G118" s="103"/>
    </row>
    <row r="119" spans="1:7" x14ac:dyDescent="0.25">
      <c r="A119" s="105"/>
      <c r="B119" s="100"/>
      <c r="C119" s="106"/>
      <c r="D119" s="136"/>
      <c r="E119" s="101"/>
      <c r="F119" s="108"/>
      <c r="G119" s="103"/>
    </row>
    <row r="120" spans="1:7" x14ac:dyDescent="0.25">
      <c r="A120" s="105"/>
      <c r="B120" s="100"/>
      <c r="C120" s="113" t="s">
        <v>521</v>
      </c>
      <c r="D120" s="136" t="s">
        <v>190</v>
      </c>
      <c r="E120" s="101">
        <v>5</v>
      </c>
      <c r="F120" s="108"/>
      <c r="G120" s="103"/>
    </row>
    <row r="121" spans="1:7" x14ac:dyDescent="0.25">
      <c r="A121" s="105"/>
      <c r="B121" s="100"/>
      <c r="C121" s="106"/>
      <c r="D121" s="100"/>
      <c r="E121" s="101"/>
      <c r="F121" s="102"/>
      <c r="G121" s="103"/>
    </row>
    <row r="122" spans="1:7" ht="15.6" x14ac:dyDescent="0.25">
      <c r="A122" s="105" t="s">
        <v>247</v>
      </c>
      <c r="B122" s="100"/>
      <c r="C122" s="99"/>
      <c r="D122" s="98"/>
      <c r="E122" s="101"/>
      <c r="F122" s="102"/>
      <c r="G122" s="103"/>
    </row>
    <row r="123" spans="1:7" x14ac:dyDescent="0.25">
      <c r="A123" s="105"/>
      <c r="B123" s="100"/>
      <c r="C123" s="106"/>
      <c r="D123" s="122"/>
      <c r="E123" s="101"/>
      <c r="F123" s="102"/>
      <c r="G123" s="103"/>
    </row>
    <row r="124" spans="1:7" x14ac:dyDescent="0.25">
      <c r="A124" s="105"/>
      <c r="B124" s="100"/>
      <c r="C124" s="106"/>
      <c r="D124" s="100"/>
      <c r="E124" s="101"/>
      <c r="F124" s="102"/>
      <c r="G124" s="103"/>
    </row>
    <row r="125" spans="1:7" x14ac:dyDescent="0.25">
      <c r="A125" s="105"/>
      <c r="B125" s="100"/>
      <c r="C125" s="106"/>
      <c r="D125" s="100"/>
      <c r="E125" s="101"/>
      <c r="F125" s="102"/>
      <c r="G125" s="103"/>
    </row>
    <row r="126" spans="1:7" x14ac:dyDescent="0.25">
      <c r="A126" s="105"/>
      <c r="B126" s="100"/>
      <c r="C126" s="106"/>
      <c r="D126" s="100"/>
      <c r="E126" s="101"/>
      <c r="F126" s="102"/>
      <c r="G126" s="103"/>
    </row>
    <row r="127" spans="1:7" x14ac:dyDescent="0.25">
      <c r="A127" s="105"/>
      <c r="B127" s="100"/>
      <c r="C127" s="106"/>
      <c r="D127" s="100"/>
      <c r="E127" s="101"/>
      <c r="F127" s="102"/>
      <c r="G127" s="103"/>
    </row>
    <row r="128" spans="1:7" ht="24.6" customHeight="1" x14ac:dyDescent="0.25">
      <c r="A128" s="262" t="s">
        <v>214</v>
      </c>
      <c r="B128" s="263"/>
      <c r="C128" s="263"/>
      <c r="D128" s="263"/>
      <c r="E128" s="263"/>
      <c r="F128" s="264"/>
      <c r="G128" s="114"/>
    </row>
    <row r="129" spans="1:7" ht="24.6" customHeight="1" x14ac:dyDescent="0.25">
      <c r="A129" s="262" t="s">
        <v>215</v>
      </c>
      <c r="B129" s="263"/>
      <c r="C129" s="263"/>
      <c r="D129" s="263"/>
      <c r="E129" s="263"/>
      <c r="F129" s="264"/>
      <c r="G129" s="130"/>
    </row>
    <row r="130" spans="1:7" ht="15.6" x14ac:dyDescent="0.25">
      <c r="A130" s="137">
        <v>10</v>
      </c>
      <c r="B130" s="131" t="s">
        <v>522</v>
      </c>
      <c r="C130" s="132" t="s">
        <v>523</v>
      </c>
      <c r="D130" s="133"/>
      <c r="E130" s="101"/>
      <c r="F130" s="102"/>
      <c r="G130" s="103"/>
    </row>
    <row r="131" spans="1:7" ht="15.6" x14ac:dyDescent="0.25">
      <c r="A131" s="105"/>
      <c r="B131" s="98"/>
      <c r="C131" s="106"/>
      <c r="D131" s="100"/>
      <c r="E131" s="101"/>
      <c r="F131" s="102"/>
      <c r="G131" s="103"/>
    </row>
    <row r="132" spans="1:7" ht="15.6" x14ac:dyDescent="0.25">
      <c r="A132" s="105"/>
      <c r="B132" s="98"/>
      <c r="C132" s="116"/>
      <c r="D132" s="100"/>
      <c r="E132" s="101"/>
      <c r="F132" s="102"/>
      <c r="G132" s="103"/>
    </row>
    <row r="133" spans="1:7" ht="15.6" x14ac:dyDescent="0.25">
      <c r="A133" s="105" t="s">
        <v>613</v>
      </c>
      <c r="B133" s="98"/>
      <c r="C133" s="138" t="s">
        <v>612</v>
      </c>
      <c r="D133" s="135"/>
      <c r="E133" s="101"/>
      <c r="F133" s="102"/>
      <c r="G133" s="103"/>
    </row>
    <row r="134" spans="1:7" ht="15.6" x14ac:dyDescent="0.25">
      <c r="A134" s="105"/>
      <c r="B134" s="98"/>
      <c r="C134" s="116"/>
      <c r="D134" s="100"/>
      <c r="E134" s="101"/>
      <c r="F134" s="102"/>
      <c r="G134" s="103"/>
    </row>
    <row r="135" spans="1:7" ht="15.6" x14ac:dyDescent="0.25">
      <c r="A135" s="105"/>
      <c r="B135" s="98"/>
      <c r="C135" s="113" t="s">
        <v>524</v>
      </c>
      <c r="D135" s="100" t="s">
        <v>171</v>
      </c>
      <c r="E135" s="101">
        <v>200</v>
      </c>
      <c r="F135" s="102"/>
      <c r="G135" s="103"/>
    </row>
    <row r="136" spans="1:7" ht="15.6" x14ac:dyDescent="0.25">
      <c r="A136" s="105"/>
      <c r="B136" s="98"/>
      <c r="C136" s="113" t="s">
        <v>525</v>
      </c>
      <c r="D136" s="100" t="s">
        <v>171</v>
      </c>
      <c r="E136" s="101">
        <v>50</v>
      </c>
      <c r="F136" s="102"/>
      <c r="G136" s="103"/>
    </row>
    <row r="137" spans="1:7" ht="15.6" x14ac:dyDescent="0.25">
      <c r="A137" s="105"/>
      <c r="B137" s="98"/>
      <c r="C137" s="113" t="s">
        <v>526</v>
      </c>
      <c r="D137" s="100" t="s">
        <v>171</v>
      </c>
      <c r="E137" s="101">
        <v>200</v>
      </c>
      <c r="F137" s="102"/>
      <c r="G137" s="103"/>
    </row>
    <row r="138" spans="1:7" ht="15.6" x14ac:dyDescent="0.25">
      <c r="A138" s="105"/>
      <c r="B138" s="98"/>
      <c r="C138" s="113" t="s">
        <v>527</v>
      </c>
      <c r="D138" s="100" t="s">
        <v>171</v>
      </c>
      <c r="E138" s="101">
        <v>550</v>
      </c>
      <c r="F138" s="102"/>
      <c r="G138" s="103"/>
    </row>
    <row r="139" spans="1:7" ht="15.6" x14ac:dyDescent="0.25">
      <c r="A139" s="105"/>
      <c r="B139" s="98"/>
      <c r="C139" s="113"/>
      <c r="D139" s="100"/>
      <c r="E139" s="101"/>
      <c r="F139" s="102"/>
      <c r="G139" s="103"/>
    </row>
    <row r="140" spans="1:7" ht="15.6" x14ac:dyDescent="0.25">
      <c r="A140" s="139" t="s">
        <v>614</v>
      </c>
      <c r="B140" s="100" t="s">
        <v>388</v>
      </c>
      <c r="C140" s="99" t="s">
        <v>528</v>
      </c>
      <c r="D140" s="100"/>
      <c r="E140" s="101"/>
      <c r="F140" s="102"/>
      <c r="G140" s="103"/>
    </row>
    <row r="141" spans="1:7" ht="30" x14ac:dyDescent="0.25">
      <c r="A141" s="105" t="s">
        <v>615</v>
      </c>
      <c r="B141" s="100"/>
      <c r="C141" s="106" t="s">
        <v>529</v>
      </c>
      <c r="D141" s="100"/>
      <c r="E141" s="101"/>
      <c r="F141" s="102"/>
      <c r="G141" s="103"/>
    </row>
    <row r="142" spans="1:7" x14ac:dyDescent="0.25">
      <c r="A142" s="105"/>
      <c r="B142" s="100"/>
      <c r="C142" s="113" t="s">
        <v>530</v>
      </c>
      <c r="D142" s="100" t="s">
        <v>255</v>
      </c>
      <c r="E142" s="104"/>
      <c r="F142" s="108"/>
      <c r="G142" s="103"/>
    </row>
    <row r="143" spans="1:7" x14ac:dyDescent="0.25">
      <c r="A143" s="105"/>
      <c r="B143" s="100"/>
      <c r="C143" s="113" t="s">
        <v>531</v>
      </c>
      <c r="D143" s="100" t="s">
        <v>255</v>
      </c>
      <c r="E143" s="101"/>
      <c r="F143" s="108"/>
      <c r="G143" s="103"/>
    </row>
    <row r="144" spans="1:7" x14ac:dyDescent="0.25">
      <c r="A144" s="105"/>
      <c r="B144" s="100"/>
      <c r="C144" s="113" t="s">
        <v>532</v>
      </c>
      <c r="D144" s="100" t="s">
        <v>255</v>
      </c>
      <c r="E144" s="101"/>
      <c r="F144" s="108"/>
      <c r="G144" s="103"/>
    </row>
    <row r="145" spans="1:7" x14ac:dyDescent="0.25">
      <c r="A145" s="105"/>
      <c r="B145" s="100"/>
      <c r="C145" s="113" t="s">
        <v>533</v>
      </c>
      <c r="D145" s="100" t="s">
        <v>255</v>
      </c>
      <c r="E145" s="101"/>
      <c r="F145" s="108"/>
      <c r="G145" s="103"/>
    </row>
    <row r="146" spans="1:7" x14ac:dyDescent="0.25">
      <c r="A146" s="105"/>
      <c r="B146" s="100"/>
      <c r="C146" s="113"/>
      <c r="D146" s="100"/>
      <c r="E146" s="101"/>
      <c r="F146" s="108"/>
      <c r="G146" s="103"/>
    </row>
    <row r="147" spans="1:7" ht="30" x14ac:dyDescent="0.25">
      <c r="A147" s="105" t="s">
        <v>616</v>
      </c>
      <c r="B147" s="100"/>
      <c r="C147" s="106" t="s">
        <v>534</v>
      </c>
      <c r="D147" s="100"/>
      <c r="E147" s="101"/>
      <c r="F147" s="102"/>
      <c r="G147" s="103"/>
    </row>
    <row r="148" spans="1:7" x14ac:dyDescent="0.25">
      <c r="A148" s="105"/>
      <c r="B148" s="100"/>
      <c r="C148" s="113" t="s">
        <v>530</v>
      </c>
      <c r="D148" s="100" t="s">
        <v>255</v>
      </c>
      <c r="E148" s="101">
        <v>5</v>
      </c>
      <c r="F148" s="108"/>
      <c r="G148" s="103"/>
    </row>
    <row r="149" spans="1:7" x14ac:dyDescent="0.25">
      <c r="A149" s="105"/>
      <c r="B149" s="100"/>
      <c r="C149" s="113" t="s">
        <v>535</v>
      </c>
      <c r="D149" s="100" t="s">
        <v>255</v>
      </c>
      <c r="E149" s="101">
        <v>6</v>
      </c>
      <c r="F149" s="108"/>
      <c r="G149" s="103"/>
    </row>
    <row r="150" spans="1:7" x14ac:dyDescent="0.25">
      <c r="A150" s="105"/>
      <c r="B150" s="100"/>
      <c r="C150" s="113" t="s">
        <v>536</v>
      </c>
      <c r="D150" s="100" t="s">
        <v>255</v>
      </c>
      <c r="E150" s="101">
        <v>18</v>
      </c>
      <c r="F150" s="108"/>
      <c r="G150" s="103"/>
    </row>
    <row r="151" spans="1:7" x14ac:dyDescent="0.25">
      <c r="A151" s="105"/>
      <c r="B151" s="100"/>
      <c r="C151" s="113" t="s">
        <v>533</v>
      </c>
      <c r="D151" s="100" t="s">
        <v>255</v>
      </c>
      <c r="E151" s="101">
        <v>2</v>
      </c>
      <c r="F151" s="108"/>
      <c r="G151" s="103"/>
    </row>
    <row r="152" spans="1:7" x14ac:dyDescent="0.25">
      <c r="A152" s="105"/>
      <c r="B152" s="100"/>
      <c r="C152" s="113"/>
      <c r="D152" s="100"/>
      <c r="E152" s="101"/>
      <c r="F152" s="108"/>
      <c r="G152" s="103"/>
    </row>
    <row r="153" spans="1:7" ht="30" x14ac:dyDescent="0.25">
      <c r="A153" s="105" t="s">
        <v>618</v>
      </c>
      <c r="B153" s="100"/>
      <c r="C153" s="106" t="s">
        <v>537</v>
      </c>
      <c r="D153" s="100"/>
      <c r="E153" s="101"/>
      <c r="F153" s="102"/>
      <c r="G153" s="103"/>
    </row>
    <row r="154" spans="1:7" x14ac:dyDescent="0.25">
      <c r="A154" s="105"/>
      <c r="B154" s="100"/>
      <c r="C154" s="113" t="s">
        <v>530</v>
      </c>
      <c r="D154" s="100" t="s">
        <v>255</v>
      </c>
      <c r="E154" s="101">
        <v>5</v>
      </c>
      <c r="F154" s="108"/>
      <c r="G154" s="103"/>
    </row>
    <row r="155" spans="1:7" x14ac:dyDescent="0.25">
      <c r="A155" s="105"/>
      <c r="B155" s="100"/>
      <c r="C155" s="113" t="s">
        <v>535</v>
      </c>
      <c r="D155" s="100" t="s">
        <v>255</v>
      </c>
      <c r="E155" s="101">
        <v>2</v>
      </c>
      <c r="F155" s="108"/>
      <c r="G155" s="103"/>
    </row>
    <row r="156" spans="1:7" x14ac:dyDescent="0.25">
      <c r="A156" s="105"/>
      <c r="B156" s="100"/>
      <c r="C156" s="113" t="s">
        <v>536</v>
      </c>
      <c r="D156" s="100" t="s">
        <v>255</v>
      </c>
      <c r="E156" s="101">
        <v>2</v>
      </c>
      <c r="F156" s="108"/>
      <c r="G156" s="103"/>
    </row>
    <row r="157" spans="1:7" x14ac:dyDescent="0.25">
      <c r="A157" s="105"/>
      <c r="B157" s="100"/>
      <c r="C157" s="113" t="s">
        <v>533</v>
      </c>
      <c r="D157" s="100" t="s">
        <v>255</v>
      </c>
      <c r="E157" s="101">
        <v>3</v>
      </c>
      <c r="F157" s="108"/>
      <c r="G157" s="103"/>
    </row>
    <row r="158" spans="1:7" x14ac:dyDescent="0.25">
      <c r="A158" s="105"/>
      <c r="B158" s="100"/>
      <c r="C158" s="113"/>
      <c r="D158" s="100"/>
      <c r="E158" s="101"/>
      <c r="F158" s="108"/>
      <c r="G158" s="103"/>
    </row>
    <row r="159" spans="1:7" ht="30" x14ac:dyDescent="0.25">
      <c r="A159" s="105" t="s">
        <v>619</v>
      </c>
      <c r="B159" s="100"/>
      <c r="C159" s="106" t="s">
        <v>538</v>
      </c>
      <c r="D159" s="100"/>
      <c r="E159" s="101"/>
      <c r="F159" s="102"/>
      <c r="G159" s="103"/>
    </row>
    <row r="160" spans="1:7" x14ac:dyDescent="0.25">
      <c r="A160" s="105"/>
      <c r="B160" s="100"/>
      <c r="C160" s="113" t="s">
        <v>530</v>
      </c>
      <c r="D160" s="100" t="s">
        <v>255</v>
      </c>
      <c r="E160" s="101">
        <v>5</v>
      </c>
      <c r="F160" s="108"/>
      <c r="G160" s="103"/>
    </row>
    <row r="161" spans="1:7" x14ac:dyDescent="0.25">
      <c r="A161" s="105"/>
      <c r="B161" s="100"/>
      <c r="C161" s="113" t="s">
        <v>535</v>
      </c>
      <c r="D161" s="100" t="s">
        <v>255</v>
      </c>
      <c r="E161" s="101">
        <v>8</v>
      </c>
      <c r="F161" s="108"/>
      <c r="G161" s="103"/>
    </row>
    <row r="162" spans="1:7" x14ac:dyDescent="0.25">
      <c r="A162" s="105"/>
      <c r="B162" s="100"/>
      <c r="C162" s="113" t="s">
        <v>536</v>
      </c>
      <c r="D162" s="100" t="s">
        <v>255</v>
      </c>
      <c r="E162" s="101">
        <v>7</v>
      </c>
      <c r="F162" s="108"/>
      <c r="G162" s="103"/>
    </row>
    <row r="163" spans="1:7" x14ac:dyDescent="0.25">
      <c r="A163" s="105"/>
      <c r="B163" s="100"/>
      <c r="C163" s="113" t="s">
        <v>533</v>
      </c>
      <c r="D163" s="100" t="s">
        <v>255</v>
      </c>
      <c r="E163" s="101">
        <v>4</v>
      </c>
      <c r="F163" s="108"/>
      <c r="G163" s="103"/>
    </row>
    <row r="164" spans="1:7" ht="24.6" customHeight="1" x14ac:dyDescent="0.25">
      <c r="A164" s="262" t="s">
        <v>214</v>
      </c>
      <c r="B164" s="263"/>
      <c r="C164" s="263"/>
      <c r="D164" s="263"/>
      <c r="E164" s="263"/>
      <c r="F164" s="264"/>
      <c r="G164" s="114"/>
    </row>
    <row r="165" spans="1:7" ht="25.2" customHeight="1" x14ac:dyDescent="0.25">
      <c r="A165" s="262" t="s">
        <v>215</v>
      </c>
      <c r="B165" s="263"/>
      <c r="C165" s="263"/>
      <c r="D165" s="263"/>
      <c r="E165" s="263"/>
      <c r="F165" s="264"/>
      <c r="G165" s="88"/>
    </row>
    <row r="166" spans="1:7" x14ac:dyDescent="0.25">
      <c r="A166" s="105"/>
      <c r="B166" s="100"/>
      <c r="C166" s="113"/>
      <c r="D166" s="100"/>
      <c r="E166" s="101"/>
      <c r="F166" s="108"/>
      <c r="G166" s="103"/>
    </row>
    <row r="167" spans="1:7" ht="45" x14ac:dyDescent="0.25">
      <c r="A167" s="105" t="s">
        <v>617</v>
      </c>
      <c r="B167" s="100"/>
      <c r="C167" s="106" t="s">
        <v>539</v>
      </c>
      <c r="D167" s="100"/>
      <c r="E167" s="101"/>
      <c r="F167" s="108"/>
      <c r="G167" s="103"/>
    </row>
    <row r="168" spans="1:7" x14ac:dyDescent="0.25">
      <c r="A168" s="105"/>
      <c r="B168" s="100"/>
      <c r="C168" s="113" t="s">
        <v>530</v>
      </c>
      <c r="D168" s="100" t="s">
        <v>255</v>
      </c>
      <c r="E168" s="101">
        <v>2</v>
      </c>
      <c r="F168" s="108"/>
      <c r="G168" s="103"/>
    </row>
    <row r="169" spans="1:7" x14ac:dyDescent="0.25">
      <c r="A169" s="105"/>
      <c r="B169" s="100"/>
      <c r="C169" s="113" t="s">
        <v>535</v>
      </c>
      <c r="D169" s="100" t="s">
        <v>255</v>
      </c>
      <c r="E169" s="101">
        <v>4</v>
      </c>
      <c r="F169" s="108"/>
      <c r="G169" s="103"/>
    </row>
    <row r="170" spans="1:7" x14ac:dyDescent="0.25">
      <c r="A170" s="105"/>
      <c r="B170" s="100"/>
      <c r="C170" s="113" t="s">
        <v>536</v>
      </c>
      <c r="D170" s="100" t="s">
        <v>255</v>
      </c>
      <c r="E170" s="101">
        <v>2</v>
      </c>
      <c r="F170" s="108"/>
      <c r="G170" s="103"/>
    </row>
    <row r="171" spans="1:7" x14ac:dyDescent="0.25">
      <c r="A171" s="105"/>
      <c r="B171" s="100"/>
      <c r="C171" s="113" t="s">
        <v>533</v>
      </c>
      <c r="D171" s="100" t="s">
        <v>255</v>
      </c>
      <c r="E171" s="101">
        <v>5</v>
      </c>
      <c r="F171" s="108"/>
      <c r="G171" s="103"/>
    </row>
    <row r="172" spans="1:7" x14ac:dyDescent="0.25">
      <c r="A172" s="105"/>
      <c r="B172" s="100"/>
      <c r="C172" s="113"/>
      <c r="D172" s="107"/>
      <c r="E172" s="101"/>
      <c r="F172" s="108"/>
      <c r="G172" s="103"/>
    </row>
    <row r="173" spans="1:7" ht="30" x14ac:dyDescent="0.25">
      <c r="A173" s="105" t="s">
        <v>620</v>
      </c>
      <c r="B173" s="100"/>
      <c r="C173" s="106" t="s">
        <v>540</v>
      </c>
      <c r="D173" s="107"/>
      <c r="E173" s="101"/>
      <c r="F173" s="102"/>
      <c r="G173" s="103"/>
    </row>
    <row r="174" spans="1:7" x14ac:dyDescent="0.25">
      <c r="A174" s="105"/>
      <c r="B174" s="100"/>
      <c r="C174" s="113" t="s">
        <v>541</v>
      </c>
      <c r="D174" s="107" t="s">
        <v>255</v>
      </c>
      <c r="E174" s="101">
        <v>4</v>
      </c>
      <c r="F174" s="108"/>
      <c r="G174" s="103"/>
    </row>
    <row r="175" spans="1:7" x14ac:dyDescent="0.25">
      <c r="A175" s="105"/>
      <c r="B175" s="100"/>
      <c r="C175" s="113" t="s">
        <v>542</v>
      </c>
      <c r="D175" s="107" t="s">
        <v>255</v>
      </c>
      <c r="E175" s="101">
        <v>10</v>
      </c>
      <c r="F175" s="108"/>
      <c r="G175" s="103"/>
    </row>
    <row r="176" spans="1:7" x14ac:dyDescent="0.25">
      <c r="A176" s="105"/>
      <c r="B176" s="100"/>
      <c r="C176" s="113" t="s">
        <v>543</v>
      </c>
      <c r="D176" s="107" t="s">
        <v>255</v>
      </c>
      <c r="E176" s="101">
        <v>5</v>
      </c>
      <c r="F176" s="108"/>
      <c r="G176" s="103"/>
    </row>
    <row r="177" spans="1:7" ht="15.6" x14ac:dyDescent="0.25">
      <c r="A177" s="97"/>
      <c r="B177" s="100"/>
      <c r="C177" s="113" t="s">
        <v>533</v>
      </c>
      <c r="D177" s="107" t="s">
        <v>255</v>
      </c>
      <c r="E177" s="101">
        <v>8</v>
      </c>
      <c r="F177" s="108"/>
      <c r="G177" s="103"/>
    </row>
    <row r="178" spans="1:7" s="89" customFormat="1" ht="15.6" x14ac:dyDescent="0.3">
      <c r="A178" s="97"/>
      <c r="B178" s="126"/>
      <c r="C178" s="32"/>
      <c r="D178" s="107"/>
      <c r="E178" s="101"/>
      <c r="F178" s="108"/>
      <c r="G178" s="103"/>
    </row>
    <row r="179" spans="1:7" x14ac:dyDescent="0.25">
      <c r="A179" s="241" t="s">
        <v>621</v>
      </c>
      <c r="B179" s="107" t="s">
        <v>544</v>
      </c>
      <c r="C179" s="32" t="s">
        <v>545</v>
      </c>
      <c r="D179" s="140"/>
      <c r="E179" s="141"/>
      <c r="F179" s="108"/>
      <c r="G179" s="103"/>
    </row>
    <row r="180" spans="1:7" s="89" customFormat="1" ht="60" x14ac:dyDescent="0.3">
      <c r="A180" s="105"/>
      <c r="B180" s="107"/>
      <c r="C180" s="32" t="s">
        <v>546</v>
      </c>
      <c r="D180" s="107" t="s">
        <v>175</v>
      </c>
      <c r="E180" s="101">
        <v>15</v>
      </c>
      <c r="F180" s="102"/>
      <c r="G180" s="103"/>
    </row>
    <row r="181" spans="1:7" s="110" customFormat="1" x14ac:dyDescent="0.3">
      <c r="A181" s="105" t="s">
        <v>622</v>
      </c>
      <c r="B181" s="107" t="s">
        <v>547</v>
      </c>
      <c r="C181" s="32" t="s">
        <v>548</v>
      </c>
      <c r="D181" s="119"/>
      <c r="E181" s="120"/>
      <c r="F181" s="102"/>
      <c r="G181" s="103"/>
    </row>
    <row r="182" spans="1:7" s="110" customFormat="1" ht="15.6" x14ac:dyDescent="0.3">
      <c r="A182" s="97"/>
      <c r="B182" s="107"/>
      <c r="C182" s="121" t="s">
        <v>549</v>
      </c>
      <c r="D182" s="107" t="s">
        <v>255</v>
      </c>
      <c r="E182" s="101">
        <v>5</v>
      </c>
      <c r="F182" s="108"/>
      <c r="G182" s="103"/>
    </row>
    <row r="183" spans="1:7" s="110" customFormat="1" x14ac:dyDescent="0.3">
      <c r="A183" s="105"/>
      <c r="B183" s="107"/>
      <c r="C183" s="121" t="s">
        <v>550</v>
      </c>
      <c r="D183" s="107" t="s">
        <v>255</v>
      </c>
      <c r="E183" s="101">
        <v>5</v>
      </c>
      <c r="F183" s="108"/>
      <c r="G183" s="103"/>
    </row>
    <row r="184" spans="1:7" s="110" customFormat="1" x14ac:dyDescent="0.3">
      <c r="A184" s="105"/>
      <c r="B184" s="107"/>
      <c r="C184" s="142" t="s">
        <v>551</v>
      </c>
      <c r="D184" s="143" t="s">
        <v>255</v>
      </c>
      <c r="E184" s="144">
        <v>4</v>
      </c>
      <c r="F184" s="108"/>
      <c r="G184" s="103"/>
    </row>
    <row r="185" spans="1:7" ht="24.6" customHeight="1" x14ac:dyDescent="0.25">
      <c r="A185" s="262" t="s">
        <v>214</v>
      </c>
      <c r="B185" s="263"/>
      <c r="C185" s="263"/>
      <c r="D185" s="263"/>
      <c r="E185" s="263"/>
      <c r="F185" s="264"/>
      <c r="G185" s="114"/>
    </row>
    <row r="186" spans="1:7" ht="24.6" customHeight="1" x14ac:dyDescent="0.25">
      <c r="A186" s="262" t="s">
        <v>215</v>
      </c>
      <c r="B186" s="263"/>
      <c r="C186" s="263"/>
      <c r="D186" s="263"/>
      <c r="E186" s="263"/>
      <c r="F186" s="264"/>
      <c r="G186" s="130"/>
    </row>
    <row r="187" spans="1:7" ht="31.2" x14ac:dyDescent="0.25">
      <c r="A187" s="137">
        <v>11</v>
      </c>
      <c r="B187" s="145"/>
      <c r="C187" s="146" t="s">
        <v>552</v>
      </c>
      <c r="D187" s="147"/>
      <c r="E187" s="148"/>
      <c r="F187" s="102"/>
      <c r="G187" s="103"/>
    </row>
    <row r="188" spans="1:7" ht="15.6" x14ac:dyDescent="0.25">
      <c r="A188" s="97" t="s">
        <v>553</v>
      </c>
      <c r="B188" s="100"/>
      <c r="C188" s="99" t="s">
        <v>554</v>
      </c>
      <c r="D188" s="140"/>
      <c r="E188" s="101"/>
      <c r="F188" s="102"/>
      <c r="G188" s="103"/>
    </row>
    <row r="189" spans="1:7" ht="31.2" x14ac:dyDescent="0.25">
      <c r="A189" s="105" t="s">
        <v>555</v>
      </c>
      <c r="B189" s="100" t="s">
        <v>556</v>
      </c>
      <c r="C189" s="99" t="s">
        <v>557</v>
      </c>
      <c r="D189" s="119"/>
      <c r="E189" s="120"/>
      <c r="F189" s="102"/>
      <c r="G189" s="103"/>
    </row>
    <row r="190" spans="1:7" x14ac:dyDescent="0.25">
      <c r="A190" s="105"/>
      <c r="B190" s="100"/>
      <c r="C190" s="106" t="s">
        <v>558</v>
      </c>
      <c r="D190" s="107" t="s">
        <v>171</v>
      </c>
      <c r="E190" s="101">
        <v>1900</v>
      </c>
      <c r="F190" s="108"/>
      <c r="G190" s="103"/>
    </row>
    <row r="191" spans="1:7" x14ac:dyDescent="0.25">
      <c r="A191" s="105"/>
      <c r="B191" s="100"/>
      <c r="C191" s="106" t="s">
        <v>559</v>
      </c>
      <c r="D191" s="107" t="s">
        <v>171</v>
      </c>
      <c r="E191" s="101">
        <v>20</v>
      </c>
      <c r="F191" s="108"/>
      <c r="G191" s="103"/>
    </row>
    <row r="192" spans="1:7" x14ac:dyDescent="0.25">
      <c r="A192" s="105"/>
      <c r="B192" s="100"/>
      <c r="C192" s="106"/>
      <c r="D192" s="107"/>
      <c r="E192" s="101"/>
      <c r="F192" s="108"/>
      <c r="G192" s="103"/>
    </row>
    <row r="193" spans="1:7" ht="31.2" x14ac:dyDescent="0.25">
      <c r="A193" s="105" t="s">
        <v>560</v>
      </c>
      <c r="B193" s="100" t="s">
        <v>556</v>
      </c>
      <c r="C193" s="99" t="s">
        <v>561</v>
      </c>
      <c r="D193" s="119"/>
      <c r="E193" s="120"/>
      <c r="F193" s="102"/>
      <c r="G193" s="103"/>
    </row>
    <row r="194" spans="1:7" x14ac:dyDescent="0.25">
      <c r="A194" s="105"/>
      <c r="B194" s="100"/>
      <c r="C194" s="106" t="s">
        <v>558</v>
      </c>
      <c r="D194" s="107" t="s">
        <v>171</v>
      </c>
      <c r="E194" s="101">
        <v>1900</v>
      </c>
      <c r="F194" s="108"/>
      <c r="G194" s="103"/>
    </row>
    <row r="195" spans="1:7" x14ac:dyDescent="0.25">
      <c r="A195" s="105"/>
      <c r="B195" s="100"/>
      <c r="C195" s="106" t="s">
        <v>559</v>
      </c>
      <c r="D195" s="107" t="s">
        <v>171</v>
      </c>
      <c r="E195" s="101">
        <v>20</v>
      </c>
      <c r="F195" s="108"/>
      <c r="G195" s="103"/>
    </row>
    <row r="196" spans="1:7" x14ac:dyDescent="0.25">
      <c r="A196" s="105"/>
      <c r="B196" s="100"/>
      <c r="C196" s="106"/>
      <c r="D196" s="107"/>
      <c r="E196" s="101"/>
      <c r="F196" s="108"/>
      <c r="G196" s="103"/>
    </row>
    <row r="197" spans="1:7" ht="62.4" x14ac:dyDescent="0.25">
      <c r="A197" s="105" t="s">
        <v>562</v>
      </c>
      <c r="B197" s="100" t="s">
        <v>563</v>
      </c>
      <c r="C197" s="99" t="s">
        <v>564</v>
      </c>
      <c r="D197" s="119"/>
      <c r="E197" s="120"/>
      <c r="F197" s="102"/>
      <c r="G197" s="103"/>
    </row>
    <row r="198" spans="1:7" x14ac:dyDescent="0.25">
      <c r="A198" s="105"/>
      <c r="B198" s="100"/>
      <c r="C198" s="106" t="s">
        <v>558</v>
      </c>
      <c r="D198" s="107" t="s">
        <v>171</v>
      </c>
      <c r="E198" s="101">
        <v>1900</v>
      </c>
      <c r="F198" s="108"/>
      <c r="G198" s="103"/>
    </row>
    <row r="199" spans="1:7" x14ac:dyDescent="0.25">
      <c r="A199" s="105"/>
      <c r="B199" s="100"/>
      <c r="C199" s="106" t="s">
        <v>559</v>
      </c>
      <c r="D199" s="107" t="s">
        <v>171</v>
      </c>
      <c r="E199" s="101">
        <v>20</v>
      </c>
      <c r="F199" s="108"/>
      <c r="G199" s="103"/>
    </row>
    <row r="200" spans="1:7" x14ac:dyDescent="0.25">
      <c r="A200" s="105"/>
      <c r="B200" s="100"/>
      <c r="C200" s="106"/>
      <c r="D200" s="107"/>
      <c r="E200" s="101"/>
      <c r="F200" s="108"/>
      <c r="G200" s="103"/>
    </row>
    <row r="201" spans="1:7" ht="62.4" x14ac:dyDescent="0.25">
      <c r="A201" s="105" t="s">
        <v>565</v>
      </c>
      <c r="B201" s="100" t="s">
        <v>563</v>
      </c>
      <c r="C201" s="99" t="s">
        <v>566</v>
      </c>
      <c r="D201" s="119"/>
      <c r="E201" s="120"/>
      <c r="F201" s="102"/>
      <c r="G201" s="103"/>
    </row>
    <row r="202" spans="1:7" x14ac:dyDescent="0.25">
      <c r="A202" s="105"/>
      <c r="B202" s="100"/>
      <c r="C202" s="106" t="s">
        <v>558</v>
      </c>
      <c r="D202" s="107" t="s">
        <v>171</v>
      </c>
      <c r="E202" s="101">
        <v>1900</v>
      </c>
      <c r="F202" s="108"/>
      <c r="G202" s="103"/>
    </row>
    <row r="203" spans="1:7" x14ac:dyDescent="0.25">
      <c r="A203" s="105"/>
      <c r="B203" s="100"/>
      <c r="C203" s="106" t="s">
        <v>559</v>
      </c>
      <c r="D203" s="107" t="s">
        <v>171</v>
      </c>
      <c r="E203" s="101">
        <v>20</v>
      </c>
      <c r="F203" s="108"/>
      <c r="G203" s="103"/>
    </row>
    <row r="204" spans="1:7" x14ac:dyDescent="0.25">
      <c r="A204" s="105"/>
      <c r="B204" s="100"/>
      <c r="C204" s="106"/>
      <c r="D204" s="107"/>
      <c r="E204" s="101"/>
      <c r="F204" s="108"/>
      <c r="G204" s="103"/>
    </row>
    <row r="205" spans="1:7" ht="15.6" x14ac:dyDescent="0.25">
      <c r="A205" s="97" t="s">
        <v>567</v>
      </c>
      <c r="B205" s="100"/>
      <c r="C205" s="99" t="s">
        <v>568</v>
      </c>
      <c r="D205" s="126"/>
      <c r="E205" s="149"/>
      <c r="F205" s="102"/>
      <c r="G205" s="103"/>
    </row>
    <row r="206" spans="1:7" x14ac:dyDescent="0.25">
      <c r="A206" s="105"/>
      <c r="B206" s="100"/>
      <c r="C206" s="106"/>
      <c r="D206" s="107"/>
      <c r="E206" s="101"/>
      <c r="F206" s="102"/>
      <c r="G206" s="103"/>
    </row>
    <row r="207" spans="1:7" s="110" customFormat="1" ht="46.8" x14ac:dyDescent="0.3">
      <c r="A207" s="105" t="s">
        <v>569</v>
      </c>
      <c r="B207" s="100" t="s">
        <v>570</v>
      </c>
      <c r="C207" s="138" t="s">
        <v>571</v>
      </c>
      <c r="D207" s="150"/>
      <c r="E207" s="151"/>
      <c r="F207" s="102"/>
      <c r="G207" s="103"/>
    </row>
    <row r="208" spans="1:7" x14ac:dyDescent="0.25">
      <c r="A208" s="105"/>
      <c r="B208" s="100"/>
      <c r="C208" s="106" t="s">
        <v>572</v>
      </c>
      <c r="D208" s="107"/>
      <c r="E208" s="151"/>
      <c r="F208" s="102"/>
      <c r="G208" s="103"/>
    </row>
    <row r="209" spans="1:7" x14ac:dyDescent="0.25">
      <c r="A209" s="105"/>
      <c r="B209" s="100"/>
      <c r="C209" s="113" t="s">
        <v>524</v>
      </c>
      <c r="D209" s="107" t="s">
        <v>171</v>
      </c>
      <c r="E209" s="101">
        <v>100</v>
      </c>
      <c r="F209" s="108"/>
      <c r="G209" s="103"/>
    </row>
    <row r="210" spans="1:7" x14ac:dyDescent="0.25">
      <c r="A210" s="105"/>
      <c r="B210" s="100"/>
      <c r="C210" s="113" t="s">
        <v>525</v>
      </c>
      <c r="D210" s="107" t="s">
        <v>171</v>
      </c>
      <c r="E210" s="101">
        <v>1660</v>
      </c>
      <c r="F210" s="108"/>
      <c r="G210" s="103"/>
    </row>
    <row r="211" spans="1:7" x14ac:dyDescent="0.25">
      <c r="A211" s="105"/>
      <c r="B211" s="100"/>
      <c r="C211" s="113" t="s">
        <v>526</v>
      </c>
      <c r="D211" s="107" t="s">
        <v>171</v>
      </c>
      <c r="E211" s="101">
        <v>200</v>
      </c>
      <c r="F211" s="108"/>
      <c r="G211" s="103"/>
    </row>
    <row r="212" spans="1:7" x14ac:dyDescent="0.25">
      <c r="A212" s="105"/>
      <c r="B212" s="100"/>
      <c r="C212" s="113" t="s">
        <v>573</v>
      </c>
      <c r="D212" s="107" t="s">
        <v>171</v>
      </c>
      <c r="E212" s="101">
        <v>200</v>
      </c>
      <c r="F212" s="108"/>
      <c r="G212" s="103"/>
    </row>
    <row r="213" spans="1:7" x14ac:dyDescent="0.25">
      <c r="A213" s="105"/>
      <c r="B213" s="100"/>
      <c r="C213" s="113"/>
      <c r="D213" s="107"/>
      <c r="E213" s="101"/>
      <c r="F213" s="108"/>
      <c r="G213" s="103"/>
    </row>
    <row r="214" spans="1:7" ht="15.6" x14ac:dyDescent="0.25">
      <c r="A214" s="105" t="s">
        <v>574</v>
      </c>
      <c r="B214" s="100"/>
      <c r="C214" s="99" t="s">
        <v>575</v>
      </c>
      <c r="D214" s="107"/>
      <c r="E214" s="101"/>
      <c r="F214" s="102"/>
      <c r="G214" s="103"/>
    </row>
    <row r="215" spans="1:7" x14ac:dyDescent="0.25">
      <c r="A215" s="105"/>
      <c r="B215" s="100"/>
      <c r="C215" s="106"/>
      <c r="D215" s="107"/>
      <c r="E215" s="101"/>
      <c r="F215" s="102"/>
      <c r="G215" s="103"/>
    </row>
    <row r="216" spans="1:7" ht="15.6" x14ac:dyDescent="0.25">
      <c r="A216" s="105"/>
      <c r="B216" s="100"/>
      <c r="C216" s="99" t="s">
        <v>576</v>
      </c>
      <c r="D216" s="107"/>
      <c r="E216" s="101"/>
      <c r="F216" s="102"/>
      <c r="G216" s="103"/>
    </row>
    <row r="217" spans="1:7" x14ac:dyDescent="0.25">
      <c r="A217" s="105" t="s">
        <v>577</v>
      </c>
      <c r="B217" s="100" t="s">
        <v>578</v>
      </c>
      <c r="C217" s="106" t="s">
        <v>579</v>
      </c>
      <c r="D217" s="107"/>
      <c r="E217" s="101"/>
      <c r="F217" s="102"/>
      <c r="G217" s="103"/>
    </row>
    <row r="218" spans="1:7" x14ac:dyDescent="0.25">
      <c r="A218" s="105"/>
      <c r="B218" s="100"/>
      <c r="C218" s="106"/>
      <c r="D218" s="107"/>
      <c r="E218" s="101"/>
      <c r="F218" s="102"/>
      <c r="G218" s="103"/>
    </row>
    <row r="219" spans="1:7" x14ac:dyDescent="0.25">
      <c r="A219" s="105"/>
      <c r="B219" s="100"/>
      <c r="C219" s="106" t="s">
        <v>580</v>
      </c>
      <c r="D219" s="107" t="s">
        <v>255</v>
      </c>
      <c r="E219" s="101">
        <v>40</v>
      </c>
      <c r="F219" s="108"/>
      <c r="G219" s="103"/>
    </row>
    <row r="220" spans="1:7" x14ac:dyDescent="0.25">
      <c r="A220" s="105"/>
      <c r="B220" s="100"/>
      <c r="C220" s="106" t="s">
        <v>581</v>
      </c>
      <c r="D220" s="107" t="s">
        <v>255</v>
      </c>
      <c r="E220" s="101">
        <v>20</v>
      </c>
      <c r="F220" s="108"/>
      <c r="G220" s="103"/>
    </row>
    <row r="221" spans="1:7" x14ac:dyDescent="0.25">
      <c r="A221" s="105"/>
      <c r="B221" s="100"/>
      <c r="C221" s="106" t="s">
        <v>582</v>
      </c>
      <c r="D221" s="107" t="s">
        <v>255</v>
      </c>
      <c r="E221" s="101">
        <v>5</v>
      </c>
      <c r="F221" s="102"/>
      <c r="G221" s="103"/>
    </row>
    <row r="222" spans="1:7" x14ac:dyDescent="0.25">
      <c r="A222" s="105"/>
      <c r="B222" s="100"/>
      <c r="C222" s="106"/>
      <c r="D222" s="107"/>
      <c r="E222" s="101"/>
      <c r="F222" s="102"/>
      <c r="G222" s="103"/>
    </row>
    <row r="223" spans="1:7" ht="24.6" customHeight="1" x14ac:dyDescent="0.25">
      <c r="A223" s="262" t="s">
        <v>214</v>
      </c>
      <c r="B223" s="263"/>
      <c r="C223" s="263"/>
      <c r="D223" s="263"/>
      <c r="E223" s="263"/>
      <c r="F223" s="264"/>
      <c r="G223" s="114"/>
    </row>
    <row r="224" spans="1:7" ht="25.2" customHeight="1" x14ac:dyDescent="0.25">
      <c r="A224" s="262" t="s">
        <v>215</v>
      </c>
      <c r="B224" s="263"/>
      <c r="C224" s="263"/>
      <c r="D224" s="263"/>
      <c r="E224" s="263"/>
      <c r="F224" s="264"/>
      <c r="G224" s="88"/>
    </row>
    <row r="225" spans="1:8" ht="15.6" x14ac:dyDescent="0.25">
      <c r="A225" s="105" t="s">
        <v>583</v>
      </c>
      <c r="B225" s="100" t="s">
        <v>584</v>
      </c>
      <c r="C225" s="99" t="s">
        <v>585</v>
      </c>
      <c r="D225" s="107"/>
      <c r="E225" s="101"/>
      <c r="F225" s="102"/>
      <c r="G225" s="103"/>
    </row>
    <row r="226" spans="1:8" ht="30" x14ac:dyDescent="0.25">
      <c r="A226" s="105"/>
      <c r="B226" s="100"/>
      <c r="C226" s="106" t="s">
        <v>586</v>
      </c>
      <c r="D226" s="107" t="s">
        <v>587</v>
      </c>
      <c r="E226" s="101">
        <v>50</v>
      </c>
      <c r="F226" s="108"/>
      <c r="G226" s="103"/>
    </row>
    <row r="227" spans="1:8" ht="30" x14ac:dyDescent="0.25">
      <c r="A227" s="105"/>
      <c r="B227" s="100"/>
      <c r="C227" s="106" t="s">
        <v>588</v>
      </c>
      <c r="D227" s="107" t="s">
        <v>587</v>
      </c>
      <c r="E227" s="101">
        <v>560</v>
      </c>
      <c r="F227" s="108"/>
      <c r="G227" s="103"/>
    </row>
    <row r="228" spans="1:8" ht="30" x14ac:dyDescent="0.25">
      <c r="A228" s="105"/>
      <c r="B228" s="100"/>
      <c r="C228" s="106" t="s">
        <v>589</v>
      </c>
      <c r="D228" s="100" t="s">
        <v>587</v>
      </c>
      <c r="E228" s="101">
        <v>240</v>
      </c>
      <c r="F228" s="108"/>
      <c r="G228" s="103"/>
    </row>
    <row r="229" spans="1:8" x14ac:dyDescent="0.25">
      <c r="A229" s="105"/>
      <c r="B229" s="100"/>
      <c r="C229" s="106"/>
      <c r="D229" s="100"/>
      <c r="E229" s="101"/>
      <c r="F229" s="108"/>
      <c r="G229" s="103"/>
    </row>
    <row r="230" spans="1:8" s="110" customFormat="1" ht="60" x14ac:dyDescent="0.3">
      <c r="A230" s="105" t="s">
        <v>590</v>
      </c>
      <c r="B230" s="100"/>
      <c r="C230" s="106" t="s">
        <v>591</v>
      </c>
      <c r="D230" s="107" t="s">
        <v>175</v>
      </c>
      <c r="E230" s="101">
        <v>30</v>
      </c>
      <c r="F230" s="108"/>
      <c r="G230" s="103"/>
    </row>
    <row r="231" spans="1:8" s="110" customFormat="1" ht="62.4" x14ac:dyDescent="0.3">
      <c r="A231" s="105" t="s">
        <v>592</v>
      </c>
      <c r="B231" s="100"/>
      <c r="C231" s="99" t="s">
        <v>593</v>
      </c>
      <c r="D231" s="122"/>
      <c r="E231" s="120"/>
      <c r="F231" s="102"/>
      <c r="G231" s="103"/>
    </row>
    <row r="232" spans="1:8" x14ac:dyDescent="0.25">
      <c r="A232" s="105"/>
      <c r="B232" s="100"/>
      <c r="C232" s="113" t="s">
        <v>594</v>
      </c>
      <c r="D232" s="100" t="s">
        <v>175</v>
      </c>
      <c r="E232" s="101">
        <v>0</v>
      </c>
      <c r="F232" s="108"/>
      <c r="G232" s="103"/>
    </row>
    <row r="233" spans="1:8" x14ac:dyDescent="0.25">
      <c r="A233" s="105"/>
      <c r="B233" s="100"/>
      <c r="C233" s="113" t="s">
        <v>525</v>
      </c>
      <c r="D233" s="100" t="s">
        <v>175</v>
      </c>
      <c r="E233" s="101">
        <v>35</v>
      </c>
      <c r="F233" s="108"/>
      <c r="G233" s="103"/>
    </row>
    <row r="234" spans="1:8" x14ac:dyDescent="0.25">
      <c r="A234" s="105"/>
      <c r="B234" s="100"/>
      <c r="C234" s="113" t="s">
        <v>526</v>
      </c>
      <c r="D234" s="100" t="s">
        <v>175</v>
      </c>
      <c r="E234" s="101">
        <v>15</v>
      </c>
      <c r="F234" s="108"/>
      <c r="G234" s="103"/>
    </row>
    <row r="235" spans="1:8" x14ac:dyDescent="0.25">
      <c r="A235" s="105"/>
      <c r="B235" s="100"/>
      <c r="C235" s="113" t="s">
        <v>527</v>
      </c>
      <c r="D235" s="100" t="s">
        <v>175</v>
      </c>
      <c r="E235" s="101">
        <v>10</v>
      </c>
      <c r="F235" s="108"/>
      <c r="G235" s="103"/>
    </row>
    <row r="236" spans="1:8" x14ac:dyDescent="0.25">
      <c r="A236" s="105"/>
      <c r="B236" s="100"/>
      <c r="C236" s="113"/>
      <c r="D236" s="100"/>
      <c r="E236" s="101"/>
      <c r="F236" s="108"/>
      <c r="G236" s="103"/>
    </row>
    <row r="237" spans="1:8" ht="13.95" customHeight="1" x14ac:dyDescent="0.25">
      <c r="A237" s="262" t="s">
        <v>595</v>
      </c>
      <c r="B237" s="263"/>
      <c r="C237" s="263"/>
      <c r="D237" s="263"/>
      <c r="E237" s="263"/>
      <c r="F237" s="264"/>
      <c r="G237" s="114"/>
      <c r="H237" s="253"/>
    </row>
    <row r="238" spans="1:8" x14ac:dyDescent="0.25">
      <c r="A238" s="81"/>
      <c r="B238" s="82"/>
      <c r="C238" s="82"/>
      <c r="D238" s="82"/>
      <c r="E238" s="152"/>
      <c r="G238" s="154"/>
    </row>
    <row r="239" spans="1:8" x14ac:dyDescent="0.25">
      <c r="G239" s="154"/>
    </row>
    <row r="240" spans="1:8" x14ac:dyDescent="0.25">
      <c r="C240" s="159"/>
      <c r="E240" s="160"/>
      <c r="G240" s="154"/>
    </row>
    <row r="241" spans="3:7" x14ac:dyDescent="0.25">
      <c r="E241" s="160"/>
      <c r="G241" s="154"/>
    </row>
    <row r="242" spans="3:7" x14ac:dyDescent="0.25">
      <c r="C242" s="159"/>
      <c r="E242" s="160"/>
      <c r="G242" s="154"/>
    </row>
    <row r="243" spans="3:7" x14ac:dyDescent="0.25">
      <c r="E243" s="160"/>
      <c r="G243" s="154"/>
    </row>
    <row r="244" spans="3:7" x14ac:dyDescent="0.25">
      <c r="E244" s="160"/>
      <c r="G244" s="154"/>
    </row>
    <row r="245" spans="3:7" x14ac:dyDescent="0.25">
      <c r="E245" s="160"/>
      <c r="G245" s="154"/>
    </row>
    <row r="246" spans="3:7" x14ac:dyDescent="0.25">
      <c r="E246" s="160"/>
      <c r="G246" s="154"/>
    </row>
    <row r="247" spans="3:7" x14ac:dyDescent="0.25">
      <c r="E247" s="160"/>
      <c r="G247" s="154"/>
    </row>
    <row r="248" spans="3:7" x14ac:dyDescent="0.25">
      <c r="E248" s="160"/>
      <c r="G248" s="154"/>
    </row>
    <row r="249" spans="3:7" x14ac:dyDescent="0.25">
      <c r="E249" s="160"/>
      <c r="G249" s="154"/>
    </row>
    <row r="250" spans="3:7" x14ac:dyDescent="0.25">
      <c r="E250" s="160"/>
      <c r="G250" s="154"/>
    </row>
    <row r="251" spans="3:7" x14ac:dyDescent="0.25">
      <c r="F251" s="161"/>
      <c r="G251" s="162"/>
    </row>
    <row r="252" spans="3:7" x14ac:dyDescent="0.25">
      <c r="F252" s="161"/>
      <c r="G252" s="162"/>
    </row>
  </sheetData>
  <mergeCells count="15">
    <mergeCell ref="A33:F33"/>
    <mergeCell ref="A223:F223"/>
    <mergeCell ref="A224:F224"/>
    <mergeCell ref="A237:F237"/>
    <mergeCell ref="A34:F34"/>
    <mergeCell ref="A55:F55"/>
    <mergeCell ref="A98:F98"/>
    <mergeCell ref="A128:F128"/>
    <mergeCell ref="A56:F56"/>
    <mergeCell ref="A99:F99"/>
    <mergeCell ref="A129:F129"/>
    <mergeCell ref="A186:F186"/>
    <mergeCell ref="A164:F164"/>
    <mergeCell ref="A165:F165"/>
    <mergeCell ref="A185:F185"/>
  </mergeCells>
  <phoneticPr fontId="10" type="noConversion"/>
  <pageMargins left="0.98425196850393704" right="0.98425196850393704" top="1.3779527559055118" bottom="0.98425196850393704" header="0.51181102362204722" footer="0.51181102362204722"/>
  <pageSetup paperSize="9" scale="45" firstPageNumber="5" orientation="portrait" useFirstPageNumber="1" r:id="rId1"/>
  <headerFooter alignWithMargins="0">
    <oddHeader xml:space="preserve">&amp;C&amp;"Arial,Bold"
BILL OF QUANTITIES(BOQ): JW14500: UPGRADING AND REPLACEMENT OF WATER AND SEWER PIPELINES IN DE VILLIERS STREET INNERCITY
</oddHeader>
  </headerFooter>
  <rowBreaks count="7" manualBreakCount="7">
    <brk id="33" max="16383" man="1"/>
    <brk id="55" max="6" man="1"/>
    <brk id="98" max="6" man="1"/>
    <brk id="128" max="6" man="1"/>
    <brk id="164" max="16383" man="1"/>
    <brk id="185" max="6" man="1"/>
    <brk id="22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82B55-E32A-4EF6-BB57-9AAEB811BBF7}">
  <sheetPr>
    <tabColor theme="4"/>
  </sheetPr>
  <dimension ref="A1:K40"/>
  <sheetViews>
    <sheetView showGridLines="0" view="pageBreakPreview" topLeftCell="B11" zoomScaleNormal="100" zoomScaleSheetLayoutView="100" zoomScalePageLayoutView="70" workbookViewId="0">
      <selection activeCell="E10" sqref="E10"/>
    </sheetView>
  </sheetViews>
  <sheetFormatPr defaultRowHeight="15" x14ac:dyDescent="0.25"/>
  <cols>
    <col min="1" max="1" width="10.109375" style="191" customWidth="1"/>
    <col min="2" max="2" width="15.33203125" style="196" customWidth="1"/>
    <col min="3" max="3" width="54.77734375" style="197" customWidth="1"/>
    <col min="4" max="4" width="11.5546875" style="198" customWidth="1"/>
    <col min="5" max="5" width="25.77734375" style="199" customWidth="1"/>
    <col min="6" max="6" width="16.6640625" style="216" hidden="1" customWidth="1"/>
    <col min="7" max="7" width="21.44140625" style="194" customWidth="1"/>
    <col min="8" max="8" width="21.109375" style="217" customWidth="1"/>
    <col min="9" max="9" width="24.88671875" style="178" customWidth="1"/>
    <col min="10" max="10" width="8.88671875" style="178"/>
    <col min="11" max="11" width="16.6640625" style="178" bestFit="1" customWidth="1"/>
    <col min="12" max="256" width="8.88671875" style="178"/>
    <col min="257" max="257" width="8.6640625" style="178" customWidth="1"/>
    <col min="258" max="258" width="15.33203125" style="178" customWidth="1"/>
    <col min="259" max="259" width="41.5546875" style="178" customWidth="1"/>
    <col min="260" max="260" width="14.6640625" style="178" customWidth="1"/>
    <col min="261" max="261" width="16.44140625" style="178" customWidth="1"/>
    <col min="262" max="262" width="0" style="178" hidden="1" customWidth="1"/>
    <col min="263" max="263" width="14.109375" style="178" customWidth="1"/>
    <col min="264" max="264" width="16.33203125" style="178" customWidth="1"/>
    <col min="265" max="265" width="16.109375" style="178" customWidth="1"/>
    <col min="266" max="512" width="8.88671875" style="178"/>
    <col min="513" max="513" width="8.6640625" style="178" customWidth="1"/>
    <col min="514" max="514" width="15.33203125" style="178" customWidth="1"/>
    <col min="515" max="515" width="41.5546875" style="178" customWidth="1"/>
    <col min="516" max="516" width="14.6640625" style="178" customWidth="1"/>
    <col min="517" max="517" width="16.44140625" style="178" customWidth="1"/>
    <col min="518" max="518" width="0" style="178" hidden="1" customWidth="1"/>
    <col min="519" max="519" width="14.109375" style="178" customWidth="1"/>
    <col min="520" max="520" width="16.33203125" style="178" customWidth="1"/>
    <col min="521" max="521" width="16.109375" style="178" customWidth="1"/>
    <col min="522" max="768" width="8.88671875" style="178"/>
    <col min="769" max="769" width="8.6640625" style="178" customWidth="1"/>
    <col min="770" max="770" width="15.33203125" style="178" customWidth="1"/>
    <col min="771" max="771" width="41.5546875" style="178" customWidth="1"/>
    <col min="772" max="772" width="14.6640625" style="178" customWidth="1"/>
    <col min="773" max="773" width="16.44140625" style="178" customWidth="1"/>
    <col min="774" max="774" width="0" style="178" hidden="1" customWidth="1"/>
    <col min="775" max="775" width="14.109375" style="178" customWidth="1"/>
    <col min="776" max="776" width="16.33203125" style="178" customWidth="1"/>
    <col min="777" max="777" width="16.109375" style="178" customWidth="1"/>
    <col min="778" max="1024" width="8.88671875" style="178"/>
    <col min="1025" max="1025" width="8.6640625" style="178" customWidth="1"/>
    <col min="1026" max="1026" width="15.33203125" style="178" customWidth="1"/>
    <col min="1027" max="1027" width="41.5546875" style="178" customWidth="1"/>
    <col min="1028" max="1028" width="14.6640625" style="178" customWidth="1"/>
    <col min="1029" max="1029" width="16.44140625" style="178" customWidth="1"/>
    <col min="1030" max="1030" width="0" style="178" hidden="1" customWidth="1"/>
    <col min="1031" max="1031" width="14.109375" style="178" customWidth="1"/>
    <col min="1032" max="1032" width="16.33203125" style="178" customWidth="1"/>
    <col min="1033" max="1033" width="16.109375" style="178" customWidth="1"/>
    <col min="1034" max="1280" width="8.88671875" style="178"/>
    <col min="1281" max="1281" width="8.6640625" style="178" customWidth="1"/>
    <col min="1282" max="1282" width="15.33203125" style="178" customWidth="1"/>
    <col min="1283" max="1283" width="41.5546875" style="178" customWidth="1"/>
    <col min="1284" max="1284" width="14.6640625" style="178" customWidth="1"/>
    <col min="1285" max="1285" width="16.44140625" style="178" customWidth="1"/>
    <col min="1286" max="1286" width="0" style="178" hidden="1" customWidth="1"/>
    <col min="1287" max="1287" width="14.109375" style="178" customWidth="1"/>
    <col min="1288" max="1288" width="16.33203125" style="178" customWidth="1"/>
    <col min="1289" max="1289" width="16.109375" style="178" customWidth="1"/>
    <col min="1290" max="1536" width="8.88671875" style="178"/>
    <col min="1537" max="1537" width="8.6640625" style="178" customWidth="1"/>
    <col min="1538" max="1538" width="15.33203125" style="178" customWidth="1"/>
    <col min="1539" max="1539" width="41.5546875" style="178" customWidth="1"/>
    <col min="1540" max="1540" width="14.6640625" style="178" customWidth="1"/>
    <col min="1541" max="1541" width="16.44140625" style="178" customWidth="1"/>
    <col min="1542" max="1542" width="0" style="178" hidden="1" customWidth="1"/>
    <col min="1543" max="1543" width="14.109375" style="178" customWidth="1"/>
    <col min="1544" max="1544" width="16.33203125" style="178" customWidth="1"/>
    <col min="1545" max="1545" width="16.109375" style="178" customWidth="1"/>
    <col min="1546" max="1792" width="8.88671875" style="178"/>
    <col min="1793" max="1793" width="8.6640625" style="178" customWidth="1"/>
    <col min="1794" max="1794" width="15.33203125" style="178" customWidth="1"/>
    <col min="1795" max="1795" width="41.5546875" style="178" customWidth="1"/>
    <col min="1796" max="1796" width="14.6640625" style="178" customWidth="1"/>
    <col min="1797" max="1797" width="16.44140625" style="178" customWidth="1"/>
    <col min="1798" max="1798" width="0" style="178" hidden="1" customWidth="1"/>
    <col min="1799" max="1799" width="14.109375" style="178" customWidth="1"/>
    <col min="1800" max="1800" width="16.33203125" style="178" customWidth="1"/>
    <col min="1801" max="1801" width="16.109375" style="178" customWidth="1"/>
    <col min="1802" max="2048" width="8.88671875" style="178"/>
    <col min="2049" max="2049" width="8.6640625" style="178" customWidth="1"/>
    <col min="2050" max="2050" width="15.33203125" style="178" customWidth="1"/>
    <col min="2051" max="2051" width="41.5546875" style="178" customWidth="1"/>
    <col min="2052" max="2052" width="14.6640625" style="178" customWidth="1"/>
    <col min="2053" max="2053" width="16.44140625" style="178" customWidth="1"/>
    <col min="2054" max="2054" width="0" style="178" hidden="1" customWidth="1"/>
    <col min="2055" max="2055" width="14.109375" style="178" customWidth="1"/>
    <col min="2056" max="2056" width="16.33203125" style="178" customWidth="1"/>
    <col min="2057" max="2057" width="16.109375" style="178" customWidth="1"/>
    <col min="2058" max="2304" width="8.88671875" style="178"/>
    <col min="2305" max="2305" width="8.6640625" style="178" customWidth="1"/>
    <col min="2306" max="2306" width="15.33203125" style="178" customWidth="1"/>
    <col min="2307" max="2307" width="41.5546875" style="178" customWidth="1"/>
    <col min="2308" max="2308" width="14.6640625" style="178" customWidth="1"/>
    <col min="2309" max="2309" width="16.44140625" style="178" customWidth="1"/>
    <col min="2310" max="2310" width="0" style="178" hidden="1" customWidth="1"/>
    <col min="2311" max="2311" width="14.109375" style="178" customWidth="1"/>
    <col min="2312" max="2312" width="16.33203125" style="178" customWidth="1"/>
    <col min="2313" max="2313" width="16.109375" style="178" customWidth="1"/>
    <col min="2314" max="2560" width="8.88671875" style="178"/>
    <col min="2561" max="2561" width="8.6640625" style="178" customWidth="1"/>
    <col min="2562" max="2562" width="15.33203125" style="178" customWidth="1"/>
    <col min="2563" max="2563" width="41.5546875" style="178" customWidth="1"/>
    <col min="2564" max="2564" width="14.6640625" style="178" customWidth="1"/>
    <col min="2565" max="2565" width="16.44140625" style="178" customWidth="1"/>
    <col min="2566" max="2566" width="0" style="178" hidden="1" customWidth="1"/>
    <col min="2567" max="2567" width="14.109375" style="178" customWidth="1"/>
    <col min="2568" max="2568" width="16.33203125" style="178" customWidth="1"/>
    <col min="2569" max="2569" width="16.109375" style="178" customWidth="1"/>
    <col min="2570" max="2816" width="8.88671875" style="178"/>
    <col min="2817" max="2817" width="8.6640625" style="178" customWidth="1"/>
    <col min="2818" max="2818" width="15.33203125" style="178" customWidth="1"/>
    <col min="2819" max="2819" width="41.5546875" style="178" customWidth="1"/>
    <col min="2820" max="2820" width="14.6640625" style="178" customWidth="1"/>
    <col min="2821" max="2821" width="16.44140625" style="178" customWidth="1"/>
    <col min="2822" max="2822" width="0" style="178" hidden="1" customWidth="1"/>
    <col min="2823" max="2823" width="14.109375" style="178" customWidth="1"/>
    <col min="2824" max="2824" width="16.33203125" style="178" customWidth="1"/>
    <col min="2825" max="2825" width="16.109375" style="178" customWidth="1"/>
    <col min="2826" max="3072" width="8.88671875" style="178"/>
    <col min="3073" max="3073" width="8.6640625" style="178" customWidth="1"/>
    <col min="3074" max="3074" width="15.33203125" style="178" customWidth="1"/>
    <col min="3075" max="3075" width="41.5546875" style="178" customWidth="1"/>
    <col min="3076" max="3076" width="14.6640625" style="178" customWidth="1"/>
    <col min="3077" max="3077" width="16.44140625" style="178" customWidth="1"/>
    <col min="3078" max="3078" width="0" style="178" hidden="1" customWidth="1"/>
    <col min="3079" max="3079" width="14.109375" style="178" customWidth="1"/>
    <col min="3080" max="3080" width="16.33203125" style="178" customWidth="1"/>
    <col min="3081" max="3081" width="16.109375" style="178" customWidth="1"/>
    <col min="3082" max="3328" width="8.88671875" style="178"/>
    <col min="3329" max="3329" width="8.6640625" style="178" customWidth="1"/>
    <col min="3330" max="3330" width="15.33203125" style="178" customWidth="1"/>
    <col min="3331" max="3331" width="41.5546875" style="178" customWidth="1"/>
    <col min="3332" max="3332" width="14.6640625" style="178" customWidth="1"/>
    <col min="3333" max="3333" width="16.44140625" style="178" customWidth="1"/>
    <col min="3334" max="3334" width="0" style="178" hidden="1" customWidth="1"/>
    <col min="3335" max="3335" width="14.109375" style="178" customWidth="1"/>
    <col min="3336" max="3336" width="16.33203125" style="178" customWidth="1"/>
    <col min="3337" max="3337" width="16.109375" style="178" customWidth="1"/>
    <col min="3338" max="3584" width="8.88671875" style="178"/>
    <col min="3585" max="3585" width="8.6640625" style="178" customWidth="1"/>
    <col min="3586" max="3586" width="15.33203125" style="178" customWidth="1"/>
    <col min="3587" max="3587" width="41.5546875" style="178" customWidth="1"/>
    <col min="3588" max="3588" width="14.6640625" style="178" customWidth="1"/>
    <col min="3589" max="3589" width="16.44140625" style="178" customWidth="1"/>
    <col min="3590" max="3590" width="0" style="178" hidden="1" customWidth="1"/>
    <col min="3591" max="3591" width="14.109375" style="178" customWidth="1"/>
    <col min="3592" max="3592" width="16.33203125" style="178" customWidth="1"/>
    <col min="3593" max="3593" width="16.109375" style="178" customWidth="1"/>
    <col min="3594" max="3840" width="8.88671875" style="178"/>
    <col min="3841" max="3841" width="8.6640625" style="178" customWidth="1"/>
    <col min="3842" max="3842" width="15.33203125" style="178" customWidth="1"/>
    <col min="3843" max="3843" width="41.5546875" style="178" customWidth="1"/>
    <col min="3844" max="3844" width="14.6640625" style="178" customWidth="1"/>
    <col min="3845" max="3845" width="16.44140625" style="178" customWidth="1"/>
    <col min="3846" max="3846" width="0" style="178" hidden="1" customWidth="1"/>
    <col min="3847" max="3847" width="14.109375" style="178" customWidth="1"/>
    <col min="3848" max="3848" width="16.33203125" style="178" customWidth="1"/>
    <col min="3849" max="3849" width="16.109375" style="178" customWidth="1"/>
    <col min="3850" max="4096" width="8.88671875" style="178"/>
    <col min="4097" max="4097" width="8.6640625" style="178" customWidth="1"/>
    <col min="4098" max="4098" width="15.33203125" style="178" customWidth="1"/>
    <col min="4099" max="4099" width="41.5546875" style="178" customWidth="1"/>
    <col min="4100" max="4100" width="14.6640625" style="178" customWidth="1"/>
    <col min="4101" max="4101" width="16.44140625" style="178" customWidth="1"/>
    <col min="4102" max="4102" width="0" style="178" hidden="1" customWidth="1"/>
    <col min="4103" max="4103" width="14.109375" style="178" customWidth="1"/>
    <col min="4104" max="4104" width="16.33203125" style="178" customWidth="1"/>
    <col min="4105" max="4105" width="16.109375" style="178" customWidth="1"/>
    <col min="4106" max="4352" width="8.88671875" style="178"/>
    <col min="4353" max="4353" width="8.6640625" style="178" customWidth="1"/>
    <col min="4354" max="4354" width="15.33203125" style="178" customWidth="1"/>
    <col min="4355" max="4355" width="41.5546875" style="178" customWidth="1"/>
    <col min="4356" max="4356" width="14.6640625" style="178" customWidth="1"/>
    <col min="4357" max="4357" width="16.44140625" style="178" customWidth="1"/>
    <col min="4358" max="4358" width="0" style="178" hidden="1" customWidth="1"/>
    <col min="4359" max="4359" width="14.109375" style="178" customWidth="1"/>
    <col min="4360" max="4360" width="16.33203125" style="178" customWidth="1"/>
    <col min="4361" max="4361" width="16.109375" style="178" customWidth="1"/>
    <col min="4362" max="4608" width="8.88671875" style="178"/>
    <col min="4609" max="4609" width="8.6640625" style="178" customWidth="1"/>
    <col min="4610" max="4610" width="15.33203125" style="178" customWidth="1"/>
    <col min="4611" max="4611" width="41.5546875" style="178" customWidth="1"/>
    <col min="4612" max="4612" width="14.6640625" style="178" customWidth="1"/>
    <col min="4613" max="4613" width="16.44140625" style="178" customWidth="1"/>
    <col min="4614" max="4614" width="0" style="178" hidden="1" customWidth="1"/>
    <col min="4615" max="4615" width="14.109375" style="178" customWidth="1"/>
    <col min="4616" max="4616" width="16.33203125" style="178" customWidth="1"/>
    <col min="4617" max="4617" width="16.109375" style="178" customWidth="1"/>
    <col min="4618" max="4864" width="8.88671875" style="178"/>
    <col min="4865" max="4865" width="8.6640625" style="178" customWidth="1"/>
    <col min="4866" max="4866" width="15.33203125" style="178" customWidth="1"/>
    <col min="4867" max="4867" width="41.5546875" style="178" customWidth="1"/>
    <col min="4868" max="4868" width="14.6640625" style="178" customWidth="1"/>
    <col min="4869" max="4869" width="16.44140625" style="178" customWidth="1"/>
    <col min="4870" max="4870" width="0" style="178" hidden="1" customWidth="1"/>
    <col min="4871" max="4871" width="14.109375" style="178" customWidth="1"/>
    <col min="4872" max="4872" width="16.33203125" style="178" customWidth="1"/>
    <col min="4873" max="4873" width="16.109375" style="178" customWidth="1"/>
    <col min="4874" max="5120" width="8.88671875" style="178"/>
    <col min="5121" max="5121" width="8.6640625" style="178" customWidth="1"/>
    <col min="5122" max="5122" width="15.33203125" style="178" customWidth="1"/>
    <col min="5123" max="5123" width="41.5546875" style="178" customWidth="1"/>
    <col min="5124" max="5124" width="14.6640625" style="178" customWidth="1"/>
    <col min="5125" max="5125" width="16.44140625" style="178" customWidth="1"/>
    <col min="5126" max="5126" width="0" style="178" hidden="1" customWidth="1"/>
    <col min="5127" max="5127" width="14.109375" style="178" customWidth="1"/>
    <col min="5128" max="5128" width="16.33203125" style="178" customWidth="1"/>
    <col min="5129" max="5129" width="16.109375" style="178" customWidth="1"/>
    <col min="5130" max="5376" width="8.88671875" style="178"/>
    <col min="5377" max="5377" width="8.6640625" style="178" customWidth="1"/>
    <col min="5378" max="5378" width="15.33203125" style="178" customWidth="1"/>
    <col min="5379" max="5379" width="41.5546875" style="178" customWidth="1"/>
    <col min="5380" max="5380" width="14.6640625" style="178" customWidth="1"/>
    <col min="5381" max="5381" width="16.44140625" style="178" customWidth="1"/>
    <col min="5382" max="5382" width="0" style="178" hidden="1" customWidth="1"/>
    <col min="5383" max="5383" width="14.109375" style="178" customWidth="1"/>
    <col min="5384" max="5384" width="16.33203125" style="178" customWidth="1"/>
    <col min="5385" max="5385" width="16.109375" style="178" customWidth="1"/>
    <col min="5386" max="5632" width="8.88671875" style="178"/>
    <col min="5633" max="5633" width="8.6640625" style="178" customWidth="1"/>
    <col min="5634" max="5634" width="15.33203125" style="178" customWidth="1"/>
    <col min="5635" max="5635" width="41.5546875" style="178" customWidth="1"/>
    <col min="5636" max="5636" width="14.6640625" style="178" customWidth="1"/>
    <col min="5637" max="5637" width="16.44140625" style="178" customWidth="1"/>
    <col min="5638" max="5638" width="0" style="178" hidden="1" customWidth="1"/>
    <col min="5639" max="5639" width="14.109375" style="178" customWidth="1"/>
    <col min="5640" max="5640" width="16.33203125" style="178" customWidth="1"/>
    <col min="5641" max="5641" width="16.109375" style="178" customWidth="1"/>
    <col min="5642" max="5888" width="8.88671875" style="178"/>
    <col min="5889" max="5889" width="8.6640625" style="178" customWidth="1"/>
    <col min="5890" max="5890" width="15.33203125" style="178" customWidth="1"/>
    <col min="5891" max="5891" width="41.5546875" style="178" customWidth="1"/>
    <col min="5892" max="5892" width="14.6640625" style="178" customWidth="1"/>
    <col min="5893" max="5893" width="16.44140625" style="178" customWidth="1"/>
    <col min="5894" max="5894" width="0" style="178" hidden="1" customWidth="1"/>
    <col min="5895" max="5895" width="14.109375" style="178" customWidth="1"/>
    <col min="5896" max="5896" width="16.33203125" style="178" customWidth="1"/>
    <col min="5897" max="5897" width="16.109375" style="178" customWidth="1"/>
    <col min="5898" max="6144" width="8.88671875" style="178"/>
    <col min="6145" max="6145" width="8.6640625" style="178" customWidth="1"/>
    <col min="6146" max="6146" width="15.33203125" style="178" customWidth="1"/>
    <col min="6147" max="6147" width="41.5546875" style="178" customWidth="1"/>
    <col min="6148" max="6148" width="14.6640625" style="178" customWidth="1"/>
    <col min="6149" max="6149" width="16.44140625" style="178" customWidth="1"/>
    <col min="6150" max="6150" width="0" style="178" hidden="1" customWidth="1"/>
    <col min="6151" max="6151" width="14.109375" style="178" customWidth="1"/>
    <col min="6152" max="6152" width="16.33203125" style="178" customWidth="1"/>
    <col min="6153" max="6153" width="16.109375" style="178" customWidth="1"/>
    <col min="6154" max="6400" width="8.88671875" style="178"/>
    <col min="6401" max="6401" width="8.6640625" style="178" customWidth="1"/>
    <col min="6402" max="6402" width="15.33203125" style="178" customWidth="1"/>
    <col min="6403" max="6403" width="41.5546875" style="178" customWidth="1"/>
    <col min="6404" max="6404" width="14.6640625" style="178" customWidth="1"/>
    <col min="6405" max="6405" width="16.44140625" style="178" customWidth="1"/>
    <col min="6406" max="6406" width="0" style="178" hidden="1" customWidth="1"/>
    <col min="6407" max="6407" width="14.109375" style="178" customWidth="1"/>
    <col min="6408" max="6408" width="16.33203125" style="178" customWidth="1"/>
    <col min="6409" max="6409" width="16.109375" style="178" customWidth="1"/>
    <col min="6410" max="6656" width="8.88671875" style="178"/>
    <col min="6657" max="6657" width="8.6640625" style="178" customWidth="1"/>
    <col min="6658" max="6658" width="15.33203125" style="178" customWidth="1"/>
    <col min="6659" max="6659" width="41.5546875" style="178" customWidth="1"/>
    <col min="6660" max="6660" width="14.6640625" style="178" customWidth="1"/>
    <col min="6661" max="6661" width="16.44140625" style="178" customWidth="1"/>
    <col min="6662" max="6662" width="0" style="178" hidden="1" customWidth="1"/>
    <col min="6663" max="6663" width="14.109375" style="178" customWidth="1"/>
    <col min="6664" max="6664" width="16.33203125" style="178" customWidth="1"/>
    <col min="6665" max="6665" width="16.109375" style="178" customWidth="1"/>
    <col min="6666" max="6912" width="8.88671875" style="178"/>
    <col min="6913" max="6913" width="8.6640625" style="178" customWidth="1"/>
    <col min="6914" max="6914" width="15.33203125" style="178" customWidth="1"/>
    <col min="6915" max="6915" width="41.5546875" style="178" customWidth="1"/>
    <col min="6916" max="6916" width="14.6640625" style="178" customWidth="1"/>
    <col min="6917" max="6917" width="16.44140625" style="178" customWidth="1"/>
    <col min="6918" max="6918" width="0" style="178" hidden="1" customWidth="1"/>
    <col min="6919" max="6919" width="14.109375" style="178" customWidth="1"/>
    <col min="6920" max="6920" width="16.33203125" style="178" customWidth="1"/>
    <col min="6921" max="6921" width="16.109375" style="178" customWidth="1"/>
    <col min="6922" max="7168" width="8.88671875" style="178"/>
    <col min="7169" max="7169" width="8.6640625" style="178" customWidth="1"/>
    <col min="7170" max="7170" width="15.33203125" style="178" customWidth="1"/>
    <col min="7171" max="7171" width="41.5546875" style="178" customWidth="1"/>
    <col min="7172" max="7172" width="14.6640625" style="178" customWidth="1"/>
    <col min="7173" max="7173" width="16.44140625" style="178" customWidth="1"/>
    <col min="7174" max="7174" width="0" style="178" hidden="1" customWidth="1"/>
    <col min="7175" max="7175" width="14.109375" style="178" customWidth="1"/>
    <col min="7176" max="7176" width="16.33203125" style="178" customWidth="1"/>
    <col min="7177" max="7177" width="16.109375" style="178" customWidth="1"/>
    <col min="7178" max="7424" width="8.88671875" style="178"/>
    <col min="7425" max="7425" width="8.6640625" style="178" customWidth="1"/>
    <col min="7426" max="7426" width="15.33203125" style="178" customWidth="1"/>
    <col min="7427" max="7427" width="41.5546875" style="178" customWidth="1"/>
    <col min="7428" max="7428" width="14.6640625" style="178" customWidth="1"/>
    <col min="7429" max="7429" width="16.44140625" style="178" customWidth="1"/>
    <col min="7430" max="7430" width="0" style="178" hidden="1" customWidth="1"/>
    <col min="7431" max="7431" width="14.109375" style="178" customWidth="1"/>
    <col min="7432" max="7432" width="16.33203125" style="178" customWidth="1"/>
    <col min="7433" max="7433" width="16.109375" style="178" customWidth="1"/>
    <col min="7434" max="7680" width="8.88671875" style="178"/>
    <col min="7681" max="7681" width="8.6640625" style="178" customWidth="1"/>
    <col min="7682" max="7682" width="15.33203125" style="178" customWidth="1"/>
    <col min="7683" max="7683" width="41.5546875" style="178" customWidth="1"/>
    <col min="7684" max="7684" width="14.6640625" style="178" customWidth="1"/>
    <col min="7685" max="7685" width="16.44140625" style="178" customWidth="1"/>
    <col min="7686" max="7686" width="0" style="178" hidden="1" customWidth="1"/>
    <col min="7687" max="7687" width="14.109375" style="178" customWidth="1"/>
    <col min="7688" max="7688" width="16.33203125" style="178" customWidth="1"/>
    <col min="7689" max="7689" width="16.109375" style="178" customWidth="1"/>
    <col min="7690" max="7936" width="8.88671875" style="178"/>
    <col min="7937" max="7937" width="8.6640625" style="178" customWidth="1"/>
    <col min="7938" max="7938" width="15.33203125" style="178" customWidth="1"/>
    <col min="7939" max="7939" width="41.5546875" style="178" customWidth="1"/>
    <col min="7940" max="7940" width="14.6640625" style="178" customWidth="1"/>
    <col min="7941" max="7941" width="16.44140625" style="178" customWidth="1"/>
    <col min="7942" max="7942" width="0" style="178" hidden="1" customWidth="1"/>
    <col min="7943" max="7943" width="14.109375" style="178" customWidth="1"/>
    <col min="7944" max="7944" width="16.33203125" style="178" customWidth="1"/>
    <col min="7945" max="7945" width="16.109375" style="178" customWidth="1"/>
    <col min="7946" max="8192" width="8.88671875" style="178"/>
    <col min="8193" max="8193" width="8.6640625" style="178" customWidth="1"/>
    <col min="8194" max="8194" width="15.33203125" style="178" customWidth="1"/>
    <col min="8195" max="8195" width="41.5546875" style="178" customWidth="1"/>
    <col min="8196" max="8196" width="14.6640625" style="178" customWidth="1"/>
    <col min="8197" max="8197" width="16.44140625" style="178" customWidth="1"/>
    <col min="8198" max="8198" width="0" style="178" hidden="1" customWidth="1"/>
    <col min="8199" max="8199" width="14.109375" style="178" customWidth="1"/>
    <col min="8200" max="8200" width="16.33203125" style="178" customWidth="1"/>
    <col min="8201" max="8201" width="16.109375" style="178" customWidth="1"/>
    <col min="8202" max="8448" width="8.88671875" style="178"/>
    <col min="8449" max="8449" width="8.6640625" style="178" customWidth="1"/>
    <col min="8450" max="8450" width="15.33203125" style="178" customWidth="1"/>
    <col min="8451" max="8451" width="41.5546875" style="178" customWidth="1"/>
    <col min="8452" max="8452" width="14.6640625" style="178" customWidth="1"/>
    <col min="8453" max="8453" width="16.44140625" style="178" customWidth="1"/>
    <col min="8454" max="8454" width="0" style="178" hidden="1" customWidth="1"/>
    <col min="8455" max="8455" width="14.109375" style="178" customWidth="1"/>
    <col min="8456" max="8456" width="16.33203125" style="178" customWidth="1"/>
    <col min="8457" max="8457" width="16.109375" style="178" customWidth="1"/>
    <col min="8458" max="8704" width="8.88671875" style="178"/>
    <col min="8705" max="8705" width="8.6640625" style="178" customWidth="1"/>
    <col min="8706" max="8706" width="15.33203125" style="178" customWidth="1"/>
    <col min="8707" max="8707" width="41.5546875" style="178" customWidth="1"/>
    <col min="8708" max="8708" width="14.6640625" style="178" customWidth="1"/>
    <col min="8709" max="8709" width="16.44140625" style="178" customWidth="1"/>
    <col min="8710" max="8710" width="0" style="178" hidden="1" customWidth="1"/>
    <col min="8711" max="8711" width="14.109375" style="178" customWidth="1"/>
    <col min="8712" max="8712" width="16.33203125" style="178" customWidth="1"/>
    <col min="8713" max="8713" width="16.109375" style="178" customWidth="1"/>
    <col min="8714" max="8960" width="8.88671875" style="178"/>
    <col min="8961" max="8961" width="8.6640625" style="178" customWidth="1"/>
    <col min="8962" max="8962" width="15.33203125" style="178" customWidth="1"/>
    <col min="8963" max="8963" width="41.5546875" style="178" customWidth="1"/>
    <col min="8964" max="8964" width="14.6640625" style="178" customWidth="1"/>
    <col min="8965" max="8965" width="16.44140625" style="178" customWidth="1"/>
    <col min="8966" max="8966" width="0" style="178" hidden="1" customWidth="1"/>
    <col min="8967" max="8967" width="14.109375" style="178" customWidth="1"/>
    <col min="8968" max="8968" width="16.33203125" style="178" customWidth="1"/>
    <col min="8969" max="8969" width="16.109375" style="178" customWidth="1"/>
    <col min="8970" max="9216" width="8.88671875" style="178"/>
    <col min="9217" max="9217" width="8.6640625" style="178" customWidth="1"/>
    <col min="9218" max="9218" width="15.33203125" style="178" customWidth="1"/>
    <col min="9219" max="9219" width="41.5546875" style="178" customWidth="1"/>
    <col min="9220" max="9220" width="14.6640625" style="178" customWidth="1"/>
    <col min="9221" max="9221" width="16.44140625" style="178" customWidth="1"/>
    <col min="9222" max="9222" width="0" style="178" hidden="1" customWidth="1"/>
    <col min="9223" max="9223" width="14.109375" style="178" customWidth="1"/>
    <col min="9224" max="9224" width="16.33203125" style="178" customWidth="1"/>
    <col min="9225" max="9225" width="16.109375" style="178" customWidth="1"/>
    <col min="9226" max="9472" width="8.88671875" style="178"/>
    <col min="9473" max="9473" width="8.6640625" style="178" customWidth="1"/>
    <col min="9474" max="9474" width="15.33203125" style="178" customWidth="1"/>
    <col min="9475" max="9475" width="41.5546875" style="178" customWidth="1"/>
    <col min="9476" max="9476" width="14.6640625" style="178" customWidth="1"/>
    <col min="9477" max="9477" width="16.44140625" style="178" customWidth="1"/>
    <col min="9478" max="9478" width="0" style="178" hidden="1" customWidth="1"/>
    <col min="9479" max="9479" width="14.109375" style="178" customWidth="1"/>
    <col min="9480" max="9480" width="16.33203125" style="178" customWidth="1"/>
    <col min="9481" max="9481" width="16.109375" style="178" customWidth="1"/>
    <col min="9482" max="9728" width="8.88671875" style="178"/>
    <col min="9729" max="9729" width="8.6640625" style="178" customWidth="1"/>
    <col min="9730" max="9730" width="15.33203125" style="178" customWidth="1"/>
    <col min="9731" max="9731" width="41.5546875" style="178" customWidth="1"/>
    <col min="9732" max="9732" width="14.6640625" style="178" customWidth="1"/>
    <col min="9733" max="9733" width="16.44140625" style="178" customWidth="1"/>
    <col min="9734" max="9734" width="0" style="178" hidden="1" customWidth="1"/>
    <col min="9735" max="9735" width="14.109375" style="178" customWidth="1"/>
    <col min="9736" max="9736" width="16.33203125" style="178" customWidth="1"/>
    <col min="9737" max="9737" width="16.109375" style="178" customWidth="1"/>
    <col min="9738" max="9984" width="8.88671875" style="178"/>
    <col min="9985" max="9985" width="8.6640625" style="178" customWidth="1"/>
    <col min="9986" max="9986" width="15.33203125" style="178" customWidth="1"/>
    <col min="9987" max="9987" width="41.5546875" style="178" customWidth="1"/>
    <col min="9988" max="9988" width="14.6640625" style="178" customWidth="1"/>
    <col min="9989" max="9989" width="16.44140625" style="178" customWidth="1"/>
    <col min="9990" max="9990" width="0" style="178" hidden="1" customWidth="1"/>
    <col min="9991" max="9991" width="14.109375" style="178" customWidth="1"/>
    <col min="9992" max="9992" width="16.33203125" style="178" customWidth="1"/>
    <col min="9993" max="9993" width="16.109375" style="178" customWidth="1"/>
    <col min="9994" max="10240" width="8.88671875" style="178"/>
    <col min="10241" max="10241" width="8.6640625" style="178" customWidth="1"/>
    <col min="10242" max="10242" width="15.33203125" style="178" customWidth="1"/>
    <col min="10243" max="10243" width="41.5546875" style="178" customWidth="1"/>
    <col min="10244" max="10244" width="14.6640625" style="178" customWidth="1"/>
    <col min="10245" max="10245" width="16.44140625" style="178" customWidth="1"/>
    <col min="10246" max="10246" width="0" style="178" hidden="1" customWidth="1"/>
    <col min="10247" max="10247" width="14.109375" style="178" customWidth="1"/>
    <col min="10248" max="10248" width="16.33203125" style="178" customWidth="1"/>
    <col min="10249" max="10249" width="16.109375" style="178" customWidth="1"/>
    <col min="10250" max="10496" width="8.88671875" style="178"/>
    <col min="10497" max="10497" width="8.6640625" style="178" customWidth="1"/>
    <col min="10498" max="10498" width="15.33203125" style="178" customWidth="1"/>
    <col min="10499" max="10499" width="41.5546875" style="178" customWidth="1"/>
    <col min="10500" max="10500" width="14.6640625" style="178" customWidth="1"/>
    <col min="10501" max="10501" width="16.44140625" style="178" customWidth="1"/>
    <col min="10502" max="10502" width="0" style="178" hidden="1" customWidth="1"/>
    <col min="10503" max="10503" width="14.109375" style="178" customWidth="1"/>
    <col min="10504" max="10504" width="16.33203125" style="178" customWidth="1"/>
    <col min="10505" max="10505" width="16.109375" style="178" customWidth="1"/>
    <col min="10506" max="10752" width="8.88671875" style="178"/>
    <col min="10753" max="10753" width="8.6640625" style="178" customWidth="1"/>
    <col min="10754" max="10754" width="15.33203125" style="178" customWidth="1"/>
    <col min="10755" max="10755" width="41.5546875" style="178" customWidth="1"/>
    <col min="10756" max="10756" width="14.6640625" style="178" customWidth="1"/>
    <col min="10757" max="10757" width="16.44140625" style="178" customWidth="1"/>
    <col min="10758" max="10758" width="0" style="178" hidden="1" customWidth="1"/>
    <col min="10759" max="10759" width="14.109375" style="178" customWidth="1"/>
    <col min="10760" max="10760" width="16.33203125" style="178" customWidth="1"/>
    <col min="10761" max="10761" width="16.109375" style="178" customWidth="1"/>
    <col min="10762" max="11008" width="8.88671875" style="178"/>
    <col min="11009" max="11009" width="8.6640625" style="178" customWidth="1"/>
    <col min="11010" max="11010" width="15.33203125" style="178" customWidth="1"/>
    <col min="11011" max="11011" width="41.5546875" style="178" customWidth="1"/>
    <col min="11012" max="11012" width="14.6640625" style="178" customWidth="1"/>
    <col min="11013" max="11013" width="16.44140625" style="178" customWidth="1"/>
    <col min="11014" max="11014" width="0" style="178" hidden="1" customWidth="1"/>
    <col min="11015" max="11015" width="14.109375" style="178" customWidth="1"/>
    <col min="11016" max="11016" width="16.33203125" style="178" customWidth="1"/>
    <col min="11017" max="11017" width="16.109375" style="178" customWidth="1"/>
    <col min="11018" max="11264" width="8.88671875" style="178"/>
    <col min="11265" max="11265" width="8.6640625" style="178" customWidth="1"/>
    <col min="11266" max="11266" width="15.33203125" style="178" customWidth="1"/>
    <col min="11267" max="11267" width="41.5546875" style="178" customWidth="1"/>
    <col min="11268" max="11268" width="14.6640625" style="178" customWidth="1"/>
    <col min="11269" max="11269" width="16.44140625" style="178" customWidth="1"/>
    <col min="11270" max="11270" width="0" style="178" hidden="1" customWidth="1"/>
    <col min="11271" max="11271" width="14.109375" style="178" customWidth="1"/>
    <col min="11272" max="11272" width="16.33203125" style="178" customWidth="1"/>
    <col min="11273" max="11273" width="16.109375" style="178" customWidth="1"/>
    <col min="11274" max="11520" width="8.88671875" style="178"/>
    <col min="11521" max="11521" width="8.6640625" style="178" customWidth="1"/>
    <col min="11522" max="11522" width="15.33203125" style="178" customWidth="1"/>
    <col min="11523" max="11523" width="41.5546875" style="178" customWidth="1"/>
    <col min="11524" max="11524" width="14.6640625" style="178" customWidth="1"/>
    <col min="11525" max="11525" width="16.44140625" style="178" customWidth="1"/>
    <col min="11526" max="11526" width="0" style="178" hidden="1" customWidth="1"/>
    <col min="11527" max="11527" width="14.109375" style="178" customWidth="1"/>
    <col min="11528" max="11528" width="16.33203125" style="178" customWidth="1"/>
    <col min="11529" max="11529" width="16.109375" style="178" customWidth="1"/>
    <col min="11530" max="11776" width="8.88671875" style="178"/>
    <col min="11777" max="11777" width="8.6640625" style="178" customWidth="1"/>
    <col min="11778" max="11778" width="15.33203125" style="178" customWidth="1"/>
    <col min="11779" max="11779" width="41.5546875" style="178" customWidth="1"/>
    <col min="11780" max="11780" width="14.6640625" style="178" customWidth="1"/>
    <col min="11781" max="11781" width="16.44140625" style="178" customWidth="1"/>
    <col min="11782" max="11782" width="0" style="178" hidden="1" customWidth="1"/>
    <col min="11783" max="11783" width="14.109375" style="178" customWidth="1"/>
    <col min="11784" max="11784" width="16.33203125" style="178" customWidth="1"/>
    <col min="11785" max="11785" width="16.109375" style="178" customWidth="1"/>
    <col min="11786" max="12032" width="8.88671875" style="178"/>
    <col min="12033" max="12033" width="8.6640625" style="178" customWidth="1"/>
    <col min="12034" max="12034" width="15.33203125" style="178" customWidth="1"/>
    <col min="12035" max="12035" width="41.5546875" style="178" customWidth="1"/>
    <col min="12036" max="12036" width="14.6640625" style="178" customWidth="1"/>
    <col min="12037" max="12037" width="16.44140625" style="178" customWidth="1"/>
    <col min="12038" max="12038" width="0" style="178" hidden="1" customWidth="1"/>
    <col min="12039" max="12039" width="14.109375" style="178" customWidth="1"/>
    <col min="12040" max="12040" width="16.33203125" style="178" customWidth="1"/>
    <col min="12041" max="12041" width="16.109375" style="178" customWidth="1"/>
    <col min="12042" max="12288" width="8.88671875" style="178"/>
    <col min="12289" max="12289" width="8.6640625" style="178" customWidth="1"/>
    <col min="12290" max="12290" width="15.33203125" style="178" customWidth="1"/>
    <col min="12291" max="12291" width="41.5546875" style="178" customWidth="1"/>
    <col min="12292" max="12292" width="14.6640625" style="178" customWidth="1"/>
    <col min="12293" max="12293" width="16.44140625" style="178" customWidth="1"/>
    <col min="12294" max="12294" width="0" style="178" hidden="1" customWidth="1"/>
    <col min="12295" max="12295" width="14.109375" style="178" customWidth="1"/>
    <col min="12296" max="12296" width="16.33203125" style="178" customWidth="1"/>
    <col min="12297" max="12297" width="16.109375" style="178" customWidth="1"/>
    <col min="12298" max="12544" width="8.88671875" style="178"/>
    <col min="12545" max="12545" width="8.6640625" style="178" customWidth="1"/>
    <col min="12546" max="12546" width="15.33203125" style="178" customWidth="1"/>
    <col min="12547" max="12547" width="41.5546875" style="178" customWidth="1"/>
    <col min="12548" max="12548" width="14.6640625" style="178" customWidth="1"/>
    <col min="12549" max="12549" width="16.44140625" style="178" customWidth="1"/>
    <col min="12550" max="12550" width="0" style="178" hidden="1" customWidth="1"/>
    <col min="12551" max="12551" width="14.109375" style="178" customWidth="1"/>
    <col min="12552" max="12552" width="16.33203125" style="178" customWidth="1"/>
    <col min="12553" max="12553" width="16.109375" style="178" customWidth="1"/>
    <col min="12554" max="12800" width="8.88671875" style="178"/>
    <col min="12801" max="12801" width="8.6640625" style="178" customWidth="1"/>
    <col min="12802" max="12802" width="15.33203125" style="178" customWidth="1"/>
    <col min="12803" max="12803" width="41.5546875" style="178" customWidth="1"/>
    <col min="12804" max="12804" width="14.6640625" style="178" customWidth="1"/>
    <col min="12805" max="12805" width="16.44140625" style="178" customWidth="1"/>
    <col min="12806" max="12806" width="0" style="178" hidden="1" customWidth="1"/>
    <col min="12807" max="12807" width="14.109375" style="178" customWidth="1"/>
    <col min="12808" max="12808" width="16.33203125" style="178" customWidth="1"/>
    <col min="12809" max="12809" width="16.109375" style="178" customWidth="1"/>
    <col min="12810" max="13056" width="8.88671875" style="178"/>
    <col min="13057" max="13057" width="8.6640625" style="178" customWidth="1"/>
    <col min="13058" max="13058" width="15.33203125" style="178" customWidth="1"/>
    <col min="13059" max="13059" width="41.5546875" style="178" customWidth="1"/>
    <col min="13060" max="13060" width="14.6640625" style="178" customWidth="1"/>
    <col min="13061" max="13061" width="16.44140625" style="178" customWidth="1"/>
    <col min="13062" max="13062" width="0" style="178" hidden="1" customWidth="1"/>
    <col min="13063" max="13063" width="14.109375" style="178" customWidth="1"/>
    <col min="13064" max="13064" width="16.33203125" style="178" customWidth="1"/>
    <col min="13065" max="13065" width="16.109375" style="178" customWidth="1"/>
    <col min="13066" max="13312" width="8.88671875" style="178"/>
    <col min="13313" max="13313" width="8.6640625" style="178" customWidth="1"/>
    <col min="13314" max="13314" width="15.33203125" style="178" customWidth="1"/>
    <col min="13315" max="13315" width="41.5546875" style="178" customWidth="1"/>
    <col min="13316" max="13316" width="14.6640625" style="178" customWidth="1"/>
    <col min="13317" max="13317" width="16.44140625" style="178" customWidth="1"/>
    <col min="13318" max="13318" width="0" style="178" hidden="1" customWidth="1"/>
    <col min="13319" max="13319" width="14.109375" style="178" customWidth="1"/>
    <col min="13320" max="13320" width="16.33203125" style="178" customWidth="1"/>
    <col min="13321" max="13321" width="16.109375" style="178" customWidth="1"/>
    <col min="13322" max="13568" width="8.88671875" style="178"/>
    <col min="13569" max="13569" width="8.6640625" style="178" customWidth="1"/>
    <col min="13570" max="13570" width="15.33203125" style="178" customWidth="1"/>
    <col min="13571" max="13571" width="41.5546875" style="178" customWidth="1"/>
    <col min="13572" max="13572" width="14.6640625" style="178" customWidth="1"/>
    <col min="13573" max="13573" width="16.44140625" style="178" customWidth="1"/>
    <col min="13574" max="13574" width="0" style="178" hidden="1" customWidth="1"/>
    <col min="13575" max="13575" width="14.109375" style="178" customWidth="1"/>
    <col min="13576" max="13576" width="16.33203125" style="178" customWidth="1"/>
    <col min="13577" max="13577" width="16.109375" style="178" customWidth="1"/>
    <col min="13578" max="13824" width="8.88671875" style="178"/>
    <col min="13825" max="13825" width="8.6640625" style="178" customWidth="1"/>
    <col min="13826" max="13826" width="15.33203125" style="178" customWidth="1"/>
    <col min="13827" max="13827" width="41.5546875" style="178" customWidth="1"/>
    <col min="13828" max="13828" width="14.6640625" style="178" customWidth="1"/>
    <col min="13829" max="13829" width="16.44140625" style="178" customWidth="1"/>
    <col min="13830" max="13830" width="0" style="178" hidden="1" customWidth="1"/>
    <col min="13831" max="13831" width="14.109375" style="178" customWidth="1"/>
    <col min="13832" max="13832" width="16.33203125" style="178" customWidth="1"/>
    <col min="13833" max="13833" width="16.109375" style="178" customWidth="1"/>
    <col min="13834" max="14080" width="8.88671875" style="178"/>
    <col min="14081" max="14081" width="8.6640625" style="178" customWidth="1"/>
    <col min="14082" max="14082" width="15.33203125" style="178" customWidth="1"/>
    <col min="14083" max="14083" width="41.5546875" style="178" customWidth="1"/>
    <col min="14084" max="14084" width="14.6640625" style="178" customWidth="1"/>
    <col min="14085" max="14085" width="16.44140625" style="178" customWidth="1"/>
    <col min="14086" max="14086" width="0" style="178" hidden="1" customWidth="1"/>
    <col min="14087" max="14087" width="14.109375" style="178" customWidth="1"/>
    <col min="14088" max="14088" width="16.33203125" style="178" customWidth="1"/>
    <col min="14089" max="14089" width="16.109375" style="178" customWidth="1"/>
    <col min="14090" max="14336" width="8.88671875" style="178"/>
    <col min="14337" max="14337" width="8.6640625" style="178" customWidth="1"/>
    <col min="14338" max="14338" width="15.33203125" style="178" customWidth="1"/>
    <col min="14339" max="14339" width="41.5546875" style="178" customWidth="1"/>
    <col min="14340" max="14340" width="14.6640625" style="178" customWidth="1"/>
    <col min="14341" max="14341" width="16.44140625" style="178" customWidth="1"/>
    <col min="14342" max="14342" width="0" style="178" hidden="1" customWidth="1"/>
    <col min="14343" max="14343" width="14.109375" style="178" customWidth="1"/>
    <col min="14344" max="14344" width="16.33203125" style="178" customWidth="1"/>
    <col min="14345" max="14345" width="16.109375" style="178" customWidth="1"/>
    <col min="14346" max="14592" width="8.88671875" style="178"/>
    <col min="14593" max="14593" width="8.6640625" style="178" customWidth="1"/>
    <col min="14594" max="14594" width="15.33203125" style="178" customWidth="1"/>
    <col min="14595" max="14595" width="41.5546875" style="178" customWidth="1"/>
    <col min="14596" max="14596" width="14.6640625" style="178" customWidth="1"/>
    <col min="14597" max="14597" width="16.44140625" style="178" customWidth="1"/>
    <col min="14598" max="14598" width="0" style="178" hidden="1" customWidth="1"/>
    <col min="14599" max="14599" width="14.109375" style="178" customWidth="1"/>
    <col min="14600" max="14600" width="16.33203125" style="178" customWidth="1"/>
    <col min="14601" max="14601" width="16.109375" style="178" customWidth="1"/>
    <col min="14602" max="14848" width="8.88671875" style="178"/>
    <col min="14849" max="14849" width="8.6640625" style="178" customWidth="1"/>
    <col min="14850" max="14850" width="15.33203125" style="178" customWidth="1"/>
    <col min="14851" max="14851" width="41.5546875" style="178" customWidth="1"/>
    <col min="14852" max="14852" width="14.6640625" style="178" customWidth="1"/>
    <col min="14853" max="14853" width="16.44140625" style="178" customWidth="1"/>
    <col min="14854" max="14854" width="0" style="178" hidden="1" customWidth="1"/>
    <col min="14855" max="14855" width="14.109375" style="178" customWidth="1"/>
    <col min="14856" max="14856" width="16.33203125" style="178" customWidth="1"/>
    <col min="14857" max="14857" width="16.109375" style="178" customWidth="1"/>
    <col min="14858" max="15104" width="8.88671875" style="178"/>
    <col min="15105" max="15105" width="8.6640625" style="178" customWidth="1"/>
    <col min="15106" max="15106" width="15.33203125" style="178" customWidth="1"/>
    <col min="15107" max="15107" width="41.5546875" style="178" customWidth="1"/>
    <col min="15108" max="15108" width="14.6640625" style="178" customWidth="1"/>
    <col min="15109" max="15109" width="16.44140625" style="178" customWidth="1"/>
    <col min="15110" max="15110" width="0" style="178" hidden="1" customWidth="1"/>
    <col min="15111" max="15111" width="14.109375" style="178" customWidth="1"/>
    <col min="15112" max="15112" width="16.33203125" style="178" customWidth="1"/>
    <col min="15113" max="15113" width="16.109375" style="178" customWidth="1"/>
    <col min="15114" max="15360" width="8.88671875" style="178"/>
    <col min="15361" max="15361" width="8.6640625" style="178" customWidth="1"/>
    <col min="15362" max="15362" width="15.33203125" style="178" customWidth="1"/>
    <col min="15363" max="15363" width="41.5546875" style="178" customWidth="1"/>
    <col min="15364" max="15364" width="14.6640625" style="178" customWidth="1"/>
    <col min="15365" max="15365" width="16.44140625" style="178" customWidth="1"/>
    <col min="15366" max="15366" width="0" style="178" hidden="1" customWidth="1"/>
    <col min="15367" max="15367" width="14.109375" style="178" customWidth="1"/>
    <col min="15368" max="15368" width="16.33203125" style="178" customWidth="1"/>
    <col min="15369" max="15369" width="16.109375" style="178" customWidth="1"/>
    <col min="15370" max="15616" width="8.88671875" style="178"/>
    <col min="15617" max="15617" width="8.6640625" style="178" customWidth="1"/>
    <col min="15618" max="15618" width="15.33203125" style="178" customWidth="1"/>
    <col min="15619" max="15619" width="41.5546875" style="178" customWidth="1"/>
    <col min="15620" max="15620" width="14.6640625" style="178" customWidth="1"/>
    <col min="15621" max="15621" width="16.44140625" style="178" customWidth="1"/>
    <col min="15622" max="15622" width="0" style="178" hidden="1" customWidth="1"/>
    <col min="15623" max="15623" width="14.109375" style="178" customWidth="1"/>
    <col min="15624" max="15624" width="16.33203125" style="178" customWidth="1"/>
    <col min="15625" max="15625" width="16.109375" style="178" customWidth="1"/>
    <col min="15626" max="15872" width="8.88671875" style="178"/>
    <col min="15873" max="15873" width="8.6640625" style="178" customWidth="1"/>
    <col min="15874" max="15874" width="15.33203125" style="178" customWidth="1"/>
    <col min="15875" max="15875" width="41.5546875" style="178" customWidth="1"/>
    <col min="15876" max="15876" width="14.6640625" style="178" customWidth="1"/>
    <col min="15877" max="15877" width="16.44140625" style="178" customWidth="1"/>
    <col min="15878" max="15878" width="0" style="178" hidden="1" customWidth="1"/>
    <col min="15879" max="15879" width="14.109375" style="178" customWidth="1"/>
    <col min="15880" max="15880" width="16.33203125" style="178" customWidth="1"/>
    <col min="15881" max="15881" width="16.109375" style="178" customWidth="1"/>
    <col min="15882" max="16128" width="8.88671875" style="178"/>
    <col min="16129" max="16129" width="8.6640625" style="178" customWidth="1"/>
    <col min="16130" max="16130" width="15.33203125" style="178" customWidth="1"/>
    <col min="16131" max="16131" width="41.5546875" style="178" customWidth="1"/>
    <col min="16132" max="16132" width="14.6640625" style="178" customWidth="1"/>
    <col min="16133" max="16133" width="16.44140625" style="178" customWidth="1"/>
    <col min="16134" max="16134" width="0" style="178" hidden="1" customWidth="1"/>
    <col min="16135" max="16135" width="14.109375" style="178" customWidth="1"/>
    <col min="16136" max="16136" width="16.33203125" style="178" customWidth="1"/>
    <col min="16137" max="16137" width="16.109375" style="178" customWidth="1"/>
    <col min="16138" max="16384" width="8.88671875" style="178"/>
  </cols>
  <sheetData>
    <row r="1" spans="1:11" s="170" customFormat="1" ht="31.2" x14ac:dyDescent="0.3">
      <c r="A1" s="164" t="s">
        <v>0</v>
      </c>
      <c r="B1" s="164" t="s">
        <v>1</v>
      </c>
      <c r="C1" s="164" t="s">
        <v>2</v>
      </c>
      <c r="D1" s="164" t="s">
        <v>3</v>
      </c>
      <c r="E1" s="165" t="s">
        <v>4</v>
      </c>
      <c r="F1" s="166" t="s">
        <v>596</v>
      </c>
      <c r="G1" s="167" t="s">
        <v>423</v>
      </c>
      <c r="H1" s="168" t="s">
        <v>424</v>
      </c>
      <c r="I1" s="169"/>
    </row>
    <row r="2" spans="1:11" x14ac:dyDescent="0.25">
      <c r="A2" s="171"/>
      <c r="B2" s="172"/>
      <c r="C2" s="173"/>
      <c r="D2" s="172"/>
      <c r="E2" s="174"/>
      <c r="F2" s="175"/>
      <c r="G2" s="176"/>
      <c r="H2" s="177"/>
    </row>
    <row r="3" spans="1:11" x14ac:dyDescent="0.25">
      <c r="A3" s="171"/>
      <c r="B3" s="172"/>
      <c r="C3" s="179"/>
      <c r="D3" s="172"/>
      <c r="E3" s="180"/>
      <c r="F3" s="181"/>
      <c r="G3" s="182"/>
      <c r="H3" s="177"/>
    </row>
    <row r="4" spans="1:11" ht="15.6" x14ac:dyDescent="0.25">
      <c r="A4" s="171"/>
      <c r="B4" s="172"/>
      <c r="C4" s="183" t="s">
        <v>597</v>
      </c>
      <c r="D4" s="172"/>
      <c r="E4" s="180"/>
      <c r="F4" s="181"/>
      <c r="G4" s="182"/>
      <c r="H4" s="177"/>
    </row>
    <row r="5" spans="1:11" x14ac:dyDescent="0.25">
      <c r="A5" s="171"/>
      <c r="B5" s="172"/>
      <c r="C5" s="179"/>
      <c r="D5" s="172"/>
      <c r="E5" s="180"/>
      <c r="F5" s="181"/>
      <c r="G5" s="182"/>
      <c r="H5" s="177"/>
    </row>
    <row r="6" spans="1:11" ht="15.6" x14ac:dyDescent="0.25">
      <c r="A6" s="184">
        <v>12</v>
      </c>
      <c r="B6" s="172"/>
      <c r="C6" s="183" t="s">
        <v>598</v>
      </c>
      <c r="D6" s="185"/>
      <c r="E6" s="186"/>
      <c r="F6" s="181"/>
      <c r="G6" s="182"/>
      <c r="H6" s="177"/>
    </row>
    <row r="7" spans="1:11" x14ac:dyDescent="0.25">
      <c r="A7" s="171"/>
      <c r="B7" s="172"/>
      <c r="C7" s="179"/>
      <c r="D7" s="172"/>
      <c r="E7" s="174"/>
      <c r="F7" s="181"/>
      <c r="G7" s="182"/>
      <c r="H7" s="177"/>
    </row>
    <row r="8" spans="1:11" x14ac:dyDescent="0.25">
      <c r="A8" s="187">
        <v>12.1</v>
      </c>
      <c r="B8" s="4" t="s">
        <v>599</v>
      </c>
      <c r="C8" s="179" t="s">
        <v>600</v>
      </c>
      <c r="D8" s="4" t="s">
        <v>601</v>
      </c>
      <c r="E8" s="174">
        <v>1</v>
      </c>
      <c r="F8" s="181"/>
      <c r="G8" s="176">
        <v>10110598.4</v>
      </c>
      <c r="H8" s="177" t="s">
        <v>602</v>
      </c>
      <c r="I8" s="188"/>
    </row>
    <row r="9" spans="1:11" x14ac:dyDescent="0.25">
      <c r="A9" s="187"/>
      <c r="B9" s="4"/>
      <c r="C9" s="179"/>
      <c r="D9" s="4"/>
      <c r="E9" s="174"/>
      <c r="F9" s="181"/>
      <c r="G9" s="182"/>
      <c r="H9" s="177"/>
    </row>
    <row r="10" spans="1:11" x14ac:dyDescent="0.25">
      <c r="A10" s="187">
        <v>12.2</v>
      </c>
      <c r="B10" s="4" t="s">
        <v>599</v>
      </c>
      <c r="C10" s="179" t="s">
        <v>603</v>
      </c>
      <c r="D10" s="4" t="s">
        <v>25</v>
      </c>
      <c r="E10" s="176">
        <v>10111598.4</v>
      </c>
      <c r="F10" s="175">
        <v>1500</v>
      </c>
      <c r="G10" s="176"/>
      <c r="H10" s="177"/>
      <c r="K10" s="189"/>
    </row>
    <row r="11" spans="1:11" x14ac:dyDescent="0.25">
      <c r="A11" s="171"/>
      <c r="B11" s="172"/>
      <c r="C11" s="179"/>
      <c r="D11" s="172"/>
      <c r="E11" s="174"/>
      <c r="F11" s="175"/>
      <c r="G11" s="176"/>
      <c r="H11" s="177"/>
    </row>
    <row r="12" spans="1:11" x14ac:dyDescent="0.25">
      <c r="A12" s="171"/>
      <c r="B12" s="172"/>
      <c r="C12" s="179"/>
      <c r="D12" s="172"/>
      <c r="E12" s="174"/>
      <c r="F12" s="175"/>
      <c r="G12" s="176"/>
      <c r="H12" s="177"/>
    </row>
    <row r="13" spans="1:11" ht="24.6" customHeight="1" x14ac:dyDescent="0.25">
      <c r="A13" s="265" t="s">
        <v>604</v>
      </c>
      <c r="B13" s="266"/>
      <c r="C13" s="266"/>
      <c r="D13" s="266"/>
      <c r="E13" s="266"/>
      <c r="F13" s="266"/>
      <c r="G13" s="267"/>
      <c r="H13" s="218">
        <f>SUM(H6:H12)</f>
        <v>0</v>
      </c>
      <c r="K13" s="189"/>
    </row>
    <row r="14" spans="1:11" x14ac:dyDescent="0.25">
      <c r="A14" s="190"/>
      <c r="B14" s="191"/>
      <c r="C14" s="191"/>
      <c r="D14" s="191"/>
      <c r="E14" s="192"/>
      <c r="F14" s="193"/>
      <c r="H14" s="195"/>
    </row>
    <row r="15" spans="1:11" x14ac:dyDescent="0.25">
      <c r="F15" s="193"/>
      <c r="H15" s="195"/>
    </row>
    <row r="16" spans="1:11" x14ac:dyDescent="0.25">
      <c r="E16" s="200"/>
      <c r="F16" s="193"/>
      <c r="H16" s="195"/>
    </row>
    <row r="17" spans="1:9" x14ac:dyDescent="0.25">
      <c r="C17" s="201"/>
      <c r="E17" s="200"/>
      <c r="F17" s="193"/>
      <c r="H17" s="195"/>
    </row>
    <row r="18" spans="1:9" x14ac:dyDescent="0.25">
      <c r="E18" s="200"/>
      <c r="F18" s="193"/>
      <c r="H18" s="195"/>
    </row>
    <row r="19" spans="1:9" x14ac:dyDescent="0.25">
      <c r="C19" s="201"/>
      <c r="E19" s="200"/>
      <c r="F19" s="193"/>
      <c r="H19" s="195"/>
    </row>
    <row r="20" spans="1:9" x14ac:dyDescent="0.25">
      <c r="E20" s="200"/>
      <c r="F20" s="193"/>
      <c r="H20" s="195"/>
    </row>
    <row r="21" spans="1:9" x14ac:dyDescent="0.25">
      <c r="E21" s="200"/>
      <c r="F21" s="193"/>
      <c r="H21" s="195"/>
    </row>
    <row r="22" spans="1:9" x14ac:dyDescent="0.25">
      <c r="E22" s="200"/>
      <c r="F22" s="193"/>
      <c r="H22" s="195"/>
    </row>
    <row r="23" spans="1:9" x14ac:dyDescent="0.25">
      <c r="E23" s="200"/>
      <c r="F23" s="202"/>
      <c r="H23" s="195"/>
    </row>
    <row r="24" spans="1:9" x14ac:dyDescent="0.25">
      <c r="E24" s="200"/>
      <c r="F24" s="193"/>
      <c r="H24" s="195"/>
    </row>
    <row r="25" spans="1:9" x14ac:dyDescent="0.25">
      <c r="E25" s="200"/>
      <c r="F25" s="193"/>
      <c r="H25" s="195"/>
    </row>
    <row r="26" spans="1:9" x14ac:dyDescent="0.25">
      <c r="E26" s="200"/>
      <c r="F26" s="193"/>
      <c r="H26" s="195"/>
    </row>
    <row r="27" spans="1:9" x14ac:dyDescent="0.25">
      <c r="E27" s="200"/>
      <c r="F27" s="193"/>
      <c r="H27" s="195"/>
    </row>
    <row r="28" spans="1:9" x14ac:dyDescent="0.25">
      <c r="E28" s="200"/>
      <c r="F28" s="193"/>
      <c r="H28" s="195"/>
    </row>
    <row r="29" spans="1:9" x14ac:dyDescent="0.25">
      <c r="E29" s="200"/>
      <c r="F29" s="193"/>
      <c r="H29" s="195"/>
    </row>
    <row r="30" spans="1:9" s="208" customFormat="1" ht="15.6" x14ac:dyDescent="0.3">
      <c r="A30" s="203"/>
      <c r="B30" s="204"/>
      <c r="C30" s="205"/>
      <c r="D30" s="206"/>
      <c r="E30" s="207"/>
      <c r="I30" s="209"/>
    </row>
    <row r="31" spans="1:9" x14ac:dyDescent="0.25">
      <c r="E31" s="200"/>
      <c r="F31" s="193"/>
      <c r="H31" s="195"/>
    </row>
    <row r="32" spans="1:9" x14ac:dyDescent="0.25">
      <c r="E32" s="200"/>
      <c r="F32" s="193"/>
      <c r="H32" s="195"/>
    </row>
    <row r="33" spans="1:8" x14ac:dyDescent="0.25">
      <c r="E33" s="200"/>
      <c r="F33" s="193"/>
      <c r="H33" s="195"/>
    </row>
    <row r="34" spans="1:8" s="208" customFormat="1" ht="15.6" x14ac:dyDescent="0.3">
      <c r="A34" s="203"/>
      <c r="B34" s="204"/>
      <c r="C34" s="205"/>
      <c r="D34" s="206"/>
      <c r="E34" s="207"/>
    </row>
    <row r="35" spans="1:8" x14ac:dyDescent="0.25">
      <c r="E35" s="200"/>
      <c r="F35" s="193"/>
      <c r="H35" s="195"/>
    </row>
    <row r="36" spans="1:8" x14ac:dyDescent="0.25">
      <c r="E36" s="200"/>
      <c r="F36" s="193"/>
      <c r="H36" s="195"/>
    </row>
    <row r="37" spans="1:8" x14ac:dyDescent="0.25">
      <c r="E37" s="200"/>
      <c r="F37" s="193"/>
      <c r="H37" s="195"/>
    </row>
    <row r="38" spans="1:8" s="208" customFormat="1" ht="15.6" x14ac:dyDescent="0.3">
      <c r="A38" s="203"/>
      <c r="B38" s="204"/>
      <c r="C38" s="205"/>
      <c r="D38" s="206"/>
      <c r="E38" s="207"/>
      <c r="F38" s="210"/>
      <c r="G38" s="211"/>
      <c r="H38" s="212"/>
    </row>
    <row r="39" spans="1:8" x14ac:dyDescent="0.25">
      <c r="F39" s="213"/>
      <c r="G39" s="214"/>
      <c r="H39" s="215"/>
    </row>
    <row r="40" spans="1:8" x14ac:dyDescent="0.25">
      <c r="F40" s="213"/>
      <c r="G40" s="214"/>
      <c r="H40" s="215"/>
    </row>
  </sheetData>
  <mergeCells count="1">
    <mergeCell ref="A13:G13"/>
  </mergeCells>
  <pageMargins left="0.98425196850393704" right="0.98425196850393704" top="1.3779527559055118" bottom="0.98425196850393704" header="0.51181102362204722" footer="0.51181102362204722"/>
  <pageSetup paperSize="9" scale="45" firstPageNumber="5" orientation="portrait" useFirstPageNumber="1" r:id="rId1"/>
  <headerFooter alignWithMargins="0">
    <oddHeader>&amp;C&amp;"Arial,Bold"BILL OF QUANTITIES(BOQ): JW14500: UPGRADING AND REPLACEMENT OF WATER AND SEWER PIPELINES IN DE VILLIERS STREET INNERCITY</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8A567-9761-430A-86AB-D4FB6E85135C}">
  <sheetPr>
    <pageSetUpPr fitToPage="1"/>
  </sheetPr>
  <dimension ref="A1:L20"/>
  <sheetViews>
    <sheetView view="pageBreakPreview" zoomScaleNormal="100" zoomScaleSheetLayoutView="100" zoomScalePageLayoutView="85" workbookViewId="0">
      <selection activeCell="I15" sqref="I15"/>
    </sheetView>
  </sheetViews>
  <sheetFormatPr defaultRowHeight="15.6" x14ac:dyDescent="0.3"/>
  <cols>
    <col min="1" max="1" width="8.88671875" style="221"/>
    <col min="2" max="2" width="70.5546875" style="221" customWidth="1"/>
    <col min="3" max="3" width="26.5546875" style="221" customWidth="1"/>
    <col min="4" max="4" width="15.109375" style="221" hidden="1" customWidth="1"/>
    <col min="5" max="5" width="16.6640625" style="221" hidden="1" customWidth="1"/>
    <col min="6" max="6" width="15.109375" style="221" hidden="1" customWidth="1"/>
    <col min="7" max="7" width="23.6640625" style="222" customWidth="1"/>
    <col min="8" max="8" width="16.21875" style="221" bestFit="1" customWidth="1"/>
    <col min="9" max="9" width="8.88671875" style="221"/>
    <col min="10" max="10" width="13.44140625" style="221" bestFit="1" customWidth="1"/>
    <col min="11" max="11" width="8.88671875" style="221"/>
    <col min="12" max="12" width="13.44140625" style="221" bestFit="1" customWidth="1"/>
    <col min="13" max="16384" width="8.88671875" style="221"/>
  </cols>
  <sheetData>
    <row r="1" spans="1:12" ht="31.2" x14ac:dyDescent="0.3">
      <c r="A1" s="234"/>
      <c r="B1" s="219" t="s">
        <v>610</v>
      </c>
      <c r="C1" s="220" t="s">
        <v>605</v>
      </c>
      <c r="D1" s="3" t="s">
        <v>606</v>
      </c>
      <c r="E1" s="2"/>
      <c r="H1" s="222"/>
    </row>
    <row r="2" spans="1:12" x14ac:dyDescent="0.3">
      <c r="A2" s="234"/>
      <c r="B2" s="223"/>
      <c r="C2" s="224"/>
      <c r="D2" s="5"/>
      <c r="E2" s="5"/>
    </row>
    <row r="3" spans="1:12" x14ac:dyDescent="0.3">
      <c r="A3" s="235"/>
      <c r="B3" s="236" t="str">
        <f>' 1. P &amp; Gs'!C3</f>
        <v>SECTION 1: PRELIMINARY AND GENERAL(WATER AND SEWER)</v>
      </c>
      <c r="C3" s="237"/>
      <c r="D3" s="225" t="e">
        <f>C3/$C$11</f>
        <v>#DIV/0!</v>
      </c>
      <c r="E3" s="225"/>
      <c r="H3" s="226"/>
      <c r="I3" s="225"/>
    </row>
    <row r="4" spans="1:12" x14ac:dyDescent="0.3">
      <c r="A4" s="235"/>
      <c r="B4" s="236"/>
      <c r="C4" s="237"/>
      <c r="D4" s="225"/>
      <c r="E4" s="225"/>
    </row>
    <row r="5" spans="1:12" x14ac:dyDescent="0.3">
      <c r="A5" s="235"/>
      <c r="B5" s="236" t="str">
        <f>'2. WATER'!C3</f>
        <v>SECTION 2: WATER</v>
      </c>
      <c r="C5" s="237"/>
      <c r="D5" s="225" t="e">
        <f>C5/$C$11</f>
        <v>#DIV/0!</v>
      </c>
      <c r="E5" s="225"/>
      <c r="H5" s="226"/>
    </row>
    <row r="6" spans="1:12" x14ac:dyDescent="0.3">
      <c r="A6" s="235"/>
      <c r="B6" s="236"/>
      <c r="C6" s="237"/>
      <c r="D6" s="225"/>
      <c r="E6" s="225"/>
      <c r="H6" s="226"/>
      <c r="I6" s="225"/>
    </row>
    <row r="7" spans="1:12" x14ac:dyDescent="0.3">
      <c r="A7" s="235"/>
      <c r="B7" s="236" t="str">
        <f>'3. SEWER'!C3</f>
        <v>SECTION 3: SEWER</v>
      </c>
      <c r="C7" s="237"/>
      <c r="D7" s="225" t="e">
        <f>C7/$C$11</f>
        <v>#DIV/0!</v>
      </c>
      <c r="E7" s="225"/>
      <c r="G7" s="227"/>
      <c r="H7" s="226"/>
    </row>
    <row r="8" spans="1:12" x14ac:dyDescent="0.3">
      <c r="A8" s="235"/>
      <c r="B8" s="236"/>
      <c r="C8" s="237"/>
      <c r="D8" s="225"/>
      <c r="E8" s="225"/>
    </row>
    <row r="9" spans="1:12" x14ac:dyDescent="0.3">
      <c r="A9" s="235"/>
      <c r="B9" s="236" t="str">
        <f>'4. SUBCONTRACTING'!C4</f>
        <v>SECTION 4: SUBCONTRACTING</v>
      </c>
      <c r="C9" s="237"/>
      <c r="D9" s="225" t="e">
        <f>C9/$C$11</f>
        <v>#DIV/0!</v>
      </c>
      <c r="E9" s="225"/>
      <c r="H9" s="226"/>
      <c r="J9" s="226"/>
    </row>
    <row r="10" spans="1:12" x14ac:dyDescent="0.3">
      <c r="A10" s="235"/>
      <c r="B10" s="236"/>
      <c r="C10" s="237"/>
      <c r="D10" s="225"/>
      <c r="E10" s="225"/>
    </row>
    <row r="11" spans="1:12" x14ac:dyDescent="0.3">
      <c r="A11" s="234"/>
      <c r="B11" s="238" t="s">
        <v>606</v>
      </c>
      <c r="C11" s="239"/>
      <c r="D11" s="225" t="e">
        <f>SUM(D3:D10)</f>
        <v>#DIV/0!</v>
      </c>
      <c r="E11" s="225"/>
      <c r="G11" s="228"/>
      <c r="H11" s="229"/>
    </row>
    <row r="12" spans="1:12" x14ac:dyDescent="0.3">
      <c r="A12" s="234"/>
      <c r="B12" s="238"/>
      <c r="C12" s="239"/>
      <c r="D12" s="229"/>
      <c r="E12" s="229" t="e">
        <f>C3+C5+C7+C9+#REF!+#REF!</f>
        <v>#REF!</v>
      </c>
      <c r="H12" s="230"/>
      <c r="J12" s="226"/>
    </row>
    <row r="13" spans="1:12" x14ac:dyDescent="0.3">
      <c r="A13" s="234"/>
      <c r="B13" s="238" t="s">
        <v>607</v>
      </c>
      <c r="C13" s="239"/>
      <c r="D13" s="229"/>
      <c r="F13" s="229"/>
      <c r="G13" s="231"/>
      <c r="H13" s="222"/>
      <c r="I13" s="222"/>
      <c r="J13" s="222"/>
      <c r="K13" s="222"/>
    </row>
    <row r="14" spans="1:12" x14ac:dyDescent="0.3">
      <c r="A14" s="234"/>
      <c r="B14" s="238"/>
      <c r="C14" s="239"/>
      <c r="D14" s="229"/>
      <c r="F14" s="229"/>
      <c r="G14" s="231"/>
      <c r="H14" s="232"/>
      <c r="I14" s="222"/>
      <c r="J14" s="222"/>
      <c r="K14" s="222"/>
      <c r="L14" s="226"/>
    </row>
    <row r="15" spans="1:12" x14ac:dyDescent="0.3">
      <c r="A15" s="234"/>
      <c r="B15" s="238" t="s">
        <v>608</v>
      </c>
      <c r="C15" s="240"/>
    </row>
    <row r="16" spans="1:12" x14ac:dyDescent="0.3">
      <c r="A16" s="234"/>
      <c r="B16" s="238"/>
      <c r="C16" s="240"/>
    </row>
    <row r="17" spans="1:6" x14ac:dyDescent="0.3">
      <c r="A17" s="234"/>
      <c r="B17" s="238" t="s">
        <v>609</v>
      </c>
      <c r="C17" s="239"/>
      <c r="F17" s="229" t="e">
        <f>C11/#REF!</f>
        <v>#REF!</v>
      </c>
    </row>
    <row r="18" spans="1:6" x14ac:dyDescent="0.3">
      <c r="A18" s="234"/>
      <c r="B18" s="238"/>
      <c r="C18" s="239"/>
      <c r="F18" s="229"/>
    </row>
    <row r="19" spans="1:6" x14ac:dyDescent="0.3">
      <c r="A19" s="234"/>
      <c r="B19" s="238" t="s">
        <v>611</v>
      </c>
      <c r="C19" s="239"/>
    </row>
    <row r="20" spans="1:6" x14ac:dyDescent="0.3">
      <c r="A20" s="1"/>
      <c r="B20" s="233"/>
    </row>
  </sheetData>
  <pageMargins left="0.70866141732283472" right="0.70866141732283472" top="0.74803149606299213" bottom="0.74803149606299213" header="0.31496062992125984" footer="0.31496062992125984"/>
  <pageSetup scale="85" orientation="portrait" r:id="rId1"/>
  <headerFooter>
    <oddHeader>&amp;CBILL OF QUANTITIES(BOQ): JW14500: UPGRADING AND REPLACEMENT OF WATER AND SEWER PIPELINES IN DE VILLIERS STREET INNERCITY</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F01CBDDB136342B6B8F076795EEC32" ma:contentTypeVersion="35" ma:contentTypeDescription="Create a new document." ma:contentTypeScope="" ma:versionID="c91617577f8c14cba54bd74aba1271eb">
  <xsd:schema xmlns:xsd="http://www.w3.org/2001/XMLSchema" xmlns:xs="http://www.w3.org/2001/XMLSchema" xmlns:p="http://schemas.microsoft.com/office/2006/metadata/properties" xmlns:ns2="74595852-2c7a-4ac6-bce1-ada56403b38d" xmlns:ns3="d77d8907-aa7a-4088-9a1f-401380376b3e" targetNamespace="http://schemas.microsoft.com/office/2006/metadata/properties" ma:root="true" ma:fieldsID="7e97c20ab1087c6211431a49268d7db3" ns2:_="" ns3:_="">
    <xsd:import namespace="74595852-2c7a-4ac6-bce1-ada56403b38d"/>
    <xsd:import namespace="d77d8907-aa7a-4088-9a1f-401380376b3e"/>
    <xsd:element name="properties">
      <xsd:complexType>
        <xsd:sequence>
          <xsd:element name="documentManagement">
            <xsd:complexType>
              <xsd:all>
                <xsd:element ref="ns2:_dlc_DocId" minOccurs="0"/>
                <xsd:element ref="ns2:_dlc_DocIdUrl" minOccurs="0"/>
                <xsd:element ref="ns2:_dlc_DocIdPersistId" minOccurs="0"/>
                <xsd:element ref="ns2:Date_x0020_Added" minOccurs="0"/>
                <xsd:element ref="ns2:SharedWithUsers" minOccurs="0"/>
                <xsd:element ref="ns2:SharedWithDetails"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SearchProperties" minOccurs="0"/>
                <xsd:element ref="ns2:Tim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595852-2c7a-4ac6-bce1-ada56403b38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Date_x0020_Added" ma:index="11" nillable="true" ma:displayName="Date Added" ma:default="[today]" ma:format="DateTime" ma:internalName="Date_x0020_Added" ma:readOnly="false">
      <xsd:simpleType>
        <xsd:restriction base="dms:DateTime"/>
      </xsd:simpleType>
    </xsd:element>
    <xsd:element name="SharedWithUsers" ma:index="12" nillable="true" ma:displayName="Shared With" ma:list="UserInfo" ma:SearchPeopleOnly="false" ma:internalName="SharedWithUs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false">
      <xsd:simpleType>
        <xsd:restriction base="dms:Note">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de8c36-62b3-49c7-96c5-b68b0ab5c916"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description="" ma:indexed="true" ma:internalName="MediaServiceLocation"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Time" ma:index="27" nillable="true" ma:displayName="Time" ma:format="DateTime" ma:internalName="Time">
      <xsd:simpleType>
        <xsd:restriction base="dms:DateTim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7d8907-aa7a-4088-9a1f-401380376b3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029d4cf-0caf-4dd8-af72-230adcabfd5d}" ma:internalName="TaxCatchAll" ma:showField="CatchAllData" ma:web="d77d8907-aa7a-4088-9a1f-401380376b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_x0020_Added xmlns="74595852-2c7a-4ac6-bce1-ada56403b38d">2026-02-11T21:06:05+00:00</Date_x0020_Added>
    <_dlc_DocIdPersistId xmlns="74595852-2c7a-4ac6-bce1-ada56403b38d" xsi:nil="true"/>
    <Time xmlns="74595852-2c7a-4ac6-bce1-ada56403b38d" xsi:nil="true"/>
    <SharedWithUsers xmlns="74595852-2c7a-4ac6-bce1-ada56403b38d">
      <UserInfo>
        <DisplayName/>
        <AccountId xsi:nil="true"/>
        <AccountType/>
      </UserInfo>
    </SharedWithUsers>
    <TaxCatchAll xmlns="d77d8907-aa7a-4088-9a1f-401380376b3e" xsi:nil="true"/>
    <_dlc_DocId xmlns="74595852-2c7a-4ac6-bce1-ada56403b38d" xsi:nil="true"/>
    <SharedWithDetails xmlns="74595852-2c7a-4ac6-bce1-ada56403b38d" xsi:nil="true"/>
    <_dlc_DocIdUrl xmlns="74595852-2c7a-4ac6-bce1-ada56403b38d">
      <Url xsi:nil="true"/>
      <Description xsi:nil="true"/>
    </_dlc_DocIdUrl>
    <lcf76f155ced4ddcb4097134ff3c332f xmlns="74595852-2c7a-4ac6-bce1-ada56403b3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BB65579-E137-4513-B3FC-783DC21A84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595852-2c7a-4ac6-bce1-ada56403b38d"/>
    <ds:schemaRef ds:uri="d77d8907-aa7a-4088-9a1f-401380376b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074107-BDB6-469D-996E-6A5DC04016E5}">
  <ds:schemaRefs>
    <ds:schemaRef ds:uri="http://schemas.microsoft.com/sharepoint/v3/contenttype/forms"/>
  </ds:schemaRefs>
</ds:datastoreItem>
</file>

<file path=customXml/itemProps3.xml><?xml version="1.0" encoding="utf-8"?>
<ds:datastoreItem xmlns:ds="http://schemas.openxmlformats.org/officeDocument/2006/customXml" ds:itemID="{7EA5E3EB-6685-4754-AA58-8BFB80CFFB9C}">
  <ds:schemaRefs>
    <ds:schemaRef ds:uri="http://schemas.microsoft.com/office/2006/metadata/properties"/>
    <ds:schemaRef ds:uri="http://schemas.microsoft.com/office/infopath/2007/PartnerControls"/>
    <ds:schemaRef ds:uri="74595852-2c7a-4ac6-bce1-ada56403b38d"/>
    <ds:schemaRef ds:uri="d77d8907-aa7a-4088-9a1f-401380376b3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 1. P &amp; Gs</vt:lpstr>
      <vt:lpstr>2. WATER</vt:lpstr>
      <vt:lpstr>3. SEWER</vt:lpstr>
      <vt:lpstr>4. SUBCONTRACTING</vt:lpstr>
      <vt:lpstr>SUMMARY </vt:lpstr>
      <vt:lpstr>' 1. P &amp; Gs'!Print_Area</vt:lpstr>
      <vt:lpstr>'2. WATER'!Print_Area</vt:lpstr>
      <vt:lpstr>'3. SEWER'!Print_Area</vt:lpstr>
      <vt:lpstr>'4. SUBCONTRACTING'!Print_Area</vt:lpstr>
      <vt:lpstr>'SUMMARY '!Print_Area</vt:lpstr>
      <vt:lpstr>'3. SEWER'!Print_Titles</vt:lpstr>
      <vt:lpstr>'4. SUBCONTRACTING'!Print_Titles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c:creator>
  <cp:keywords/>
  <dc:description/>
  <cp:lastModifiedBy>Nthabiseng Matabane</cp:lastModifiedBy>
  <cp:revision/>
  <cp:lastPrinted>2026-06-22T09:16:50Z</cp:lastPrinted>
  <dcterms:created xsi:type="dcterms:W3CDTF">2025-06-02T08:55:44Z</dcterms:created>
  <dcterms:modified xsi:type="dcterms:W3CDTF">2026-07-01T04:46:59Z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0x010100E8F01CBDDB136342B6B8F076795EEC32</vt:lpwstr>
  </property>
  <property fmtid="{D5CDD505-2E9C-101B-9397-08002B2CF9AE}" pid="3" name="MediaServiceImageTags">
    <vt:lpwstr/>
  </property>
</Properties>
</file>