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ciap\OneDrive - Air Traffic Navigation Services (ATNS)\Desktop\2024 Projects\Tower and Approach Consoles\January 2024\"/>
    </mc:Choice>
  </mc:AlternateContent>
  <xr:revisionPtr revIDLastSave="0" documentId="13_ncr:1_{99E13551-5C0C-4716-91B7-6DA8C34DD5EC}" xr6:coauthVersionLast="47" xr6:coauthVersionMax="47" xr10:uidLastSave="{00000000-0000-0000-0000-000000000000}"/>
  <bookViews>
    <workbookView xWindow="0" yWindow="0" windowWidth="9600" windowHeight="10200" tabRatio="811" firstSheet="4" activeTab="1" xr2:uid="{00000000-000D-0000-FFFF-FFFF00000000}"/>
  </bookViews>
  <sheets>
    <sheet name="Instructions" sheetId="62" r:id="rId1"/>
    <sheet name="G1 SUMMARY" sheetId="19" r:id="rId2"/>
    <sheet name="G2_1 PMP" sheetId="10" r:id="rId3"/>
    <sheet name="G2_2 ILS" sheetId="7" r:id="rId4"/>
    <sheet name="G3_1 FALE" sheetId="3" r:id="rId5"/>
    <sheet name="G3_2 FAPM" sheetId="64" r:id="rId6"/>
    <sheet name="G3_3 FAVG" sheetId="65" r:id="rId7"/>
    <sheet name="G3_4 FARB" sheetId="66" r:id="rId8"/>
    <sheet name="G4 Options" sheetId="12" r:id="rId9"/>
  </sheets>
  <definedNames>
    <definedName name="Airport">'G4 Options'!#REF!</definedName>
    <definedName name="_xlnm.Print_Area" localSheetId="1">'G1 SUMMARY'!$A$2:$L$32</definedName>
    <definedName name="_xlnm.Print_Area" localSheetId="2">'G2_1 PMP'!$A$2:$L$58</definedName>
    <definedName name="_xlnm.Print_Area" localSheetId="3">'G2_2 ILS'!$A$2:$L$57</definedName>
    <definedName name="_xlnm.Print_Area" localSheetId="4">'G3_1 FALE'!$A$2:$L$89</definedName>
    <definedName name="_xlnm.Print_Area" localSheetId="8">'G4 Options'!$A$2:$L$62</definedName>
    <definedName name="_xlnm.Print_Area" localSheetId="0">Instructions!$A$1:$G$22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65" l="1"/>
  <c r="F31" i="65"/>
  <c r="G31" i="65"/>
  <c r="H31" i="65"/>
  <c r="L31" i="65" s="1"/>
  <c r="K31" i="65"/>
  <c r="C32" i="65"/>
  <c r="F32" i="65"/>
  <c r="G32" i="65"/>
  <c r="H32" i="65" s="1"/>
  <c r="L32" i="65" s="1"/>
  <c r="K32" i="65"/>
  <c r="C33" i="65"/>
  <c r="F33" i="65"/>
  <c r="G33" i="65"/>
  <c r="H33" i="65"/>
  <c r="K33" i="65"/>
  <c r="L33" i="65"/>
  <c r="K86" i="3"/>
  <c r="G86" i="3"/>
  <c r="H86" i="3" s="1"/>
  <c r="L86" i="3" s="1"/>
  <c r="F86" i="3"/>
  <c r="C86" i="3"/>
  <c r="K85" i="3"/>
  <c r="G85" i="3"/>
  <c r="H85" i="3" s="1"/>
  <c r="L85" i="3" s="1"/>
  <c r="F85" i="3"/>
  <c r="C85" i="3"/>
  <c r="K84" i="3"/>
  <c r="G84" i="3"/>
  <c r="F84" i="3"/>
  <c r="C84" i="3"/>
  <c r="I24" i="19"/>
  <c r="J24" i="19"/>
  <c r="I23" i="19"/>
  <c r="J23" i="19"/>
  <c r="I22" i="19"/>
  <c r="J22" i="19"/>
  <c r="E58" i="10"/>
  <c r="F44" i="10"/>
  <c r="K44" i="10"/>
  <c r="E49" i="66"/>
  <c r="E24" i="19" s="1"/>
  <c r="E47" i="65"/>
  <c r="E23" i="19" s="1"/>
  <c r="E45" i="64"/>
  <c r="E22" i="19" s="1"/>
  <c r="E88" i="3"/>
  <c r="H84" i="3" l="1"/>
  <c r="L84" i="3" s="1"/>
  <c r="F37" i="66"/>
  <c r="K37" i="66"/>
  <c r="F38" i="66"/>
  <c r="K38" i="66"/>
  <c r="F39" i="66"/>
  <c r="K39" i="66"/>
  <c r="F40" i="66"/>
  <c r="K40" i="66"/>
  <c r="F41" i="66"/>
  <c r="K41" i="66"/>
  <c r="F42" i="66"/>
  <c r="K42" i="66"/>
  <c r="F43" i="66"/>
  <c r="K43" i="66"/>
  <c r="F21" i="66"/>
  <c r="K21" i="66"/>
  <c r="F22" i="66"/>
  <c r="K22" i="66"/>
  <c r="F23" i="66"/>
  <c r="K23" i="66"/>
  <c r="F24" i="66"/>
  <c r="K24" i="66"/>
  <c r="F25" i="66"/>
  <c r="K25" i="66"/>
  <c r="F27" i="66"/>
  <c r="K27" i="66"/>
  <c r="F28" i="66"/>
  <c r="K28" i="66"/>
  <c r="F29" i="66"/>
  <c r="K29" i="66"/>
  <c r="F31" i="66"/>
  <c r="K31" i="66"/>
  <c r="F32" i="66"/>
  <c r="K32" i="66"/>
  <c r="F33" i="66"/>
  <c r="K33" i="66"/>
  <c r="F21" i="65"/>
  <c r="K21" i="65"/>
  <c r="F22" i="65"/>
  <c r="K22" i="65"/>
  <c r="F23" i="65"/>
  <c r="K23" i="65"/>
  <c r="F24" i="65"/>
  <c r="K24" i="65"/>
  <c r="F25" i="65"/>
  <c r="K25" i="65"/>
  <c r="F27" i="65"/>
  <c r="K27" i="65"/>
  <c r="F28" i="65"/>
  <c r="K28" i="65"/>
  <c r="F29" i="65"/>
  <c r="K29" i="65"/>
  <c r="F22" i="64"/>
  <c r="K22" i="64"/>
  <c r="F23" i="64"/>
  <c r="K23" i="64"/>
  <c r="F24" i="64"/>
  <c r="K24" i="64"/>
  <c r="F25" i="64"/>
  <c r="K25" i="64"/>
  <c r="B49" i="66"/>
  <c r="K48" i="66"/>
  <c r="F48" i="66"/>
  <c r="K36" i="66"/>
  <c r="F36" i="66"/>
  <c r="K20" i="66"/>
  <c r="F49" i="66"/>
  <c r="F24" i="19" s="1"/>
  <c r="K19" i="66"/>
  <c r="K49" i="66" s="1"/>
  <c r="K24" i="19" s="1"/>
  <c r="F19" i="66"/>
  <c r="B15" i="66"/>
  <c r="A15" i="66"/>
  <c r="B8" i="66"/>
  <c r="G48" i="66" s="1"/>
  <c r="B7" i="66"/>
  <c r="C48" i="66" s="1"/>
  <c r="B4" i="66"/>
  <c r="B3" i="66"/>
  <c r="F69" i="3"/>
  <c r="K69" i="3"/>
  <c r="F70" i="3"/>
  <c r="K70" i="3"/>
  <c r="F71" i="3"/>
  <c r="K71" i="3"/>
  <c r="F72" i="3"/>
  <c r="K72" i="3"/>
  <c r="F73" i="3"/>
  <c r="K73" i="3"/>
  <c r="F74" i="3"/>
  <c r="K74" i="3"/>
  <c r="F75" i="3"/>
  <c r="K75" i="3"/>
  <c r="F76" i="3"/>
  <c r="K76" i="3"/>
  <c r="F77" i="3"/>
  <c r="K77" i="3"/>
  <c r="F78" i="3"/>
  <c r="K78" i="3"/>
  <c r="F53" i="3"/>
  <c r="K53" i="3"/>
  <c r="F54" i="3"/>
  <c r="K54" i="3"/>
  <c r="F55" i="3"/>
  <c r="K55" i="3"/>
  <c r="F56" i="3"/>
  <c r="K56" i="3"/>
  <c r="F57" i="3"/>
  <c r="K57" i="3"/>
  <c r="F58" i="3"/>
  <c r="K58" i="3"/>
  <c r="F59" i="3"/>
  <c r="K59" i="3"/>
  <c r="F60" i="3"/>
  <c r="K60" i="3"/>
  <c r="F61" i="3"/>
  <c r="K61" i="3"/>
  <c r="F62" i="3"/>
  <c r="K62" i="3"/>
  <c r="F63" i="3"/>
  <c r="K63" i="3"/>
  <c r="F65" i="3"/>
  <c r="K65" i="3"/>
  <c r="F27" i="3"/>
  <c r="K27" i="3"/>
  <c r="F28" i="3"/>
  <c r="K28" i="3"/>
  <c r="F29" i="3"/>
  <c r="K29" i="3"/>
  <c r="F30" i="3"/>
  <c r="K30" i="3"/>
  <c r="F31" i="3"/>
  <c r="K31" i="3"/>
  <c r="F32" i="3"/>
  <c r="K32" i="3"/>
  <c r="F33" i="3"/>
  <c r="K33" i="3"/>
  <c r="F34" i="3"/>
  <c r="K34" i="3"/>
  <c r="F35" i="3"/>
  <c r="K35" i="3"/>
  <c r="F36" i="3"/>
  <c r="K36" i="3"/>
  <c r="F37" i="3"/>
  <c r="K37" i="3"/>
  <c r="F38" i="3"/>
  <c r="K38" i="3"/>
  <c r="F39" i="3"/>
  <c r="K39" i="3"/>
  <c r="F40" i="3"/>
  <c r="K40" i="3"/>
  <c r="F42" i="3"/>
  <c r="K42" i="3"/>
  <c r="F43" i="3"/>
  <c r="K43" i="3"/>
  <c r="F44" i="3"/>
  <c r="K44" i="3"/>
  <c r="K41" i="65"/>
  <c r="F41" i="65"/>
  <c r="K40" i="65"/>
  <c r="G40" i="65"/>
  <c r="F40" i="65"/>
  <c r="B47" i="65"/>
  <c r="K46" i="65"/>
  <c r="F46" i="65"/>
  <c r="K39" i="65"/>
  <c r="F39" i="65"/>
  <c r="K38" i="65"/>
  <c r="F38" i="65"/>
  <c r="K37" i="65"/>
  <c r="F37" i="65"/>
  <c r="K36" i="65"/>
  <c r="F36" i="65"/>
  <c r="K20" i="65"/>
  <c r="F20" i="65"/>
  <c r="K19" i="65"/>
  <c r="F19" i="65"/>
  <c r="B15" i="65"/>
  <c r="A15" i="65"/>
  <c r="B8" i="65"/>
  <c r="G38" i="65" s="1"/>
  <c r="B7" i="65"/>
  <c r="C24" i="65" s="1"/>
  <c r="B4" i="65"/>
  <c r="B3" i="65"/>
  <c r="K29" i="64"/>
  <c r="F29" i="64"/>
  <c r="K21" i="64"/>
  <c r="F21" i="64"/>
  <c r="K68" i="3"/>
  <c r="F68" i="3"/>
  <c r="K52" i="3"/>
  <c r="F52" i="3"/>
  <c r="K48" i="3"/>
  <c r="F48" i="3"/>
  <c r="K47" i="3"/>
  <c r="F47" i="3"/>
  <c r="C41" i="65" l="1"/>
  <c r="G23" i="65"/>
  <c r="H23" i="65" s="1"/>
  <c r="L23" i="65" s="1"/>
  <c r="G28" i="65"/>
  <c r="H28" i="65" s="1"/>
  <c r="L28" i="65" s="1"/>
  <c r="G29" i="65"/>
  <c r="H29" i="65" s="1"/>
  <c r="L29" i="65" s="1"/>
  <c r="G19" i="65"/>
  <c r="H19" i="65" s="1"/>
  <c r="C40" i="65"/>
  <c r="H40" i="65"/>
  <c r="L40" i="65" s="1"/>
  <c r="G27" i="65"/>
  <c r="H27" i="65" s="1"/>
  <c r="L27" i="65" s="1"/>
  <c r="G22" i="65"/>
  <c r="H22" i="65" s="1"/>
  <c r="L22" i="65" s="1"/>
  <c r="G41" i="65"/>
  <c r="H41" i="65" s="1"/>
  <c r="L41" i="65" s="1"/>
  <c r="G25" i="65"/>
  <c r="H25" i="65" s="1"/>
  <c r="L25" i="65" s="1"/>
  <c r="G21" i="65"/>
  <c r="H21" i="65" s="1"/>
  <c r="L21" i="65" s="1"/>
  <c r="G24" i="65"/>
  <c r="H24" i="65" s="1"/>
  <c r="L24" i="65" s="1"/>
  <c r="G43" i="66"/>
  <c r="H43" i="66" s="1"/>
  <c r="L43" i="66" s="1"/>
  <c r="F47" i="65"/>
  <c r="F23" i="19" s="1"/>
  <c r="K47" i="65"/>
  <c r="K23" i="19" s="1"/>
  <c r="G41" i="66"/>
  <c r="H41" i="66" s="1"/>
  <c r="L41" i="66" s="1"/>
  <c r="G38" i="66"/>
  <c r="C39" i="66"/>
  <c r="C38" i="66"/>
  <c r="C43" i="66"/>
  <c r="G40" i="66"/>
  <c r="H40" i="66" s="1"/>
  <c r="L40" i="66" s="1"/>
  <c r="C41" i="66"/>
  <c r="G42" i="66"/>
  <c r="H42" i="66" s="1"/>
  <c r="L42" i="66" s="1"/>
  <c r="C40" i="66"/>
  <c r="G37" i="66"/>
  <c r="H37" i="66" s="1"/>
  <c r="L37" i="66" s="1"/>
  <c r="H48" i="66"/>
  <c r="L48" i="66" s="1"/>
  <c r="C42" i="66"/>
  <c r="G39" i="66"/>
  <c r="H39" i="66" s="1"/>
  <c r="L39" i="66" s="1"/>
  <c r="C37" i="66"/>
  <c r="H38" i="66"/>
  <c r="L38" i="66" s="1"/>
  <c r="G33" i="66"/>
  <c r="H33" i="66" s="1"/>
  <c r="L33" i="66" s="1"/>
  <c r="G25" i="66"/>
  <c r="H25" i="66" s="1"/>
  <c r="L25" i="66" s="1"/>
  <c r="G29" i="66"/>
  <c r="H29" i="66" s="1"/>
  <c r="L29" i="66" s="1"/>
  <c r="C36" i="66"/>
  <c r="G27" i="66"/>
  <c r="H27" i="66" s="1"/>
  <c r="L27" i="66" s="1"/>
  <c r="G20" i="66"/>
  <c r="H20" i="66" s="1"/>
  <c r="G49" i="66"/>
  <c r="G24" i="19" s="1"/>
  <c r="G23" i="66"/>
  <c r="H23" i="66" s="1"/>
  <c r="L23" i="66" s="1"/>
  <c r="C27" i="66"/>
  <c r="C21" i="66"/>
  <c r="C19" i="66"/>
  <c r="C28" i="66"/>
  <c r="C23" i="66"/>
  <c r="G22" i="66"/>
  <c r="H22" i="66" s="1"/>
  <c r="L22" i="66" s="1"/>
  <c r="C29" i="66"/>
  <c r="G28" i="66"/>
  <c r="H28" i="66" s="1"/>
  <c r="L28" i="66" s="1"/>
  <c r="G24" i="66"/>
  <c r="H24" i="66" s="1"/>
  <c r="L24" i="66" s="1"/>
  <c r="G32" i="66"/>
  <c r="H32" i="66" s="1"/>
  <c r="L32" i="66" s="1"/>
  <c r="G19" i="66"/>
  <c r="H19" i="66" s="1"/>
  <c r="L19" i="66" s="1"/>
  <c r="C31" i="66"/>
  <c r="C32" i="66"/>
  <c r="G31" i="66"/>
  <c r="H31" i="66" s="1"/>
  <c r="L31" i="66" s="1"/>
  <c r="G21" i="66"/>
  <c r="H21" i="66" s="1"/>
  <c r="L21" i="66" s="1"/>
  <c r="C24" i="66"/>
  <c r="C20" i="66"/>
  <c r="C33" i="66"/>
  <c r="G36" i="66"/>
  <c r="H36" i="66" s="1"/>
  <c r="L36" i="66" s="1"/>
  <c r="C39" i="65"/>
  <c r="G39" i="65"/>
  <c r="H39" i="65" s="1"/>
  <c r="L39" i="65" s="1"/>
  <c r="G37" i="65"/>
  <c r="H37" i="65" s="1"/>
  <c r="L37" i="65" s="1"/>
  <c r="G47" i="65"/>
  <c r="G23" i="19" s="1"/>
  <c r="H38" i="65"/>
  <c r="L38" i="65" s="1"/>
  <c r="C27" i="65"/>
  <c r="C28" i="65"/>
  <c r="C20" i="65"/>
  <c r="C38" i="65"/>
  <c r="C37" i="65"/>
  <c r="C36" i="65"/>
  <c r="C23" i="65"/>
  <c r="C46" i="65"/>
  <c r="C29" i="65"/>
  <c r="G20" i="65"/>
  <c r="H20" i="65" s="1"/>
  <c r="L20" i="65" s="1"/>
  <c r="G36" i="65"/>
  <c r="H36" i="65" s="1"/>
  <c r="L36" i="65" s="1"/>
  <c r="G46" i="65"/>
  <c r="H46" i="65" s="1"/>
  <c r="L46" i="65" s="1"/>
  <c r="C19" i="65"/>
  <c r="C21" i="65"/>
  <c r="K26" i="3"/>
  <c r="F26" i="3"/>
  <c r="K87" i="3"/>
  <c r="F87" i="3"/>
  <c r="K44" i="64"/>
  <c r="F44" i="64"/>
  <c r="A15" i="3"/>
  <c r="B15" i="3"/>
  <c r="A15" i="64"/>
  <c r="B15" i="64"/>
  <c r="B45" i="64"/>
  <c r="K39" i="64"/>
  <c r="F39" i="64"/>
  <c r="K38" i="64"/>
  <c r="F38" i="64"/>
  <c r="K37" i="64"/>
  <c r="F37" i="64"/>
  <c r="K36" i="64"/>
  <c r="F36" i="64"/>
  <c r="K33" i="64"/>
  <c r="F33" i="64"/>
  <c r="K32" i="64"/>
  <c r="F32" i="64"/>
  <c r="K31" i="64"/>
  <c r="F31" i="64"/>
  <c r="K28" i="64"/>
  <c r="F28" i="64"/>
  <c r="K27" i="64"/>
  <c r="F27" i="64"/>
  <c r="K20" i="64"/>
  <c r="F20" i="64"/>
  <c r="K19" i="64"/>
  <c r="K45" i="64" s="1"/>
  <c r="K22" i="19" s="1"/>
  <c r="F19" i="64"/>
  <c r="B8" i="64"/>
  <c r="B7" i="64"/>
  <c r="C29" i="64" s="1"/>
  <c r="B4" i="64"/>
  <c r="B3" i="64"/>
  <c r="G29" i="64" l="1"/>
  <c r="H29" i="64" s="1"/>
  <c r="L29" i="64" s="1"/>
  <c r="G24" i="64"/>
  <c r="H24" i="64" s="1"/>
  <c r="L24" i="64" s="1"/>
  <c r="G22" i="64"/>
  <c r="H22" i="64" s="1"/>
  <c r="L22" i="64" s="1"/>
  <c r="G25" i="64"/>
  <c r="H25" i="64" s="1"/>
  <c r="L25" i="64" s="1"/>
  <c r="G23" i="64"/>
  <c r="H23" i="64" s="1"/>
  <c r="L23" i="64" s="1"/>
  <c r="L20" i="66"/>
  <c r="L49" i="66" s="1"/>
  <c r="L24" i="19" s="1"/>
  <c r="H49" i="66"/>
  <c r="H24" i="19" s="1"/>
  <c r="L19" i="65"/>
  <c r="L47" i="65" s="1"/>
  <c r="L23" i="19" s="1"/>
  <c r="H47" i="65"/>
  <c r="H23" i="19" s="1"/>
  <c r="C24" i="64"/>
  <c r="C23" i="64"/>
  <c r="C21" i="64"/>
  <c r="G45" i="64"/>
  <c r="G22" i="19" s="1"/>
  <c r="G21" i="64"/>
  <c r="H21" i="64" s="1"/>
  <c r="L21" i="64" s="1"/>
  <c r="C44" i="64"/>
  <c r="G44" i="64"/>
  <c r="H44" i="64" s="1"/>
  <c r="L44" i="64" s="1"/>
  <c r="F45" i="64"/>
  <c r="F22" i="19" s="1"/>
  <c r="C38" i="64"/>
  <c r="C39" i="64"/>
  <c r="G36" i="64"/>
  <c r="H36" i="64" s="1"/>
  <c r="L36" i="64" s="1"/>
  <c r="G38" i="64"/>
  <c r="H38" i="64" s="1"/>
  <c r="C37" i="64"/>
  <c r="G37" i="64"/>
  <c r="H37" i="64" s="1"/>
  <c r="G39" i="64"/>
  <c r="H39" i="64" s="1"/>
  <c r="C36" i="64"/>
  <c r="G19" i="64"/>
  <c r="H19" i="64" s="1"/>
  <c r="G28" i="64"/>
  <c r="H28" i="64" s="1"/>
  <c r="L28" i="64" s="1"/>
  <c r="G32" i="64"/>
  <c r="H32" i="64" s="1"/>
  <c r="L32" i="64" s="1"/>
  <c r="C28" i="64"/>
  <c r="C32" i="64"/>
  <c r="C20" i="64"/>
  <c r="C27" i="64"/>
  <c r="G33" i="64"/>
  <c r="H33" i="64" s="1"/>
  <c r="L33" i="64" s="1"/>
  <c r="G20" i="64"/>
  <c r="H20" i="64" s="1"/>
  <c r="L20" i="64" s="1"/>
  <c r="G27" i="64"/>
  <c r="H27" i="64" s="1"/>
  <c r="L27" i="64" s="1"/>
  <c r="G31" i="64"/>
  <c r="H31" i="64" s="1"/>
  <c r="L31" i="64" s="1"/>
  <c r="C19" i="64"/>
  <c r="C31" i="64"/>
  <c r="C33" i="64"/>
  <c r="I29" i="19"/>
  <c r="K22" i="3"/>
  <c r="K23" i="3"/>
  <c r="K25" i="3"/>
  <c r="F22" i="3"/>
  <c r="F23" i="3"/>
  <c r="F25" i="3"/>
  <c r="H45" i="64" l="1"/>
  <c r="H22" i="19" s="1"/>
  <c r="L37" i="64"/>
  <c r="L39" i="64"/>
  <c r="L38" i="64"/>
  <c r="L19" i="64"/>
  <c r="L45" i="64" l="1"/>
  <c r="L22" i="19" s="1"/>
  <c r="J21" i="19"/>
  <c r="K33" i="10" l="1"/>
  <c r="F33" i="10"/>
  <c r="K45" i="7" l="1"/>
  <c r="F45" i="7"/>
  <c r="K44" i="7"/>
  <c r="F44" i="7"/>
  <c r="K43" i="7"/>
  <c r="F43" i="7"/>
  <c r="K42" i="7"/>
  <c r="F42" i="7"/>
  <c r="K41" i="7"/>
  <c r="F41" i="7"/>
  <c r="K40" i="7"/>
  <c r="F40" i="7"/>
  <c r="K39" i="7"/>
  <c r="F39" i="7"/>
  <c r="K38" i="7"/>
  <c r="F38" i="7"/>
  <c r="K37" i="7"/>
  <c r="F37" i="7"/>
  <c r="K35" i="7"/>
  <c r="F35" i="7"/>
  <c r="K34" i="7"/>
  <c r="F34" i="7"/>
  <c r="F24" i="12" l="1"/>
  <c r="K24" i="12"/>
  <c r="F25" i="12"/>
  <c r="K25" i="12"/>
  <c r="F26" i="12"/>
  <c r="K26" i="12"/>
  <c r="F27" i="12"/>
  <c r="K27" i="12"/>
  <c r="F28" i="12"/>
  <c r="K28" i="12"/>
  <c r="F29" i="12"/>
  <c r="K29" i="12"/>
  <c r="F30" i="12"/>
  <c r="K30" i="12"/>
  <c r="F31" i="12"/>
  <c r="K31" i="12"/>
  <c r="F32" i="12"/>
  <c r="K32" i="12"/>
  <c r="F33" i="12"/>
  <c r="K33" i="12"/>
  <c r="F34" i="12"/>
  <c r="K34" i="12"/>
  <c r="F35" i="12"/>
  <c r="K35" i="12"/>
  <c r="F36" i="12"/>
  <c r="K36" i="12"/>
  <c r="F37" i="12"/>
  <c r="K37" i="12"/>
  <c r="F38" i="12"/>
  <c r="K38" i="12"/>
  <c r="F39" i="12"/>
  <c r="K39" i="12"/>
  <c r="F40" i="12"/>
  <c r="K40" i="12"/>
  <c r="F41" i="12"/>
  <c r="K41" i="12"/>
  <c r="F42" i="12"/>
  <c r="K42" i="12"/>
  <c r="F43" i="12"/>
  <c r="K43" i="12"/>
  <c r="F44" i="12"/>
  <c r="K44" i="12"/>
  <c r="F45" i="12"/>
  <c r="K45" i="12"/>
  <c r="F46" i="12"/>
  <c r="K46" i="12"/>
  <c r="F47" i="12"/>
  <c r="K47" i="12"/>
  <c r="F48" i="12"/>
  <c r="K48" i="12"/>
  <c r="F49" i="12"/>
  <c r="K49" i="12"/>
  <c r="F50" i="12"/>
  <c r="K50" i="12"/>
  <c r="F51" i="12"/>
  <c r="K51" i="12"/>
  <c r="F52" i="12"/>
  <c r="K52" i="12"/>
  <c r="F53" i="12"/>
  <c r="K53" i="12"/>
  <c r="F54" i="12"/>
  <c r="K54" i="12"/>
  <c r="F55" i="12"/>
  <c r="K55" i="12"/>
  <c r="F56" i="12"/>
  <c r="K56" i="12"/>
  <c r="F57" i="12"/>
  <c r="K57" i="12"/>
  <c r="F58" i="12"/>
  <c r="K58" i="12"/>
  <c r="F59" i="12"/>
  <c r="K59" i="12"/>
  <c r="J61" i="12"/>
  <c r="J29" i="19" s="1"/>
  <c r="J28" i="19" s="1"/>
  <c r="E61" i="12"/>
  <c r="E29" i="19" s="1"/>
  <c r="E28" i="19" s="1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C8" i="19"/>
  <c r="C7" i="19"/>
  <c r="J57" i="7" l="1"/>
  <c r="J18" i="19" s="1"/>
  <c r="E57" i="7"/>
  <c r="E18" i="19" s="1"/>
  <c r="J58" i="10"/>
  <c r="E21" i="19"/>
  <c r="K19" i="7"/>
  <c r="K20" i="7"/>
  <c r="K21" i="7"/>
  <c r="K22" i="7"/>
  <c r="K23" i="7"/>
  <c r="K24" i="7"/>
  <c r="K27" i="7"/>
  <c r="K28" i="7"/>
  <c r="K29" i="7"/>
  <c r="K30" i="7"/>
  <c r="K31" i="7"/>
  <c r="K32" i="7"/>
  <c r="K33" i="7"/>
  <c r="F27" i="7"/>
  <c r="F28" i="7"/>
  <c r="F29" i="7"/>
  <c r="F30" i="7"/>
  <c r="F31" i="7"/>
  <c r="F32" i="7"/>
  <c r="F33" i="7"/>
  <c r="K56" i="10" l="1"/>
  <c r="F56" i="10"/>
  <c r="B3" i="12" l="1"/>
  <c r="B4" i="12"/>
  <c r="B7" i="12"/>
  <c r="B8" i="12"/>
  <c r="A15" i="12"/>
  <c r="B61" i="12" s="1"/>
  <c r="B15" i="12"/>
  <c r="B3" i="3"/>
  <c r="B4" i="3"/>
  <c r="B7" i="3"/>
  <c r="B8" i="3"/>
  <c r="B88" i="3"/>
  <c r="F20" i="3"/>
  <c r="F88" i="3" s="1"/>
  <c r="K20" i="3"/>
  <c r="B3" i="7"/>
  <c r="B4" i="7"/>
  <c r="B7" i="7"/>
  <c r="B8" i="7"/>
  <c r="A15" i="7"/>
  <c r="B57" i="7" s="1"/>
  <c r="B15" i="7"/>
  <c r="F19" i="7"/>
  <c r="F20" i="7"/>
  <c r="F21" i="7"/>
  <c r="F22" i="7"/>
  <c r="F23" i="7"/>
  <c r="F24" i="7"/>
  <c r="F48" i="7"/>
  <c r="K48" i="7"/>
  <c r="F49" i="7"/>
  <c r="K49" i="7"/>
  <c r="F50" i="7"/>
  <c r="K50" i="7"/>
  <c r="F51" i="7"/>
  <c r="K51" i="7"/>
  <c r="F52" i="7"/>
  <c r="K52" i="7"/>
  <c r="F53" i="7"/>
  <c r="K53" i="7"/>
  <c r="F54" i="7"/>
  <c r="K54" i="7"/>
  <c r="F55" i="7"/>
  <c r="K55" i="7"/>
  <c r="B3" i="10"/>
  <c r="B4" i="10"/>
  <c r="B7" i="10"/>
  <c r="C33" i="10" s="1"/>
  <c r="B8" i="10"/>
  <c r="A15" i="10"/>
  <c r="B58" i="10" s="1"/>
  <c r="B15" i="10"/>
  <c r="F19" i="10"/>
  <c r="K19" i="10"/>
  <c r="F20" i="10"/>
  <c r="K20" i="10"/>
  <c r="F21" i="10"/>
  <c r="K21" i="10"/>
  <c r="F22" i="10"/>
  <c r="K22" i="10"/>
  <c r="F23" i="10"/>
  <c r="K23" i="10"/>
  <c r="F24" i="10"/>
  <c r="K24" i="10"/>
  <c r="F25" i="10"/>
  <c r="K25" i="10"/>
  <c r="F26" i="10"/>
  <c r="K26" i="10"/>
  <c r="F27" i="10"/>
  <c r="K27" i="10"/>
  <c r="F28" i="10"/>
  <c r="K28" i="10"/>
  <c r="F29" i="10"/>
  <c r="K29" i="10"/>
  <c r="F31" i="10"/>
  <c r="F32" i="10"/>
  <c r="K32" i="10"/>
  <c r="F34" i="10"/>
  <c r="K34" i="10"/>
  <c r="F35" i="10"/>
  <c r="K35" i="10"/>
  <c r="F36" i="10"/>
  <c r="K36" i="10"/>
  <c r="F37" i="10"/>
  <c r="K37" i="10"/>
  <c r="F38" i="10"/>
  <c r="K38" i="10"/>
  <c r="F39" i="10"/>
  <c r="K39" i="10"/>
  <c r="F41" i="10"/>
  <c r="F42" i="10"/>
  <c r="K42" i="10"/>
  <c r="F43" i="10"/>
  <c r="K43" i="10"/>
  <c r="F45" i="10"/>
  <c r="K45" i="10"/>
  <c r="F46" i="10"/>
  <c r="K46" i="10"/>
  <c r="F47" i="10"/>
  <c r="K47" i="10"/>
  <c r="F50" i="10"/>
  <c r="K50" i="10"/>
  <c r="F51" i="10"/>
  <c r="K51" i="10"/>
  <c r="F52" i="10"/>
  <c r="K52" i="10"/>
  <c r="F53" i="10"/>
  <c r="K53" i="10"/>
  <c r="F54" i="10"/>
  <c r="K54" i="10"/>
  <c r="F55" i="10"/>
  <c r="K55" i="10"/>
  <c r="C3" i="19"/>
  <c r="C4" i="19"/>
  <c r="E17" i="19"/>
  <c r="J17" i="19"/>
  <c r="J26" i="19" s="1"/>
  <c r="J31" i="19" s="1"/>
  <c r="G33" i="10" l="1"/>
  <c r="H33" i="10" s="1"/>
  <c r="L33" i="10" s="1"/>
  <c r="G44" i="10"/>
  <c r="H44" i="10" s="1"/>
  <c r="L44" i="10" s="1"/>
  <c r="G29" i="3"/>
  <c r="H29" i="3" s="1"/>
  <c r="L29" i="3" s="1"/>
  <c r="G40" i="3"/>
  <c r="H40" i="3" s="1"/>
  <c r="L40" i="3" s="1"/>
  <c r="G44" i="3"/>
  <c r="H44" i="3" s="1"/>
  <c r="L44" i="3" s="1"/>
  <c r="G62" i="3"/>
  <c r="H62" i="3" s="1"/>
  <c r="L62" i="3" s="1"/>
  <c r="G75" i="3"/>
  <c r="H75" i="3" s="1"/>
  <c r="L75" i="3" s="1"/>
  <c r="G56" i="3"/>
  <c r="H56" i="3" s="1"/>
  <c r="L56" i="3" s="1"/>
  <c r="G31" i="3"/>
  <c r="H31" i="3" s="1"/>
  <c r="L31" i="3" s="1"/>
  <c r="G69" i="3"/>
  <c r="H69" i="3" s="1"/>
  <c r="L69" i="3" s="1"/>
  <c r="G53" i="3"/>
  <c r="H53" i="3" s="1"/>
  <c r="L53" i="3" s="1"/>
  <c r="G27" i="3"/>
  <c r="H27" i="3" s="1"/>
  <c r="L27" i="3" s="1"/>
  <c r="G35" i="3"/>
  <c r="H35" i="3" s="1"/>
  <c r="L35" i="3" s="1"/>
  <c r="G59" i="3"/>
  <c r="H59" i="3" s="1"/>
  <c r="L59" i="3" s="1"/>
  <c r="G38" i="3"/>
  <c r="H38" i="3" s="1"/>
  <c r="L38" i="3" s="1"/>
  <c r="G42" i="3"/>
  <c r="H42" i="3" s="1"/>
  <c r="L42" i="3" s="1"/>
  <c r="G73" i="3"/>
  <c r="H73" i="3" s="1"/>
  <c r="L73" i="3" s="1"/>
  <c r="G76" i="3"/>
  <c r="H76" i="3" s="1"/>
  <c r="L76" i="3" s="1"/>
  <c r="G63" i="3"/>
  <c r="H63" i="3" s="1"/>
  <c r="L63" i="3" s="1"/>
  <c r="G30" i="3"/>
  <c r="H30" i="3" s="1"/>
  <c r="L30" i="3" s="1"/>
  <c r="G74" i="3"/>
  <c r="H74" i="3" s="1"/>
  <c r="L74" i="3" s="1"/>
  <c r="G43" i="3"/>
  <c r="H43" i="3" s="1"/>
  <c r="L43" i="3" s="1"/>
  <c r="G78" i="3"/>
  <c r="H78" i="3" s="1"/>
  <c r="L78" i="3" s="1"/>
  <c r="G58" i="3"/>
  <c r="H58" i="3" s="1"/>
  <c r="L58" i="3" s="1"/>
  <c r="G57" i="3"/>
  <c r="H57" i="3" s="1"/>
  <c r="L57" i="3" s="1"/>
  <c r="G33" i="3"/>
  <c r="H33" i="3" s="1"/>
  <c r="L33" i="3" s="1"/>
  <c r="G61" i="3"/>
  <c r="H61" i="3" s="1"/>
  <c r="L61" i="3" s="1"/>
  <c r="G72" i="3"/>
  <c r="H72" i="3" s="1"/>
  <c r="L72" i="3" s="1"/>
  <c r="G70" i="3"/>
  <c r="H70" i="3" s="1"/>
  <c r="L70" i="3" s="1"/>
  <c r="G60" i="3"/>
  <c r="H60" i="3" s="1"/>
  <c r="L60" i="3" s="1"/>
  <c r="G39" i="3"/>
  <c r="H39" i="3" s="1"/>
  <c r="L39" i="3" s="1"/>
  <c r="G65" i="3"/>
  <c r="H65" i="3" s="1"/>
  <c r="L65" i="3" s="1"/>
  <c r="G55" i="3"/>
  <c r="H55" i="3" s="1"/>
  <c r="L55" i="3" s="1"/>
  <c r="G37" i="3"/>
  <c r="H37" i="3" s="1"/>
  <c r="L37" i="3" s="1"/>
  <c r="G77" i="3"/>
  <c r="H77" i="3" s="1"/>
  <c r="L77" i="3" s="1"/>
  <c r="G54" i="3"/>
  <c r="H54" i="3" s="1"/>
  <c r="L54" i="3" s="1"/>
  <c r="G28" i="3"/>
  <c r="H28" i="3" s="1"/>
  <c r="L28" i="3" s="1"/>
  <c r="G36" i="3"/>
  <c r="H36" i="3" s="1"/>
  <c r="L36" i="3" s="1"/>
  <c r="G71" i="3"/>
  <c r="H71" i="3" s="1"/>
  <c r="L71" i="3" s="1"/>
  <c r="G34" i="3"/>
  <c r="H34" i="3" s="1"/>
  <c r="L34" i="3" s="1"/>
  <c r="G32" i="3"/>
  <c r="H32" i="3" s="1"/>
  <c r="L32" i="3" s="1"/>
  <c r="C70" i="3"/>
  <c r="C78" i="3"/>
  <c r="C77" i="3"/>
  <c r="G68" i="3"/>
  <c r="H68" i="3" s="1"/>
  <c r="L68" i="3" s="1"/>
  <c r="C68" i="3"/>
  <c r="G52" i="3"/>
  <c r="H52" i="3" s="1"/>
  <c r="L52" i="3" s="1"/>
  <c r="C65" i="3"/>
  <c r="C52" i="3"/>
  <c r="C54" i="3"/>
  <c r="C53" i="3"/>
  <c r="C48" i="3"/>
  <c r="C47" i="3"/>
  <c r="G48" i="3"/>
  <c r="H48" i="3" s="1"/>
  <c r="L48" i="3" s="1"/>
  <c r="G47" i="3"/>
  <c r="H47" i="3" s="1"/>
  <c r="L47" i="3" s="1"/>
  <c r="C28" i="3"/>
  <c r="C42" i="3"/>
  <c r="C43" i="3"/>
  <c r="C87" i="3"/>
  <c r="C26" i="3"/>
  <c r="G87" i="3"/>
  <c r="H87" i="3" s="1"/>
  <c r="L87" i="3" s="1"/>
  <c r="G26" i="3"/>
  <c r="H26" i="3" s="1"/>
  <c r="L26" i="3" s="1"/>
  <c r="G25" i="3"/>
  <c r="H25" i="3" s="1"/>
  <c r="L25" i="3" s="1"/>
  <c r="G22" i="3"/>
  <c r="H22" i="3" s="1"/>
  <c r="L22" i="3" s="1"/>
  <c r="G23" i="3"/>
  <c r="H23" i="3" s="1"/>
  <c r="L23" i="3" s="1"/>
  <c r="C37" i="3"/>
  <c r="C22" i="3"/>
  <c r="C25" i="3"/>
  <c r="C23" i="3"/>
  <c r="G88" i="3"/>
  <c r="G21" i="19" s="1"/>
  <c r="C29" i="7"/>
  <c r="C45" i="7"/>
  <c r="C44" i="7"/>
  <c r="C37" i="7"/>
  <c r="C43" i="7"/>
  <c r="C42" i="7"/>
  <c r="C35" i="7"/>
  <c r="C34" i="7"/>
  <c r="C41" i="7"/>
  <c r="C40" i="7"/>
  <c r="C39" i="7"/>
  <c r="C38" i="7"/>
  <c r="G41" i="7"/>
  <c r="G40" i="7"/>
  <c r="H40" i="7" s="1"/>
  <c r="L40" i="7" s="1"/>
  <c r="G39" i="7"/>
  <c r="H39" i="7" s="1"/>
  <c r="L39" i="7" s="1"/>
  <c r="G38" i="7"/>
  <c r="H38" i="7" s="1"/>
  <c r="L38" i="7" s="1"/>
  <c r="G45" i="7"/>
  <c r="H45" i="7" s="1"/>
  <c r="L45" i="7" s="1"/>
  <c r="G44" i="7"/>
  <c r="H44" i="7" s="1"/>
  <c r="L44" i="7" s="1"/>
  <c r="G37" i="7"/>
  <c r="H37" i="7" s="1"/>
  <c r="L37" i="7" s="1"/>
  <c r="G43" i="7"/>
  <c r="H43" i="7" s="1"/>
  <c r="L43" i="7" s="1"/>
  <c r="G42" i="7"/>
  <c r="H42" i="7" s="1"/>
  <c r="L42" i="7" s="1"/>
  <c r="G35" i="7"/>
  <c r="H35" i="7" s="1"/>
  <c r="L35" i="7" s="1"/>
  <c r="G34" i="7"/>
  <c r="H34" i="7" s="1"/>
  <c r="L34" i="7" s="1"/>
  <c r="C24" i="12"/>
  <c r="C25" i="12"/>
  <c r="C32" i="12"/>
  <c r="C33" i="12"/>
  <c r="C40" i="12"/>
  <c r="C41" i="12"/>
  <c r="C48" i="12"/>
  <c r="C49" i="12"/>
  <c r="C56" i="12"/>
  <c r="C57" i="12"/>
  <c r="C30" i="12"/>
  <c r="C31" i="12"/>
  <c r="C38" i="12"/>
  <c r="C39" i="12"/>
  <c r="C46" i="12"/>
  <c r="C47" i="12"/>
  <c r="C54" i="12"/>
  <c r="C55" i="12"/>
  <c r="C37" i="12"/>
  <c r="C45" i="12"/>
  <c r="C53" i="12"/>
  <c r="C26" i="12"/>
  <c r="C27" i="12"/>
  <c r="C34" i="12"/>
  <c r="C35" i="12"/>
  <c r="C42" i="12"/>
  <c r="C43" i="12"/>
  <c r="C50" i="12"/>
  <c r="C51" i="12"/>
  <c r="C58" i="12"/>
  <c r="C59" i="12"/>
  <c r="C28" i="12"/>
  <c r="C29" i="12"/>
  <c r="C36" i="12"/>
  <c r="C44" i="12"/>
  <c r="C52" i="12"/>
  <c r="G28" i="12"/>
  <c r="H28" i="12" s="1"/>
  <c r="L28" i="12" s="1"/>
  <c r="G29" i="12"/>
  <c r="H29" i="12" s="1"/>
  <c r="L29" i="12" s="1"/>
  <c r="G36" i="12"/>
  <c r="H36" i="12" s="1"/>
  <c r="L36" i="12" s="1"/>
  <c r="G37" i="12"/>
  <c r="H37" i="12" s="1"/>
  <c r="L37" i="12" s="1"/>
  <c r="G44" i="12"/>
  <c r="H44" i="12" s="1"/>
  <c r="L44" i="12" s="1"/>
  <c r="G45" i="12"/>
  <c r="H45" i="12" s="1"/>
  <c r="L45" i="12" s="1"/>
  <c r="G52" i="12"/>
  <c r="H52" i="12" s="1"/>
  <c r="L52" i="12" s="1"/>
  <c r="G53" i="12"/>
  <c r="H53" i="12" s="1"/>
  <c r="L53" i="12" s="1"/>
  <c r="G26" i="12"/>
  <c r="H26" i="12" s="1"/>
  <c r="L26" i="12" s="1"/>
  <c r="G27" i="12"/>
  <c r="H27" i="12" s="1"/>
  <c r="L27" i="12" s="1"/>
  <c r="G34" i="12"/>
  <c r="H34" i="12" s="1"/>
  <c r="L34" i="12" s="1"/>
  <c r="G35" i="12"/>
  <c r="H35" i="12" s="1"/>
  <c r="L35" i="12" s="1"/>
  <c r="G42" i="12"/>
  <c r="H42" i="12" s="1"/>
  <c r="L42" i="12" s="1"/>
  <c r="G43" i="12"/>
  <c r="H43" i="12" s="1"/>
  <c r="L43" i="12" s="1"/>
  <c r="G50" i="12"/>
  <c r="H50" i="12" s="1"/>
  <c r="L50" i="12" s="1"/>
  <c r="G51" i="12"/>
  <c r="H51" i="12" s="1"/>
  <c r="L51" i="12" s="1"/>
  <c r="G58" i="12"/>
  <c r="H58" i="12" s="1"/>
  <c r="L58" i="12" s="1"/>
  <c r="G59" i="12"/>
  <c r="H59" i="12" s="1"/>
  <c r="L59" i="12" s="1"/>
  <c r="G40" i="12"/>
  <c r="H40" i="12" s="1"/>
  <c r="L40" i="12" s="1"/>
  <c r="G48" i="12"/>
  <c r="H48" i="12" s="1"/>
  <c r="L48" i="12" s="1"/>
  <c r="G49" i="12"/>
  <c r="H49" i="12" s="1"/>
  <c r="L49" i="12" s="1"/>
  <c r="G30" i="12"/>
  <c r="H30" i="12" s="1"/>
  <c r="L30" i="12" s="1"/>
  <c r="G31" i="12"/>
  <c r="H31" i="12" s="1"/>
  <c r="L31" i="12" s="1"/>
  <c r="G38" i="12"/>
  <c r="H38" i="12" s="1"/>
  <c r="L38" i="12" s="1"/>
  <c r="G39" i="12"/>
  <c r="H39" i="12" s="1"/>
  <c r="L39" i="12" s="1"/>
  <c r="G46" i="12"/>
  <c r="H46" i="12" s="1"/>
  <c r="L46" i="12" s="1"/>
  <c r="G47" i="12"/>
  <c r="H47" i="12" s="1"/>
  <c r="L47" i="12" s="1"/>
  <c r="G54" i="12"/>
  <c r="H54" i="12" s="1"/>
  <c r="L54" i="12" s="1"/>
  <c r="G55" i="12"/>
  <c r="H55" i="12" s="1"/>
  <c r="L55" i="12" s="1"/>
  <c r="G24" i="12"/>
  <c r="H24" i="12" s="1"/>
  <c r="L24" i="12" s="1"/>
  <c r="G25" i="12"/>
  <c r="H25" i="12" s="1"/>
  <c r="L25" i="12" s="1"/>
  <c r="G32" i="12"/>
  <c r="H32" i="12" s="1"/>
  <c r="L32" i="12" s="1"/>
  <c r="G33" i="12"/>
  <c r="H33" i="12" s="1"/>
  <c r="L33" i="12" s="1"/>
  <c r="G41" i="12"/>
  <c r="H41" i="12" s="1"/>
  <c r="L41" i="12" s="1"/>
  <c r="G56" i="12"/>
  <c r="H56" i="12" s="1"/>
  <c r="L56" i="12" s="1"/>
  <c r="G57" i="12"/>
  <c r="H57" i="12" s="1"/>
  <c r="L57" i="12" s="1"/>
  <c r="K58" i="10"/>
  <c r="K17" i="19" s="1"/>
  <c r="K57" i="7"/>
  <c r="K18" i="19" s="1"/>
  <c r="F61" i="12"/>
  <c r="F29" i="19" s="1"/>
  <c r="F28" i="19" s="1"/>
  <c r="K61" i="12"/>
  <c r="K29" i="19" s="1"/>
  <c r="K28" i="19" s="1"/>
  <c r="C18" i="12"/>
  <c r="C17" i="12"/>
  <c r="C20" i="12"/>
  <c r="C19" i="12"/>
  <c r="C23" i="12"/>
  <c r="C22" i="12"/>
  <c r="C21" i="12"/>
  <c r="G20" i="12"/>
  <c r="H20" i="12" s="1"/>
  <c r="L20" i="12" s="1"/>
  <c r="G19" i="12"/>
  <c r="H19" i="12" s="1"/>
  <c r="L19" i="12" s="1"/>
  <c r="G23" i="12"/>
  <c r="H23" i="12" s="1"/>
  <c r="L23" i="12" s="1"/>
  <c r="G22" i="12"/>
  <c r="H22" i="12" s="1"/>
  <c r="L22" i="12" s="1"/>
  <c r="G21" i="12"/>
  <c r="H21" i="12" s="1"/>
  <c r="L21" i="12" s="1"/>
  <c r="G18" i="12"/>
  <c r="H18" i="12" s="1"/>
  <c r="L18" i="12" s="1"/>
  <c r="G17" i="12"/>
  <c r="H17" i="12" s="1"/>
  <c r="F57" i="7"/>
  <c r="F18" i="19" s="1"/>
  <c r="G61" i="12"/>
  <c r="G29" i="19" s="1"/>
  <c r="G30" i="7"/>
  <c r="H30" i="7" s="1"/>
  <c r="L30" i="7" s="1"/>
  <c r="G32" i="7"/>
  <c r="H32" i="7" s="1"/>
  <c r="L32" i="7" s="1"/>
  <c r="G28" i="7"/>
  <c r="H28" i="7" s="1"/>
  <c r="L28" i="7" s="1"/>
  <c r="G33" i="7"/>
  <c r="H33" i="7" s="1"/>
  <c r="L33" i="7" s="1"/>
  <c r="G29" i="7"/>
  <c r="H29" i="7" s="1"/>
  <c r="L29" i="7" s="1"/>
  <c r="G31" i="7"/>
  <c r="H31" i="7" s="1"/>
  <c r="L31" i="7" s="1"/>
  <c r="G27" i="7"/>
  <c r="H27" i="7" s="1"/>
  <c r="L27" i="7" s="1"/>
  <c r="C36" i="3"/>
  <c r="F58" i="10"/>
  <c r="F17" i="19" s="1"/>
  <c r="C20" i="7"/>
  <c r="G19" i="7"/>
  <c r="H19" i="7" s="1"/>
  <c r="G21" i="10"/>
  <c r="H21" i="10" s="1"/>
  <c r="L21" i="10" s="1"/>
  <c r="G56" i="10"/>
  <c r="H56" i="10" s="1"/>
  <c r="L56" i="10" s="1"/>
  <c r="C52" i="10"/>
  <c r="C56" i="10"/>
  <c r="G19" i="10"/>
  <c r="H19" i="10" s="1"/>
  <c r="F21" i="19"/>
  <c r="C44" i="3"/>
  <c r="C20" i="3"/>
  <c r="G52" i="10"/>
  <c r="H52" i="10" s="1"/>
  <c r="L52" i="10" s="1"/>
  <c r="G34" i="10"/>
  <c r="H34" i="10" s="1"/>
  <c r="L34" i="10" s="1"/>
  <c r="G27" i="10"/>
  <c r="H27" i="10" s="1"/>
  <c r="L27" i="10" s="1"/>
  <c r="G58" i="10"/>
  <c r="G17" i="19" s="1"/>
  <c r="C42" i="10"/>
  <c r="G38" i="10"/>
  <c r="H38" i="10" s="1"/>
  <c r="L38" i="10" s="1"/>
  <c r="G29" i="10"/>
  <c r="H29" i="10" s="1"/>
  <c r="L29" i="10" s="1"/>
  <c r="G37" i="10"/>
  <c r="H37" i="10" s="1"/>
  <c r="L37" i="10" s="1"/>
  <c r="C51" i="7"/>
  <c r="C21" i="7"/>
  <c r="G57" i="7"/>
  <c r="G18" i="19" s="1"/>
  <c r="C33" i="7"/>
  <c r="C23" i="7"/>
  <c r="C31" i="7"/>
  <c r="C54" i="7"/>
  <c r="C49" i="7"/>
  <c r="C27" i="7"/>
  <c r="G54" i="10"/>
  <c r="H54" i="10" s="1"/>
  <c r="L54" i="10" s="1"/>
  <c r="G45" i="10"/>
  <c r="H45" i="10" s="1"/>
  <c r="L45" i="10" s="1"/>
  <c r="G36" i="10"/>
  <c r="H36" i="10" s="1"/>
  <c r="L36" i="10" s="1"/>
  <c r="G23" i="10"/>
  <c r="H23" i="10" s="1"/>
  <c r="L23" i="10" s="1"/>
  <c r="G50" i="10"/>
  <c r="H50" i="10" s="1"/>
  <c r="L50" i="10" s="1"/>
  <c r="G35" i="10"/>
  <c r="H35" i="10" s="1"/>
  <c r="L35" i="10" s="1"/>
  <c r="G32" i="10"/>
  <c r="H32" i="10" s="1"/>
  <c r="L32" i="10" s="1"/>
  <c r="G25" i="10"/>
  <c r="H25" i="10" s="1"/>
  <c r="L25" i="10" s="1"/>
  <c r="C45" i="10"/>
  <c r="C27" i="10"/>
  <c r="C36" i="10"/>
  <c r="C54" i="10"/>
  <c r="C34" i="10"/>
  <c r="C35" i="10"/>
  <c r="G23" i="7"/>
  <c r="H23" i="7" s="1"/>
  <c r="L23" i="7" s="1"/>
  <c r="G54" i="7"/>
  <c r="H54" i="7" s="1"/>
  <c r="L54" i="7" s="1"/>
  <c r="G21" i="7"/>
  <c r="H21" i="7" s="1"/>
  <c r="L21" i="7" s="1"/>
  <c r="G48" i="7"/>
  <c r="H48" i="7" s="1"/>
  <c r="L48" i="7" s="1"/>
  <c r="G20" i="3"/>
  <c r="H20" i="3" s="1"/>
  <c r="C29" i="10"/>
  <c r="C47" i="10"/>
  <c r="C25" i="10"/>
  <c r="G47" i="10"/>
  <c r="H47" i="10" s="1"/>
  <c r="L47" i="10" s="1"/>
  <c r="G42" i="10"/>
  <c r="H42" i="10" s="1"/>
  <c r="L42" i="10" s="1"/>
  <c r="G39" i="10"/>
  <c r="H39" i="10" s="1"/>
  <c r="L39" i="10" s="1"/>
  <c r="C55" i="10"/>
  <c r="C53" i="10"/>
  <c r="C51" i="10"/>
  <c r="C50" i="10"/>
  <c r="C46" i="10"/>
  <c r="C43" i="10"/>
  <c r="C37" i="10"/>
  <c r="C28" i="10"/>
  <c r="C26" i="10"/>
  <c r="C24" i="10"/>
  <c r="C23" i="10"/>
  <c r="C20" i="10"/>
  <c r="G52" i="7"/>
  <c r="H52" i="7" s="1"/>
  <c r="L52" i="7" s="1"/>
  <c r="C50" i="7"/>
  <c r="C48" i="7"/>
  <c r="C24" i="7"/>
  <c r="C19" i="10"/>
  <c r="C39" i="10"/>
  <c r="C38" i="10"/>
  <c r="C32" i="10"/>
  <c r="C21" i="10"/>
  <c r="C22" i="10"/>
  <c r="C19" i="7"/>
  <c r="C55" i="7"/>
  <c r="C53" i="7"/>
  <c r="C52" i="7"/>
  <c r="C32" i="7"/>
  <c r="C30" i="7"/>
  <c r="C28" i="7"/>
  <c r="C22" i="7"/>
  <c r="G20" i="10"/>
  <c r="H20" i="10" s="1"/>
  <c r="L20" i="10" s="1"/>
  <c r="G22" i="10"/>
  <c r="H22" i="10" s="1"/>
  <c r="L22" i="10" s="1"/>
  <c r="G24" i="10"/>
  <c r="H24" i="10" s="1"/>
  <c r="L24" i="10" s="1"/>
  <c r="G26" i="10"/>
  <c r="H26" i="10" s="1"/>
  <c r="L26" i="10" s="1"/>
  <c r="G28" i="10"/>
  <c r="H28" i="10" s="1"/>
  <c r="L28" i="10" s="1"/>
  <c r="G43" i="10"/>
  <c r="H43" i="10" s="1"/>
  <c r="L43" i="10" s="1"/>
  <c r="G46" i="10"/>
  <c r="H46" i="10" s="1"/>
  <c r="L46" i="10" s="1"/>
  <c r="G51" i="10"/>
  <c r="H51" i="10" s="1"/>
  <c r="L51" i="10" s="1"/>
  <c r="G53" i="10"/>
  <c r="H53" i="10" s="1"/>
  <c r="L53" i="10" s="1"/>
  <c r="G55" i="10"/>
  <c r="H55" i="10" s="1"/>
  <c r="L55" i="10" s="1"/>
  <c r="G50" i="7"/>
  <c r="H50" i="7" s="1"/>
  <c r="L50" i="7" s="1"/>
  <c r="G20" i="7"/>
  <c r="H20" i="7" s="1"/>
  <c r="L20" i="7" s="1"/>
  <c r="G22" i="7"/>
  <c r="H22" i="7" s="1"/>
  <c r="L22" i="7" s="1"/>
  <c r="G24" i="7"/>
  <c r="H24" i="7" s="1"/>
  <c r="L24" i="7" s="1"/>
  <c r="G49" i="7"/>
  <c r="H49" i="7" s="1"/>
  <c r="L49" i="7" s="1"/>
  <c r="G51" i="7"/>
  <c r="H51" i="7" s="1"/>
  <c r="L51" i="7" s="1"/>
  <c r="G53" i="7"/>
  <c r="H53" i="7" s="1"/>
  <c r="L53" i="7" s="1"/>
  <c r="G55" i="7"/>
  <c r="H55" i="7" s="1"/>
  <c r="L55" i="7" s="1"/>
  <c r="F26" i="19" l="1"/>
  <c r="F31" i="19" s="1"/>
  <c r="L20" i="3"/>
  <c r="H88" i="3"/>
  <c r="H41" i="7"/>
  <c r="L17" i="12"/>
  <c r="H61" i="12"/>
  <c r="H29" i="19" s="1"/>
  <c r="H28" i="19" s="1"/>
  <c r="L19" i="10"/>
  <c r="L58" i="10" s="1"/>
  <c r="L17" i="19" s="1"/>
  <c r="H58" i="10"/>
  <c r="L19" i="7"/>
  <c r="H21" i="19" l="1"/>
  <c r="L41" i="7"/>
  <c r="L57" i="7" s="1"/>
  <c r="L18" i="19" s="1"/>
  <c r="H57" i="7"/>
  <c r="H18" i="19" s="1"/>
  <c r="L61" i="12"/>
  <c r="L29" i="19" s="1"/>
  <c r="L28" i="19" s="1"/>
  <c r="E26" i="19" l="1"/>
  <c r="E31" i="19" s="1"/>
  <c r="H17" i="19" l="1"/>
  <c r="H26" i="19" s="1"/>
  <c r="H31" i="19" s="1"/>
  <c r="L88" i="3" l="1"/>
  <c r="L21" i="19"/>
  <c r="L26" i="19"/>
  <c r="L31" i="19"/>
  <c r="K31" i="19"/>
  <c r="K26" i="19"/>
  <c r="K21" i="19"/>
  <c r="K88" i="3"/>
</calcChain>
</file>

<file path=xl/sharedStrings.xml><?xml version="1.0" encoding="utf-8"?>
<sst xmlns="http://schemas.openxmlformats.org/spreadsheetml/2006/main" count="461" uniqueCount="191">
  <si>
    <t>TENDERER :</t>
  </si>
  <si>
    <t>DESCRIPTION :</t>
  </si>
  <si>
    <t>Local Items</t>
  </si>
  <si>
    <t>Quantity</t>
  </si>
  <si>
    <t>Description</t>
  </si>
  <si>
    <t>Integrated Logistic Support</t>
  </si>
  <si>
    <t>OPTIONS</t>
  </si>
  <si>
    <t>Foreign Currency</t>
  </si>
  <si>
    <t>ROE: 1R = …</t>
  </si>
  <si>
    <t>Foreign Amount Unit Cost</t>
  </si>
  <si>
    <t>Foreign Amount  Total Cost</t>
  </si>
  <si>
    <t>Local Amount Unit Cost</t>
  </si>
  <si>
    <t>Local Amount Total Cost</t>
  </si>
  <si>
    <t>Total Rands</t>
  </si>
  <si>
    <t>Total Foreign Cost in Rands</t>
  </si>
  <si>
    <t>Overseas Items</t>
  </si>
  <si>
    <t>Project Management</t>
  </si>
  <si>
    <t>Integrated Logistic Support Plan</t>
  </si>
  <si>
    <t>Shipping, Insurance &amp; Associated costs</t>
  </si>
  <si>
    <t>(All equipment as required, with at least the following headings.)</t>
  </si>
  <si>
    <t>{ All logistic support items with at least the following items}</t>
  </si>
  <si>
    <t>{All project Management items, with at least the following items}</t>
  </si>
  <si>
    <t>Documents</t>
  </si>
  <si>
    <t>Documents:</t>
  </si>
  <si>
    <t>Schedule Item Number</t>
  </si>
  <si>
    <t>Item Description:</t>
  </si>
  <si>
    <t>Item Nr:</t>
  </si>
  <si>
    <t>PROJECT :</t>
  </si>
  <si>
    <t>Acceptance Tests</t>
  </si>
  <si>
    <t>Project Management Services</t>
  </si>
  <si>
    <t>(EXCLUDING VALUE ADDED TAX)</t>
  </si>
  <si>
    <t>TENDER PRICE SCHEDULE: APPENDIX G1</t>
  </si>
  <si>
    <t>TENDER PRICE SCHEDULE: APPENDIX G2.1</t>
  </si>
  <si>
    <t>TENDER PRICE SCHEDULE: APPENDIX G2.2</t>
  </si>
  <si>
    <t>SERVICES</t>
  </si>
  <si>
    <t>G2</t>
  </si>
  <si>
    <t>G2.1</t>
  </si>
  <si>
    <t>G2.2</t>
  </si>
  <si>
    <t>G4</t>
  </si>
  <si>
    <t>2.1.1</t>
  </si>
  <si>
    <t>2.1.2</t>
  </si>
  <si>
    <t>2.1.3</t>
  </si>
  <si>
    <t>2.1.4</t>
  </si>
  <si>
    <t>2.2.2</t>
  </si>
  <si>
    <t>2.2.3</t>
  </si>
  <si>
    <t>ROE: 1R=</t>
  </si>
  <si>
    <t>Date:</t>
  </si>
  <si>
    <t>FC</t>
  </si>
  <si>
    <t>Foreign Currency:</t>
  </si>
  <si>
    <t>(To be individually itemized and priced.)</t>
  </si>
  <si>
    <t>(Items and services necessary for the installation, commissioning, operation and maintenance of the system and not included elsewhere.)</t>
  </si>
  <si>
    <t>G3</t>
  </si>
  <si>
    <t>Logistic Support Services</t>
  </si>
  <si>
    <t>Shipping</t>
  </si>
  <si>
    <t>Insurance</t>
  </si>
  <si>
    <t>G1 SUMMARY</t>
  </si>
  <si>
    <t>G2_1 PMP</t>
  </si>
  <si>
    <t>G2_2 ILS</t>
  </si>
  <si>
    <t>Summary of all sheets.</t>
  </si>
  <si>
    <t>This file contains the following sheets:</t>
  </si>
  <si>
    <t>Foreign Currancy</t>
  </si>
  <si>
    <t>ROE: 1R =</t>
  </si>
  <si>
    <t>Project Name</t>
  </si>
  <si>
    <t>Description
{Equipment Common to all site}</t>
  </si>
  <si>
    <t>G1</t>
  </si>
  <si>
    <t>Tenderer  Company name</t>
  </si>
  <si>
    <t>TOTAL EQUIPMENT EXCLUDING OPTIONS :</t>
  </si>
  <si>
    <t>G3.1</t>
  </si>
  <si>
    <t>All optional items and costs</t>
  </si>
  <si>
    <t>Project management and associated costs.</t>
  </si>
  <si>
    <t>Logistic Support and associated costs.</t>
  </si>
  <si>
    <t>Logistic Support</t>
  </si>
  <si>
    <t>Warranty</t>
  </si>
  <si>
    <t>Cable Management System</t>
  </si>
  <si>
    <t>Auxiliary or Special Modules</t>
  </si>
  <si>
    <t>Control Tower Consoles</t>
  </si>
  <si>
    <t>2.2.4</t>
  </si>
  <si>
    <t>Spares</t>
  </si>
  <si>
    <t>SUMMARY</t>
  </si>
  <si>
    <t>TENDER PRICE SCHEDULE: APPENDIX G3.1</t>
  </si>
  <si>
    <t>TENDER PRICE SCHEDULE: APPENDIX G5</t>
  </si>
  <si>
    <t>VHF Radio Module</t>
  </si>
  <si>
    <t>Headset Connecting Ports Modules</t>
  </si>
  <si>
    <t>Flight Strip Board</t>
  </si>
  <si>
    <t>As Built Documents</t>
  </si>
  <si>
    <t>Consoles Designs</t>
  </si>
  <si>
    <t>Factory Acceptance Test (Design Acceptance)</t>
  </si>
  <si>
    <t>Display/Monitor Mounting Arms</t>
  </si>
  <si>
    <t>All PM Services</t>
  </si>
  <si>
    <t>Decommissioning and Disposal</t>
  </si>
  <si>
    <t>Other documents</t>
  </si>
  <si>
    <t>Project Management Plan</t>
  </si>
  <si>
    <t>Master Project Schedule</t>
  </si>
  <si>
    <t>Work Breakdown Structure</t>
  </si>
  <si>
    <t>Resource Allocation Plan</t>
  </si>
  <si>
    <t>Test and Evaluation Master Plan</t>
  </si>
  <si>
    <t>Installation, Transitioning and Commissioning Plan</t>
  </si>
  <si>
    <t>Quality Assurance Plan</t>
  </si>
  <si>
    <t>Risk Management Plan</t>
  </si>
  <si>
    <t>G3.2</t>
  </si>
  <si>
    <t>Cables and Interfaces</t>
  </si>
  <si>
    <t>RJ45 Plugs</t>
  </si>
  <si>
    <t>MATERIALS</t>
  </si>
  <si>
    <t>2.2.1</t>
  </si>
  <si>
    <t>UTP CAT 6 (meter)</t>
  </si>
  <si>
    <t>Installation and Commissioning</t>
  </si>
  <si>
    <t>ATSO</t>
  </si>
  <si>
    <t>Display/ Monitor Mounting Arm Adapter</t>
  </si>
  <si>
    <t>Static Switch</t>
  </si>
  <si>
    <t>Rotary Isolator Switch</t>
  </si>
  <si>
    <t>Freestanding General Use Cabinet</t>
  </si>
  <si>
    <t>Tower and Approach Consoles Replacement</t>
  </si>
  <si>
    <t>3.3.1</t>
  </si>
  <si>
    <t>3.1.1</t>
  </si>
  <si>
    <t>Miscellaneous</t>
  </si>
  <si>
    <t>G3.4</t>
  </si>
  <si>
    <t>FARB</t>
  </si>
  <si>
    <t>3.4.1</t>
  </si>
  <si>
    <t>FAVG</t>
  </si>
  <si>
    <t>G3.3</t>
  </si>
  <si>
    <t>3.3.2</t>
  </si>
  <si>
    <t>3.3.3</t>
  </si>
  <si>
    <t>FAPM</t>
  </si>
  <si>
    <t>3.2.1</t>
  </si>
  <si>
    <t>3.2.2</t>
  </si>
  <si>
    <t>3.2.3</t>
  </si>
  <si>
    <t>FALE</t>
  </si>
  <si>
    <t>Approach Hall Consoles</t>
  </si>
  <si>
    <t>3.1.2</t>
  </si>
  <si>
    <t>Playback Room Consoles</t>
  </si>
  <si>
    <t>3.1.3</t>
  </si>
  <si>
    <t>Maintenance Consoles</t>
  </si>
  <si>
    <t>3.1.4</t>
  </si>
  <si>
    <t>APP</t>
  </si>
  <si>
    <t>ADMIN</t>
  </si>
  <si>
    <t>TNAC Consoles</t>
  </si>
  <si>
    <t>Admin Consoles</t>
  </si>
  <si>
    <t>Power Distribution Units</t>
  </si>
  <si>
    <t>C13 to C14 power cables (2m long cables)</t>
  </si>
  <si>
    <t>Maintenance light</t>
  </si>
  <si>
    <t>Console equipment cabinet</t>
  </si>
  <si>
    <t>Distribution Board</t>
  </si>
  <si>
    <t>VCCS Mounting Bracket</t>
  </si>
  <si>
    <t>46" LED Map Display Screen</t>
  </si>
  <si>
    <t>Faceplate</t>
  </si>
  <si>
    <t>Biometric Fingerprint Reader</t>
  </si>
  <si>
    <t>UPS Cabinet</t>
  </si>
  <si>
    <t>Approach Hall</t>
  </si>
  <si>
    <t>3.1.1.1</t>
  </si>
  <si>
    <t>Other Approach Hall Requirements</t>
  </si>
  <si>
    <t>3.1.1.2</t>
  </si>
  <si>
    <t>Raised floor tiles (10 sqaure metres)</t>
  </si>
  <si>
    <t>Tower Console</t>
  </si>
  <si>
    <t>Reading Light</t>
  </si>
  <si>
    <t>Crash Alarm Module (Type: FAPM specific)</t>
  </si>
  <si>
    <t>Flight Strip Board (Type: FAPM specific)</t>
  </si>
  <si>
    <t>Surfix 2 Core and Earth (16A) (meter)</t>
  </si>
  <si>
    <t>Other FAPM Tower Requirements</t>
  </si>
  <si>
    <t>Acrylic Sheet for Map</t>
  </si>
  <si>
    <t>Mounting Solution for Digital Clock</t>
  </si>
  <si>
    <t>Roster Stand Cabinet</t>
  </si>
  <si>
    <t>Equipment Cabinet</t>
  </si>
  <si>
    <t>Flight Strip Board (Type: FAVG specific)</t>
  </si>
  <si>
    <t>Crash Alarm Module (Type: FAVG specific)</t>
  </si>
  <si>
    <t xml:space="preserve">Freestanding General Use Cabinet </t>
  </si>
  <si>
    <t>Other FAVG Tower Requirements</t>
  </si>
  <si>
    <t>Filing Cabinet</t>
  </si>
  <si>
    <t>Fridge</t>
  </si>
  <si>
    <t>Dish Cabinet</t>
  </si>
  <si>
    <t>6-way multiplug</t>
  </si>
  <si>
    <t>Emergency Exit Steps</t>
  </si>
  <si>
    <t>Equipment Cabinets</t>
  </si>
  <si>
    <t>Built-in Cupboard</t>
  </si>
  <si>
    <t>Radio Mini Rack</t>
  </si>
  <si>
    <t>Sink (including plumbing, fixtures, taps, etc)</t>
  </si>
  <si>
    <t>Cable Trunking (lengths)</t>
  </si>
  <si>
    <t>Freestanding Cupboard</t>
  </si>
  <si>
    <t>4.1</t>
  </si>
  <si>
    <t>Mock-up Design and Demonstration</t>
  </si>
  <si>
    <t>G3_1 FALE</t>
  </si>
  <si>
    <t>All items and associated cost for FALE station</t>
  </si>
  <si>
    <t>All items and associated cost for FAPM station</t>
  </si>
  <si>
    <t>G3_2 FAPM</t>
  </si>
  <si>
    <t>G3_3 FAVG</t>
  </si>
  <si>
    <t>All items and associated cost for FAVG station</t>
  </si>
  <si>
    <t>G3_3 FARB</t>
  </si>
  <si>
    <t>All items and associated cost for FARB station</t>
  </si>
  <si>
    <t>GRAND TOTAL INCLUDING OPTIONS</t>
  </si>
  <si>
    <t>3.4.2</t>
  </si>
  <si>
    <t>3.4.3</t>
  </si>
  <si>
    <t>G4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</si>
</sst>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"/>
    <numFmt numFmtId="166" formatCode="[$-1C09]dd\ mmmm\ yyyy;@"/>
    <numFmt numFmtId="167" formatCode="_(* #,##0.0000_);_(* \(#,##0.0000\);_(* &quot;-&quot;??_);_(@_)"/>
    <numFmt numFmtId="168" formatCode="_(* #,##0.00000_);_(* \(#,##0.00000\);_(* &quot;-&quot;??_);_(@_)"/>
  </numFmts>
  <fonts count="13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164" fontId="2" fillId="0" borderId="8" xfId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center"/>
    </xf>
    <xf numFmtId="164" fontId="2" fillId="2" borderId="1" xfId="1" applyFont="1" applyFill="1" applyBorder="1" applyAlignment="1" applyProtection="1">
      <alignment horizontal="center"/>
      <protection locked="0"/>
    </xf>
    <xf numFmtId="168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4" fontId="3" fillId="2" borderId="26" xfId="1" applyFont="1" applyFill="1" applyBorder="1" applyAlignment="1" applyProtection="1">
      <alignment horizontal="center"/>
      <protection locked="0"/>
    </xf>
    <xf numFmtId="0" fontId="7" fillId="0" borderId="0" xfId="0" applyFont="1"/>
    <xf numFmtId="0" fontId="3" fillId="0" borderId="0" xfId="0" applyFont="1" applyProtection="1">
      <protection locked="0"/>
    </xf>
    <xf numFmtId="0" fontId="11" fillId="0" borderId="0" xfId="0" applyFont="1"/>
    <xf numFmtId="164" fontId="3" fillId="2" borderId="39" xfId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2" fillId="2" borderId="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7" xfId="1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5" fillId="0" borderId="8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164" fontId="7" fillId="0" borderId="0" xfId="1" applyFont="1" applyProtection="1">
      <protection locked="0"/>
    </xf>
    <xf numFmtId="164" fontId="2" fillId="0" borderId="0" xfId="1" applyFont="1" applyFill="1" applyProtection="1">
      <protection locked="0"/>
    </xf>
    <xf numFmtId="164" fontId="7" fillId="0" borderId="0" xfId="1" applyFont="1" applyProtection="1"/>
    <xf numFmtId="164" fontId="3" fillId="0" borderId="0" xfId="1" applyFont="1" applyFill="1" applyProtection="1">
      <protection locked="0"/>
    </xf>
    <xf numFmtId="164" fontId="11" fillId="0" borderId="0" xfId="1" applyFont="1" applyProtection="1"/>
    <xf numFmtId="0" fontId="3" fillId="4" borderId="26" xfId="0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left" indent="2"/>
      <protection locked="0"/>
    </xf>
    <xf numFmtId="0" fontId="4" fillId="5" borderId="2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1" fontId="5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0" fontId="3" fillId="5" borderId="26" xfId="0" applyFont="1" applyFill="1" applyBorder="1" applyProtection="1">
      <protection locked="0"/>
    </xf>
    <xf numFmtId="1" fontId="2" fillId="5" borderId="3" xfId="0" applyNumberFormat="1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center"/>
      <protection locked="0"/>
    </xf>
    <xf numFmtId="168" fontId="2" fillId="4" borderId="1" xfId="1" applyNumberFormat="1" applyFont="1" applyFill="1" applyBorder="1" applyAlignment="1" applyProtection="1">
      <alignment horizontal="center"/>
      <protection locked="0"/>
    </xf>
    <xf numFmtId="1" fontId="2" fillId="4" borderId="3" xfId="1" applyNumberFormat="1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left" indent="3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center"/>
    </xf>
    <xf numFmtId="168" fontId="2" fillId="4" borderId="1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left" indent="1"/>
      <protection locked="0"/>
    </xf>
    <xf numFmtId="0" fontId="2" fillId="2" borderId="26" xfId="0" applyFont="1" applyFill="1" applyBorder="1" applyAlignment="1" applyProtection="1">
      <alignment horizontal="left" indent="1"/>
      <protection locked="0"/>
    </xf>
    <xf numFmtId="164" fontId="2" fillId="4" borderId="26" xfId="1" applyFont="1" applyFill="1" applyBorder="1" applyAlignment="1" applyProtection="1">
      <alignment horizontal="center"/>
      <protection locked="0"/>
    </xf>
    <xf numFmtId="0" fontId="2" fillId="4" borderId="26" xfId="0" applyFont="1" applyFill="1" applyBorder="1" applyAlignment="1" applyProtection="1">
      <alignment vertical="top" wrapText="1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3" fillId="4" borderId="26" xfId="0" applyFont="1" applyFill="1" applyBorder="1" applyAlignment="1" applyProtection="1">
      <alignment horizontal="left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164" fontId="2" fillId="4" borderId="26" xfId="1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left" indent="2"/>
      <protection locked="0"/>
    </xf>
    <xf numFmtId="0" fontId="2" fillId="0" borderId="3" xfId="0" applyFont="1" applyBorder="1" applyAlignment="1" applyProtection="1">
      <alignment horizontal="left" indent="5"/>
      <protection locked="0"/>
    </xf>
    <xf numFmtId="0" fontId="3" fillId="5" borderId="2" xfId="0" applyFont="1" applyFill="1" applyBorder="1" applyAlignment="1" applyProtection="1">
      <alignment vertical="top" wrapText="1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9" fillId="2" borderId="1" xfId="0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top" indent="1"/>
      <protection hidden="1"/>
    </xf>
    <xf numFmtId="0" fontId="2" fillId="0" borderId="33" xfId="0" applyFont="1" applyBorder="1" applyProtection="1">
      <protection hidden="1"/>
    </xf>
    <xf numFmtId="0" fontId="2" fillId="0" borderId="34" xfId="0" applyFont="1" applyBorder="1" applyAlignment="1" applyProtection="1">
      <alignment vertical="top"/>
      <protection hidden="1"/>
    </xf>
    <xf numFmtId="0" fontId="2" fillId="0" borderId="35" xfId="0" applyFont="1" applyBorder="1" applyProtection="1">
      <protection hidden="1"/>
    </xf>
    <xf numFmtId="0" fontId="2" fillId="0" borderId="29" xfId="0" applyFont="1" applyBorder="1" applyAlignment="1" applyProtection="1">
      <alignment vertical="top"/>
      <protection hidden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left" indent="1"/>
    </xf>
    <xf numFmtId="0" fontId="9" fillId="6" borderId="2" xfId="0" applyFont="1" applyFill="1" applyBorder="1"/>
    <xf numFmtId="0" fontId="9" fillId="6" borderId="3" xfId="0" applyFont="1" applyFill="1" applyBorder="1"/>
    <xf numFmtId="0" fontId="9" fillId="6" borderId="1" xfId="0" applyFont="1" applyFill="1" applyBorder="1"/>
    <xf numFmtId="0" fontId="9" fillId="6" borderId="26" xfId="0" applyFont="1" applyFill="1" applyBorder="1"/>
    <xf numFmtId="0" fontId="9" fillId="6" borderId="27" xfId="0" applyFont="1" applyFill="1" applyBorder="1"/>
    <xf numFmtId="0" fontId="3" fillId="5" borderId="3" xfId="0" applyFont="1" applyFill="1" applyBorder="1"/>
    <xf numFmtId="1" fontId="3" fillId="5" borderId="1" xfId="0" applyNumberFormat="1" applyFont="1" applyFill="1" applyBorder="1" applyAlignment="1">
      <alignment horizontal="center"/>
    </xf>
    <xf numFmtId="164" fontId="3" fillId="5" borderId="1" xfId="1" applyFont="1" applyFill="1" applyBorder="1" applyProtection="1"/>
    <xf numFmtId="0" fontId="3" fillId="5" borderId="1" xfId="0" applyFont="1" applyFill="1" applyBorder="1"/>
    <xf numFmtId="164" fontId="3" fillId="5" borderId="26" xfId="1" applyFont="1" applyFill="1" applyBorder="1" applyProtection="1"/>
    <xf numFmtId="1" fontId="3" fillId="5" borderId="3" xfId="0" applyNumberFormat="1" applyFont="1" applyFill="1" applyBorder="1" applyAlignment="1">
      <alignment horizontal="center"/>
    </xf>
    <xf numFmtId="164" fontId="3" fillId="5" borderId="27" xfId="1" applyFont="1" applyFill="1" applyBorder="1" applyProtection="1"/>
    <xf numFmtId="0" fontId="2" fillId="0" borderId="3" xfId="0" applyFont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1" fontId="3" fillId="5" borderId="14" xfId="0" applyNumberFormat="1" applyFont="1" applyFill="1" applyBorder="1" applyAlignment="1">
      <alignment horizontal="center"/>
    </xf>
    <xf numFmtId="164" fontId="3" fillId="5" borderId="14" xfId="1" applyFont="1" applyFill="1" applyBorder="1" applyAlignment="1" applyProtection="1">
      <alignment horizontal="center"/>
    </xf>
    <xf numFmtId="168" fontId="3" fillId="5" borderId="14" xfId="1" applyNumberFormat="1" applyFont="1" applyFill="1" applyBorder="1" applyAlignment="1" applyProtection="1">
      <alignment horizontal="center"/>
    </xf>
    <xf numFmtId="164" fontId="3" fillId="5" borderId="15" xfId="1" applyFont="1" applyFill="1" applyBorder="1" applyAlignment="1" applyProtection="1">
      <alignment horizontal="center"/>
    </xf>
    <xf numFmtId="0" fontId="3" fillId="2" borderId="55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3" fillId="2" borderId="62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63" xfId="0" applyFont="1" applyFill="1" applyBorder="1"/>
    <xf numFmtId="0" fontId="2" fillId="2" borderId="64" xfId="0" applyFont="1" applyFill="1" applyBorder="1" applyAlignment="1">
      <alignment horizontal="center"/>
    </xf>
    <xf numFmtId="0" fontId="5" fillId="2" borderId="64" xfId="0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1" fontId="5" fillId="2" borderId="63" xfId="0" applyNumberFormat="1" applyFont="1" applyFill="1" applyBorder="1" applyAlignment="1">
      <alignment horizontal="center"/>
    </xf>
    <xf numFmtId="0" fontId="5" fillId="2" borderId="66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4" fillId="5" borderId="3" xfId="0" applyFont="1" applyFill="1" applyBorder="1"/>
    <xf numFmtId="1" fontId="2" fillId="5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2" fillId="4" borderId="3" xfId="0" applyFont="1" applyFill="1" applyBorder="1" applyAlignment="1">
      <alignment horizontal="left" indent="2"/>
    </xf>
    <xf numFmtId="0" fontId="2" fillId="4" borderId="2" xfId="0" applyFont="1" applyFill="1" applyBorder="1"/>
    <xf numFmtId="0" fontId="4" fillId="4" borderId="3" xfId="0" applyFont="1" applyFill="1" applyBorder="1"/>
    <xf numFmtId="1" fontId="5" fillId="4" borderId="1" xfId="0" applyNumberFormat="1" applyFont="1" applyFill="1" applyBorder="1" applyAlignment="1">
      <alignment horizontal="center"/>
    </xf>
    <xf numFmtId="164" fontId="2" fillId="4" borderId="1" xfId="1" applyFont="1" applyFill="1" applyBorder="1" applyProtection="1"/>
    <xf numFmtId="164" fontId="2" fillId="4" borderId="26" xfId="1" applyFont="1" applyFill="1" applyBorder="1" applyProtection="1"/>
    <xf numFmtId="1" fontId="2" fillId="4" borderId="3" xfId="0" applyNumberFormat="1" applyFont="1" applyFill="1" applyBorder="1" applyAlignment="1">
      <alignment horizontal="center"/>
    </xf>
    <xf numFmtId="164" fontId="2" fillId="4" borderId="2" xfId="1" applyFont="1" applyFill="1" applyBorder="1" applyProtection="1"/>
    <xf numFmtId="164" fontId="2" fillId="4" borderId="39" xfId="1" applyFont="1" applyFill="1" applyBorder="1" applyProtection="1"/>
    <xf numFmtId="0" fontId="2" fillId="0" borderId="2" xfId="0" applyFont="1" applyBorder="1" applyAlignment="1">
      <alignment horizontal="left" indent="1"/>
    </xf>
    <xf numFmtId="164" fontId="2" fillId="0" borderId="1" xfId="1" applyFont="1" applyFill="1" applyBorder="1" applyProtection="1"/>
    <xf numFmtId="164" fontId="2" fillId="0" borderId="26" xfId="1" applyFont="1" applyFill="1" applyBorder="1" applyProtection="1"/>
    <xf numFmtId="1" fontId="2" fillId="0" borderId="3" xfId="0" applyNumberFormat="1" applyFont="1" applyBorder="1" applyAlignment="1">
      <alignment horizontal="center"/>
    </xf>
    <xf numFmtId="164" fontId="2" fillId="0" borderId="2" xfId="1" applyFont="1" applyFill="1" applyBorder="1" applyProtection="1"/>
    <xf numFmtId="164" fontId="2" fillId="0" borderId="39" xfId="1" applyFont="1" applyFill="1" applyBorder="1" applyProtection="1"/>
    <xf numFmtId="164" fontId="9" fillId="6" borderId="1" xfId="1" applyFont="1" applyFill="1" applyBorder="1" applyProtection="1"/>
    <xf numFmtId="164" fontId="9" fillId="6" borderId="26" xfId="1" applyFont="1" applyFill="1" applyBorder="1" applyProtection="1"/>
    <xf numFmtId="164" fontId="9" fillId="6" borderId="2" xfId="1" applyFont="1" applyFill="1" applyBorder="1" applyProtection="1"/>
    <xf numFmtId="164" fontId="9" fillId="6" borderId="39" xfId="1" applyFont="1" applyFill="1" applyBorder="1" applyProtection="1"/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left"/>
    </xf>
    <xf numFmtId="0" fontId="9" fillId="5" borderId="15" xfId="0" applyFont="1" applyFill="1" applyBorder="1" applyAlignment="1">
      <alignment horizontal="right"/>
    </xf>
    <xf numFmtId="164" fontId="9" fillId="5" borderId="14" xfId="1" applyFont="1" applyFill="1" applyBorder="1" applyAlignment="1" applyProtection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49" xfId="0" applyNumberFormat="1" applyFont="1" applyBorder="1" applyAlignment="1">
      <alignment horizontal="center"/>
    </xf>
    <xf numFmtId="1" fontId="5" fillId="0" borderId="46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4" fontId="5" fillId="0" borderId="42" xfId="1" applyFont="1" applyFill="1" applyBorder="1" applyAlignment="1" applyProtection="1">
      <alignment horizontal="center"/>
    </xf>
    <xf numFmtId="164" fontId="9" fillId="6" borderId="4" xfId="1" applyFont="1" applyFill="1" applyBorder="1" applyProtection="1"/>
    <xf numFmtId="0" fontId="4" fillId="2" borderId="18" xfId="0" applyFont="1" applyFill="1" applyBorder="1" applyAlignment="1">
      <alignment horizontal="center"/>
    </xf>
    <xf numFmtId="0" fontId="4" fillId="2" borderId="56" xfId="0" applyFont="1" applyFill="1" applyBorder="1"/>
    <xf numFmtId="0" fontId="4" fillId="2" borderId="18" xfId="0" applyFont="1" applyFill="1" applyBorder="1"/>
    <xf numFmtId="0" fontId="4" fillId="2" borderId="19" xfId="0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164" fontId="2" fillId="2" borderId="38" xfId="1" applyFont="1" applyFill="1" applyBorder="1" applyAlignment="1" applyProtection="1">
      <alignment horizontal="center"/>
    </xf>
    <xf numFmtId="1" fontId="2" fillId="2" borderId="57" xfId="0" applyNumberFormat="1" applyFont="1" applyFill="1" applyBorder="1" applyAlignment="1">
      <alignment horizontal="center"/>
    </xf>
    <xf numFmtId="164" fontId="2" fillId="2" borderId="56" xfId="1" applyFont="1" applyFill="1" applyBorder="1" applyAlignment="1" applyProtection="1">
      <alignment horizontal="center"/>
    </xf>
    <xf numFmtId="164" fontId="2" fillId="2" borderId="43" xfId="1" applyFont="1" applyFill="1" applyBorder="1" applyAlignment="1" applyProtection="1">
      <alignment horizontal="center"/>
    </xf>
    <xf numFmtId="0" fontId="9" fillId="5" borderId="1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3" fillId="5" borderId="16" xfId="1" applyFont="1" applyFill="1" applyBorder="1" applyAlignment="1" applyProtection="1">
      <alignment horizontal="center"/>
    </xf>
    <xf numFmtId="164" fontId="3" fillId="5" borderId="41" xfId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/>
    </xf>
    <xf numFmtId="167" fontId="2" fillId="4" borderId="1" xfId="1" applyNumberFormat="1" applyFont="1" applyFill="1" applyBorder="1" applyProtection="1"/>
    <xf numFmtId="165" fontId="9" fillId="6" borderId="1" xfId="0" applyNumberFormat="1" applyFont="1" applyFill="1" applyBorder="1"/>
    <xf numFmtId="164" fontId="3" fillId="5" borderId="37" xfId="1" applyFont="1" applyFill="1" applyBorder="1" applyAlignment="1" applyProtection="1">
      <alignment horizontal="center"/>
    </xf>
    <xf numFmtId="1" fontId="3" fillId="5" borderId="15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</xf>
    <xf numFmtId="0" fontId="4" fillId="5" borderId="3" xfId="0" applyFont="1" applyFill="1" applyBorder="1" applyAlignment="1">
      <alignment horizontal="left" indent="2"/>
    </xf>
    <xf numFmtId="0" fontId="4" fillId="5" borderId="2" xfId="0" applyFont="1" applyFill="1" applyBorder="1"/>
    <xf numFmtId="1" fontId="5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3" fillId="5" borderId="26" xfId="0" applyFont="1" applyFill="1" applyBorder="1"/>
    <xf numFmtId="0" fontId="3" fillId="5" borderId="39" xfId="0" applyFont="1" applyFill="1" applyBorder="1"/>
    <xf numFmtId="0" fontId="3" fillId="4" borderId="3" xfId="0" applyFont="1" applyFill="1" applyBorder="1" applyAlignment="1">
      <alignment horizontal="left" indent="3"/>
    </xf>
    <xf numFmtId="0" fontId="3" fillId="4" borderId="2" xfId="0" applyFont="1" applyFill="1" applyBorder="1"/>
    <xf numFmtId="0" fontId="2" fillId="4" borderId="3" xfId="0" applyFont="1" applyFill="1" applyBorder="1" applyAlignment="1">
      <alignment horizontal="center"/>
    </xf>
    <xf numFmtId="164" fontId="3" fillId="4" borderId="26" xfId="1" applyFont="1" applyFill="1" applyBorder="1" applyAlignment="1" applyProtection="1">
      <alignment horizontal="center"/>
    </xf>
    <xf numFmtId="1" fontId="2" fillId="4" borderId="3" xfId="1" applyNumberFormat="1" applyFont="1" applyFill="1" applyBorder="1" applyAlignment="1" applyProtection="1">
      <alignment horizontal="center"/>
    </xf>
    <xf numFmtId="164" fontId="3" fillId="4" borderId="39" xfId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0" fontId="5" fillId="2" borderId="3" xfId="0" applyFont="1" applyFill="1" applyBorder="1"/>
    <xf numFmtId="1" fontId="5" fillId="2" borderId="1" xfId="0" applyNumberFormat="1" applyFont="1" applyFill="1" applyBorder="1" applyAlignment="1">
      <alignment horizontal="center"/>
    </xf>
    <xf numFmtId="164" fontId="2" fillId="2" borderId="1" xfId="1" applyFont="1" applyFill="1" applyBorder="1" applyAlignment="1" applyProtection="1">
      <alignment horizontal="center"/>
    </xf>
    <xf numFmtId="168" fontId="2" fillId="2" borderId="1" xfId="1" applyNumberFormat="1" applyFont="1" applyFill="1" applyBorder="1" applyAlignment="1" applyProtection="1">
      <alignment horizontal="center"/>
    </xf>
    <xf numFmtId="164" fontId="3" fillId="2" borderId="26" xfId="1" applyFont="1" applyFill="1" applyBorder="1" applyAlignment="1" applyProtection="1">
      <alignment horizontal="center"/>
    </xf>
    <xf numFmtId="1" fontId="2" fillId="2" borderId="3" xfId="1" applyNumberFormat="1" applyFont="1" applyFill="1" applyBorder="1" applyAlignment="1" applyProtection="1">
      <alignment horizontal="center"/>
    </xf>
    <xf numFmtId="164" fontId="3" fillId="2" borderId="39" xfId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/>
    <xf numFmtId="1" fontId="5" fillId="0" borderId="1" xfId="0" applyNumberFormat="1" applyFont="1" applyBorder="1" applyAlignment="1">
      <alignment horizontal="center"/>
    </xf>
    <xf numFmtId="164" fontId="2" fillId="0" borderId="1" xfId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0" fontId="4" fillId="5" borderId="26" xfId="0" applyFont="1" applyFill="1" applyBorder="1"/>
    <xf numFmtId="0" fontId="3" fillId="5" borderId="37" xfId="0" applyFont="1" applyFill="1" applyBorder="1" applyAlignment="1">
      <alignment horizontal="right"/>
    </xf>
    <xf numFmtId="164" fontId="2" fillId="4" borderId="8" xfId="1" applyFont="1" applyFill="1" applyBorder="1" applyAlignment="1" applyProtection="1">
      <alignment horizontal="center"/>
    </xf>
    <xf numFmtId="164" fontId="3" fillId="4" borderId="36" xfId="1" applyFont="1" applyFill="1" applyBorder="1" applyAlignment="1" applyProtection="1">
      <alignment horizontal="center"/>
    </xf>
    <xf numFmtId="164" fontId="2" fillId="4" borderId="27" xfId="1" applyFont="1" applyFill="1" applyBorder="1" applyAlignment="1" applyProtection="1">
      <alignment horizontal="center"/>
    </xf>
    <xf numFmtId="164" fontId="3" fillId="4" borderId="44" xfId="1" applyFont="1" applyFill="1" applyBorder="1" applyAlignment="1" applyProtection="1">
      <alignment horizontal="center"/>
    </xf>
    <xf numFmtId="168" fontId="2" fillId="4" borderId="8" xfId="1" applyNumberFormat="1" applyFont="1" applyFill="1" applyBorder="1" applyAlignment="1" applyProtection="1">
      <alignment horizontal="center"/>
    </xf>
    <xf numFmtId="0" fontId="5" fillId="5" borderId="15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indent="2"/>
      <protection locked="0"/>
    </xf>
    <xf numFmtId="0" fontId="2" fillId="7" borderId="1" xfId="0" applyFont="1" applyFill="1" applyBorder="1" applyAlignment="1" applyProtection="1">
      <alignment horizontal="left" vertical="top" indent="1"/>
      <protection hidden="1"/>
    </xf>
    <xf numFmtId="0" fontId="2" fillId="2" borderId="69" xfId="0" applyFont="1" applyFill="1" applyBorder="1" applyAlignment="1" applyProtection="1">
      <alignment horizontal="left" indent="1"/>
      <protection locked="0"/>
    </xf>
    <xf numFmtId="0" fontId="2" fillId="2" borderId="6" xfId="0" applyFont="1" applyFill="1" applyBorder="1" applyAlignment="1" applyProtection="1">
      <alignment horizontal="left" indent="2"/>
      <protection locked="0"/>
    </xf>
    <xf numFmtId="164" fontId="2" fillId="4" borderId="36" xfId="1" applyFont="1" applyFill="1" applyBorder="1" applyAlignment="1" applyProtection="1">
      <alignment horizontal="center"/>
    </xf>
    <xf numFmtId="164" fontId="2" fillId="4" borderId="40" xfId="1" applyFont="1" applyFill="1" applyBorder="1" applyAlignment="1" applyProtection="1">
      <alignment horizontal="center"/>
    </xf>
    <xf numFmtId="0" fontId="2" fillId="2" borderId="69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Protection="1">
      <protection locked="0"/>
    </xf>
    <xf numFmtId="0" fontId="2" fillId="2" borderId="45" xfId="0" applyFont="1" applyFill="1" applyBorder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left" indent="1"/>
      <protection locked="0"/>
    </xf>
    <xf numFmtId="0" fontId="2" fillId="2" borderId="6" xfId="0" applyFont="1" applyFill="1" applyBorder="1" applyAlignment="1" applyProtection="1">
      <alignment horizontal="left" indent="1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9" fillId="3" borderId="1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 applyProtection="1">
      <alignment horizontal="left"/>
      <protection hidden="1"/>
    </xf>
    <xf numFmtId="0" fontId="8" fillId="5" borderId="1" xfId="0" applyFont="1" applyFill="1" applyBorder="1" applyProtection="1">
      <protection hidden="1"/>
    </xf>
    <xf numFmtId="166" fontId="9" fillId="3" borderId="1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2" fillId="7" borderId="1" xfId="0" applyFont="1" applyFill="1" applyBorder="1" applyAlignment="1" applyProtection="1">
      <alignment horizontal="left" vertical="top"/>
      <protection hidden="1"/>
    </xf>
    <xf numFmtId="0" fontId="3" fillId="5" borderId="2" xfId="0" applyFont="1" applyFill="1" applyBorder="1" applyAlignment="1" applyProtection="1">
      <alignment horizontal="left" vertical="top"/>
      <protection hidden="1"/>
    </xf>
    <xf numFmtId="0" fontId="3" fillId="5" borderId="45" xfId="0" applyFont="1" applyFill="1" applyBorder="1" applyAlignment="1" applyProtection="1">
      <alignment horizontal="left" vertical="top"/>
      <protection hidden="1"/>
    </xf>
    <xf numFmtId="0" fontId="3" fillId="5" borderId="4" xfId="0" applyFont="1" applyFill="1" applyBorder="1" applyAlignment="1" applyProtection="1">
      <alignment horizontal="left" vertical="top"/>
      <protection hidden="1"/>
    </xf>
    <xf numFmtId="0" fontId="3" fillId="2" borderId="47" xfId="0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center" vertical="top" wrapText="1"/>
    </xf>
    <xf numFmtId="0" fontId="3" fillId="2" borderId="61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3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67" xfId="0" applyBorder="1"/>
    <xf numFmtId="0" fontId="3" fillId="2" borderId="53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4" fillId="0" borderId="63" xfId="0" applyFont="1" applyBorder="1"/>
    <xf numFmtId="0" fontId="4" fillId="0" borderId="64" xfId="0" applyFont="1" applyBorder="1"/>
    <xf numFmtId="0" fontId="3" fillId="0" borderId="3" xfId="0" applyFont="1" applyBorder="1"/>
    <xf numFmtId="0" fontId="3" fillId="0" borderId="1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18" xfId="0" applyFont="1" applyBorder="1"/>
    <xf numFmtId="0" fontId="4" fillId="0" borderId="19" xfId="0" applyFont="1" applyBorder="1"/>
    <xf numFmtId="0" fontId="4" fillId="2" borderId="64" xfId="0" applyFont="1" applyFill="1" applyBorder="1" applyAlignment="1">
      <alignment horizontal="left"/>
    </xf>
    <xf numFmtId="0" fontId="4" fillId="2" borderId="6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4" fillId="0" borderId="65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3" fillId="2" borderId="12" xfId="0" applyFont="1" applyFill="1" applyBorder="1" applyAlignment="1">
      <alignment horizontal="center" vertical="top" wrapText="1"/>
    </xf>
    <xf numFmtId="0" fontId="3" fillId="2" borderId="4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K22"/>
  <sheetViews>
    <sheetView zoomScale="90" zoomScaleNormal="90" zoomScaleSheetLayoutView="90" workbookViewId="0">
      <selection activeCell="K12" sqref="K12"/>
    </sheetView>
  </sheetViews>
  <sheetFormatPr defaultColWidth="9.33203125" defaultRowHeight="12.5" x14ac:dyDescent="0.25"/>
  <cols>
    <col min="1" max="1" width="1.77734375" style="82" customWidth="1"/>
    <col min="2" max="2" width="3.6640625" style="82" customWidth="1"/>
    <col min="3" max="3" width="32.33203125" style="82" customWidth="1"/>
    <col min="4" max="4" width="22.44140625" style="82" customWidth="1"/>
    <col min="5" max="5" width="69" style="82" customWidth="1"/>
    <col min="6" max="6" width="3.6640625" style="82" customWidth="1"/>
    <col min="7" max="7" width="1.77734375" style="82" customWidth="1"/>
    <col min="8" max="8" width="29" style="82" bestFit="1" customWidth="1"/>
    <col min="9" max="9" width="9" style="82" bestFit="1" customWidth="1"/>
    <col min="10" max="10" width="5.33203125" style="82" bestFit="1" customWidth="1"/>
    <col min="11" max="12" width="14.109375" style="82" bestFit="1" customWidth="1"/>
    <col min="13" max="16384" width="9.33203125" style="82"/>
  </cols>
  <sheetData>
    <row r="1" spans="2:11" ht="13" thickBot="1" x14ac:dyDescent="0.3"/>
    <row r="2" spans="2:11" ht="13" thickTop="1" x14ac:dyDescent="0.25">
      <c r="B2" s="83"/>
      <c r="C2" s="84"/>
      <c r="D2" s="84"/>
      <c r="E2" s="84"/>
      <c r="F2" s="85"/>
    </row>
    <row r="3" spans="2:11" ht="14" x14ac:dyDescent="0.3">
      <c r="B3" s="86"/>
      <c r="C3" s="87" t="s">
        <v>0</v>
      </c>
      <c r="D3" s="245" t="s">
        <v>65</v>
      </c>
      <c r="E3" s="245"/>
      <c r="F3" s="88"/>
    </row>
    <row r="4" spans="2:11" ht="20" x14ac:dyDescent="0.4">
      <c r="B4" s="86"/>
      <c r="C4" s="87" t="s">
        <v>62</v>
      </c>
      <c r="D4" s="246" t="s">
        <v>111</v>
      </c>
      <c r="E4" s="246"/>
      <c r="F4" s="88"/>
      <c r="K4" s="183"/>
    </row>
    <row r="5" spans="2:11" ht="14" x14ac:dyDescent="0.3">
      <c r="B5" s="86"/>
      <c r="C5" s="87" t="s">
        <v>48</v>
      </c>
      <c r="D5" s="247" t="s">
        <v>47</v>
      </c>
      <c r="E5" s="247"/>
      <c r="F5" s="88"/>
    </row>
    <row r="6" spans="2:11" ht="14" x14ac:dyDescent="0.3">
      <c r="B6" s="86"/>
      <c r="C6" s="87" t="s">
        <v>45</v>
      </c>
      <c r="D6" s="245">
        <v>0.1</v>
      </c>
      <c r="E6" s="245"/>
      <c r="F6" s="88"/>
    </row>
    <row r="7" spans="2:11" ht="14" x14ac:dyDescent="0.3">
      <c r="B7" s="86"/>
      <c r="C7" s="87" t="s">
        <v>46</v>
      </c>
      <c r="D7" s="248">
        <v>45344</v>
      </c>
      <c r="E7" s="248"/>
      <c r="F7" s="88"/>
    </row>
    <row r="8" spans="2:11" ht="13" thickBot="1" x14ac:dyDescent="0.3">
      <c r="B8" s="86"/>
      <c r="F8" s="88"/>
    </row>
    <row r="9" spans="2:11" ht="13" thickTop="1" x14ac:dyDescent="0.25">
      <c r="B9" s="83"/>
      <c r="C9" s="84"/>
      <c r="D9" s="84"/>
      <c r="E9" s="84"/>
      <c r="F9" s="85"/>
    </row>
    <row r="10" spans="2:11" ht="13" x14ac:dyDescent="0.25">
      <c r="B10" s="86"/>
      <c r="C10" s="252" t="s">
        <v>59</v>
      </c>
      <c r="D10" s="253"/>
      <c r="E10" s="254"/>
      <c r="F10" s="88"/>
    </row>
    <row r="11" spans="2:11" x14ac:dyDescent="0.25">
      <c r="B11" s="86"/>
      <c r="C11" s="89" t="s">
        <v>55</v>
      </c>
      <c r="D11" s="244" t="s">
        <v>58</v>
      </c>
      <c r="E11" s="244"/>
      <c r="F11" s="88"/>
    </row>
    <row r="12" spans="2:11" x14ac:dyDescent="0.25">
      <c r="B12" s="86"/>
      <c r="C12" s="89" t="s">
        <v>56</v>
      </c>
      <c r="D12" s="249" t="s">
        <v>69</v>
      </c>
      <c r="E12" s="250"/>
      <c r="F12" s="88"/>
    </row>
    <row r="13" spans="2:11" x14ac:dyDescent="0.25">
      <c r="B13" s="86"/>
      <c r="C13" s="89" t="s">
        <v>57</v>
      </c>
      <c r="D13" s="249" t="s">
        <v>70</v>
      </c>
      <c r="E13" s="250"/>
      <c r="F13" s="88"/>
    </row>
    <row r="14" spans="2:11" x14ac:dyDescent="0.25">
      <c r="B14" s="86"/>
      <c r="C14" s="89" t="s">
        <v>179</v>
      </c>
      <c r="D14" s="249" t="s">
        <v>180</v>
      </c>
      <c r="E14" s="250"/>
      <c r="F14" s="88"/>
    </row>
    <row r="15" spans="2:11" x14ac:dyDescent="0.25">
      <c r="B15" s="86"/>
      <c r="C15" s="89" t="s">
        <v>182</v>
      </c>
      <c r="D15" s="249" t="s">
        <v>181</v>
      </c>
      <c r="E15" s="250"/>
      <c r="F15" s="88"/>
    </row>
    <row r="16" spans="2:11" ht="12.5" customHeight="1" x14ac:dyDescent="0.25">
      <c r="B16" s="86"/>
      <c r="C16" s="89" t="s">
        <v>183</v>
      </c>
      <c r="D16" s="249" t="s">
        <v>184</v>
      </c>
      <c r="E16" s="250"/>
      <c r="F16" s="88"/>
    </row>
    <row r="17" spans="2:6" x14ac:dyDescent="0.25">
      <c r="B17" s="86"/>
      <c r="C17" s="89" t="s">
        <v>185</v>
      </c>
      <c r="D17" s="249" t="s">
        <v>186</v>
      </c>
      <c r="E17" s="250"/>
      <c r="F17" s="88"/>
    </row>
    <row r="18" spans="2:6" x14ac:dyDescent="0.25">
      <c r="B18" s="86"/>
      <c r="C18" s="89" t="s">
        <v>190</v>
      </c>
      <c r="D18" s="244" t="s">
        <v>68</v>
      </c>
      <c r="E18" s="244"/>
      <c r="F18" s="88"/>
    </row>
    <row r="19" spans="2:6" x14ac:dyDescent="0.25">
      <c r="B19" s="86"/>
      <c r="C19" s="234"/>
      <c r="D19" s="251"/>
      <c r="E19" s="251"/>
      <c r="F19" s="88"/>
    </row>
    <row r="20" spans="2:6" x14ac:dyDescent="0.25">
      <c r="B20" s="86"/>
      <c r="C20" s="89"/>
      <c r="D20" s="244"/>
      <c r="E20" s="244"/>
      <c r="F20" s="88"/>
    </row>
    <row r="21" spans="2:6" ht="13" thickBot="1" x14ac:dyDescent="0.3">
      <c r="B21" s="90"/>
      <c r="C21" s="91"/>
      <c r="D21" s="91"/>
      <c r="E21" s="91"/>
      <c r="F21" s="92"/>
    </row>
    <row r="22" spans="2:6" ht="6.75" customHeight="1" thickTop="1" x14ac:dyDescent="0.25">
      <c r="B22" s="84"/>
      <c r="C22" s="93"/>
      <c r="D22" s="93"/>
      <c r="E22" s="93"/>
      <c r="F22" s="84"/>
    </row>
  </sheetData>
  <sheetProtection selectLockedCells="1"/>
  <mergeCells count="16">
    <mergeCell ref="D20:E20"/>
    <mergeCell ref="D3:E3"/>
    <mergeCell ref="D4:E4"/>
    <mergeCell ref="D5:E5"/>
    <mergeCell ref="D6:E6"/>
    <mergeCell ref="D7:E7"/>
    <mergeCell ref="D17:E17"/>
    <mergeCell ref="D18:E18"/>
    <mergeCell ref="D19:E19"/>
    <mergeCell ref="C10:E10"/>
    <mergeCell ref="D11:E11"/>
    <mergeCell ref="D12:E12"/>
    <mergeCell ref="D13:E13"/>
    <mergeCell ref="D14:E14"/>
    <mergeCell ref="D16:E16"/>
    <mergeCell ref="D15:E15"/>
  </mergeCells>
  <phoneticPr fontId="0" type="noConversion"/>
  <pageMargins left="0.74803149606299213" right="0.74803149606299213" top="0.51181102362204722" bottom="0.56999999999999995" header="0.31496062992125984" footer="0.27559055118110237"/>
  <pageSetup paperSize="9" scale="88" orientation="portrait" r:id="rId1"/>
  <headerFooter alignWithMargins="0">
    <oddHeader>&amp;LDME-DME Network&amp;RVolume 1A - Appendix G</oddHeader>
    <oddFooter>&amp;LATNS/HO/S41/42/07: &amp;F
25 September 2014&amp;C&amp;A&amp;RPage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L32"/>
  <sheetViews>
    <sheetView showGridLines="0" tabSelected="1" topLeftCell="A5" zoomScale="71" zoomScaleNormal="80" workbookViewId="0">
      <selection activeCell="C34" sqref="C34"/>
    </sheetView>
  </sheetViews>
  <sheetFormatPr defaultColWidth="9.33203125" defaultRowHeight="12.5" x14ac:dyDescent="0.25"/>
  <cols>
    <col min="1" max="1" width="17.77734375" style="1" customWidth="1"/>
    <col min="2" max="2" width="67.77734375" style="2" bestFit="1" customWidth="1"/>
    <col min="3" max="3" width="16.77734375" style="2" customWidth="1"/>
    <col min="4" max="4" width="11.44140625" style="2" customWidth="1"/>
    <col min="5" max="5" width="22.77734375" style="2" customWidth="1"/>
    <col min="6" max="6" width="25.109375" customWidth="1"/>
    <col min="7" max="7" width="14.77734375" customWidth="1"/>
    <col min="8" max="8" width="19.6640625" customWidth="1"/>
    <col min="9" max="9" width="12.44140625" customWidth="1"/>
    <col min="10" max="10" width="21.109375" style="2" customWidth="1"/>
    <col min="11" max="12" width="20.109375" customWidth="1"/>
    <col min="13" max="16384" width="9.33203125" style="2"/>
  </cols>
  <sheetData>
    <row r="1" spans="1:12" ht="13" x14ac:dyDescent="0.3">
      <c r="A1" s="278" t="s">
        <v>31</v>
      </c>
      <c r="B1" s="278"/>
      <c r="C1"/>
      <c r="D1"/>
      <c r="E1"/>
      <c r="J1"/>
    </row>
    <row r="2" spans="1:12" customFormat="1" ht="13.5" thickBot="1" x14ac:dyDescent="0.35">
      <c r="A2" s="278" t="s">
        <v>30</v>
      </c>
      <c r="B2" s="278"/>
      <c r="C2" s="3"/>
      <c r="D2" s="3"/>
      <c r="E2" s="3"/>
      <c r="F2" s="3"/>
      <c r="G2" s="3"/>
      <c r="H2" s="3"/>
      <c r="I2" s="3"/>
      <c r="J2" s="3"/>
      <c r="K2" s="3"/>
      <c r="L2" s="18"/>
    </row>
    <row r="3" spans="1:12" customFormat="1" ht="13" x14ac:dyDescent="0.3">
      <c r="A3" s="283" t="s">
        <v>0</v>
      </c>
      <c r="B3" s="284"/>
      <c r="C3" s="291" t="str">
        <f>Instructions!D3</f>
        <v>Tenderer  Company name</v>
      </c>
      <c r="D3" s="291"/>
      <c r="E3" s="291"/>
      <c r="F3" s="291"/>
      <c r="G3" s="291"/>
      <c r="H3" s="292"/>
      <c r="I3" s="3"/>
      <c r="J3" s="3"/>
      <c r="K3" s="3"/>
      <c r="L3" s="3"/>
    </row>
    <row r="4" spans="1:12" customFormat="1" ht="13" x14ac:dyDescent="0.3">
      <c r="A4" s="285" t="s">
        <v>1</v>
      </c>
      <c r="B4" s="286"/>
      <c r="C4" s="293" t="str">
        <f>Instructions!D4</f>
        <v>Tower and Approach Consoles Replacement</v>
      </c>
      <c r="D4" s="293"/>
      <c r="E4" s="293"/>
      <c r="F4" s="293"/>
      <c r="G4" s="293"/>
      <c r="H4" s="294"/>
      <c r="I4" s="95"/>
      <c r="J4" s="3"/>
      <c r="K4" s="3"/>
      <c r="L4" s="3"/>
    </row>
    <row r="5" spans="1:12" customFormat="1" ht="13" x14ac:dyDescent="0.3">
      <c r="A5" s="287" t="s">
        <v>26</v>
      </c>
      <c r="B5" s="288"/>
      <c r="C5" s="295" t="s">
        <v>64</v>
      </c>
      <c r="D5" s="295"/>
      <c r="E5" s="295"/>
      <c r="F5" s="295"/>
      <c r="G5" s="295"/>
      <c r="H5" s="296"/>
      <c r="I5" s="95"/>
      <c r="J5" s="3"/>
      <c r="K5" s="3"/>
      <c r="L5" s="3"/>
    </row>
    <row r="6" spans="1:12" customFormat="1" ht="13.5" thickBot="1" x14ac:dyDescent="0.35">
      <c r="A6" s="289" t="s">
        <v>25</v>
      </c>
      <c r="B6" s="290"/>
      <c r="C6" s="297" t="s">
        <v>78</v>
      </c>
      <c r="D6" s="298"/>
      <c r="E6" s="298"/>
      <c r="F6" s="298"/>
      <c r="G6" s="298"/>
      <c r="H6" s="299"/>
      <c r="I6" s="95"/>
      <c r="J6" s="3"/>
      <c r="K6" s="3"/>
      <c r="L6" s="3"/>
    </row>
    <row r="7" spans="1:12" customFormat="1" ht="13" x14ac:dyDescent="0.3">
      <c r="A7" s="283" t="s">
        <v>60</v>
      </c>
      <c r="B7" s="284"/>
      <c r="C7" s="300" t="str">
        <f>Instructions!D5</f>
        <v>FC</v>
      </c>
      <c r="D7" s="300"/>
      <c r="E7" s="300"/>
      <c r="F7" s="300"/>
      <c r="G7" s="300"/>
      <c r="H7" s="301"/>
      <c r="I7" s="95"/>
      <c r="J7" s="3"/>
      <c r="K7" s="3"/>
      <c r="L7" s="3"/>
    </row>
    <row r="8" spans="1:12" customFormat="1" ht="13.5" thickBot="1" x14ac:dyDescent="0.35">
      <c r="A8" s="289" t="s">
        <v>61</v>
      </c>
      <c r="B8" s="290"/>
      <c r="C8" s="302">
        <f>Instructions!D6</f>
        <v>0.1</v>
      </c>
      <c r="D8" s="302"/>
      <c r="E8" s="302"/>
      <c r="F8" s="302"/>
      <c r="G8" s="302"/>
      <c r="H8" s="303"/>
      <c r="I8" s="95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x14ac:dyDescent="0.25">
      <c r="A10" s="3"/>
      <c r="B10" s="3"/>
      <c r="C10" s="279" t="s">
        <v>15</v>
      </c>
      <c r="D10" s="265"/>
      <c r="E10" s="265"/>
      <c r="F10" s="265"/>
      <c r="G10" s="265"/>
      <c r="H10" s="280"/>
      <c r="I10" s="264" t="s">
        <v>2</v>
      </c>
      <c r="J10" s="265"/>
      <c r="K10" s="266"/>
      <c r="L10" s="276"/>
    </row>
    <row r="11" spans="1:12" customFormat="1" ht="13" thickBot="1" x14ac:dyDescent="0.3">
      <c r="A11" s="3"/>
      <c r="B11" s="3"/>
      <c r="C11" s="281"/>
      <c r="D11" s="268"/>
      <c r="E11" s="268"/>
      <c r="F11" s="268"/>
      <c r="G11" s="268"/>
      <c r="H11" s="282"/>
      <c r="I11" s="267"/>
      <c r="J11" s="268"/>
      <c r="K11" s="269"/>
      <c r="L11" s="277"/>
    </row>
    <row r="12" spans="1:12" customFormat="1" ht="13" x14ac:dyDescent="0.2">
      <c r="A12" s="258" t="s">
        <v>24</v>
      </c>
      <c r="B12" s="255" t="s">
        <v>4</v>
      </c>
      <c r="C12" s="258" t="s">
        <v>7</v>
      </c>
      <c r="D12" s="99" t="s">
        <v>3</v>
      </c>
      <c r="E12" s="261" t="s">
        <v>9</v>
      </c>
      <c r="F12" s="261" t="s">
        <v>10</v>
      </c>
      <c r="G12" s="261" t="s">
        <v>8</v>
      </c>
      <c r="H12" s="255" t="s">
        <v>14</v>
      </c>
      <c r="I12" s="122" t="s">
        <v>3</v>
      </c>
      <c r="J12" s="261" t="s">
        <v>11</v>
      </c>
      <c r="K12" s="273" t="s">
        <v>12</v>
      </c>
      <c r="L12" s="270" t="s">
        <v>13</v>
      </c>
    </row>
    <row r="13" spans="1:12" customFormat="1" ht="13" x14ac:dyDescent="0.2">
      <c r="A13" s="259"/>
      <c r="B13" s="256"/>
      <c r="C13" s="259"/>
      <c r="D13" s="100"/>
      <c r="E13" s="262"/>
      <c r="F13" s="262"/>
      <c r="G13" s="262"/>
      <c r="H13" s="256"/>
      <c r="I13" s="123"/>
      <c r="J13" s="262"/>
      <c r="K13" s="274"/>
      <c r="L13" s="271"/>
    </row>
    <row r="14" spans="1:12" customFormat="1" ht="13.5" thickBot="1" x14ac:dyDescent="0.25">
      <c r="A14" s="260"/>
      <c r="B14" s="257"/>
      <c r="C14" s="260"/>
      <c r="D14" s="124"/>
      <c r="E14" s="263"/>
      <c r="F14" s="263"/>
      <c r="G14" s="263"/>
      <c r="H14" s="257"/>
      <c r="I14" s="125"/>
      <c r="J14" s="263"/>
      <c r="K14" s="275"/>
      <c r="L14" s="272"/>
    </row>
    <row r="15" spans="1:12" customFormat="1" ht="13" x14ac:dyDescent="0.3">
      <c r="A15" s="126"/>
      <c r="B15" s="127"/>
      <c r="C15" s="128"/>
      <c r="D15" s="129"/>
      <c r="E15" s="130"/>
      <c r="F15" s="130"/>
      <c r="G15" s="130"/>
      <c r="H15" s="131"/>
      <c r="I15" s="132"/>
      <c r="J15" s="130"/>
      <c r="K15" s="133"/>
      <c r="L15" s="134"/>
    </row>
    <row r="16" spans="1:12" customFormat="1" ht="14" x14ac:dyDescent="0.3">
      <c r="A16" s="101" t="s">
        <v>35</v>
      </c>
      <c r="B16" s="102" t="s">
        <v>34</v>
      </c>
      <c r="C16" s="103"/>
      <c r="D16" s="104"/>
      <c r="E16" s="155"/>
      <c r="F16" s="155"/>
      <c r="G16" s="104"/>
      <c r="H16" s="156"/>
      <c r="I16" s="103"/>
      <c r="J16" s="155"/>
      <c r="K16" s="157"/>
      <c r="L16" s="158"/>
    </row>
    <row r="17" spans="1:12" customFormat="1" ht="13" x14ac:dyDescent="0.3">
      <c r="A17" s="140" t="s">
        <v>36</v>
      </c>
      <c r="B17" s="141" t="s">
        <v>16</v>
      </c>
      <c r="C17" s="142"/>
      <c r="D17" s="143"/>
      <c r="E17" s="144">
        <f>'G2_1 PMP'!E58</f>
        <v>0</v>
      </c>
      <c r="F17" s="144">
        <f>'G2_1 PMP'!F58</f>
        <v>0</v>
      </c>
      <c r="G17" s="194">
        <f>'G2_1 PMP'!G58</f>
        <v>0.1</v>
      </c>
      <c r="H17" s="145">
        <f>'G2_1 PMP'!H58</f>
        <v>0</v>
      </c>
      <c r="I17" s="146"/>
      <c r="J17" s="144">
        <f>'G2_1 PMP'!J58</f>
        <v>0</v>
      </c>
      <c r="K17" s="147">
        <f>'G2_1 PMP'!K58</f>
        <v>0</v>
      </c>
      <c r="L17" s="148">
        <f>'G2_1 PMP'!L58</f>
        <v>0</v>
      </c>
    </row>
    <row r="18" spans="1:12" customFormat="1" ht="13" x14ac:dyDescent="0.3">
      <c r="A18" s="140" t="s">
        <v>37</v>
      </c>
      <c r="B18" s="141" t="s">
        <v>5</v>
      </c>
      <c r="C18" s="142"/>
      <c r="D18" s="143"/>
      <c r="E18" s="144">
        <f>'G2_2 ILS'!E57</f>
        <v>0</v>
      </c>
      <c r="F18" s="144">
        <f>'G2_2 ILS'!F57</f>
        <v>0</v>
      </c>
      <c r="G18" s="144">
        <f>'G2_2 ILS'!G57</f>
        <v>0.1</v>
      </c>
      <c r="H18" s="144">
        <f>'G2_2 ILS'!H57</f>
        <v>0</v>
      </c>
      <c r="I18" s="144"/>
      <c r="J18" s="144">
        <f>'G2_2 ILS'!J57</f>
        <v>0</v>
      </c>
      <c r="K18" s="144">
        <f>'G2_2 ILS'!K57</f>
        <v>0</v>
      </c>
      <c r="L18" s="144">
        <f>'G2_2 ILS'!L57</f>
        <v>0</v>
      </c>
    </row>
    <row r="19" spans="1:12" customFormat="1" ht="13.5" customHeight="1" x14ac:dyDescent="0.3">
      <c r="A19" s="114"/>
      <c r="B19" s="149"/>
      <c r="C19" s="184"/>
      <c r="D19" s="139"/>
      <c r="E19" s="150"/>
      <c r="F19" s="150"/>
      <c r="G19" s="150"/>
      <c r="H19" s="151"/>
      <c r="I19" s="152"/>
      <c r="J19" s="150"/>
      <c r="K19" s="153"/>
      <c r="L19" s="154"/>
    </row>
    <row r="20" spans="1:12" customFormat="1" ht="14" x14ac:dyDescent="0.3">
      <c r="A20" s="101" t="s">
        <v>51</v>
      </c>
      <c r="B20" s="102" t="s">
        <v>102</v>
      </c>
      <c r="C20" s="103"/>
      <c r="D20" s="104"/>
      <c r="E20" s="155"/>
      <c r="F20" s="155"/>
      <c r="G20" s="195"/>
      <c r="H20" s="156"/>
      <c r="I20" s="103"/>
      <c r="J20" s="155"/>
      <c r="K20" s="157"/>
      <c r="L20" s="158"/>
    </row>
    <row r="21" spans="1:12" customFormat="1" ht="13.5" customHeight="1" x14ac:dyDescent="0.3">
      <c r="A21" s="140" t="s">
        <v>67</v>
      </c>
      <c r="B21" s="141" t="s">
        <v>126</v>
      </c>
      <c r="C21" s="142"/>
      <c r="D21" s="143"/>
      <c r="E21" s="144">
        <f>'G3_1 FALE'!E88</f>
        <v>0</v>
      </c>
      <c r="F21" s="144">
        <f>'G3_1 FALE'!F88</f>
        <v>0</v>
      </c>
      <c r="G21" s="144">
        <f>'G3_1 FALE'!G88</f>
        <v>0.1</v>
      </c>
      <c r="H21" s="144">
        <f>'G3_1 FALE'!H88</f>
        <v>0</v>
      </c>
      <c r="I21" s="144"/>
      <c r="J21" s="144">
        <f>'G3_1 FALE'!J88</f>
        <v>0</v>
      </c>
      <c r="K21" s="144">
        <f ca="1">'G3_1 FALE'!K88</f>
        <v>0</v>
      </c>
      <c r="L21" s="144">
        <f ca="1">'G3_1 FALE'!L88</f>
        <v>0</v>
      </c>
    </row>
    <row r="22" spans="1:12" customFormat="1" ht="13.5" customHeight="1" x14ac:dyDescent="0.3">
      <c r="A22" s="140" t="s">
        <v>99</v>
      </c>
      <c r="B22" s="141" t="s">
        <v>122</v>
      </c>
      <c r="C22" s="142"/>
      <c r="D22" s="143"/>
      <c r="E22" s="144">
        <f>'G3_2 FAPM'!E45</f>
        <v>0</v>
      </c>
      <c r="F22" s="144">
        <f>'G3_2 FAPM'!F45</f>
        <v>0</v>
      </c>
      <c r="G22" s="144">
        <f>'G3_2 FAPM'!G45</f>
        <v>0.1</v>
      </c>
      <c r="H22" s="144">
        <f>'G3_2 FAPM'!H45</f>
        <v>0</v>
      </c>
      <c r="I22" s="144">
        <f>'G3_2 FAPM'!I45</f>
        <v>0</v>
      </c>
      <c r="J22" s="144">
        <f>'G3_2 FAPM'!J45</f>
        <v>0</v>
      </c>
      <c r="K22" s="144">
        <f>'G3_2 FAPM'!K45</f>
        <v>0</v>
      </c>
      <c r="L22" s="144">
        <f>'G3_2 FAPM'!L45</f>
        <v>0</v>
      </c>
    </row>
    <row r="23" spans="1:12" customFormat="1" ht="13.5" customHeight="1" x14ac:dyDescent="0.3">
      <c r="A23" s="140" t="s">
        <v>119</v>
      </c>
      <c r="B23" s="141" t="s">
        <v>118</v>
      </c>
      <c r="C23" s="142"/>
      <c r="D23" s="143"/>
      <c r="E23" s="144">
        <f>'G3_3 FAVG'!E47</f>
        <v>0</v>
      </c>
      <c r="F23" s="144">
        <f>'G3_3 FAVG'!F47</f>
        <v>0</v>
      </c>
      <c r="G23" s="144">
        <f>'G3_3 FAVG'!G47</f>
        <v>0.1</v>
      </c>
      <c r="H23" s="144">
        <f>'G3_3 FAVG'!H47</f>
        <v>0</v>
      </c>
      <c r="I23" s="144">
        <f>'G3_3 FAVG'!I47</f>
        <v>0</v>
      </c>
      <c r="J23" s="144">
        <f>'G3_3 FAVG'!J47</f>
        <v>0</v>
      </c>
      <c r="K23" s="144">
        <f>'G3_3 FAVG'!K47</f>
        <v>0</v>
      </c>
      <c r="L23" s="144">
        <f>'G3_3 FAVG'!L47</f>
        <v>0</v>
      </c>
    </row>
    <row r="24" spans="1:12" customFormat="1" ht="13.5" customHeight="1" x14ac:dyDescent="0.3">
      <c r="A24" s="140" t="s">
        <v>115</v>
      </c>
      <c r="B24" s="141" t="s">
        <v>116</v>
      </c>
      <c r="C24" s="142"/>
      <c r="D24" s="143"/>
      <c r="E24" s="144">
        <f>'G3_4 FARB'!E49</f>
        <v>0</v>
      </c>
      <c r="F24" s="144">
        <f>'G3_4 FARB'!F49</f>
        <v>0</v>
      </c>
      <c r="G24" s="144">
        <f>'G3_4 FARB'!G49</f>
        <v>0.1</v>
      </c>
      <c r="H24" s="144">
        <f>'G3_4 FARB'!H49</f>
        <v>0</v>
      </c>
      <c r="I24" s="144">
        <f>'G3_4 FARB'!I49</f>
        <v>0</v>
      </c>
      <c r="J24" s="144">
        <f>'G3_4 FARB'!J49</f>
        <v>0</v>
      </c>
      <c r="K24" s="144">
        <f>'G3_4 FARB'!K49</f>
        <v>0</v>
      </c>
      <c r="L24" s="144">
        <f>'G3_4 FARB'!L49</f>
        <v>0</v>
      </c>
    </row>
    <row r="25" spans="1:12" customFormat="1" ht="13.5" customHeight="1" thickBot="1" x14ac:dyDescent="0.35">
      <c r="A25" s="137"/>
      <c r="B25" s="138"/>
      <c r="C25" s="184"/>
      <c r="D25" s="139"/>
      <c r="E25" s="150"/>
      <c r="F25" s="150"/>
      <c r="G25" s="150"/>
      <c r="H25" s="151"/>
      <c r="I25" s="152"/>
      <c r="J25" s="150"/>
      <c r="K25" s="153"/>
      <c r="L25" s="154"/>
    </row>
    <row r="26" spans="1:12" customFormat="1" ht="14.5" thickBot="1" x14ac:dyDescent="0.35">
      <c r="A26" s="159"/>
      <c r="B26" s="160" t="s">
        <v>66</v>
      </c>
      <c r="C26" s="161"/>
      <c r="D26" s="162"/>
      <c r="E26" s="162">
        <f>SUM(E15:E25)</f>
        <v>0</v>
      </c>
      <c r="F26" s="162">
        <f>SUM(F15:F25)</f>
        <v>0</v>
      </c>
      <c r="G26" s="162"/>
      <c r="H26" s="162">
        <f>SUM(H15:H25)</f>
        <v>0</v>
      </c>
      <c r="I26" s="162"/>
      <c r="J26" s="162">
        <f>SUM(J15:J25)</f>
        <v>0</v>
      </c>
      <c r="K26" s="162">
        <f ca="1">SUM(K15:K25)</f>
        <v>0</v>
      </c>
      <c r="L26" s="162">
        <f ca="1">SUM(L15:L25)</f>
        <v>0</v>
      </c>
    </row>
    <row r="27" spans="1:12" customFormat="1" ht="13" x14ac:dyDescent="0.3">
      <c r="A27" s="163"/>
      <c r="B27" s="164"/>
      <c r="C27" s="165"/>
      <c r="D27" s="166"/>
      <c r="E27" s="167"/>
      <c r="F27" s="167"/>
      <c r="G27" s="167"/>
      <c r="H27" s="168"/>
      <c r="I27" s="169"/>
      <c r="J27" s="167"/>
      <c r="K27" s="170"/>
      <c r="L27" s="171"/>
    </row>
    <row r="28" spans="1:12" customFormat="1" ht="14" x14ac:dyDescent="0.3">
      <c r="A28" s="101" t="s">
        <v>38</v>
      </c>
      <c r="B28" s="102" t="s">
        <v>6</v>
      </c>
      <c r="C28" s="103"/>
      <c r="D28" s="104"/>
      <c r="E28" s="155">
        <f>E29</f>
        <v>0</v>
      </c>
      <c r="F28" s="155">
        <f>F29</f>
        <v>0</v>
      </c>
      <c r="G28" s="195"/>
      <c r="H28" s="156">
        <f>H29</f>
        <v>0</v>
      </c>
      <c r="I28" s="172"/>
      <c r="J28" s="155">
        <f>J29</f>
        <v>0</v>
      </c>
      <c r="K28" s="157">
        <f>K29</f>
        <v>0</v>
      </c>
      <c r="L28" s="158">
        <f>L29</f>
        <v>0</v>
      </c>
    </row>
    <row r="29" spans="1:12" customFormat="1" ht="13" x14ac:dyDescent="0.3">
      <c r="A29" s="137"/>
      <c r="B29" s="141"/>
      <c r="C29" s="141"/>
      <c r="D29" s="141"/>
      <c r="E29" s="144">
        <f>'G4 Options'!E$61</f>
        <v>0</v>
      </c>
      <c r="F29" s="144">
        <f>'G4 Options'!F$61</f>
        <v>0</v>
      </c>
      <c r="G29" s="144">
        <f>'G4 Options'!G$61</f>
        <v>0.1</v>
      </c>
      <c r="H29" s="144">
        <f>'G4 Options'!H$61</f>
        <v>0</v>
      </c>
      <c r="I29" s="144">
        <f>'G4 Options'!I$61</f>
        <v>0</v>
      </c>
      <c r="J29" s="144">
        <f>'G4 Options'!J$61</f>
        <v>0</v>
      </c>
      <c r="K29" s="144">
        <f>'G4 Options'!K$61</f>
        <v>0</v>
      </c>
      <c r="L29" s="144">
        <f>'G4 Options'!L$61</f>
        <v>0</v>
      </c>
    </row>
    <row r="30" spans="1:12" customFormat="1" ht="13.5" thickBot="1" x14ac:dyDescent="0.35">
      <c r="A30" s="173"/>
      <c r="B30" s="174"/>
      <c r="C30" s="175"/>
      <c r="D30" s="176"/>
      <c r="E30" s="177"/>
      <c r="F30" s="177"/>
      <c r="G30" s="177"/>
      <c r="H30" s="178"/>
      <c r="I30" s="179"/>
      <c r="J30" s="177"/>
      <c r="K30" s="180"/>
      <c r="L30" s="181"/>
    </row>
    <row r="31" spans="1:12" customFormat="1" ht="14.5" thickBot="1" x14ac:dyDescent="0.35">
      <c r="A31" s="159"/>
      <c r="B31" s="160" t="s">
        <v>187</v>
      </c>
      <c r="C31" s="161"/>
      <c r="D31" s="182"/>
      <c r="E31" s="162">
        <f>E26+E28</f>
        <v>0</v>
      </c>
      <c r="F31" s="162">
        <f t="shared" ref="F31:K31" si="0">F26+F28</f>
        <v>0</v>
      </c>
      <c r="G31" s="162"/>
      <c r="H31" s="162">
        <f t="shared" si="0"/>
        <v>0</v>
      </c>
      <c r="I31" s="162"/>
      <c r="J31" s="162">
        <f t="shared" si="0"/>
        <v>0</v>
      </c>
      <c r="K31" s="162">
        <f t="shared" ca="1" si="0"/>
        <v>0</v>
      </c>
      <c r="L31" s="162">
        <f ca="1">L26+L28+#REF!</f>
        <v>0</v>
      </c>
    </row>
    <row r="32" spans="1:12" customFormat="1" x14ac:dyDescent="0.25">
      <c r="A32" s="1"/>
      <c r="B32" s="5"/>
      <c r="C32" s="5"/>
      <c r="D32" s="5"/>
      <c r="E32" s="5"/>
      <c r="F32" s="1"/>
      <c r="G32" s="1"/>
      <c r="H32" s="1"/>
      <c r="I32" s="1"/>
      <c r="J32" s="1"/>
      <c r="K32" s="1"/>
      <c r="L32" s="1"/>
    </row>
  </sheetData>
  <sheetProtection selectLockedCells="1"/>
  <mergeCells count="27">
    <mergeCell ref="L10:L11"/>
    <mergeCell ref="A1:B1"/>
    <mergeCell ref="A2:B2"/>
    <mergeCell ref="C10:H11"/>
    <mergeCell ref="A3:B3"/>
    <mergeCell ref="A4:B4"/>
    <mergeCell ref="A5:B5"/>
    <mergeCell ref="A8:B8"/>
    <mergeCell ref="C3:H3"/>
    <mergeCell ref="C4:H4"/>
    <mergeCell ref="C5:H5"/>
    <mergeCell ref="C6:H6"/>
    <mergeCell ref="C7:H7"/>
    <mergeCell ref="C8:H8"/>
    <mergeCell ref="A6:B6"/>
    <mergeCell ref="A7:B7"/>
    <mergeCell ref="L12:L14"/>
    <mergeCell ref="E12:E14"/>
    <mergeCell ref="F12:F14"/>
    <mergeCell ref="H12:H14"/>
    <mergeCell ref="J12:J14"/>
    <mergeCell ref="K12:K14"/>
    <mergeCell ref="B12:B14"/>
    <mergeCell ref="A12:A14"/>
    <mergeCell ref="C12:C14"/>
    <mergeCell ref="G12:G14"/>
    <mergeCell ref="I10:K11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L105"/>
  <sheetViews>
    <sheetView showGridLines="0" topLeftCell="A13" zoomScale="96" zoomScaleNormal="100" workbookViewId="0">
      <selection activeCell="F58" sqref="F58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5.77734375" style="2" customWidth="1"/>
    <col min="4" max="4" width="13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78" t="s">
        <v>32</v>
      </c>
      <c r="B1" s="278"/>
      <c r="C1"/>
      <c r="D1"/>
      <c r="E1"/>
      <c r="J1"/>
    </row>
    <row r="2" spans="1:12" customFormat="1" ht="13" x14ac:dyDescent="0.3">
      <c r="A2" s="278" t="s">
        <v>30</v>
      </c>
      <c r="B2" s="278"/>
      <c r="C2" s="3"/>
      <c r="D2" s="3"/>
      <c r="E2" s="3"/>
      <c r="F2" s="3"/>
      <c r="G2" s="3"/>
      <c r="H2" s="3"/>
      <c r="I2" s="3"/>
      <c r="J2" s="3"/>
      <c r="K2" s="3"/>
      <c r="L2" s="18"/>
    </row>
    <row r="3" spans="1:12" customFormat="1" ht="13" x14ac:dyDescent="0.3">
      <c r="A3" s="185" t="s">
        <v>0</v>
      </c>
      <c r="B3" s="188" t="str">
        <f>Instructions!D3</f>
        <v>Tenderer  Company name</v>
      </c>
      <c r="C3" s="94"/>
      <c r="D3" s="94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5" t="s">
        <v>27</v>
      </c>
      <c r="B4" s="188" t="str">
        <f>Instructions!D4</f>
        <v>Tower and Approach Consoles Replacement</v>
      </c>
      <c r="C4" s="94"/>
      <c r="D4" s="94"/>
      <c r="E4" s="3"/>
      <c r="F4" s="18"/>
      <c r="G4" s="18"/>
      <c r="H4" s="95"/>
      <c r="I4" s="95"/>
      <c r="J4" s="3"/>
      <c r="K4" s="3"/>
      <c r="L4" s="3"/>
    </row>
    <row r="5" spans="1:12" customFormat="1" ht="13" x14ac:dyDescent="0.3">
      <c r="A5" s="185" t="s">
        <v>26</v>
      </c>
      <c r="B5" s="188" t="s">
        <v>36</v>
      </c>
      <c r="C5" s="94"/>
      <c r="D5" s="94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5" t="s">
        <v>25</v>
      </c>
      <c r="B6" s="188" t="s">
        <v>16</v>
      </c>
      <c r="C6" s="94"/>
      <c r="D6" s="94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5" t="s">
        <v>60</v>
      </c>
      <c r="B7" s="96" t="str">
        <f>Instructions!D5</f>
        <v>FC</v>
      </c>
      <c r="C7" s="94"/>
      <c r="D7" s="94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5" t="s">
        <v>61</v>
      </c>
      <c r="B8" s="96">
        <f>Instructions!D6</f>
        <v>0.1</v>
      </c>
      <c r="C8" s="94"/>
      <c r="D8" s="94"/>
      <c r="E8" s="3"/>
      <c r="F8" s="18"/>
      <c r="G8" s="18"/>
      <c r="H8" s="95"/>
      <c r="I8" s="95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279" t="s">
        <v>15</v>
      </c>
      <c r="D10" s="265"/>
      <c r="E10" s="265"/>
      <c r="F10" s="265"/>
      <c r="G10" s="265"/>
      <c r="H10" s="280"/>
      <c r="I10" s="279" t="s">
        <v>2</v>
      </c>
      <c r="J10" s="265"/>
      <c r="K10" s="280"/>
      <c r="L10" s="97"/>
    </row>
    <row r="11" spans="1:12" customFormat="1" ht="13" thickBot="1" x14ac:dyDescent="0.3">
      <c r="A11" s="3"/>
      <c r="B11" s="3"/>
      <c r="C11" s="281"/>
      <c r="D11" s="268"/>
      <c r="E11" s="268"/>
      <c r="F11" s="268"/>
      <c r="G11" s="268"/>
      <c r="H11" s="282"/>
      <c r="I11" s="281"/>
      <c r="J11" s="268"/>
      <c r="K11" s="282"/>
      <c r="L11" s="98"/>
    </row>
    <row r="12" spans="1:12" customFormat="1" ht="13" x14ac:dyDescent="0.2">
      <c r="A12" s="258" t="s">
        <v>24</v>
      </c>
      <c r="B12" s="255" t="s">
        <v>4</v>
      </c>
      <c r="C12" s="258" t="s">
        <v>7</v>
      </c>
      <c r="D12" s="99" t="s">
        <v>3</v>
      </c>
      <c r="E12" s="261" t="s">
        <v>9</v>
      </c>
      <c r="F12" s="261" t="s">
        <v>10</v>
      </c>
      <c r="G12" s="261" t="s">
        <v>8</v>
      </c>
      <c r="H12" s="255" t="s">
        <v>14</v>
      </c>
      <c r="I12" s="186" t="s">
        <v>3</v>
      </c>
      <c r="J12" s="261" t="s">
        <v>11</v>
      </c>
      <c r="K12" s="255" t="s">
        <v>12</v>
      </c>
      <c r="L12" s="304" t="s">
        <v>13</v>
      </c>
    </row>
    <row r="13" spans="1:12" customFormat="1" ht="13" x14ac:dyDescent="0.2">
      <c r="A13" s="259"/>
      <c r="B13" s="256"/>
      <c r="C13" s="259"/>
      <c r="D13" s="100"/>
      <c r="E13" s="262"/>
      <c r="F13" s="262"/>
      <c r="G13" s="262"/>
      <c r="H13" s="256"/>
      <c r="I13" s="187"/>
      <c r="J13" s="262"/>
      <c r="K13" s="256"/>
      <c r="L13" s="270"/>
    </row>
    <row r="14" spans="1:12" customFormat="1" ht="13" x14ac:dyDescent="0.2">
      <c r="A14" s="308"/>
      <c r="B14" s="307"/>
      <c r="C14" s="308"/>
      <c r="D14" s="190"/>
      <c r="E14" s="306"/>
      <c r="F14" s="306"/>
      <c r="G14" s="306"/>
      <c r="H14" s="307"/>
      <c r="I14" s="189"/>
      <c r="J14" s="306"/>
      <c r="K14" s="307"/>
      <c r="L14" s="305"/>
    </row>
    <row r="15" spans="1:12" customFormat="1" ht="13" x14ac:dyDescent="0.3">
      <c r="A15" s="199" t="str">
        <f>B5</f>
        <v>G2.1</v>
      </c>
      <c r="B15" s="200" t="str">
        <f>B6</f>
        <v>Project Management</v>
      </c>
      <c r="C15" s="135"/>
      <c r="D15" s="201"/>
      <c r="E15" s="202"/>
      <c r="F15" s="202"/>
      <c r="G15" s="202"/>
      <c r="H15" s="203"/>
      <c r="I15" s="136"/>
      <c r="J15" s="202"/>
      <c r="K15" s="203"/>
      <c r="L15" s="204"/>
    </row>
    <row r="16" spans="1:12" customFormat="1" ht="25" x14ac:dyDescent="0.3">
      <c r="A16" s="211"/>
      <c r="B16" s="212" t="s">
        <v>21</v>
      </c>
      <c r="C16" s="213"/>
      <c r="D16" s="214"/>
      <c r="E16" s="215"/>
      <c r="F16" s="215"/>
      <c r="G16" s="216"/>
      <c r="H16" s="217"/>
      <c r="I16" s="218"/>
      <c r="J16" s="215"/>
      <c r="K16" s="217"/>
      <c r="L16" s="219"/>
    </row>
    <row r="17" spans="1:12" customFormat="1" ht="13" x14ac:dyDescent="0.3">
      <c r="A17" s="220"/>
      <c r="B17" s="8"/>
      <c r="C17" s="221"/>
      <c r="D17" s="222"/>
      <c r="E17" s="223"/>
      <c r="F17" s="215"/>
      <c r="G17" s="216"/>
      <c r="H17" s="217"/>
      <c r="I17" s="224"/>
      <c r="J17" s="223"/>
      <c r="K17" s="217"/>
      <c r="L17" s="219"/>
    </row>
    <row r="18" spans="1:12" customFormat="1" ht="13" x14ac:dyDescent="0.3">
      <c r="A18" s="205" t="s">
        <v>39</v>
      </c>
      <c r="B18" s="206" t="s">
        <v>23</v>
      </c>
      <c r="C18" s="207"/>
      <c r="D18" s="143"/>
      <c r="E18" s="63"/>
      <c r="F18" s="63"/>
      <c r="G18" s="64"/>
      <c r="H18" s="208"/>
      <c r="I18" s="209"/>
      <c r="J18" s="63"/>
      <c r="K18" s="208"/>
      <c r="L18" s="210"/>
    </row>
    <row r="19" spans="1:12" customFormat="1" ht="12.5" x14ac:dyDescent="0.25">
      <c r="A19" s="21"/>
      <c r="B19" s="22" t="s">
        <v>91</v>
      </c>
      <c r="C19" s="10" t="str">
        <f t="shared" ref="C19:C29" si="0">$B$7</f>
        <v>FC</v>
      </c>
      <c r="D19" s="73"/>
      <c r="E19" s="6"/>
      <c r="F19" s="63">
        <f t="shared" ref="F19:F31" si="1">D19*E19</f>
        <v>0</v>
      </c>
      <c r="G19" s="64">
        <f t="shared" ref="G19:G29" si="2">$B$8</f>
        <v>0.1</v>
      </c>
      <c r="H19" s="75">
        <f t="shared" ref="H19:H29" si="3">IF(G19&lt;&gt;0,F19/G19,0)</f>
        <v>0</v>
      </c>
      <c r="I19" s="35">
        <v>1</v>
      </c>
      <c r="J19" s="6"/>
      <c r="K19" s="75">
        <f t="shared" ref="K19:K29" si="4">I19*J19</f>
        <v>0</v>
      </c>
      <c r="L19" s="198">
        <f t="shared" ref="L19:L29" si="5">IF(OR(J19&gt;0,H19&gt;0),H19+K19,0)</f>
        <v>0</v>
      </c>
    </row>
    <row r="20" spans="1:12" customFormat="1" ht="12.5" x14ac:dyDescent="0.25">
      <c r="A20" s="21"/>
      <c r="B20" s="22" t="s">
        <v>92</v>
      </c>
      <c r="C20" s="10" t="str">
        <f t="shared" si="0"/>
        <v>FC</v>
      </c>
      <c r="D20" s="73"/>
      <c r="E20" s="6"/>
      <c r="F20" s="63">
        <f t="shared" si="1"/>
        <v>0</v>
      </c>
      <c r="G20" s="64">
        <f t="shared" si="2"/>
        <v>0.1</v>
      </c>
      <c r="H20" s="75">
        <f t="shared" si="3"/>
        <v>0</v>
      </c>
      <c r="I20" s="35"/>
      <c r="J20" s="6"/>
      <c r="K20" s="75">
        <f t="shared" si="4"/>
        <v>0</v>
      </c>
      <c r="L20" s="198">
        <f t="shared" si="5"/>
        <v>0</v>
      </c>
    </row>
    <row r="21" spans="1:12" customFormat="1" ht="12.5" x14ac:dyDescent="0.25">
      <c r="A21" s="21"/>
      <c r="B21" s="22" t="s">
        <v>93</v>
      </c>
      <c r="C21" s="10" t="str">
        <f t="shared" si="0"/>
        <v>FC</v>
      </c>
      <c r="D21" s="73"/>
      <c r="E21" s="6"/>
      <c r="F21" s="63">
        <f t="shared" si="1"/>
        <v>0</v>
      </c>
      <c r="G21" s="64">
        <f t="shared" si="2"/>
        <v>0.1</v>
      </c>
      <c r="H21" s="75">
        <f t="shared" si="3"/>
        <v>0</v>
      </c>
      <c r="I21" s="35"/>
      <c r="J21" s="6"/>
      <c r="K21" s="75">
        <f t="shared" si="4"/>
        <v>0</v>
      </c>
      <c r="L21" s="198">
        <f t="shared" si="5"/>
        <v>0</v>
      </c>
    </row>
    <row r="22" spans="1:12" customFormat="1" ht="12.5" x14ac:dyDescent="0.25">
      <c r="A22" s="21"/>
      <c r="B22" s="22" t="s">
        <v>94</v>
      </c>
      <c r="C22" s="10" t="str">
        <f t="shared" si="0"/>
        <v>FC</v>
      </c>
      <c r="D22" s="73"/>
      <c r="E22" s="6"/>
      <c r="F22" s="63">
        <f t="shared" si="1"/>
        <v>0</v>
      </c>
      <c r="G22" s="64">
        <f t="shared" si="2"/>
        <v>0.1</v>
      </c>
      <c r="H22" s="75">
        <f t="shared" si="3"/>
        <v>0</v>
      </c>
      <c r="I22" s="35"/>
      <c r="J22" s="6"/>
      <c r="K22" s="75">
        <f t="shared" si="4"/>
        <v>0</v>
      </c>
      <c r="L22" s="198">
        <f t="shared" si="5"/>
        <v>0</v>
      </c>
    </row>
    <row r="23" spans="1:12" customFormat="1" ht="12.5" x14ac:dyDescent="0.25">
      <c r="A23" s="21"/>
      <c r="B23" s="22" t="s">
        <v>95</v>
      </c>
      <c r="C23" s="10" t="str">
        <f t="shared" si="0"/>
        <v>FC</v>
      </c>
      <c r="D23" s="73"/>
      <c r="E23" s="6"/>
      <c r="F23" s="63">
        <f t="shared" si="1"/>
        <v>0</v>
      </c>
      <c r="G23" s="64">
        <f t="shared" si="2"/>
        <v>0.1</v>
      </c>
      <c r="H23" s="75">
        <f t="shared" si="3"/>
        <v>0</v>
      </c>
      <c r="I23" s="35"/>
      <c r="J23" s="6"/>
      <c r="K23" s="75">
        <f t="shared" si="4"/>
        <v>0</v>
      </c>
      <c r="L23" s="198">
        <f t="shared" si="5"/>
        <v>0</v>
      </c>
    </row>
    <row r="24" spans="1:12" customFormat="1" ht="12.5" x14ac:dyDescent="0.25">
      <c r="A24" s="21"/>
      <c r="B24" s="22" t="s">
        <v>96</v>
      </c>
      <c r="C24" s="10" t="str">
        <f t="shared" si="0"/>
        <v>FC</v>
      </c>
      <c r="D24" s="73"/>
      <c r="E24" s="6"/>
      <c r="F24" s="63">
        <f t="shared" si="1"/>
        <v>0</v>
      </c>
      <c r="G24" s="64">
        <f t="shared" si="2"/>
        <v>0.1</v>
      </c>
      <c r="H24" s="75">
        <f t="shared" si="3"/>
        <v>0</v>
      </c>
      <c r="I24" s="35"/>
      <c r="J24" s="6"/>
      <c r="K24" s="75">
        <f t="shared" si="4"/>
        <v>0</v>
      </c>
      <c r="L24" s="198">
        <f t="shared" si="5"/>
        <v>0</v>
      </c>
    </row>
    <row r="25" spans="1:12" customFormat="1" ht="12.5" x14ac:dyDescent="0.25">
      <c r="A25" s="21"/>
      <c r="B25" s="22" t="s">
        <v>97</v>
      </c>
      <c r="C25" s="10" t="str">
        <f t="shared" si="0"/>
        <v>FC</v>
      </c>
      <c r="D25" s="73"/>
      <c r="E25" s="6"/>
      <c r="F25" s="63">
        <f t="shared" si="1"/>
        <v>0</v>
      </c>
      <c r="G25" s="64">
        <f t="shared" si="2"/>
        <v>0.1</v>
      </c>
      <c r="H25" s="75">
        <f t="shared" si="3"/>
        <v>0</v>
      </c>
      <c r="I25" s="35"/>
      <c r="J25" s="6"/>
      <c r="K25" s="75">
        <f t="shared" si="4"/>
        <v>0</v>
      </c>
      <c r="L25" s="198">
        <f t="shared" si="5"/>
        <v>0</v>
      </c>
    </row>
    <row r="26" spans="1:12" customFormat="1" ht="12.5" x14ac:dyDescent="0.25">
      <c r="A26" s="21"/>
      <c r="B26" s="22" t="s">
        <v>98</v>
      </c>
      <c r="C26" s="10" t="str">
        <f t="shared" si="0"/>
        <v>FC</v>
      </c>
      <c r="D26" s="73"/>
      <c r="E26" s="6"/>
      <c r="F26" s="63">
        <f t="shared" si="1"/>
        <v>0</v>
      </c>
      <c r="G26" s="64">
        <f t="shared" si="2"/>
        <v>0.1</v>
      </c>
      <c r="H26" s="75">
        <f t="shared" si="3"/>
        <v>0</v>
      </c>
      <c r="I26" s="35"/>
      <c r="J26" s="6"/>
      <c r="K26" s="75">
        <f t="shared" si="4"/>
        <v>0</v>
      </c>
      <c r="L26" s="198">
        <f t="shared" si="5"/>
        <v>0</v>
      </c>
    </row>
    <row r="27" spans="1:12" customFormat="1" ht="12.5" x14ac:dyDescent="0.25">
      <c r="A27" s="10"/>
      <c r="B27" s="11"/>
      <c r="C27" s="10" t="str">
        <f t="shared" si="0"/>
        <v>FC</v>
      </c>
      <c r="D27" s="73"/>
      <c r="E27" s="6"/>
      <c r="F27" s="63">
        <f t="shared" si="1"/>
        <v>0</v>
      </c>
      <c r="G27" s="64">
        <f t="shared" si="2"/>
        <v>0.1</v>
      </c>
      <c r="H27" s="75">
        <f t="shared" si="3"/>
        <v>0</v>
      </c>
      <c r="I27" s="35"/>
      <c r="J27" s="6"/>
      <c r="K27" s="75">
        <f t="shared" si="4"/>
        <v>0</v>
      </c>
      <c r="L27" s="198">
        <f t="shared" si="5"/>
        <v>0</v>
      </c>
    </row>
    <row r="28" spans="1:12" customFormat="1" ht="12.5" x14ac:dyDescent="0.25">
      <c r="A28" s="10"/>
      <c r="B28" s="11"/>
      <c r="C28" s="10" t="str">
        <f t="shared" si="0"/>
        <v>FC</v>
      </c>
      <c r="D28" s="73"/>
      <c r="E28" s="6"/>
      <c r="F28" s="63">
        <f t="shared" si="1"/>
        <v>0</v>
      </c>
      <c r="G28" s="64">
        <f t="shared" si="2"/>
        <v>0.1</v>
      </c>
      <c r="H28" s="75">
        <f t="shared" si="3"/>
        <v>0</v>
      </c>
      <c r="I28" s="35"/>
      <c r="J28" s="6"/>
      <c r="K28" s="75">
        <f t="shared" si="4"/>
        <v>0</v>
      </c>
      <c r="L28" s="198">
        <f t="shared" si="5"/>
        <v>0</v>
      </c>
    </row>
    <row r="29" spans="1:12" customFormat="1" ht="12.5" x14ac:dyDescent="0.25">
      <c r="A29" s="10"/>
      <c r="B29" s="11"/>
      <c r="C29" s="10" t="str">
        <f t="shared" si="0"/>
        <v>FC</v>
      </c>
      <c r="D29" s="73"/>
      <c r="E29" s="6"/>
      <c r="F29" s="63">
        <f t="shared" si="1"/>
        <v>0</v>
      </c>
      <c r="G29" s="64">
        <f t="shared" si="2"/>
        <v>0.1</v>
      </c>
      <c r="H29" s="75">
        <f t="shared" si="3"/>
        <v>0</v>
      </c>
      <c r="I29" s="35"/>
      <c r="J29" s="6"/>
      <c r="K29" s="75">
        <f t="shared" si="4"/>
        <v>0</v>
      </c>
      <c r="L29" s="198">
        <f t="shared" si="5"/>
        <v>0</v>
      </c>
    </row>
    <row r="30" spans="1:12" customFormat="1" ht="12.5" x14ac:dyDescent="0.25">
      <c r="A30" s="10"/>
      <c r="B30" s="11"/>
      <c r="C30" s="10"/>
      <c r="D30" s="73"/>
      <c r="E30" s="6"/>
      <c r="F30" s="63"/>
      <c r="G30" s="64"/>
      <c r="H30" s="75"/>
      <c r="I30" s="35"/>
      <c r="J30" s="6"/>
      <c r="K30" s="75"/>
      <c r="L30" s="198"/>
    </row>
    <row r="31" spans="1:12" customFormat="1" ht="13" x14ac:dyDescent="0.3">
      <c r="A31" s="61" t="s">
        <v>40</v>
      </c>
      <c r="B31" s="56" t="s">
        <v>28</v>
      </c>
      <c r="C31" s="57"/>
      <c r="D31" s="72"/>
      <c r="E31" s="58"/>
      <c r="F31" s="63">
        <f t="shared" si="1"/>
        <v>0</v>
      </c>
      <c r="G31" s="64"/>
      <c r="H31" s="75"/>
      <c r="I31" s="60"/>
      <c r="J31" s="58"/>
      <c r="K31" s="75"/>
      <c r="L31" s="198"/>
    </row>
    <row r="32" spans="1:12" customFormat="1" ht="12.5" x14ac:dyDescent="0.25">
      <c r="A32" s="21"/>
      <c r="B32" s="22" t="s">
        <v>86</v>
      </c>
      <c r="C32" s="10" t="str">
        <f t="shared" ref="C32:C39" si="6">$B$7</f>
        <v>FC</v>
      </c>
      <c r="D32" s="73"/>
      <c r="E32" s="6"/>
      <c r="F32" s="63">
        <f>D32*E32</f>
        <v>0</v>
      </c>
      <c r="G32" s="64">
        <f t="shared" ref="G32:G39" si="7">$B$8</f>
        <v>0.1</v>
      </c>
      <c r="H32" s="75">
        <f>IF(G32&lt;&gt;0,F32/G32,0)</f>
        <v>0</v>
      </c>
      <c r="I32" s="35"/>
      <c r="J32" s="6"/>
      <c r="K32" s="75">
        <f>I32*J32</f>
        <v>0</v>
      </c>
      <c r="L32" s="198">
        <f>IF(OR(J32&gt;0,H32&gt;0),H32+K32,0)</f>
        <v>0</v>
      </c>
    </row>
    <row r="33" spans="1:12" customFormat="1" ht="12.5" x14ac:dyDescent="0.25">
      <c r="A33" s="10"/>
      <c r="B33" s="11"/>
      <c r="C33" s="10" t="str">
        <f t="shared" si="6"/>
        <v>FC</v>
      </c>
      <c r="D33" s="73"/>
      <c r="E33" s="6"/>
      <c r="F33" s="63">
        <f>D33*E33</f>
        <v>0</v>
      </c>
      <c r="G33" s="64">
        <f t="shared" si="7"/>
        <v>0.1</v>
      </c>
      <c r="H33" s="75">
        <f>IF(G33&lt;&gt;0,F33/G33,0)</f>
        <v>0</v>
      </c>
      <c r="I33" s="35"/>
      <c r="J33" s="6"/>
      <c r="K33" s="75">
        <f>I33*J33</f>
        <v>0</v>
      </c>
      <c r="L33" s="198">
        <f>IF(OR(J33&gt;0,H33&gt;0),H33+K33,0)</f>
        <v>0</v>
      </c>
    </row>
    <row r="34" spans="1:12" customFormat="1" ht="12.5" x14ac:dyDescent="0.25">
      <c r="A34" s="10"/>
      <c r="B34" s="11"/>
      <c r="C34" s="10" t="str">
        <f t="shared" si="6"/>
        <v>FC</v>
      </c>
      <c r="D34" s="73"/>
      <c r="E34" s="6"/>
      <c r="F34" s="63">
        <f>D34*E34</f>
        <v>0</v>
      </c>
      <c r="G34" s="64">
        <f t="shared" si="7"/>
        <v>0.1</v>
      </c>
      <c r="H34" s="75">
        <f>IF(G34&lt;&gt;0,F34/G34,0)</f>
        <v>0</v>
      </c>
      <c r="I34" s="35"/>
      <c r="J34" s="6"/>
      <c r="K34" s="75">
        <f>I34*J34</f>
        <v>0</v>
      </c>
      <c r="L34" s="198">
        <f>IF(OR(J34&gt;0,H34&gt;0),H34+K34,0)</f>
        <v>0</v>
      </c>
    </row>
    <row r="35" spans="1:12" customFormat="1" ht="12.5" x14ac:dyDescent="0.25">
      <c r="A35" s="10"/>
      <c r="B35" s="11"/>
      <c r="C35" s="10" t="str">
        <f t="shared" si="6"/>
        <v>FC</v>
      </c>
      <c r="D35" s="73"/>
      <c r="E35" s="6"/>
      <c r="F35" s="63">
        <f t="shared" ref="F35:F41" si="8">D35*E35</f>
        <v>0</v>
      </c>
      <c r="G35" s="64">
        <f t="shared" si="7"/>
        <v>0.1</v>
      </c>
      <c r="H35" s="75">
        <f t="shared" ref="H35:H39" si="9">IF(G35&lt;&gt;0,F35/G35,0)</f>
        <v>0</v>
      </c>
      <c r="I35" s="35"/>
      <c r="J35" s="6"/>
      <c r="K35" s="75">
        <f t="shared" ref="K35:K39" si="10">I35*J35</f>
        <v>0</v>
      </c>
      <c r="L35" s="198">
        <f t="shared" ref="L35:L39" si="11">IF(OR(J35&gt;0,H35&gt;0),H35+K35,0)</f>
        <v>0</v>
      </c>
    </row>
    <row r="36" spans="1:12" customFormat="1" ht="12.5" x14ac:dyDescent="0.25">
      <c r="A36" s="10"/>
      <c r="B36" s="11"/>
      <c r="C36" s="10" t="str">
        <f t="shared" si="6"/>
        <v>FC</v>
      </c>
      <c r="D36" s="73"/>
      <c r="E36" s="6"/>
      <c r="F36" s="63">
        <f t="shared" si="8"/>
        <v>0</v>
      </c>
      <c r="G36" s="64">
        <f t="shared" si="7"/>
        <v>0.1</v>
      </c>
      <c r="H36" s="75">
        <f t="shared" si="9"/>
        <v>0</v>
      </c>
      <c r="I36" s="35"/>
      <c r="J36" s="6"/>
      <c r="K36" s="75">
        <f t="shared" si="10"/>
        <v>0</v>
      </c>
      <c r="L36" s="198">
        <f t="shared" si="11"/>
        <v>0</v>
      </c>
    </row>
    <row r="37" spans="1:12" customFormat="1" ht="12.5" x14ac:dyDescent="0.25">
      <c r="A37" s="10"/>
      <c r="B37" s="11"/>
      <c r="C37" s="10" t="str">
        <f t="shared" si="6"/>
        <v>FC</v>
      </c>
      <c r="D37" s="73"/>
      <c r="E37" s="6"/>
      <c r="F37" s="63">
        <f t="shared" si="8"/>
        <v>0</v>
      </c>
      <c r="G37" s="64">
        <f t="shared" si="7"/>
        <v>0.1</v>
      </c>
      <c r="H37" s="75">
        <f t="shared" si="9"/>
        <v>0</v>
      </c>
      <c r="I37" s="35"/>
      <c r="J37" s="6"/>
      <c r="K37" s="75">
        <f t="shared" si="10"/>
        <v>0</v>
      </c>
      <c r="L37" s="198">
        <f t="shared" si="11"/>
        <v>0</v>
      </c>
    </row>
    <row r="38" spans="1:12" customFormat="1" ht="12.5" x14ac:dyDescent="0.25">
      <c r="A38" s="10"/>
      <c r="B38" s="11"/>
      <c r="C38" s="10" t="str">
        <f t="shared" si="6"/>
        <v>FC</v>
      </c>
      <c r="D38" s="73"/>
      <c r="E38" s="6"/>
      <c r="F38" s="63">
        <f t="shared" si="8"/>
        <v>0</v>
      </c>
      <c r="G38" s="64">
        <f t="shared" si="7"/>
        <v>0.1</v>
      </c>
      <c r="H38" s="75">
        <f t="shared" si="9"/>
        <v>0</v>
      </c>
      <c r="I38" s="35"/>
      <c r="J38" s="6"/>
      <c r="K38" s="75">
        <f t="shared" si="10"/>
        <v>0</v>
      </c>
      <c r="L38" s="198">
        <f t="shared" si="11"/>
        <v>0</v>
      </c>
    </row>
    <row r="39" spans="1:12" customFormat="1" ht="12.5" x14ac:dyDescent="0.25">
      <c r="A39" s="10"/>
      <c r="B39" s="11"/>
      <c r="C39" s="10" t="str">
        <f t="shared" si="6"/>
        <v>FC</v>
      </c>
      <c r="D39" s="73"/>
      <c r="E39" s="6"/>
      <c r="F39" s="63">
        <f t="shared" si="8"/>
        <v>0</v>
      </c>
      <c r="G39" s="64">
        <f t="shared" si="7"/>
        <v>0.1</v>
      </c>
      <c r="H39" s="75">
        <f t="shared" si="9"/>
        <v>0</v>
      </c>
      <c r="I39" s="35"/>
      <c r="J39" s="6"/>
      <c r="K39" s="75">
        <f t="shared" si="10"/>
        <v>0</v>
      </c>
      <c r="L39" s="198">
        <f t="shared" si="11"/>
        <v>0</v>
      </c>
    </row>
    <row r="40" spans="1:12" customFormat="1" ht="12.5" x14ac:dyDescent="0.25">
      <c r="A40" s="10"/>
      <c r="B40" s="11"/>
      <c r="C40" s="10"/>
      <c r="D40" s="73"/>
      <c r="E40" s="6"/>
      <c r="F40" s="63"/>
      <c r="G40" s="64"/>
      <c r="H40" s="75"/>
      <c r="I40" s="35"/>
      <c r="J40" s="6"/>
      <c r="K40" s="75"/>
      <c r="L40" s="198"/>
    </row>
    <row r="41" spans="1:12" customFormat="1" ht="13" x14ac:dyDescent="0.3">
      <c r="A41" s="61" t="s">
        <v>41</v>
      </c>
      <c r="B41" s="56" t="s">
        <v>29</v>
      </c>
      <c r="C41" s="57"/>
      <c r="D41" s="72"/>
      <c r="E41" s="58"/>
      <c r="F41" s="63">
        <f t="shared" si="8"/>
        <v>0</v>
      </c>
      <c r="G41" s="64"/>
      <c r="H41" s="75"/>
      <c r="I41" s="60"/>
      <c r="J41" s="58"/>
      <c r="K41" s="75"/>
      <c r="L41" s="198"/>
    </row>
    <row r="42" spans="1:12" customFormat="1" ht="12.5" x14ac:dyDescent="0.25">
      <c r="A42" s="22"/>
      <c r="B42" s="22" t="s">
        <v>88</v>
      </c>
      <c r="C42" s="10" t="str">
        <f t="shared" ref="C42:C47" si="12">$B$7</f>
        <v>FC</v>
      </c>
      <c r="D42" s="73"/>
      <c r="E42" s="6"/>
      <c r="F42" s="63">
        <f t="shared" ref="F42:F47" si="13">D42*E42</f>
        <v>0</v>
      </c>
      <c r="G42" s="64">
        <f t="shared" ref="G42:G47" si="14">$B$8</f>
        <v>0.1</v>
      </c>
      <c r="H42" s="75">
        <f t="shared" ref="H42:H47" si="15">IF(G42&lt;&gt;0,F42/G42,0)</f>
        <v>0</v>
      </c>
      <c r="I42" s="35"/>
      <c r="J42" s="6"/>
      <c r="K42" s="75">
        <f t="shared" ref="K42:K47" si="16">I42*J42</f>
        <v>0</v>
      </c>
      <c r="L42" s="198">
        <f t="shared" ref="L42:L47" si="17">IF(OR(J42&gt;0,H42&gt;0),H42+K42,0)</f>
        <v>0</v>
      </c>
    </row>
    <row r="43" spans="1:12" customFormat="1" ht="12.5" x14ac:dyDescent="0.25">
      <c r="A43" s="22"/>
      <c r="B43" s="22" t="s">
        <v>89</v>
      </c>
      <c r="C43" s="10" t="str">
        <f t="shared" si="12"/>
        <v>FC</v>
      </c>
      <c r="D43" s="73"/>
      <c r="E43" s="6"/>
      <c r="F43" s="63">
        <f t="shared" si="13"/>
        <v>0</v>
      </c>
      <c r="G43" s="64">
        <f t="shared" si="14"/>
        <v>0.1</v>
      </c>
      <c r="H43" s="75">
        <f t="shared" si="15"/>
        <v>0</v>
      </c>
      <c r="I43" s="35"/>
      <c r="J43" s="6"/>
      <c r="K43" s="75">
        <f t="shared" si="16"/>
        <v>0</v>
      </c>
      <c r="L43" s="198">
        <f t="shared" si="17"/>
        <v>0</v>
      </c>
    </row>
    <row r="44" spans="1:12" customFormat="1" ht="12.5" x14ac:dyDescent="0.25">
      <c r="A44" s="22"/>
      <c r="B44" s="22" t="s">
        <v>178</v>
      </c>
      <c r="C44" s="10" t="s">
        <v>47</v>
      </c>
      <c r="D44" s="73"/>
      <c r="E44" s="6"/>
      <c r="F44" s="63">
        <f t="shared" ref="F44" si="18">D44*E44</f>
        <v>0</v>
      </c>
      <c r="G44" s="64">
        <f t="shared" si="14"/>
        <v>0.1</v>
      </c>
      <c r="H44" s="75">
        <f t="shared" ref="H44" si="19">IF(G44&lt;&gt;0,F44/G44,0)</f>
        <v>0</v>
      </c>
      <c r="I44" s="35"/>
      <c r="J44" s="6"/>
      <c r="K44" s="75">
        <f t="shared" ref="K44" si="20">I44*J44</f>
        <v>0</v>
      </c>
      <c r="L44" s="198">
        <f t="shared" ref="L44" si="21">IF(OR(J44&gt;0,H44&gt;0),H44+K44,0)</f>
        <v>0</v>
      </c>
    </row>
    <row r="45" spans="1:12" customFormat="1" ht="12.5" x14ac:dyDescent="0.25">
      <c r="A45" s="22"/>
      <c r="B45" s="22" t="s">
        <v>105</v>
      </c>
      <c r="C45" s="10" t="str">
        <f t="shared" si="12"/>
        <v>FC</v>
      </c>
      <c r="D45" s="73"/>
      <c r="E45" s="6"/>
      <c r="F45" s="63">
        <f t="shared" si="13"/>
        <v>0</v>
      </c>
      <c r="G45" s="64">
        <f t="shared" si="14"/>
        <v>0.1</v>
      </c>
      <c r="H45" s="75">
        <f t="shared" si="15"/>
        <v>0</v>
      </c>
      <c r="I45" s="35"/>
      <c r="J45" s="6"/>
      <c r="K45" s="75">
        <f t="shared" si="16"/>
        <v>0</v>
      </c>
      <c r="L45" s="198">
        <f t="shared" si="17"/>
        <v>0</v>
      </c>
    </row>
    <row r="46" spans="1:12" customFormat="1" ht="12.5" x14ac:dyDescent="0.25">
      <c r="A46" s="10"/>
      <c r="B46" s="11"/>
      <c r="C46" s="10" t="str">
        <f t="shared" si="12"/>
        <v>FC</v>
      </c>
      <c r="D46" s="73"/>
      <c r="E46" s="6"/>
      <c r="F46" s="63">
        <f t="shared" si="13"/>
        <v>0</v>
      </c>
      <c r="G46" s="64">
        <f t="shared" si="14"/>
        <v>0.1</v>
      </c>
      <c r="H46" s="75">
        <f t="shared" si="15"/>
        <v>0</v>
      </c>
      <c r="I46" s="35"/>
      <c r="J46" s="6"/>
      <c r="K46" s="75">
        <f t="shared" si="16"/>
        <v>0</v>
      </c>
      <c r="L46" s="198">
        <f t="shared" si="17"/>
        <v>0</v>
      </c>
    </row>
    <row r="47" spans="1:12" customFormat="1" ht="12.5" x14ac:dyDescent="0.25">
      <c r="A47" s="10"/>
      <c r="B47" s="11"/>
      <c r="C47" s="10" t="str">
        <f t="shared" si="12"/>
        <v>FC</v>
      </c>
      <c r="D47" s="73"/>
      <c r="E47" s="6"/>
      <c r="F47" s="63">
        <f t="shared" si="13"/>
        <v>0</v>
      </c>
      <c r="G47" s="64">
        <f t="shared" si="14"/>
        <v>0.1</v>
      </c>
      <c r="H47" s="75">
        <f t="shared" si="15"/>
        <v>0</v>
      </c>
      <c r="I47" s="35"/>
      <c r="J47" s="6"/>
      <c r="K47" s="75">
        <f t="shared" si="16"/>
        <v>0</v>
      </c>
      <c r="L47" s="198">
        <f t="shared" si="17"/>
        <v>0</v>
      </c>
    </row>
    <row r="48" spans="1:12" customFormat="1" ht="12.5" x14ac:dyDescent="0.25">
      <c r="A48" s="10"/>
      <c r="B48" s="11"/>
      <c r="C48" s="10"/>
      <c r="D48" s="73"/>
      <c r="E48" s="6"/>
      <c r="F48" s="63"/>
      <c r="G48" s="64"/>
      <c r="H48" s="75"/>
      <c r="I48" s="35"/>
      <c r="J48" s="6"/>
      <c r="K48" s="75"/>
      <c r="L48" s="198"/>
    </row>
    <row r="49" spans="1:12" customFormat="1" ht="13" x14ac:dyDescent="0.3">
      <c r="A49" s="61" t="s">
        <v>42</v>
      </c>
      <c r="B49" s="56" t="s">
        <v>18</v>
      </c>
      <c r="C49" s="57"/>
      <c r="D49" s="72"/>
      <c r="E49" s="58"/>
      <c r="F49" s="63"/>
      <c r="G49" s="64"/>
      <c r="H49" s="75"/>
      <c r="I49" s="60"/>
      <c r="J49" s="58"/>
      <c r="K49" s="75"/>
      <c r="L49" s="198"/>
    </row>
    <row r="50" spans="1:12" customFormat="1" ht="12.5" x14ac:dyDescent="0.25">
      <c r="A50" s="22"/>
      <c r="B50" s="22" t="s">
        <v>53</v>
      </c>
      <c r="C50" s="10" t="str">
        <f t="shared" ref="C50:C56" si="22">$B$7</f>
        <v>FC</v>
      </c>
      <c r="D50" s="73"/>
      <c r="E50" s="6"/>
      <c r="F50" s="63">
        <f t="shared" ref="F50:F56" si="23">D50*E50</f>
        <v>0</v>
      </c>
      <c r="G50" s="64">
        <f t="shared" ref="G50:G56" si="24">$B$8</f>
        <v>0.1</v>
      </c>
      <c r="H50" s="75">
        <f t="shared" ref="H50:H56" si="25">IF(G50&lt;&gt;0,F50/G50,0)</f>
        <v>0</v>
      </c>
      <c r="I50" s="35"/>
      <c r="J50" s="6"/>
      <c r="K50" s="75">
        <f t="shared" ref="K50:K56" si="26">I50*J50</f>
        <v>0</v>
      </c>
      <c r="L50" s="198">
        <f t="shared" ref="L50:L56" si="27">IF(OR(J50&gt;0,H50&gt;0),H50+K50,0)</f>
        <v>0</v>
      </c>
    </row>
    <row r="51" spans="1:12" customFormat="1" ht="12.5" x14ac:dyDescent="0.25">
      <c r="A51" s="22"/>
      <c r="B51" s="22" t="s">
        <v>54</v>
      </c>
      <c r="C51" s="10" t="str">
        <f t="shared" si="22"/>
        <v>FC</v>
      </c>
      <c r="D51" s="73"/>
      <c r="E51" s="6"/>
      <c r="F51" s="63">
        <f t="shared" si="23"/>
        <v>0</v>
      </c>
      <c r="G51" s="64">
        <f t="shared" si="24"/>
        <v>0.1</v>
      </c>
      <c r="H51" s="75">
        <f t="shared" si="25"/>
        <v>0</v>
      </c>
      <c r="I51" s="35"/>
      <c r="J51" s="6"/>
      <c r="K51" s="75">
        <f t="shared" si="26"/>
        <v>0</v>
      </c>
      <c r="L51" s="198">
        <f t="shared" si="27"/>
        <v>0</v>
      </c>
    </row>
    <row r="52" spans="1:12" customFormat="1" ht="12.5" x14ac:dyDescent="0.25">
      <c r="A52" s="10"/>
      <c r="B52" s="11"/>
      <c r="C52" s="10" t="str">
        <f t="shared" si="22"/>
        <v>FC</v>
      </c>
      <c r="D52" s="73"/>
      <c r="E52" s="6"/>
      <c r="F52" s="63">
        <f t="shared" si="23"/>
        <v>0</v>
      </c>
      <c r="G52" s="64">
        <f t="shared" si="24"/>
        <v>0.1</v>
      </c>
      <c r="H52" s="75">
        <f t="shared" si="25"/>
        <v>0</v>
      </c>
      <c r="I52" s="35"/>
      <c r="J52" s="6"/>
      <c r="K52" s="75">
        <f t="shared" si="26"/>
        <v>0</v>
      </c>
      <c r="L52" s="198">
        <f t="shared" si="27"/>
        <v>0</v>
      </c>
    </row>
    <row r="53" spans="1:12" customFormat="1" ht="12.5" x14ac:dyDescent="0.25">
      <c r="A53" s="10"/>
      <c r="B53" s="11"/>
      <c r="C53" s="10" t="str">
        <f t="shared" si="22"/>
        <v>FC</v>
      </c>
      <c r="D53" s="73"/>
      <c r="E53" s="6"/>
      <c r="F53" s="63">
        <f t="shared" si="23"/>
        <v>0</v>
      </c>
      <c r="G53" s="64">
        <f t="shared" si="24"/>
        <v>0.1</v>
      </c>
      <c r="H53" s="75">
        <f t="shared" si="25"/>
        <v>0</v>
      </c>
      <c r="I53" s="35"/>
      <c r="J53" s="6"/>
      <c r="K53" s="75">
        <f t="shared" si="26"/>
        <v>0</v>
      </c>
      <c r="L53" s="198">
        <f t="shared" si="27"/>
        <v>0</v>
      </c>
    </row>
    <row r="54" spans="1:12" customFormat="1" ht="12.5" x14ac:dyDescent="0.25">
      <c r="A54" s="10"/>
      <c r="B54" s="11"/>
      <c r="C54" s="10" t="str">
        <f t="shared" si="22"/>
        <v>FC</v>
      </c>
      <c r="D54" s="73"/>
      <c r="E54" s="6"/>
      <c r="F54" s="63">
        <f t="shared" si="23"/>
        <v>0</v>
      </c>
      <c r="G54" s="64">
        <f t="shared" si="24"/>
        <v>0.1</v>
      </c>
      <c r="H54" s="75">
        <f t="shared" si="25"/>
        <v>0</v>
      </c>
      <c r="I54" s="35"/>
      <c r="J54" s="6"/>
      <c r="K54" s="75">
        <f t="shared" si="26"/>
        <v>0</v>
      </c>
      <c r="L54" s="198">
        <f t="shared" si="27"/>
        <v>0</v>
      </c>
    </row>
    <row r="55" spans="1:12" customFormat="1" ht="12.5" x14ac:dyDescent="0.25">
      <c r="A55" s="15"/>
      <c r="B55" s="17"/>
      <c r="C55" s="15" t="str">
        <f t="shared" si="22"/>
        <v>FC</v>
      </c>
      <c r="D55" s="79"/>
      <c r="E55" s="13"/>
      <c r="F55" s="63">
        <f t="shared" si="23"/>
        <v>0</v>
      </c>
      <c r="G55" s="64">
        <f t="shared" si="24"/>
        <v>0.1</v>
      </c>
      <c r="H55" s="75">
        <f t="shared" si="25"/>
        <v>0</v>
      </c>
      <c r="I55" s="35"/>
      <c r="J55" s="6"/>
      <c r="K55" s="75">
        <f t="shared" si="26"/>
        <v>0</v>
      </c>
      <c r="L55" s="198">
        <f t="shared" si="27"/>
        <v>0</v>
      </c>
    </row>
    <row r="56" spans="1:12" customFormat="1" ht="12.5" x14ac:dyDescent="0.25">
      <c r="A56" s="10"/>
      <c r="B56" s="11"/>
      <c r="C56" s="10" t="str">
        <f t="shared" si="22"/>
        <v>FC</v>
      </c>
      <c r="D56" s="73"/>
      <c r="E56" s="6"/>
      <c r="F56" s="63">
        <f t="shared" si="23"/>
        <v>0</v>
      </c>
      <c r="G56" s="64">
        <f t="shared" si="24"/>
        <v>0.1</v>
      </c>
      <c r="H56" s="75">
        <f t="shared" si="25"/>
        <v>0</v>
      </c>
      <c r="I56" s="35"/>
      <c r="J56" s="6"/>
      <c r="K56" s="75">
        <f t="shared" si="26"/>
        <v>0</v>
      </c>
      <c r="L56" s="198">
        <f t="shared" si="27"/>
        <v>0</v>
      </c>
    </row>
    <row r="57" spans="1:12" customFormat="1" ht="13" thickBot="1" x14ac:dyDescent="0.3">
      <c r="A57" s="10"/>
      <c r="B57" s="11"/>
      <c r="C57" s="10"/>
      <c r="D57" s="73"/>
      <c r="E57" s="6"/>
      <c r="F57" s="63"/>
      <c r="G57" s="64"/>
      <c r="H57" s="75"/>
      <c r="I57" s="35"/>
      <c r="J57" s="6"/>
      <c r="K57" s="75"/>
      <c r="L57" s="198"/>
    </row>
    <row r="58" spans="1:12" customFormat="1" ht="13.5" thickBot="1" x14ac:dyDescent="0.35">
      <c r="A58" s="80"/>
      <c r="B58" s="116" t="str">
        <f>+"SUB-TOTAL:  "&amp;A15</f>
        <v>SUB-TOTAL:  G2.1</v>
      </c>
      <c r="C58" s="81"/>
      <c r="D58" s="74"/>
      <c r="E58" s="119">
        <f>SUM(E15:E56)</f>
        <v>0</v>
      </c>
      <c r="F58" s="119">
        <f>SUM(F15:F56)</f>
        <v>0</v>
      </c>
      <c r="G58" s="120">
        <f>$B$8</f>
        <v>0.1</v>
      </c>
      <c r="H58" s="196">
        <f>SUM(H15:H56)</f>
        <v>0</v>
      </c>
      <c r="I58" s="197"/>
      <c r="J58" s="119">
        <f>SUM(J15:J56)</f>
        <v>0</v>
      </c>
      <c r="K58" s="196">
        <f>SUM(K15:K56)</f>
        <v>0</v>
      </c>
      <c r="L58" s="192">
        <f>SUM(L15:L56)</f>
        <v>0</v>
      </c>
    </row>
    <row r="59" spans="1:12" ht="10.5" x14ac:dyDescent="0.25">
      <c r="D59" s="41"/>
      <c r="E59" s="42"/>
      <c r="F59" s="44"/>
      <c r="H59" s="31"/>
      <c r="I59" s="38"/>
      <c r="J59" s="42"/>
      <c r="K59" s="46"/>
      <c r="L59" s="46"/>
    </row>
    <row r="60" spans="1:12" ht="10.5" x14ac:dyDescent="0.25">
      <c r="D60" s="41"/>
      <c r="E60" s="42"/>
      <c r="F60" s="44"/>
      <c r="H60" s="31"/>
      <c r="I60" s="38"/>
      <c r="J60" s="42"/>
      <c r="K60" s="46"/>
      <c r="L60" s="46"/>
    </row>
    <row r="61" spans="1:12" ht="10.5" x14ac:dyDescent="0.25">
      <c r="D61" s="41"/>
      <c r="E61" s="42"/>
      <c r="F61" s="44"/>
      <c r="H61" s="31"/>
      <c r="I61" s="38"/>
      <c r="J61" s="42"/>
      <c r="K61" s="46"/>
      <c r="L61" s="46"/>
    </row>
    <row r="62" spans="1:12" ht="10.5" x14ac:dyDescent="0.25">
      <c r="D62" s="41"/>
      <c r="E62" s="42"/>
      <c r="F62" s="44"/>
      <c r="H62" s="31"/>
      <c r="I62" s="38"/>
      <c r="J62" s="42"/>
      <c r="K62" s="46"/>
      <c r="L62" s="46"/>
    </row>
    <row r="63" spans="1:12" ht="10.5" x14ac:dyDescent="0.25">
      <c r="D63" s="41"/>
      <c r="E63" s="42"/>
      <c r="F63" s="44"/>
      <c r="H63" s="31"/>
      <c r="I63" s="38"/>
      <c r="J63" s="42"/>
      <c r="K63" s="46"/>
      <c r="L63" s="46"/>
    </row>
    <row r="64" spans="1:12" ht="10.5" x14ac:dyDescent="0.25">
      <c r="D64" s="41"/>
      <c r="E64" s="42"/>
      <c r="F64" s="44"/>
      <c r="H64" s="31"/>
      <c r="I64" s="38"/>
      <c r="J64" s="42"/>
      <c r="K64" s="46"/>
      <c r="L64" s="46"/>
    </row>
    <row r="65" spans="4:12" ht="10.5" x14ac:dyDescent="0.25">
      <c r="D65" s="41"/>
      <c r="E65" s="42"/>
      <c r="F65" s="44"/>
      <c r="H65" s="31"/>
      <c r="I65" s="38"/>
      <c r="J65" s="42"/>
      <c r="K65" s="46"/>
      <c r="L65" s="46"/>
    </row>
    <row r="66" spans="4:12" ht="10.5" x14ac:dyDescent="0.25">
      <c r="D66" s="41"/>
      <c r="E66" s="42"/>
      <c r="F66" s="44"/>
      <c r="H66" s="31"/>
      <c r="I66" s="38"/>
      <c r="J66" s="42"/>
      <c r="K66" s="46"/>
      <c r="L66" s="46"/>
    </row>
    <row r="67" spans="4:12" ht="10.5" x14ac:dyDescent="0.25">
      <c r="D67" s="41"/>
      <c r="E67" s="42"/>
      <c r="F67" s="44"/>
      <c r="H67" s="31"/>
      <c r="I67" s="38"/>
      <c r="J67" s="42"/>
      <c r="K67" s="46"/>
      <c r="L67" s="46"/>
    </row>
    <row r="68" spans="4:12" ht="10.5" x14ac:dyDescent="0.25">
      <c r="D68" s="41"/>
      <c r="E68" s="42"/>
      <c r="F68" s="44"/>
      <c r="H68" s="31"/>
      <c r="I68" s="38"/>
      <c r="J68" s="42"/>
      <c r="K68" s="46"/>
      <c r="L68" s="46"/>
    </row>
    <row r="69" spans="4:12" ht="10.5" x14ac:dyDescent="0.25">
      <c r="D69" s="41"/>
      <c r="E69" s="42"/>
      <c r="F69" s="44"/>
      <c r="H69" s="31"/>
      <c r="I69" s="38"/>
      <c r="J69" s="42"/>
      <c r="K69" s="46"/>
      <c r="L69" s="46"/>
    </row>
    <row r="70" spans="4:12" ht="10.5" x14ac:dyDescent="0.25">
      <c r="D70" s="41"/>
      <c r="E70" s="42"/>
      <c r="F70" s="44"/>
      <c r="H70" s="31"/>
      <c r="I70" s="38"/>
      <c r="J70" s="42"/>
      <c r="K70" s="46"/>
      <c r="L70" s="46"/>
    </row>
    <row r="71" spans="4:12" ht="10.5" x14ac:dyDescent="0.25">
      <c r="D71" s="41"/>
      <c r="E71" s="42"/>
      <c r="F71" s="44"/>
      <c r="H71" s="31"/>
      <c r="I71" s="38"/>
      <c r="J71" s="42"/>
      <c r="K71" s="46"/>
      <c r="L71" s="46"/>
    </row>
    <row r="72" spans="4:12" ht="10.5" x14ac:dyDescent="0.25">
      <c r="D72" s="41"/>
      <c r="E72" s="42"/>
      <c r="F72" s="44"/>
      <c r="H72" s="31"/>
      <c r="I72" s="38"/>
      <c r="J72" s="42"/>
      <c r="K72" s="46"/>
      <c r="L72" s="46"/>
    </row>
    <row r="73" spans="4:12" ht="10.5" x14ac:dyDescent="0.25">
      <c r="D73" s="41"/>
      <c r="E73" s="42"/>
      <c r="F73" s="44"/>
      <c r="H73" s="31"/>
      <c r="I73" s="38"/>
      <c r="J73" s="42"/>
      <c r="K73" s="46"/>
      <c r="L73" s="46"/>
    </row>
    <row r="74" spans="4:12" ht="10.5" x14ac:dyDescent="0.25">
      <c r="D74" s="41"/>
      <c r="E74" s="42"/>
      <c r="F74" s="44"/>
      <c r="H74" s="31"/>
      <c r="I74" s="38"/>
      <c r="J74" s="42"/>
      <c r="K74" s="46"/>
      <c r="L74" s="46"/>
    </row>
    <row r="75" spans="4:12" ht="10.5" x14ac:dyDescent="0.25">
      <c r="D75" s="41"/>
      <c r="E75" s="42"/>
      <c r="F75" s="44"/>
      <c r="H75" s="31"/>
      <c r="I75" s="38"/>
      <c r="J75" s="42"/>
      <c r="K75" s="46"/>
      <c r="L75" s="46"/>
    </row>
    <row r="76" spans="4:12" ht="10.5" x14ac:dyDescent="0.25">
      <c r="D76" s="41"/>
      <c r="E76" s="42"/>
      <c r="F76" s="44"/>
      <c r="H76" s="31"/>
      <c r="I76" s="38"/>
      <c r="J76" s="42"/>
      <c r="K76" s="46"/>
      <c r="L76" s="46"/>
    </row>
    <row r="77" spans="4:12" ht="10.5" x14ac:dyDescent="0.25">
      <c r="D77" s="41"/>
      <c r="E77" s="42"/>
      <c r="F77" s="44"/>
      <c r="H77" s="31"/>
      <c r="I77" s="38"/>
      <c r="J77" s="42"/>
      <c r="K77" s="46"/>
      <c r="L77" s="46"/>
    </row>
    <row r="78" spans="4:12" ht="10.5" x14ac:dyDescent="0.25">
      <c r="D78" s="41"/>
      <c r="E78" s="42"/>
      <c r="F78" s="44"/>
      <c r="H78" s="31"/>
      <c r="I78" s="38"/>
      <c r="J78" s="42"/>
      <c r="K78" s="46"/>
      <c r="L78" s="46"/>
    </row>
    <row r="79" spans="4:12" ht="10.5" x14ac:dyDescent="0.25">
      <c r="D79" s="41"/>
      <c r="E79" s="42"/>
      <c r="F79" s="44"/>
      <c r="H79" s="31"/>
      <c r="I79" s="38"/>
      <c r="J79" s="42"/>
      <c r="K79" s="46"/>
      <c r="L79" s="46"/>
    </row>
    <row r="80" spans="4:12" ht="10.5" x14ac:dyDescent="0.25">
      <c r="D80" s="41"/>
      <c r="E80" s="42"/>
      <c r="F80" s="44"/>
      <c r="H80" s="31"/>
      <c r="I80" s="38"/>
      <c r="J80" s="42"/>
      <c r="K80" s="46"/>
      <c r="L80" s="46"/>
    </row>
    <row r="81" spans="4:12" ht="10.5" x14ac:dyDescent="0.25">
      <c r="D81" s="41"/>
      <c r="E81" s="42"/>
      <c r="F81" s="44"/>
      <c r="H81" s="31"/>
      <c r="I81" s="38"/>
      <c r="J81" s="42"/>
      <c r="K81" s="46"/>
      <c r="L81" s="46"/>
    </row>
    <row r="82" spans="4:12" ht="10.5" x14ac:dyDescent="0.25">
      <c r="D82" s="41"/>
      <c r="E82" s="42"/>
      <c r="F82" s="44"/>
      <c r="H82" s="31"/>
      <c r="I82" s="38"/>
      <c r="J82" s="42"/>
      <c r="K82" s="46"/>
      <c r="L82" s="46"/>
    </row>
    <row r="83" spans="4:12" ht="10.5" x14ac:dyDescent="0.25">
      <c r="D83" s="41"/>
      <c r="E83" s="42"/>
      <c r="F83" s="44"/>
      <c r="H83" s="31"/>
      <c r="I83" s="38"/>
      <c r="J83" s="42"/>
      <c r="K83" s="46"/>
      <c r="L83" s="46"/>
    </row>
    <row r="84" spans="4:12" ht="10.5" x14ac:dyDescent="0.25">
      <c r="D84" s="41"/>
      <c r="E84" s="42"/>
      <c r="F84" s="44"/>
      <c r="H84" s="31"/>
      <c r="I84" s="38"/>
      <c r="J84" s="42"/>
      <c r="K84" s="46"/>
      <c r="L84" s="46"/>
    </row>
    <row r="85" spans="4:12" ht="10.5" x14ac:dyDescent="0.25">
      <c r="D85" s="41"/>
      <c r="E85" s="42"/>
      <c r="F85" s="44"/>
      <c r="H85" s="31"/>
      <c r="I85" s="38"/>
      <c r="J85" s="42"/>
      <c r="K85" s="46"/>
      <c r="L85" s="46"/>
    </row>
    <row r="86" spans="4:12" ht="10.5" x14ac:dyDescent="0.25">
      <c r="D86" s="41"/>
      <c r="E86" s="42"/>
      <c r="F86" s="44"/>
      <c r="H86" s="31"/>
      <c r="I86" s="38"/>
      <c r="J86" s="42"/>
      <c r="K86" s="46"/>
      <c r="L86" s="46"/>
    </row>
    <row r="87" spans="4:12" ht="10.5" x14ac:dyDescent="0.25">
      <c r="D87" s="41"/>
      <c r="E87" s="42"/>
      <c r="F87" s="44"/>
      <c r="H87" s="31"/>
      <c r="I87" s="38"/>
      <c r="J87" s="42"/>
      <c r="K87" s="46"/>
      <c r="L87" s="46"/>
    </row>
    <row r="88" spans="4:12" ht="10.5" x14ac:dyDescent="0.25">
      <c r="D88" s="41"/>
      <c r="E88" s="42"/>
      <c r="F88" s="44"/>
      <c r="H88" s="31"/>
      <c r="I88" s="38"/>
      <c r="J88" s="42"/>
      <c r="K88" s="46"/>
      <c r="L88" s="46"/>
    </row>
    <row r="89" spans="4:12" ht="10.5" x14ac:dyDescent="0.25">
      <c r="D89" s="41"/>
      <c r="E89" s="42"/>
      <c r="F89" s="44"/>
      <c r="H89" s="31"/>
      <c r="I89" s="38"/>
      <c r="J89" s="42"/>
      <c r="K89" s="46"/>
      <c r="L89" s="46"/>
    </row>
    <row r="90" spans="4:12" ht="10.5" x14ac:dyDescent="0.25">
      <c r="D90" s="41"/>
      <c r="E90" s="42"/>
      <c r="F90" s="44"/>
      <c r="H90" s="31"/>
      <c r="I90" s="38"/>
      <c r="J90" s="42"/>
      <c r="K90" s="46"/>
      <c r="L90" s="46"/>
    </row>
    <row r="91" spans="4:12" ht="10.5" x14ac:dyDescent="0.25">
      <c r="D91" s="41"/>
      <c r="E91" s="42"/>
      <c r="F91" s="44"/>
      <c r="H91" s="31"/>
      <c r="I91" s="38"/>
      <c r="J91" s="42"/>
      <c r="K91" s="46"/>
      <c r="L91" s="46"/>
    </row>
    <row r="92" spans="4:12" ht="10.5" x14ac:dyDescent="0.25">
      <c r="D92" s="41"/>
      <c r="E92" s="42"/>
      <c r="F92" s="44"/>
      <c r="H92" s="31"/>
      <c r="I92" s="38"/>
      <c r="J92" s="42"/>
      <c r="K92" s="46"/>
      <c r="L92" s="46"/>
    </row>
    <row r="93" spans="4:12" ht="10.5" x14ac:dyDescent="0.25">
      <c r="D93" s="41"/>
      <c r="E93" s="42"/>
      <c r="F93" s="44"/>
      <c r="H93" s="31"/>
      <c r="I93" s="38"/>
      <c r="J93" s="42"/>
      <c r="K93" s="46"/>
      <c r="L93" s="46"/>
    </row>
    <row r="94" spans="4:12" ht="10.5" x14ac:dyDescent="0.25">
      <c r="D94" s="41"/>
      <c r="E94" s="42"/>
      <c r="F94" s="44"/>
      <c r="H94" s="31"/>
      <c r="I94" s="38"/>
      <c r="J94" s="42"/>
      <c r="K94" s="46"/>
      <c r="L94" s="46"/>
    </row>
    <row r="95" spans="4:12" ht="10.5" x14ac:dyDescent="0.25">
      <c r="D95" s="41"/>
      <c r="E95" s="42"/>
      <c r="F95" s="44"/>
      <c r="H95" s="31"/>
      <c r="I95" s="38"/>
      <c r="J95" s="42"/>
      <c r="K95" s="46"/>
      <c r="L95" s="46"/>
    </row>
    <row r="96" spans="4:12" ht="10.5" x14ac:dyDescent="0.25">
      <c r="D96" s="41"/>
      <c r="E96" s="42"/>
      <c r="F96" s="44"/>
      <c r="H96" s="31"/>
      <c r="I96" s="38"/>
      <c r="J96" s="42"/>
      <c r="K96" s="46"/>
      <c r="L96" s="46"/>
    </row>
    <row r="97" spans="4:12" ht="10.5" x14ac:dyDescent="0.25">
      <c r="D97" s="41"/>
      <c r="E97" s="42"/>
      <c r="F97" s="44"/>
      <c r="H97" s="31"/>
      <c r="I97" s="38"/>
      <c r="J97" s="42"/>
      <c r="K97" s="46"/>
      <c r="L97" s="46"/>
    </row>
    <row r="98" spans="4:12" ht="10.5" x14ac:dyDescent="0.25">
      <c r="D98" s="41"/>
      <c r="E98" s="42"/>
      <c r="F98" s="44"/>
      <c r="H98" s="31"/>
      <c r="I98" s="38"/>
      <c r="J98" s="42"/>
      <c r="K98" s="46"/>
      <c r="L98" s="46"/>
    </row>
    <row r="99" spans="4:12" ht="10.5" x14ac:dyDescent="0.25">
      <c r="D99" s="41"/>
      <c r="E99" s="42"/>
      <c r="F99" s="44"/>
      <c r="H99" s="31"/>
      <c r="I99" s="38"/>
      <c r="J99" s="42"/>
      <c r="K99" s="46"/>
      <c r="L99" s="46"/>
    </row>
    <row r="100" spans="4:12" ht="10.5" x14ac:dyDescent="0.25">
      <c r="D100" s="41"/>
      <c r="E100" s="42"/>
      <c r="F100" s="44"/>
      <c r="H100" s="31"/>
      <c r="I100" s="38"/>
      <c r="J100" s="42"/>
      <c r="K100" s="46"/>
      <c r="L100" s="46"/>
    </row>
    <row r="101" spans="4:12" ht="10.5" x14ac:dyDescent="0.25">
      <c r="D101" s="41"/>
      <c r="E101" s="42"/>
      <c r="F101" s="44"/>
      <c r="H101" s="31"/>
      <c r="I101" s="38"/>
      <c r="J101" s="42"/>
      <c r="K101" s="46"/>
      <c r="L101" s="46"/>
    </row>
    <row r="102" spans="4:12" ht="10.5" x14ac:dyDescent="0.25">
      <c r="D102" s="41"/>
      <c r="E102" s="42"/>
      <c r="F102" s="44"/>
      <c r="H102" s="31"/>
      <c r="I102" s="38"/>
      <c r="J102" s="42"/>
      <c r="K102" s="46"/>
      <c r="L102" s="46"/>
    </row>
    <row r="103" spans="4:12" x14ac:dyDescent="0.2">
      <c r="E103" s="27"/>
      <c r="F103" s="29"/>
    </row>
    <row r="104" spans="4:12" x14ac:dyDescent="0.2">
      <c r="E104" s="27"/>
      <c r="F104" s="29"/>
    </row>
    <row r="105" spans="4:12" x14ac:dyDescent="0.2">
      <c r="E105" s="27"/>
      <c r="F105" s="29"/>
    </row>
  </sheetData>
  <sheetProtection formatColumns="0" formatRows="0" inser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L103"/>
  <sheetViews>
    <sheetView showGridLines="0" topLeftCell="A10" zoomScaleNormal="100" workbookViewId="0">
      <selection activeCell="B42" sqref="B42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2" style="2" customWidth="1"/>
    <col min="4" max="4" width="9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78" t="s">
        <v>33</v>
      </c>
      <c r="B1" s="278"/>
      <c r="C1"/>
      <c r="D1"/>
      <c r="E1"/>
      <c r="J1"/>
    </row>
    <row r="2" spans="1:12" customFormat="1" ht="13" x14ac:dyDescent="0.3">
      <c r="A2" s="278" t="s">
        <v>30</v>
      </c>
      <c r="B2" s="278"/>
      <c r="C2" s="3"/>
      <c r="D2" s="3"/>
      <c r="E2" s="3"/>
      <c r="F2" s="3"/>
      <c r="G2" s="3"/>
      <c r="H2" s="3"/>
      <c r="I2" s="3"/>
      <c r="J2" s="3"/>
      <c r="K2" s="3"/>
      <c r="L2" s="18"/>
    </row>
    <row r="3" spans="1:12" customFormat="1" ht="13" x14ac:dyDescent="0.3">
      <c r="A3" s="185" t="s">
        <v>0</v>
      </c>
      <c r="B3" s="188" t="str">
        <f>Instructions!D3</f>
        <v>Tenderer  Company name</v>
      </c>
      <c r="C3" s="94"/>
      <c r="D3" s="94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5" t="s">
        <v>27</v>
      </c>
      <c r="B4" s="188" t="str">
        <f>Instructions!D4</f>
        <v>Tower and Approach Consoles Replacement</v>
      </c>
      <c r="C4" s="94"/>
      <c r="D4" s="94"/>
      <c r="E4" s="3"/>
      <c r="F4" s="18"/>
      <c r="G4" s="18"/>
      <c r="H4" s="95"/>
      <c r="I4" s="95"/>
      <c r="J4" s="3"/>
      <c r="K4" s="3"/>
      <c r="L4" s="3"/>
    </row>
    <row r="5" spans="1:12" customFormat="1" ht="13" x14ac:dyDescent="0.3">
      <c r="A5" s="185" t="s">
        <v>26</v>
      </c>
      <c r="B5" s="188" t="s">
        <v>37</v>
      </c>
      <c r="C5" s="94"/>
      <c r="D5" s="94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5" t="s">
        <v>25</v>
      </c>
      <c r="B6" s="188" t="s">
        <v>5</v>
      </c>
      <c r="C6" s="94"/>
      <c r="D6" s="94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5" t="s">
        <v>60</v>
      </c>
      <c r="B7" s="96" t="str">
        <f>Instructions!D5</f>
        <v>FC</v>
      </c>
      <c r="C7" s="94"/>
      <c r="D7" s="94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5" t="s">
        <v>61</v>
      </c>
      <c r="B8" s="96">
        <f>Instructions!D6</f>
        <v>0.1</v>
      </c>
      <c r="C8" s="94"/>
      <c r="D8" s="94"/>
      <c r="E8" s="3"/>
      <c r="F8" s="18"/>
      <c r="G8" s="18"/>
      <c r="H8" s="95"/>
      <c r="I8" s="95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279" t="s">
        <v>15</v>
      </c>
      <c r="D10" s="265"/>
      <c r="E10" s="265"/>
      <c r="F10" s="265"/>
      <c r="G10" s="265"/>
      <c r="H10" s="280"/>
      <c r="I10" s="279" t="s">
        <v>2</v>
      </c>
      <c r="J10" s="265"/>
      <c r="K10" s="280"/>
      <c r="L10" s="97"/>
    </row>
    <row r="11" spans="1:12" customFormat="1" ht="13" thickBot="1" x14ac:dyDescent="0.3">
      <c r="A11" s="3"/>
      <c r="B11" s="3"/>
      <c r="C11" s="281"/>
      <c r="D11" s="268"/>
      <c r="E11" s="268"/>
      <c r="F11" s="268"/>
      <c r="G11" s="268"/>
      <c r="H11" s="282"/>
      <c r="I11" s="281"/>
      <c r="J11" s="268"/>
      <c r="K11" s="282"/>
      <c r="L11" s="98"/>
    </row>
    <row r="12" spans="1:12" customFormat="1" ht="26" x14ac:dyDescent="0.2">
      <c r="A12" s="258" t="s">
        <v>24</v>
      </c>
      <c r="B12" s="255" t="s">
        <v>4</v>
      </c>
      <c r="C12" s="258" t="s">
        <v>7</v>
      </c>
      <c r="D12" s="99" t="s">
        <v>3</v>
      </c>
      <c r="E12" s="261" t="s">
        <v>9</v>
      </c>
      <c r="F12" s="261" t="s">
        <v>10</v>
      </c>
      <c r="G12" s="261" t="s">
        <v>8</v>
      </c>
      <c r="H12" s="255" t="s">
        <v>14</v>
      </c>
      <c r="I12" s="186" t="s">
        <v>3</v>
      </c>
      <c r="J12" s="261" t="s">
        <v>11</v>
      </c>
      <c r="K12" s="255" t="s">
        <v>12</v>
      </c>
      <c r="L12" s="304" t="s">
        <v>13</v>
      </c>
    </row>
    <row r="13" spans="1:12" customFormat="1" ht="13" x14ac:dyDescent="0.2">
      <c r="A13" s="259"/>
      <c r="B13" s="256"/>
      <c r="C13" s="259"/>
      <c r="D13" s="100"/>
      <c r="E13" s="262"/>
      <c r="F13" s="262"/>
      <c r="G13" s="262"/>
      <c r="H13" s="256"/>
      <c r="I13" s="187"/>
      <c r="J13" s="262"/>
      <c r="K13" s="256"/>
      <c r="L13" s="270"/>
    </row>
    <row r="14" spans="1:12" customFormat="1" ht="13" x14ac:dyDescent="0.2">
      <c r="A14" s="308"/>
      <c r="B14" s="307"/>
      <c r="C14" s="308"/>
      <c r="D14" s="190"/>
      <c r="E14" s="306"/>
      <c r="F14" s="306"/>
      <c r="G14" s="306"/>
      <c r="H14" s="307"/>
      <c r="I14" s="189"/>
      <c r="J14" s="306"/>
      <c r="K14" s="307"/>
      <c r="L14" s="305"/>
    </row>
    <row r="15" spans="1:12" customFormat="1" ht="13" x14ac:dyDescent="0.3">
      <c r="A15" s="199" t="str">
        <f>B5</f>
        <v>G2.2</v>
      </c>
      <c r="B15" s="225" t="str">
        <f>B6</f>
        <v>Integrated Logistic Support</v>
      </c>
      <c r="C15" s="135"/>
      <c r="D15" s="201"/>
      <c r="E15" s="202"/>
      <c r="F15" s="202"/>
      <c r="G15" s="202"/>
      <c r="H15" s="203"/>
      <c r="I15" s="136"/>
      <c r="J15" s="202"/>
      <c r="K15" s="203"/>
      <c r="L15" s="204"/>
    </row>
    <row r="16" spans="1:12" customFormat="1" ht="25.5" customHeight="1" x14ac:dyDescent="0.25">
      <c r="A16" s="57"/>
      <c r="B16" s="69" t="s">
        <v>20</v>
      </c>
      <c r="C16" s="57"/>
      <c r="D16" s="72"/>
      <c r="E16" s="58"/>
      <c r="F16" s="58"/>
      <c r="G16" s="59"/>
      <c r="H16" s="68"/>
      <c r="I16" s="60"/>
      <c r="J16" s="58"/>
      <c r="K16" s="68"/>
      <c r="L16" s="65"/>
    </row>
    <row r="17" spans="1:12" customFormat="1" ht="12.5" x14ac:dyDescent="0.25">
      <c r="A17" s="62"/>
      <c r="B17" s="70"/>
      <c r="C17" s="57"/>
      <c r="D17" s="72"/>
      <c r="E17" s="58"/>
      <c r="F17" s="58"/>
      <c r="G17" s="59"/>
      <c r="H17" s="68"/>
      <c r="I17" s="60"/>
      <c r="J17" s="58"/>
      <c r="K17" s="68"/>
      <c r="L17" s="65"/>
    </row>
    <row r="18" spans="1:12" customFormat="1" ht="13" x14ac:dyDescent="0.3">
      <c r="A18" s="61" t="s">
        <v>103</v>
      </c>
      <c r="B18" s="71" t="s">
        <v>52</v>
      </c>
      <c r="C18" s="57"/>
      <c r="D18" s="72"/>
      <c r="E18" s="58"/>
      <c r="F18" s="58"/>
      <c r="G18" s="59"/>
      <c r="H18" s="68"/>
      <c r="I18" s="60"/>
      <c r="J18" s="58"/>
      <c r="K18" s="68"/>
      <c r="L18" s="65"/>
    </row>
    <row r="19" spans="1:12" customFormat="1" ht="12.5" x14ac:dyDescent="0.25">
      <c r="A19" s="21"/>
      <c r="B19" s="67" t="s">
        <v>71</v>
      </c>
      <c r="C19" s="10" t="str">
        <f t="shared" ref="C19:C24" si="0">$B$7</f>
        <v>FC</v>
      </c>
      <c r="D19" s="73"/>
      <c r="E19" s="6"/>
      <c r="F19" s="63">
        <f t="shared" ref="F19:F24" si="1">D19*E19</f>
        <v>0</v>
      </c>
      <c r="G19" s="64">
        <f t="shared" ref="G19:G24" si="2">$B$8</f>
        <v>0.1</v>
      </c>
      <c r="H19" s="75">
        <f t="shared" ref="H19:H24" si="3">IF(G19&lt;&gt;0,F19/G19,0)</f>
        <v>0</v>
      </c>
      <c r="I19" s="35"/>
      <c r="J19" s="6"/>
      <c r="K19" s="75">
        <f t="shared" ref="K19:K24" si="4">I19*J19</f>
        <v>0</v>
      </c>
      <c r="L19" s="198">
        <f t="shared" ref="L19:L24" si="5">IF(OR(J19&gt;0,H19&gt;0),H19+K19,0)</f>
        <v>0</v>
      </c>
    </row>
    <row r="20" spans="1:12" customFormat="1" ht="12.5" x14ac:dyDescent="0.25">
      <c r="A20" s="10"/>
      <c r="B20" s="66"/>
      <c r="C20" s="10" t="str">
        <f t="shared" si="0"/>
        <v>FC</v>
      </c>
      <c r="D20" s="73"/>
      <c r="E20" s="6"/>
      <c r="F20" s="63">
        <f t="shared" si="1"/>
        <v>0</v>
      </c>
      <c r="G20" s="64">
        <f t="shared" si="2"/>
        <v>0.1</v>
      </c>
      <c r="H20" s="75">
        <f t="shared" si="3"/>
        <v>0</v>
      </c>
      <c r="I20" s="35"/>
      <c r="J20" s="6"/>
      <c r="K20" s="75">
        <f t="shared" si="4"/>
        <v>0</v>
      </c>
      <c r="L20" s="198">
        <f t="shared" si="5"/>
        <v>0</v>
      </c>
    </row>
    <row r="21" spans="1:12" customFormat="1" ht="12.5" x14ac:dyDescent="0.25">
      <c r="A21" s="10"/>
      <c r="B21" s="66"/>
      <c r="C21" s="10" t="str">
        <f t="shared" si="0"/>
        <v>FC</v>
      </c>
      <c r="D21" s="73"/>
      <c r="E21" s="6"/>
      <c r="F21" s="63">
        <f t="shared" si="1"/>
        <v>0</v>
      </c>
      <c r="G21" s="64">
        <f t="shared" si="2"/>
        <v>0.1</v>
      </c>
      <c r="H21" s="75">
        <f t="shared" si="3"/>
        <v>0</v>
      </c>
      <c r="I21" s="35"/>
      <c r="J21" s="6"/>
      <c r="K21" s="75">
        <f t="shared" si="4"/>
        <v>0</v>
      </c>
      <c r="L21" s="198">
        <f t="shared" si="5"/>
        <v>0</v>
      </c>
    </row>
    <row r="22" spans="1:12" customFormat="1" ht="12.5" x14ac:dyDescent="0.25">
      <c r="A22" s="10"/>
      <c r="B22" s="66"/>
      <c r="C22" s="10" t="str">
        <f t="shared" si="0"/>
        <v>FC</v>
      </c>
      <c r="D22" s="73"/>
      <c r="E22" s="6"/>
      <c r="F22" s="63">
        <f t="shared" si="1"/>
        <v>0</v>
      </c>
      <c r="G22" s="64">
        <f t="shared" si="2"/>
        <v>0.1</v>
      </c>
      <c r="H22" s="75">
        <f t="shared" si="3"/>
        <v>0</v>
      </c>
      <c r="I22" s="35"/>
      <c r="J22" s="6"/>
      <c r="K22" s="75">
        <f t="shared" si="4"/>
        <v>0</v>
      </c>
      <c r="L22" s="198">
        <f t="shared" si="5"/>
        <v>0</v>
      </c>
    </row>
    <row r="23" spans="1:12" customFormat="1" ht="12.5" x14ac:dyDescent="0.25">
      <c r="A23" s="10"/>
      <c r="B23" s="66"/>
      <c r="C23" s="10" t="str">
        <f t="shared" si="0"/>
        <v>FC</v>
      </c>
      <c r="D23" s="73"/>
      <c r="E23" s="6"/>
      <c r="F23" s="63">
        <f t="shared" si="1"/>
        <v>0</v>
      </c>
      <c r="G23" s="64">
        <f t="shared" si="2"/>
        <v>0.1</v>
      </c>
      <c r="H23" s="75">
        <f t="shared" si="3"/>
        <v>0</v>
      </c>
      <c r="I23" s="35"/>
      <c r="J23" s="6"/>
      <c r="K23" s="75">
        <f t="shared" si="4"/>
        <v>0</v>
      </c>
      <c r="L23" s="198">
        <f t="shared" si="5"/>
        <v>0</v>
      </c>
    </row>
    <row r="24" spans="1:12" customFormat="1" ht="12.5" x14ac:dyDescent="0.25">
      <c r="A24" s="10"/>
      <c r="B24" s="66"/>
      <c r="C24" s="10" t="str">
        <f t="shared" si="0"/>
        <v>FC</v>
      </c>
      <c r="D24" s="73"/>
      <c r="E24" s="6"/>
      <c r="F24" s="63">
        <f t="shared" si="1"/>
        <v>0</v>
      </c>
      <c r="G24" s="64">
        <f t="shared" si="2"/>
        <v>0.1</v>
      </c>
      <c r="H24" s="75">
        <f t="shared" si="3"/>
        <v>0</v>
      </c>
      <c r="I24" s="35"/>
      <c r="J24" s="6"/>
      <c r="K24" s="75">
        <f t="shared" si="4"/>
        <v>0</v>
      </c>
      <c r="L24" s="198">
        <f t="shared" si="5"/>
        <v>0</v>
      </c>
    </row>
    <row r="25" spans="1:12" customFormat="1" ht="12.5" x14ac:dyDescent="0.25">
      <c r="A25" s="14"/>
      <c r="B25" s="66"/>
      <c r="C25" s="10"/>
      <c r="D25" s="73"/>
      <c r="E25" s="6"/>
      <c r="F25" s="63"/>
      <c r="G25" s="64"/>
      <c r="H25" s="75"/>
      <c r="I25" s="35"/>
      <c r="J25" s="6"/>
      <c r="K25" s="75"/>
      <c r="L25" s="198"/>
    </row>
    <row r="26" spans="1:12" customFormat="1" ht="13" x14ac:dyDescent="0.3">
      <c r="A26" s="61" t="s">
        <v>43</v>
      </c>
      <c r="B26" s="47" t="s">
        <v>22</v>
      </c>
      <c r="C26" s="57"/>
      <c r="D26" s="72"/>
      <c r="E26" s="58"/>
      <c r="F26" s="63"/>
      <c r="G26" s="64"/>
      <c r="H26" s="75"/>
      <c r="I26" s="60"/>
      <c r="J26" s="58"/>
      <c r="K26" s="75"/>
      <c r="L26" s="198"/>
    </row>
    <row r="27" spans="1:12" customFormat="1" ht="12.5" x14ac:dyDescent="0.25">
      <c r="A27" s="21"/>
      <c r="B27" s="67" t="s">
        <v>17</v>
      </c>
      <c r="C27" s="10" t="str">
        <f t="shared" ref="C27:C45" si="6">$B$7</f>
        <v>FC</v>
      </c>
      <c r="D27" s="73"/>
      <c r="E27" s="6"/>
      <c r="F27" s="63">
        <f t="shared" ref="F27:F55" si="7">D27*E27</f>
        <v>0</v>
      </c>
      <c r="G27" s="64">
        <f t="shared" ref="G27:G45" si="8">$B$8</f>
        <v>0.1</v>
      </c>
      <c r="H27" s="75">
        <f t="shared" ref="H27:H55" si="9">IF(G27&lt;&gt;0,F27/G27,0)</f>
        <v>0</v>
      </c>
      <c r="I27" s="35"/>
      <c r="J27" s="6"/>
      <c r="K27" s="75">
        <f t="shared" ref="K27:K55" si="10">I27*J27</f>
        <v>0</v>
      </c>
      <c r="L27" s="198">
        <f t="shared" ref="L27:L33" si="11">IF(OR(J27&gt;0,H27&gt;0),H27+K27,0)</f>
        <v>0</v>
      </c>
    </row>
    <row r="28" spans="1:12" customFormat="1" ht="12.5" x14ac:dyDescent="0.25">
      <c r="A28" s="21"/>
      <c r="B28" s="67" t="s">
        <v>84</v>
      </c>
      <c r="C28" s="10" t="str">
        <f t="shared" si="6"/>
        <v>FC</v>
      </c>
      <c r="D28" s="73"/>
      <c r="E28" s="6"/>
      <c r="F28" s="63">
        <f t="shared" si="7"/>
        <v>0</v>
      </c>
      <c r="G28" s="64">
        <f t="shared" si="8"/>
        <v>0.1</v>
      </c>
      <c r="H28" s="75">
        <f t="shared" si="9"/>
        <v>0</v>
      </c>
      <c r="I28" s="35"/>
      <c r="J28" s="6"/>
      <c r="K28" s="75">
        <f t="shared" si="10"/>
        <v>0</v>
      </c>
      <c r="L28" s="198">
        <f t="shared" si="11"/>
        <v>0</v>
      </c>
    </row>
    <row r="29" spans="1:12" customFormat="1" ht="12.5" x14ac:dyDescent="0.25">
      <c r="A29" s="67"/>
      <c r="B29" s="67" t="s">
        <v>90</v>
      </c>
      <c r="C29" s="10" t="str">
        <f t="shared" si="6"/>
        <v>FC</v>
      </c>
      <c r="D29" s="73"/>
      <c r="E29" s="6"/>
      <c r="F29" s="63">
        <f>D29*E29</f>
        <v>0</v>
      </c>
      <c r="G29" s="64">
        <f t="shared" si="8"/>
        <v>0.1</v>
      </c>
      <c r="H29" s="75">
        <f>IF(G29&lt;&gt;0,F29/G29,0)</f>
        <v>0</v>
      </c>
      <c r="I29" s="35"/>
      <c r="J29" s="6"/>
      <c r="K29" s="75">
        <f>I29*J29</f>
        <v>0</v>
      </c>
      <c r="L29" s="198">
        <f t="shared" si="11"/>
        <v>0</v>
      </c>
    </row>
    <row r="30" spans="1:12" customFormat="1" ht="12.5" x14ac:dyDescent="0.25">
      <c r="A30" s="10"/>
      <c r="B30" s="66"/>
      <c r="C30" s="10" t="str">
        <f t="shared" si="6"/>
        <v>FC</v>
      </c>
      <c r="D30" s="73"/>
      <c r="E30" s="6"/>
      <c r="F30" s="63">
        <f>D30*E30</f>
        <v>0</v>
      </c>
      <c r="G30" s="64">
        <f t="shared" si="8"/>
        <v>0.1</v>
      </c>
      <c r="H30" s="75">
        <f>IF(G30&lt;&gt;0,F30/G30,0)</f>
        <v>0</v>
      </c>
      <c r="I30" s="35"/>
      <c r="J30" s="6"/>
      <c r="K30" s="75">
        <f>I30*J30</f>
        <v>0</v>
      </c>
      <c r="L30" s="198">
        <f t="shared" si="11"/>
        <v>0</v>
      </c>
    </row>
    <row r="31" spans="1:12" customFormat="1" ht="12.5" x14ac:dyDescent="0.25">
      <c r="A31" s="10"/>
      <c r="B31" s="66"/>
      <c r="C31" s="10" t="str">
        <f t="shared" si="6"/>
        <v>FC</v>
      </c>
      <c r="D31" s="73"/>
      <c r="E31" s="6"/>
      <c r="F31" s="63">
        <f>D31*E31</f>
        <v>0</v>
      </c>
      <c r="G31" s="64">
        <f t="shared" si="8"/>
        <v>0.1</v>
      </c>
      <c r="H31" s="75">
        <f>IF(G31&lt;&gt;0,F31/G31,0)</f>
        <v>0</v>
      </c>
      <c r="I31" s="35"/>
      <c r="J31" s="6"/>
      <c r="K31" s="75">
        <f>I31*J31</f>
        <v>0</v>
      </c>
      <c r="L31" s="198">
        <f t="shared" si="11"/>
        <v>0</v>
      </c>
    </row>
    <row r="32" spans="1:12" customFormat="1" ht="12.5" x14ac:dyDescent="0.25">
      <c r="A32" s="10"/>
      <c r="B32" s="66"/>
      <c r="C32" s="10" t="str">
        <f t="shared" si="6"/>
        <v>FC</v>
      </c>
      <c r="D32" s="73"/>
      <c r="E32" s="6"/>
      <c r="F32" s="63">
        <f>D32*E32</f>
        <v>0</v>
      </c>
      <c r="G32" s="64">
        <f t="shared" si="8"/>
        <v>0.1</v>
      </c>
      <c r="H32" s="75">
        <f>IF(G32&lt;&gt;0,F32/G32,0)</f>
        <v>0</v>
      </c>
      <c r="I32" s="35"/>
      <c r="J32" s="6"/>
      <c r="K32" s="75">
        <f>I32*J32</f>
        <v>0</v>
      </c>
      <c r="L32" s="198">
        <f t="shared" si="11"/>
        <v>0</v>
      </c>
    </row>
    <row r="33" spans="1:12" customFormat="1" ht="12.5" x14ac:dyDescent="0.25">
      <c r="A33" s="10"/>
      <c r="B33" s="66"/>
      <c r="C33" s="10" t="str">
        <f t="shared" si="6"/>
        <v>FC</v>
      </c>
      <c r="D33" s="73"/>
      <c r="E33" s="6"/>
      <c r="F33" s="63">
        <f t="shared" si="7"/>
        <v>0</v>
      </c>
      <c r="G33" s="64">
        <f t="shared" si="8"/>
        <v>0.1</v>
      </c>
      <c r="H33" s="75">
        <f t="shared" si="9"/>
        <v>0</v>
      </c>
      <c r="I33" s="35"/>
      <c r="J33" s="6"/>
      <c r="K33" s="75">
        <f t="shared" si="10"/>
        <v>0</v>
      </c>
      <c r="L33" s="198">
        <f t="shared" si="11"/>
        <v>0</v>
      </c>
    </row>
    <row r="34" spans="1:12" customFormat="1" ht="12.5" x14ac:dyDescent="0.25">
      <c r="A34" s="10"/>
      <c r="B34" s="66"/>
      <c r="C34" s="10" t="str">
        <f t="shared" si="6"/>
        <v>FC</v>
      </c>
      <c r="D34" s="73"/>
      <c r="E34" s="6"/>
      <c r="F34" s="63">
        <f t="shared" ref="F34:F45" si="12">D34*E34</f>
        <v>0</v>
      </c>
      <c r="G34" s="64">
        <f t="shared" si="8"/>
        <v>0.1</v>
      </c>
      <c r="H34" s="75">
        <f t="shared" ref="H34:H45" si="13">IF(G34&lt;&gt;0,F34/G34,0)</f>
        <v>0</v>
      </c>
      <c r="I34" s="35"/>
      <c r="J34" s="6"/>
      <c r="K34" s="75">
        <f t="shared" ref="K34:K45" si="14">I34*J34</f>
        <v>0</v>
      </c>
      <c r="L34" s="198">
        <f t="shared" ref="L34:L45" si="15">IF(OR(J34&gt;0,H34&gt;0),H34+K34,0)</f>
        <v>0</v>
      </c>
    </row>
    <row r="35" spans="1:12" customFormat="1" ht="12.5" x14ac:dyDescent="0.25">
      <c r="A35" s="10"/>
      <c r="B35" s="66"/>
      <c r="C35" s="10" t="str">
        <f t="shared" si="6"/>
        <v>FC</v>
      </c>
      <c r="D35" s="73"/>
      <c r="E35" s="6"/>
      <c r="F35" s="63">
        <f t="shared" si="12"/>
        <v>0</v>
      </c>
      <c r="G35" s="64">
        <f t="shared" si="8"/>
        <v>0.1</v>
      </c>
      <c r="H35" s="75">
        <f t="shared" si="13"/>
        <v>0</v>
      </c>
      <c r="I35" s="35"/>
      <c r="J35" s="6"/>
      <c r="K35" s="75">
        <f t="shared" si="14"/>
        <v>0</v>
      </c>
      <c r="L35" s="198">
        <f t="shared" si="15"/>
        <v>0</v>
      </c>
    </row>
    <row r="36" spans="1:12" customFormat="1" ht="13" x14ac:dyDescent="0.3">
      <c r="A36" s="61" t="s">
        <v>44</v>
      </c>
      <c r="B36" s="47" t="s">
        <v>77</v>
      </c>
      <c r="C36" s="57"/>
      <c r="D36" s="72"/>
      <c r="E36" s="58"/>
      <c r="F36" s="63"/>
      <c r="G36" s="64"/>
      <c r="H36" s="75"/>
      <c r="I36" s="60"/>
      <c r="J36" s="58"/>
      <c r="K36" s="75"/>
      <c r="L36" s="198"/>
    </row>
    <row r="37" spans="1:12" customFormat="1" ht="12.5" x14ac:dyDescent="0.25">
      <c r="A37" s="21"/>
      <c r="B37" s="67"/>
      <c r="C37" s="10" t="str">
        <f t="shared" si="6"/>
        <v>FC</v>
      </c>
      <c r="D37" s="73"/>
      <c r="E37" s="6"/>
      <c r="F37" s="63">
        <f t="shared" si="12"/>
        <v>0</v>
      </c>
      <c r="G37" s="64">
        <f t="shared" si="8"/>
        <v>0.1</v>
      </c>
      <c r="H37" s="75">
        <f t="shared" si="13"/>
        <v>0</v>
      </c>
      <c r="I37" s="35"/>
      <c r="J37" s="6"/>
      <c r="K37" s="75">
        <f t="shared" si="14"/>
        <v>0</v>
      </c>
      <c r="L37" s="198">
        <f t="shared" si="15"/>
        <v>0</v>
      </c>
    </row>
    <row r="38" spans="1:12" customFormat="1" ht="12.5" x14ac:dyDescent="0.25">
      <c r="A38" s="10"/>
      <c r="B38" s="66"/>
      <c r="C38" s="10" t="str">
        <f t="shared" si="6"/>
        <v>FC</v>
      </c>
      <c r="D38" s="73"/>
      <c r="E38" s="6"/>
      <c r="F38" s="63">
        <f t="shared" si="12"/>
        <v>0</v>
      </c>
      <c r="G38" s="64">
        <f t="shared" si="8"/>
        <v>0.1</v>
      </c>
      <c r="H38" s="75">
        <f t="shared" si="13"/>
        <v>0</v>
      </c>
      <c r="I38" s="35"/>
      <c r="J38" s="6"/>
      <c r="K38" s="75">
        <f t="shared" si="14"/>
        <v>0</v>
      </c>
      <c r="L38" s="198">
        <f t="shared" si="15"/>
        <v>0</v>
      </c>
    </row>
    <row r="39" spans="1:12" customFormat="1" ht="12.5" x14ac:dyDescent="0.25">
      <c r="A39" s="10"/>
      <c r="B39" s="66"/>
      <c r="C39" s="10" t="str">
        <f t="shared" si="6"/>
        <v>FC</v>
      </c>
      <c r="D39" s="73"/>
      <c r="E39" s="6"/>
      <c r="F39" s="63">
        <f t="shared" si="12"/>
        <v>0</v>
      </c>
      <c r="G39" s="64">
        <f t="shared" si="8"/>
        <v>0.1</v>
      </c>
      <c r="H39" s="75">
        <f t="shared" si="13"/>
        <v>0</v>
      </c>
      <c r="I39" s="35"/>
      <c r="J39" s="6"/>
      <c r="K39" s="75">
        <f t="shared" si="14"/>
        <v>0</v>
      </c>
      <c r="L39" s="198">
        <f t="shared" si="15"/>
        <v>0</v>
      </c>
    </row>
    <row r="40" spans="1:12" customFormat="1" ht="12.5" x14ac:dyDescent="0.25">
      <c r="A40" s="10"/>
      <c r="B40" s="66"/>
      <c r="C40" s="10" t="str">
        <f t="shared" si="6"/>
        <v>FC</v>
      </c>
      <c r="D40" s="73"/>
      <c r="E40" s="6"/>
      <c r="F40" s="63">
        <f t="shared" si="12"/>
        <v>0</v>
      </c>
      <c r="G40" s="64">
        <f t="shared" si="8"/>
        <v>0.1</v>
      </c>
      <c r="H40" s="75">
        <f t="shared" si="13"/>
        <v>0</v>
      </c>
      <c r="I40" s="35"/>
      <c r="J40" s="6"/>
      <c r="K40" s="75">
        <f t="shared" si="14"/>
        <v>0</v>
      </c>
      <c r="L40" s="198">
        <f t="shared" si="15"/>
        <v>0</v>
      </c>
    </row>
    <row r="41" spans="1:12" customFormat="1" ht="12.5" x14ac:dyDescent="0.25">
      <c r="A41" s="10"/>
      <c r="B41" s="66"/>
      <c r="C41" s="10" t="str">
        <f t="shared" si="6"/>
        <v>FC</v>
      </c>
      <c r="D41" s="73"/>
      <c r="E41" s="6"/>
      <c r="F41" s="63">
        <f t="shared" si="12"/>
        <v>0</v>
      </c>
      <c r="G41" s="64">
        <f t="shared" si="8"/>
        <v>0.1</v>
      </c>
      <c r="H41" s="75">
        <f t="shared" si="13"/>
        <v>0</v>
      </c>
      <c r="I41" s="35"/>
      <c r="J41" s="6"/>
      <c r="K41" s="75">
        <f t="shared" si="14"/>
        <v>0</v>
      </c>
      <c r="L41" s="198">
        <f t="shared" si="15"/>
        <v>0</v>
      </c>
    </row>
    <row r="42" spans="1:12" customFormat="1" ht="12.5" x14ac:dyDescent="0.25">
      <c r="A42" s="10"/>
      <c r="B42" s="66"/>
      <c r="C42" s="10" t="str">
        <f t="shared" si="6"/>
        <v>FC</v>
      </c>
      <c r="D42" s="73"/>
      <c r="E42" s="6"/>
      <c r="F42" s="63">
        <f t="shared" si="12"/>
        <v>0</v>
      </c>
      <c r="G42" s="64">
        <f t="shared" si="8"/>
        <v>0.1</v>
      </c>
      <c r="H42" s="75">
        <f t="shared" si="13"/>
        <v>0</v>
      </c>
      <c r="I42" s="35"/>
      <c r="J42" s="6"/>
      <c r="K42" s="75">
        <f t="shared" si="14"/>
        <v>0</v>
      </c>
      <c r="L42" s="198">
        <f t="shared" si="15"/>
        <v>0</v>
      </c>
    </row>
    <row r="43" spans="1:12" customFormat="1" ht="12.5" x14ac:dyDescent="0.25">
      <c r="A43" s="10"/>
      <c r="B43" s="66"/>
      <c r="C43" s="10" t="str">
        <f t="shared" si="6"/>
        <v>FC</v>
      </c>
      <c r="D43" s="73"/>
      <c r="E43" s="6"/>
      <c r="F43" s="63">
        <f t="shared" si="12"/>
        <v>0</v>
      </c>
      <c r="G43" s="64">
        <f t="shared" si="8"/>
        <v>0.1</v>
      </c>
      <c r="H43" s="75">
        <f t="shared" si="13"/>
        <v>0</v>
      </c>
      <c r="I43" s="35"/>
      <c r="J43" s="6"/>
      <c r="K43" s="75">
        <f t="shared" si="14"/>
        <v>0</v>
      </c>
      <c r="L43" s="198">
        <f t="shared" si="15"/>
        <v>0</v>
      </c>
    </row>
    <row r="44" spans="1:12" customFormat="1" ht="12.5" x14ac:dyDescent="0.25">
      <c r="A44" s="10"/>
      <c r="B44" s="66"/>
      <c r="C44" s="10" t="str">
        <f t="shared" si="6"/>
        <v>FC</v>
      </c>
      <c r="D44" s="73"/>
      <c r="E44" s="6"/>
      <c r="F44" s="63">
        <f t="shared" si="12"/>
        <v>0</v>
      </c>
      <c r="G44" s="64">
        <f t="shared" si="8"/>
        <v>0.1</v>
      </c>
      <c r="H44" s="75">
        <f t="shared" si="13"/>
        <v>0</v>
      </c>
      <c r="I44" s="35"/>
      <c r="J44" s="6"/>
      <c r="K44" s="75">
        <f t="shared" si="14"/>
        <v>0</v>
      </c>
      <c r="L44" s="198">
        <f t="shared" si="15"/>
        <v>0</v>
      </c>
    </row>
    <row r="45" spans="1:12" customFormat="1" ht="12.5" x14ac:dyDescent="0.25">
      <c r="A45" s="10"/>
      <c r="B45" s="66"/>
      <c r="C45" s="10" t="str">
        <f t="shared" si="6"/>
        <v>FC</v>
      </c>
      <c r="D45" s="73"/>
      <c r="E45" s="6"/>
      <c r="F45" s="63">
        <f t="shared" si="12"/>
        <v>0</v>
      </c>
      <c r="G45" s="64">
        <f t="shared" si="8"/>
        <v>0.1</v>
      </c>
      <c r="H45" s="75">
        <f t="shared" si="13"/>
        <v>0</v>
      </c>
      <c r="I45" s="35"/>
      <c r="J45" s="6"/>
      <c r="K45" s="75">
        <f t="shared" si="14"/>
        <v>0</v>
      </c>
      <c r="L45" s="198">
        <f t="shared" si="15"/>
        <v>0</v>
      </c>
    </row>
    <row r="46" spans="1:12" customFormat="1" ht="12.5" x14ac:dyDescent="0.25">
      <c r="A46" s="10"/>
      <c r="B46" s="66"/>
      <c r="C46" s="10"/>
      <c r="D46" s="73"/>
      <c r="E46" s="6"/>
      <c r="F46" s="63"/>
      <c r="G46" s="64"/>
      <c r="H46" s="75"/>
      <c r="I46" s="35"/>
      <c r="J46" s="6"/>
      <c r="K46" s="75"/>
      <c r="L46" s="198"/>
    </row>
    <row r="47" spans="1:12" customFormat="1" ht="13" x14ac:dyDescent="0.3">
      <c r="A47" s="61" t="s">
        <v>76</v>
      </c>
      <c r="B47" s="47" t="s">
        <v>72</v>
      </c>
      <c r="C47" s="57"/>
      <c r="D47" s="72"/>
      <c r="E47" s="58"/>
      <c r="F47" s="63"/>
      <c r="G47" s="64"/>
      <c r="H47" s="75"/>
      <c r="I47" s="60"/>
      <c r="J47" s="58"/>
      <c r="K47" s="75"/>
      <c r="L47" s="198"/>
    </row>
    <row r="48" spans="1:12" customFormat="1" ht="12.5" x14ac:dyDescent="0.25">
      <c r="A48" s="21"/>
      <c r="B48" s="67"/>
      <c r="C48" s="10" t="str">
        <f t="shared" ref="C48:C55" si="16">$B$7</f>
        <v>FC</v>
      </c>
      <c r="D48" s="73"/>
      <c r="E48" s="6"/>
      <c r="F48" s="63">
        <f t="shared" si="7"/>
        <v>0</v>
      </c>
      <c r="G48" s="64">
        <f t="shared" ref="G48:G55" si="17">$B$8</f>
        <v>0.1</v>
      </c>
      <c r="H48" s="75">
        <f t="shared" si="9"/>
        <v>0</v>
      </c>
      <c r="I48" s="35"/>
      <c r="J48" s="6"/>
      <c r="K48" s="75">
        <f t="shared" si="10"/>
        <v>0</v>
      </c>
      <c r="L48" s="198">
        <f t="shared" ref="L48:L55" si="18">IF(OR(J48&gt;0,H48&gt;0),H48+K48,0)</f>
        <v>0</v>
      </c>
    </row>
    <row r="49" spans="1:12" customFormat="1" ht="12.5" x14ac:dyDescent="0.25">
      <c r="A49" s="10"/>
      <c r="B49" s="66"/>
      <c r="C49" s="10" t="str">
        <f t="shared" si="16"/>
        <v>FC</v>
      </c>
      <c r="D49" s="73"/>
      <c r="E49" s="6"/>
      <c r="F49" s="63">
        <f t="shared" si="7"/>
        <v>0</v>
      </c>
      <c r="G49" s="64">
        <f t="shared" si="17"/>
        <v>0.1</v>
      </c>
      <c r="H49" s="75">
        <f t="shared" si="9"/>
        <v>0</v>
      </c>
      <c r="I49" s="35"/>
      <c r="J49" s="6"/>
      <c r="K49" s="75">
        <f t="shared" si="10"/>
        <v>0</v>
      </c>
      <c r="L49" s="198">
        <f t="shared" si="18"/>
        <v>0</v>
      </c>
    </row>
    <row r="50" spans="1:12" customFormat="1" ht="12.5" x14ac:dyDescent="0.25">
      <c r="A50" s="10"/>
      <c r="B50" s="66"/>
      <c r="C50" s="10" t="str">
        <f t="shared" si="16"/>
        <v>FC</v>
      </c>
      <c r="D50" s="73"/>
      <c r="E50" s="6"/>
      <c r="F50" s="63">
        <f t="shared" si="7"/>
        <v>0</v>
      </c>
      <c r="G50" s="64">
        <f t="shared" si="17"/>
        <v>0.1</v>
      </c>
      <c r="H50" s="75">
        <f t="shared" si="9"/>
        <v>0</v>
      </c>
      <c r="I50" s="35"/>
      <c r="J50" s="6"/>
      <c r="K50" s="75">
        <f t="shared" si="10"/>
        <v>0</v>
      </c>
      <c r="L50" s="198">
        <f t="shared" si="18"/>
        <v>0</v>
      </c>
    </row>
    <row r="51" spans="1:12" customFormat="1" ht="12.5" x14ac:dyDescent="0.25">
      <c r="A51" s="10"/>
      <c r="B51" s="66"/>
      <c r="C51" s="10" t="str">
        <f t="shared" si="16"/>
        <v>FC</v>
      </c>
      <c r="D51" s="73"/>
      <c r="E51" s="6"/>
      <c r="F51" s="63">
        <f t="shared" si="7"/>
        <v>0</v>
      </c>
      <c r="G51" s="64">
        <f t="shared" si="17"/>
        <v>0.1</v>
      </c>
      <c r="H51" s="75">
        <f t="shared" si="9"/>
        <v>0</v>
      </c>
      <c r="I51" s="35"/>
      <c r="J51" s="6"/>
      <c r="K51" s="75">
        <f t="shared" si="10"/>
        <v>0</v>
      </c>
      <c r="L51" s="198">
        <f t="shared" si="18"/>
        <v>0</v>
      </c>
    </row>
    <row r="52" spans="1:12" customFormat="1" ht="12.5" x14ac:dyDescent="0.25">
      <c r="A52" s="10"/>
      <c r="B52" s="66"/>
      <c r="C52" s="10" t="str">
        <f t="shared" si="16"/>
        <v>FC</v>
      </c>
      <c r="D52" s="73"/>
      <c r="E52" s="6"/>
      <c r="F52" s="63">
        <f>D52*E52</f>
        <v>0</v>
      </c>
      <c r="G52" s="64">
        <f t="shared" si="17"/>
        <v>0.1</v>
      </c>
      <c r="H52" s="75">
        <f>IF(G52&lt;&gt;0,F52/G52,0)</f>
        <v>0</v>
      </c>
      <c r="I52" s="35"/>
      <c r="J52" s="6"/>
      <c r="K52" s="75">
        <f>I52*J52</f>
        <v>0</v>
      </c>
      <c r="L52" s="198">
        <f t="shared" si="18"/>
        <v>0</v>
      </c>
    </row>
    <row r="53" spans="1:12" customFormat="1" ht="12.5" x14ac:dyDescent="0.25">
      <c r="A53" s="10"/>
      <c r="B53" s="66"/>
      <c r="C53" s="10" t="str">
        <f t="shared" si="16"/>
        <v>FC</v>
      </c>
      <c r="D53" s="73"/>
      <c r="E53" s="6"/>
      <c r="F53" s="63">
        <f>D53*E53</f>
        <v>0</v>
      </c>
      <c r="G53" s="64">
        <f t="shared" si="17"/>
        <v>0.1</v>
      </c>
      <c r="H53" s="75">
        <f>IF(G53&lt;&gt;0,F53/G53,0)</f>
        <v>0</v>
      </c>
      <c r="I53" s="35"/>
      <c r="J53" s="6"/>
      <c r="K53" s="75">
        <f>I53*J53</f>
        <v>0</v>
      </c>
      <c r="L53" s="198">
        <f t="shared" si="18"/>
        <v>0</v>
      </c>
    </row>
    <row r="54" spans="1:12" customFormat="1" ht="12.5" x14ac:dyDescent="0.25">
      <c r="A54" s="10"/>
      <c r="B54" s="66"/>
      <c r="C54" s="10" t="str">
        <f t="shared" si="16"/>
        <v>FC</v>
      </c>
      <c r="D54" s="73"/>
      <c r="E54" s="6"/>
      <c r="F54" s="63">
        <f t="shared" si="7"/>
        <v>0</v>
      </c>
      <c r="G54" s="64">
        <f t="shared" si="17"/>
        <v>0.1</v>
      </c>
      <c r="H54" s="75">
        <f t="shared" si="9"/>
        <v>0</v>
      </c>
      <c r="I54" s="35"/>
      <c r="J54" s="6"/>
      <c r="K54" s="75">
        <f t="shared" si="10"/>
        <v>0</v>
      </c>
      <c r="L54" s="198">
        <f t="shared" si="18"/>
        <v>0</v>
      </c>
    </row>
    <row r="55" spans="1:12" customFormat="1" ht="12.5" x14ac:dyDescent="0.25">
      <c r="A55" s="10"/>
      <c r="B55" s="66"/>
      <c r="C55" s="10" t="str">
        <f t="shared" si="16"/>
        <v>FC</v>
      </c>
      <c r="D55" s="73"/>
      <c r="E55" s="6"/>
      <c r="F55" s="63">
        <f t="shared" si="7"/>
        <v>0</v>
      </c>
      <c r="G55" s="64">
        <f t="shared" si="17"/>
        <v>0.1</v>
      </c>
      <c r="H55" s="75">
        <f t="shared" si="9"/>
        <v>0</v>
      </c>
      <c r="I55" s="35"/>
      <c r="J55" s="6"/>
      <c r="K55" s="75">
        <f t="shared" si="10"/>
        <v>0</v>
      </c>
      <c r="L55" s="198">
        <f t="shared" si="18"/>
        <v>0</v>
      </c>
    </row>
    <row r="56" spans="1:12" customFormat="1" ht="13" thickBot="1" x14ac:dyDescent="0.3">
      <c r="A56" s="10"/>
      <c r="B56" s="66"/>
      <c r="C56" s="10"/>
      <c r="D56" s="73"/>
      <c r="E56" s="6"/>
      <c r="F56" s="63"/>
      <c r="G56" s="64"/>
      <c r="H56" s="75"/>
      <c r="I56" s="35"/>
      <c r="J56" s="6"/>
      <c r="K56" s="75"/>
      <c r="L56" s="198"/>
    </row>
    <row r="57" spans="1:12" customFormat="1" ht="13.5" thickBot="1" x14ac:dyDescent="0.35">
      <c r="A57" s="80"/>
      <c r="B57" s="226" t="str">
        <f>+"SUB-TOTAL:  "&amp;A15</f>
        <v>SUB-TOTAL:  G2.2</v>
      </c>
      <c r="C57" s="117"/>
      <c r="D57" s="118"/>
      <c r="E57" s="119">
        <f>SUM(E15:E55)</f>
        <v>0</v>
      </c>
      <c r="F57" s="119">
        <f>SUM(F15:F55)</f>
        <v>0</v>
      </c>
      <c r="G57" s="120">
        <f>$B$8</f>
        <v>0.1</v>
      </c>
      <c r="H57" s="196">
        <f>SUM(H15:H55)</f>
        <v>0</v>
      </c>
      <c r="I57" s="197"/>
      <c r="J57" s="119">
        <f>SUM(J15:J55)</f>
        <v>0</v>
      </c>
      <c r="K57" s="196">
        <f>SUM(K15:K55)</f>
        <v>0</v>
      </c>
      <c r="L57" s="192">
        <f>SUM(L15:L55)</f>
        <v>0</v>
      </c>
    </row>
    <row r="58" spans="1:12" ht="10.5" x14ac:dyDescent="0.25">
      <c r="D58" s="41"/>
      <c r="E58" s="42"/>
      <c r="F58" s="44"/>
      <c r="H58" s="31"/>
      <c r="I58" s="38"/>
      <c r="J58" s="42"/>
      <c r="K58" s="46"/>
      <c r="L58" s="46"/>
    </row>
    <row r="59" spans="1:12" ht="10.5" x14ac:dyDescent="0.25">
      <c r="D59" s="41"/>
      <c r="E59" s="42"/>
      <c r="F59" s="44"/>
      <c r="H59" s="31"/>
      <c r="I59" s="38"/>
      <c r="J59" s="42"/>
      <c r="K59" s="46"/>
      <c r="L59" s="46"/>
    </row>
    <row r="60" spans="1:12" ht="10.5" x14ac:dyDescent="0.25">
      <c r="D60" s="41"/>
      <c r="E60" s="42"/>
      <c r="F60" s="44"/>
      <c r="H60" s="31"/>
      <c r="I60" s="38"/>
      <c r="J60" s="42"/>
      <c r="K60" s="46"/>
      <c r="L60" s="46"/>
    </row>
    <row r="61" spans="1:12" ht="10.5" x14ac:dyDescent="0.25">
      <c r="D61" s="41"/>
      <c r="E61" s="42"/>
      <c r="F61" s="44"/>
      <c r="H61" s="31"/>
      <c r="I61" s="38"/>
      <c r="J61" s="42"/>
      <c r="K61" s="46"/>
      <c r="L61" s="46"/>
    </row>
    <row r="62" spans="1:12" ht="10.5" x14ac:dyDescent="0.25">
      <c r="D62" s="41"/>
      <c r="E62" s="42"/>
      <c r="F62" s="44"/>
      <c r="H62" s="31"/>
      <c r="I62" s="38"/>
      <c r="J62" s="42"/>
      <c r="K62" s="46"/>
      <c r="L62" s="46"/>
    </row>
    <row r="63" spans="1:12" ht="10.5" x14ac:dyDescent="0.25">
      <c r="D63" s="41"/>
      <c r="E63" s="42"/>
      <c r="F63" s="44"/>
      <c r="H63" s="31"/>
      <c r="I63" s="38"/>
      <c r="J63" s="42"/>
      <c r="K63" s="46"/>
      <c r="L63" s="46"/>
    </row>
    <row r="64" spans="1:12" ht="10.5" x14ac:dyDescent="0.25">
      <c r="D64" s="41"/>
      <c r="E64" s="42"/>
      <c r="F64" s="44"/>
      <c r="H64" s="31"/>
      <c r="I64" s="38"/>
      <c r="J64" s="42"/>
      <c r="K64" s="46"/>
      <c r="L64" s="46"/>
    </row>
    <row r="65" spans="4:12" ht="10.5" x14ac:dyDescent="0.25">
      <c r="D65" s="41"/>
      <c r="E65" s="42"/>
      <c r="F65" s="44"/>
      <c r="H65" s="31"/>
      <c r="I65" s="38"/>
      <c r="J65" s="42"/>
      <c r="K65" s="46"/>
      <c r="L65" s="46"/>
    </row>
    <row r="66" spans="4:12" ht="10.5" x14ac:dyDescent="0.25">
      <c r="D66" s="41"/>
      <c r="E66" s="42"/>
      <c r="F66" s="44"/>
      <c r="H66" s="31"/>
      <c r="I66" s="38"/>
      <c r="J66" s="42"/>
      <c r="K66" s="46"/>
      <c r="L66" s="46"/>
    </row>
    <row r="67" spans="4:12" ht="10.5" x14ac:dyDescent="0.25">
      <c r="D67" s="41"/>
      <c r="E67" s="42"/>
      <c r="F67" s="44"/>
      <c r="H67" s="31"/>
      <c r="I67" s="38"/>
      <c r="J67" s="42"/>
      <c r="K67" s="46"/>
      <c r="L67" s="46"/>
    </row>
    <row r="68" spans="4:12" ht="10.5" x14ac:dyDescent="0.25">
      <c r="D68" s="41"/>
      <c r="E68" s="42"/>
      <c r="F68" s="44"/>
      <c r="H68" s="31"/>
      <c r="I68" s="38"/>
      <c r="J68" s="42"/>
      <c r="K68" s="46"/>
      <c r="L68" s="46"/>
    </row>
    <row r="69" spans="4:12" ht="10.5" x14ac:dyDescent="0.25">
      <c r="D69" s="41"/>
      <c r="E69" s="42"/>
      <c r="F69" s="44"/>
      <c r="H69" s="31"/>
      <c r="I69" s="38"/>
      <c r="J69" s="42"/>
      <c r="K69" s="46"/>
      <c r="L69" s="46"/>
    </row>
    <row r="70" spans="4:12" ht="10.5" x14ac:dyDescent="0.25">
      <c r="D70" s="41"/>
      <c r="E70" s="42"/>
      <c r="F70" s="44"/>
      <c r="H70" s="31"/>
      <c r="I70" s="38"/>
      <c r="J70" s="42"/>
      <c r="K70" s="46"/>
      <c r="L70" s="46"/>
    </row>
    <row r="71" spans="4:12" ht="10.5" x14ac:dyDescent="0.25">
      <c r="D71" s="41"/>
      <c r="E71" s="42"/>
      <c r="F71" s="44"/>
      <c r="H71" s="31"/>
      <c r="I71" s="38"/>
      <c r="J71" s="42"/>
      <c r="K71" s="46"/>
      <c r="L71" s="46"/>
    </row>
    <row r="72" spans="4:12" ht="10.5" x14ac:dyDescent="0.25">
      <c r="D72" s="41"/>
      <c r="E72" s="42"/>
      <c r="F72" s="44"/>
      <c r="H72" s="31"/>
      <c r="I72" s="38"/>
      <c r="J72" s="42"/>
      <c r="K72" s="46"/>
      <c r="L72" s="46"/>
    </row>
    <row r="73" spans="4:12" ht="10.5" x14ac:dyDescent="0.25">
      <c r="D73" s="41"/>
      <c r="E73" s="42"/>
      <c r="F73" s="44"/>
      <c r="H73" s="31"/>
      <c r="I73" s="38"/>
      <c r="J73" s="42"/>
      <c r="K73" s="46"/>
      <c r="L73" s="46"/>
    </row>
    <row r="74" spans="4:12" ht="10.5" x14ac:dyDescent="0.25">
      <c r="D74" s="41"/>
      <c r="E74" s="42"/>
      <c r="F74" s="44"/>
      <c r="H74" s="31"/>
      <c r="I74" s="38"/>
      <c r="J74" s="42"/>
      <c r="K74" s="46"/>
      <c r="L74" s="46"/>
    </row>
    <row r="75" spans="4:12" ht="10.5" x14ac:dyDescent="0.25">
      <c r="D75" s="41"/>
      <c r="E75" s="42"/>
      <c r="F75" s="44"/>
      <c r="H75" s="31"/>
      <c r="I75" s="38"/>
      <c r="J75" s="42"/>
      <c r="K75" s="46"/>
      <c r="L75" s="46"/>
    </row>
    <row r="76" spans="4:12" ht="10.5" x14ac:dyDescent="0.25">
      <c r="D76" s="41"/>
      <c r="E76" s="42"/>
      <c r="F76" s="44"/>
      <c r="H76" s="31"/>
      <c r="I76" s="38"/>
      <c r="J76" s="42"/>
      <c r="K76" s="46"/>
      <c r="L76" s="46"/>
    </row>
    <row r="77" spans="4:12" ht="10.5" x14ac:dyDescent="0.25">
      <c r="D77" s="41"/>
      <c r="E77" s="42"/>
      <c r="F77" s="44"/>
      <c r="H77" s="31"/>
      <c r="I77" s="38"/>
      <c r="J77" s="42"/>
      <c r="K77" s="46"/>
      <c r="L77" s="46"/>
    </row>
    <row r="78" spans="4:12" ht="10.5" x14ac:dyDescent="0.25">
      <c r="D78" s="41"/>
      <c r="E78" s="42"/>
      <c r="F78" s="44"/>
      <c r="H78" s="31"/>
      <c r="I78" s="38"/>
      <c r="J78" s="42"/>
      <c r="K78" s="46"/>
      <c r="L78" s="46"/>
    </row>
    <row r="79" spans="4:12" ht="10.5" x14ac:dyDescent="0.25">
      <c r="D79" s="41"/>
      <c r="E79" s="42"/>
      <c r="F79" s="44"/>
      <c r="H79" s="31"/>
      <c r="I79" s="38"/>
      <c r="J79" s="42"/>
      <c r="K79" s="46"/>
      <c r="L79" s="46"/>
    </row>
    <row r="80" spans="4:12" ht="10.5" x14ac:dyDescent="0.25">
      <c r="D80" s="41"/>
      <c r="E80" s="42"/>
      <c r="F80" s="44"/>
      <c r="H80" s="31"/>
      <c r="I80" s="38"/>
      <c r="J80" s="42"/>
      <c r="K80" s="46"/>
      <c r="L80" s="46"/>
    </row>
    <row r="81" spans="4:12" ht="10.5" x14ac:dyDescent="0.25">
      <c r="D81" s="41"/>
      <c r="E81" s="42"/>
      <c r="F81" s="44"/>
      <c r="H81" s="31"/>
      <c r="I81" s="38"/>
      <c r="J81" s="42"/>
      <c r="K81" s="46"/>
      <c r="L81" s="46"/>
    </row>
    <row r="82" spans="4:12" ht="10.5" x14ac:dyDescent="0.25">
      <c r="D82" s="41"/>
      <c r="E82" s="42"/>
      <c r="F82" s="44"/>
      <c r="H82" s="31"/>
      <c r="I82" s="38"/>
      <c r="J82" s="42"/>
      <c r="K82" s="46"/>
      <c r="L82" s="46"/>
    </row>
    <row r="83" spans="4:12" ht="10.5" x14ac:dyDescent="0.25">
      <c r="D83" s="41"/>
      <c r="E83" s="42"/>
      <c r="F83" s="44"/>
      <c r="H83" s="31"/>
      <c r="I83" s="38"/>
      <c r="J83" s="42"/>
      <c r="K83" s="46"/>
      <c r="L83" s="46"/>
    </row>
    <row r="84" spans="4:12" ht="10.5" x14ac:dyDescent="0.25">
      <c r="D84" s="41"/>
      <c r="E84" s="42"/>
      <c r="F84" s="44"/>
      <c r="H84" s="31"/>
      <c r="I84" s="38"/>
      <c r="J84" s="42"/>
      <c r="K84" s="46"/>
      <c r="L84" s="46"/>
    </row>
    <row r="85" spans="4:12" ht="10.5" x14ac:dyDescent="0.25">
      <c r="D85" s="41"/>
      <c r="E85" s="42"/>
      <c r="F85" s="44"/>
      <c r="H85" s="31"/>
      <c r="I85" s="38"/>
      <c r="J85" s="42"/>
      <c r="K85" s="46"/>
      <c r="L85" s="46"/>
    </row>
    <row r="86" spans="4:12" ht="10.5" x14ac:dyDescent="0.25">
      <c r="D86" s="41"/>
      <c r="E86" s="42"/>
      <c r="F86" s="44"/>
      <c r="H86" s="31"/>
      <c r="I86" s="38"/>
      <c r="J86" s="42"/>
      <c r="K86" s="46"/>
      <c r="L86" s="46"/>
    </row>
    <row r="87" spans="4:12" ht="10.5" x14ac:dyDescent="0.25">
      <c r="D87" s="41"/>
      <c r="E87" s="42"/>
      <c r="F87" s="44"/>
      <c r="H87" s="31"/>
      <c r="I87" s="38"/>
      <c r="J87" s="42"/>
      <c r="K87" s="46"/>
      <c r="L87" s="46"/>
    </row>
    <row r="88" spans="4:12" ht="10.5" x14ac:dyDescent="0.25">
      <c r="D88" s="41"/>
      <c r="E88" s="42"/>
      <c r="F88" s="44"/>
      <c r="H88" s="31"/>
      <c r="I88" s="38"/>
      <c r="J88" s="42"/>
      <c r="K88" s="46"/>
      <c r="L88" s="46"/>
    </row>
    <row r="89" spans="4:12" ht="10.5" x14ac:dyDescent="0.25">
      <c r="D89" s="41"/>
      <c r="E89" s="42"/>
      <c r="F89" s="44"/>
      <c r="H89" s="31"/>
      <c r="I89" s="38"/>
      <c r="J89" s="42"/>
      <c r="K89" s="46"/>
      <c r="L89" s="46"/>
    </row>
    <row r="90" spans="4:12" ht="10.5" x14ac:dyDescent="0.25">
      <c r="D90" s="41"/>
      <c r="E90" s="42"/>
      <c r="F90" s="44"/>
      <c r="H90" s="31"/>
      <c r="I90" s="38"/>
      <c r="J90" s="42"/>
      <c r="K90" s="46"/>
      <c r="L90" s="46"/>
    </row>
    <row r="91" spans="4:12" ht="10.5" x14ac:dyDescent="0.25">
      <c r="D91" s="41"/>
      <c r="E91" s="42"/>
      <c r="F91" s="44"/>
      <c r="H91" s="31"/>
      <c r="I91" s="38"/>
      <c r="J91" s="42"/>
      <c r="K91" s="46"/>
      <c r="L91" s="46"/>
    </row>
    <row r="92" spans="4:12" ht="10.5" x14ac:dyDescent="0.25">
      <c r="D92" s="41"/>
      <c r="E92" s="42"/>
      <c r="F92" s="44"/>
      <c r="H92" s="31"/>
      <c r="I92" s="38"/>
      <c r="J92" s="42"/>
      <c r="K92" s="46"/>
      <c r="L92" s="46"/>
    </row>
    <row r="93" spans="4:12" ht="10.5" x14ac:dyDescent="0.25">
      <c r="D93" s="41"/>
      <c r="E93" s="42"/>
      <c r="F93" s="44"/>
      <c r="H93" s="31"/>
      <c r="I93" s="38"/>
      <c r="J93" s="42"/>
      <c r="K93" s="46"/>
      <c r="L93" s="46"/>
    </row>
    <row r="94" spans="4:12" ht="10.5" x14ac:dyDescent="0.25">
      <c r="D94" s="41"/>
      <c r="E94" s="42"/>
      <c r="F94" s="44"/>
      <c r="H94" s="31"/>
      <c r="I94" s="38"/>
      <c r="J94" s="42"/>
      <c r="K94" s="46"/>
      <c r="L94" s="46"/>
    </row>
    <row r="95" spans="4:12" ht="10.5" x14ac:dyDescent="0.25">
      <c r="D95" s="41"/>
      <c r="E95" s="42"/>
      <c r="F95" s="44"/>
      <c r="H95" s="31"/>
      <c r="I95" s="38"/>
      <c r="J95" s="42"/>
      <c r="K95" s="46"/>
      <c r="L95" s="46"/>
    </row>
    <row r="96" spans="4:12" ht="10.5" x14ac:dyDescent="0.25">
      <c r="D96" s="41"/>
      <c r="E96" s="42"/>
      <c r="F96" s="44"/>
      <c r="H96" s="31"/>
      <c r="I96" s="38"/>
      <c r="J96" s="42"/>
      <c r="K96" s="46"/>
      <c r="L96" s="46"/>
    </row>
    <row r="97" spans="4:12" ht="10.5" x14ac:dyDescent="0.25">
      <c r="D97" s="41"/>
      <c r="E97" s="42"/>
      <c r="F97" s="44"/>
      <c r="H97" s="31"/>
      <c r="I97" s="38"/>
      <c r="J97" s="42"/>
      <c r="K97" s="46"/>
      <c r="L97" s="46"/>
    </row>
    <row r="98" spans="4:12" ht="10.5" x14ac:dyDescent="0.25">
      <c r="D98" s="41"/>
      <c r="E98" s="42"/>
      <c r="F98" s="44"/>
      <c r="H98" s="31"/>
      <c r="I98" s="38"/>
      <c r="J98" s="42"/>
      <c r="K98" s="46"/>
      <c r="L98" s="46"/>
    </row>
    <row r="99" spans="4:12" ht="10.5" x14ac:dyDescent="0.25">
      <c r="D99" s="41"/>
      <c r="E99" s="42"/>
      <c r="F99" s="44"/>
      <c r="H99" s="31"/>
      <c r="I99" s="38"/>
      <c r="J99" s="42"/>
      <c r="K99" s="46"/>
      <c r="L99" s="46"/>
    </row>
    <row r="100" spans="4:12" ht="10.5" x14ac:dyDescent="0.25">
      <c r="D100" s="41"/>
      <c r="E100" s="42"/>
      <c r="F100" s="44"/>
      <c r="H100" s="31"/>
      <c r="I100" s="38"/>
      <c r="J100" s="42"/>
      <c r="K100" s="46"/>
      <c r="L100" s="46"/>
    </row>
    <row r="101" spans="4:12" x14ac:dyDescent="0.2">
      <c r="E101" s="27"/>
      <c r="F101" s="29"/>
    </row>
    <row r="102" spans="4:12" x14ac:dyDescent="0.2">
      <c r="E102" s="27"/>
      <c r="F102" s="29"/>
    </row>
    <row r="103" spans="4:12" x14ac:dyDescent="0.2">
      <c r="E103" s="27"/>
      <c r="F103" s="29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L151"/>
  <sheetViews>
    <sheetView showGridLines="0" topLeftCell="A50" zoomScale="55" zoomScaleNormal="55" workbookViewId="0">
      <selection activeCell="G88" sqref="G88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2" style="2" customWidth="1"/>
    <col min="4" max="4" width="9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78" t="s">
        <v>79</v>
      </c>
      <c r="B1" s="278"/>
      <c r="C1"/>
      <c r="D1"/>
      <c r="E1"/>
      <c r="J1"/>
    </row>
    <row r="2" spans="1:12" customFormat="1" ht="13" x14ac:dyDescent="0.3">
      <c r="A2" s="278" t="s">
        <v>30</v>
      </c>
      <c r="B2" s="278"/>
      <c r="C2" s="3"/>
      <c r="D2" s="3"/>
      <c r="E2" s="3"/>
      <c r="F2" s="3"/>
      <c r="G2" s="3"/>
      <c r="H2" s="3"/>
      <c r="I2" s="3"/>
      <c r="J2" s="3"/>
      <c r="K2" s="3"/>
      <c r="L2" s="18"/>
    </row>
    <row r="3" spans="1:12" customFormat="1" ht="13" x14ac:dyDescent="0.3">
      <c r="A3" s="185" t="s">
        <v>0</v>
      </c>
      <c r="B3" s="188" t="str">
        <f>Instructions!D3</f>
        <v>Tenderer  Company name</v>
      </c>
      <c r="C3" s="94"/>
      <c r="D3" s="94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5" t="s">
        <v>27</v>
      </c>
      <c r="B4" s="188" t="str">
        <f>Instructions!D4</f>
        <v>Tower and Approach Consoles Replacement</v>
      </c>
      <c r="C4" s="94"/>
      <c r="D4" s="94"/>
      <c r="E4" s="3"/>
      <c r="F4" s="18"/>
      <c r="G4" s="18"/>
      <c r="H4" s="95"/>
      <c r="I4" s="95"/>
      <c r="J4" s="3"/>
      <c r="K4" s="3"/>
      <c r="L4" s="3"/>
    </row>
    <row r="5" spans="1:12" customFormat="1" ht="13" x14ac:dyDescent="0.3">
      <c r="A5" s="185" t="s">
        <v>26</v>
      </c>
      <c r="B5" s="193" t="s">
        <v>67</v>
      </c>
      <c r="C5" s="94"/>
      <c r="D5" s="94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5" t="s">
        <v>25</v>
      </c>
      <c r="B6" s="193" t="s">
        <v>126</v>
      </c>
      <c r="C6" s="94"/>
      <c r="D6" s="94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5" t="s">
        <v>60</v>
      </c>
      <c r="B7" s="96" t="str">
        <f>Instructions!D5</f>
        <v>FC</v>
      </c>
      <c r="C7" s="94"/>
      <c r="D7" s="94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5" t="s">
        <v>61</v>
      </c>
      <c r="B8" s="96">
        <f>Instructions!D6</f>
        <v>0.1</v>
      </c>
      <c r="C8" s="94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9" t="s">
        <v>15</v>
      </c>
      <c r="D10" s="310"/>
      <c r="E10" s="310"/>
      <c r="F10" s="310"/>
      <c r="G10" s="310"/>
      <c r="H10" s="311"/>
      <c r="I10" s="309" t="s">
        <v>2</v>
      </c>
      <c r="J10" s="310"/>
      <c r="K10" s="311"/>
      <c r="L10" s="97"/>
    </row>
    <row r="11" spans="1:12" customFormat="1" ht="13" thickBot="1" x14ac:dyDescent="0.3">
      <c r="A11" s="3"/>
      <c r="B11" s="3"/>
      <c r="C11" s="312"/>
      <c r="D11" s="313"/>
      <c r="E11" s="313"/>
      <c r="F11" s="313"/>
      <c r="G11" s="313"/>
      <c r="H11" s="314"/>
      <c r="I11" s="312"/>
      <c r="J11" s="313"/>
      <c r="K11" s="314"/>
      <c r="L11" s="98"/>
    </row>
    <row r="12" spans="1:12" customFormat="1" ht="26" x14ac:dyDescent="0.2">
      <c r="A12" s="258" t="s">
        <v>24</v>
      </c>
      <c r="B12" s="255" t="s">
        <v>63</v>
      </c>
      <c r="C12" s="258" t="s">
        <v>7</v>
      </c>
      <c r="D12" s="99" t="s">
        <v>3</v>
      </c>
      <c r="E12" s="261" t="s">
        <v>9</v>
      </c>
      <c r="F12" s="261" t="s">
        <v>10</v>
      </c>
      <c r="G12" s="261" t="s">
        <v>8</v>
      </c>
      <c r="H12" s="255" t="s">
        <v>14</v>
      </c>
      <c r="I12" s="186" t="s">
        <v>3</v>
      </c>
      <c r="J12" s="261" t="s">
        <v>11</v>
      </c>
      <c r="K12" s="255" t="s">
        <v>12</v>
      </c>
      <c r="L12" s="304" t="s">
        <v>13</v>
      </c>
    </row>
    <row r="13" spans="1:12" customFormat="1" ht="13" x14ac:dyDescent="0.2">
      <c r="A13" s="259"/>
      <c r="B13" s="256"/>
      <c r="C13" s="259"/>
      <c r="D13" s="100"/>
      <c r="E13" s="262"/>
      <c r="F13" s="262"/>
      <c r="G13" s="262"/>
      <c r="H13" s="256"/>
      <c r="I13" s="187"/>
      <c r="J13" s="262"/>
      <c r="K13" s="256"/>
      <c r="L13" s="270"/>
    </row>
    <row r="14" spans="1:12" customFormat="1" ht="13" x14ac:dyDescent="0.2">
      <c r="A14" s="308"/>
      <c r="B14" s="307"/>
      <c r="C14" s="308"/>
      <c r="D14" s="190"/>
      <c r="E14" s="306"/>
      <c r="F14" s="306"/>
      <c r="G14" s="306"/>
      <c r="H14" s="307"/>
      <c r="I14" s="189"/>
      <c r="J14" s="306"/>
      <c r="K14" s="307"/>
      <c r="L14" s="305"/>
    </row>
    <row r="15" spans="1:12" customFormat="1" ht="13" x14ac:dyDescent="0.3">
      <c r="A15" s="48" t="str">
        <f>B5</f>
        <v>G3.1</v>
      </c>
      <c r="B15" s="49" t="str">
        <f>B6</f>
        <v>FALE</v>
      </c>
      <c r="C15" s="48"/>
      <c r="D15" s="49"/>
      <c r="E15" s="48"/>
      <c r="F15" s="49"/>
      <c r="G15" s="48"/>
      <c r="H15" s="49"/>
      <c r="I15" s="48"/>
      <c r="J15" s="49"/>
      <c r="K15" s="48"/>
      <c r="L15" s="49"/>
    </row>
    <row r="16" spans="1:12" customFormat="1" ht="13" x14ac:dyDescent="0.3">
      <c r="A16" s="76" t="s">
        <v>113</v>
      </c>
      <c r="B16" s="240" t="s">
        <v>147</v>
      </c>
      <c r="C16" s="50"/>
      <c r="D16" s="51"/>
      <c r="E16" s="52"/>
      <c r="F16" s="52"/>
      <c r="G16" s="52"/>
      <c r="H16" s="53"/>
      <c r="I16" s="54"/>
      <c r="J16" s="52"/>
      <c r="K16" s="53"/>
      <c r="L16" s="55"/>
    </row>
    <row r="17" spans="1:12" customFormat="1" ht="13" x14ac:dyDescent="0.3">
      <c r="A17" s="76" t="s">
        <v>148</v>
      </c>
      <c r="B17" s="240" t="s">
        <v>127</v>
      </c>
      <c r="C17" s="50"/>
      <c r="D17" s="51"/>
      <c r="E17" s="52"/>
      <c r="F17" s="52"/>
      <c r="G17" s="52"/>
      <c r="H17" s="53"/>
      <c r="I17" s="54"/>
      <c r="J17" s="52"/>
      <c r="K17" s="53"/>
      <c r="L17" s="55"/>
    </row>
    <row r="18" spans="1:12" customFormat="1" ht="25" x14ac:dyDescent="0.3">
      <c r="A18" s="21"/>
      <c r="B18" s="24" t="s">
        <v>19</v>
      </c>
      <c r="C18" s="25"/>
      <c r="D18" s="26"/>
      <c r="E18" s="19"/>
      <c r="F18" s="19"/>
      <c r="G18" s="20"/>
      <c r="H18" s="28"/>
      <c r="I18" s="34"/>
      <c r="J18" s="19"/>
      <c r="K18" s="28"/>
      <c r="L18" s="32"/>
    </row>
    <row r="19" spans="1:12" customFormat="1" ht="12.5" x14ac:dyDescent="0.25">
      <c r="A19" s="14"/>
      <c r="B19" s="9"/>
      <c r="C19" s="16"/>
      <c r="D19" s="33"/>
      <c r="E19" s="6"/>
      <c r="F19" s="6"/>
      <c r="G19" s="6"/>
      <c r="H19" s="6"/>
      <c r="I19" s="6"/>
      <c r="J19" s="6"/>
      <c r="K19" s="6"/>
      <c r="L19" s="6"/>
    </row>
    <row r="20" spans="1:12" customFormat="1" ht="12.5" x14ac:dyDescent="0.25">
      <c r="A20" s="21"/>
      <c r="B20" s="22" t="s">
        <v>85</v>
      </c>
      <c r="C20" s="10" t="str">
        <f t="shared" ref="C20:C44" si="0">$B$7</f>
        <v>FC</v>
      </c>
      <c r="D20" s="73"/>
      <c r="E20" s="6"/>
      <c r="F20" s="63">
        <f t="shared" ref="F20:F25" si="1">D20*E20</f>
        <v>0</v>
      </c>
      <c r="G20" s="64">
        <f t="shared" ref="G20:G48" si="2">$B$8</f>
        <v>0.1</v>
      </c>
      <c r="H20" s="75">
        <f t="shared" ref="H20:H25" si="3">IF(G20&lt;&gt;0,F20/G20,0)</f>
        <v>0</v>
      </c>
      <c r="I20" s="35">
        <v>1</v>
      </c>
      <c r="J20" s="6"/>
      <c r="K20" s="75">
        <f t="shared" ref="K20:K25" si="4">I20*J20</f>
        <v>0</v>
      </c>
      <c r="L20" s="198">
        <f t="shared" ref="L20:L25" si="5">IF(OR(J20&gt;0,H20&gt;0),H20+K20,0)</f>
        <v>0</v>
      </c>
    </row>
    <row r="21" spans="1:12" customFormat="1" ht="13" x14ac:dyDescent="0.3">
      <c r="A21" s="21"/>
      <c r="B21" s="242" t="s">
        <v>135</v>
      </c>
      <c r="C21" s="10"/>
      <c r="D21" s="73"/>
      <c r="E21" s="6"/>
      <c r="F21" s="63"/>
      <c r="G21" s="64"/>
      <c r="H21" s="75"/>
      <c r="I21" s="35"/>
      <c r="J21" s="6"/>
      <c r="K21" s="75"/>
      <c r="L21" s="198"/>
    </row>
    <row r="22" spans="1:12" customFormat="1" ht="12.5" x14ac:dyDescent="0.25">
      <c r="A22" s="21"/>
      <c r="B22" s="233" t="s">
        <v>133</v>
      </c>
      <c r="C22" s="10" t="str">
        <f t="shared" si="0"/>
        <v>FC</v>
      </c>
      <c r="D22" s="73">
        <v>2</v>
      </c>
      <c r="E22" s="6"/>
      <c r="F22" s="63">
        <f t="shared" si="1"/>
        <v>0</v>
      </c>
      <c r="G22" s="64">
        <f t="shared" si="2"/>
        <v>0.1</v>
      </c>
      <c r="H22" s="75">
        <f t="shared" si="3"/>
        <v>0</v>
      </c>
      <c r="I22" s="35"/>
      <c r="J22" s="6"/>
      <c r="K22" s="75">
        <f t="shared" si="4"/>
        <v>0</v>
      </c>
      <c r="L22" s="198">
        <f t="shared" si="5"/>
        <v>0</v>
      </c>
    </row>
    <row r="23" spans="1:12" customFormat="1" ht="12.5" x14ac:dyDescent="0.25">
      <c r="A23" s="21"/>
      <c r="B23" s="233" t="s">
        <v>106</v>
      </c>
      <c r="C23" s="10" t="str">
        <f t="shared" si="0"/>
        <v>FC</v>
      </c>
      <c r="D23" s="73">
        <v>2</v>
      </c>
      <c r="E23" s="6"/>
      <c r="F23" s="63">
        <f t="shared" si="1"/>
        <v>0</v>
      </c>
      <c r="G23" s="64">
        <f t="shared" si="2"/>
        <v>0.1</v>
      </c>
      <c r="H23" s="75">
        <f t="shared" si="3"/>
        <v>0</v>
      </c>
      <c r="I23" s="35"/>
      <c r="J23" s="6"/>
      <c r="K23" s="75">
        <f t="shared" si="4"/>
        <v>0</v>
      </c>
      <c r="L23" s="198">
        <f t="shared" si="5"/>
        <v>0</v>
      </c>
    </row>
    <row r="24" spans="1:12" customFormat="1" ht="13" x14ac:dyDescent="0.3">
      <c r="A24" s="21"/>
      <c r="B24" s="242" t="s">
        <v>136</v>
      </c>
      <c r="C24" s="10"/>
      <c r="D24" s="73"/>
      <c r="E24" s="6"/>
      <c r="F24" s="63"/>
      <c r="G24" s="64"/>
      <c r="H24" s="75"/>
      <c r="I24" s="35"/>
      <c r="J24" s="6"/>
      <c r="K24" s="75"/>
      <c r="L24" s="198"/>
    </row>
    <row r="25" spans="1:12" customFormat="1" ht="12.5" x14ac:dyDescent="0.25">
      <c r="A25" s="21"/>
      <c r="B25" s="233" t="s">
        <v>134</v>
      </c>
      <c r="C25" s="10" t="str">
        <f t="shared" si="0"/>
        <v>FC</v>
      </c>
      <c r="D25" s="73">
        <v>2</v>
      </c>
      <c r="E25" s="6"/>
      <c r="F25" s="63">
        <f t="shared" si="1"/>
        <v>0</v>
      </c>
      <c r="G25" s="64">
        <f t="shared" si="2"/>
        <v>0.1</v>
      </c>
      <c r="H25" s="75">
        <f t="shared" si="3"/>
        <v>0</v>
      </c>
      <c r="I25" s="35"/>
      <c r="J25" s="6"/>
      <c r="K25" s="75">
        <f t="shared" si="4"/>
        <v>0</v>
      </c>
      <c r="L25" s="198">
        <f t="shared" si="5"/>
        <v>0</v>
      </c>
    </row>
    <row r="26" spans="1:12" customFormat="1" ht="12.5" x14ac:dyDescent="0.25">
      <c r="A26" s="21"/>
      <c r="B26" s="22" t="s">
        <v>137</v>
      </c>
      <c r="C26" s="10" t="str">
        <f t="shared" si="0"/>
        <v>FC</v>
      </c>
      <c r="D26" s="73">
        <v>18</v>
      </c>
      <c r="E26" s="6"/>
      <c r="F26" s="63">
        <f t="shared" ref="F26" si="6">D26*E26</f>
        <v>0</v>
      </c>
      <c r="G26" s="64">
        <f t="shared" si="2"/>
        <v>0.1</v>
      </c>
      <c r="H26" s="75">
        <f t="shared" ref="H26" si="7">IF(G26&lt;&gt;0,F26/G26,0)</f>
        <v>0</v>
      </c>
      <c r="I26" s="35"/>
      <c r="J26" s="6"/>
      <c r="K26" s="75">
        <f t="shared" ref="K26" si="8">I26*J26</f>
        <v>0</v>
      </c>
      <c r="L26" s="198">
        <f t="shared" ref="L26" si="9">IF(OR(J26&gt;0,H26&gt;0),H26+K26,0)</f>
        <v>0</v>
      </c>
    </row>
    <row r="27" spans="1:12" customFormat="1" ht="12.5" x14ac:dyDescent="0.25">
      <c r="A27" s="21"/>
      <c r="B27" s="22" t="s">
        <v>138</v>
      </c>
      <c r="C27" s="10" t="s">
        <v>47</v>
      </c>
      <c r="D27" s="73">
        <v>120</v>
      </c>
      <c r="E27" s="6"/>
      <c r="F27" s="63">
        <f t="shared" ref="F27:F44" si="10">D27*E27</f>
        <v>0</v>
      </c>
      <c r="G27" s="64">
        <f t="shared" si="2"/>
        <v>0.1</v>
      </c>
      <c r="H27" s="75">
        <f t="shared" ref="H27:H44" si="11">IF(G27&lt;&gt;0,F27/G27,0)</f>
        <v>0</v>
      </c>
      <c r="I27" s="35"/>
      <c r="J27" s="6"/>
      <c r="K27" s="75">
        <f t="shared" ref="K27:K44" si="12">I27*J27</f>
        <v>0</v>
      </c>
      <c r="L27" s="198">
        <f t="shared" ref="L27:L44" si="13">IF(OR(J27&gt;0,H27&gt;0),H27+K27,0)</f>
        <v>0</v>
      </c>
    </row>
    <row r="28" spans="1:12" customFormat="1" ht="12.5" x14ac:dyDescent="0.25">
      <c r="A28" s="21"/>
      <c r="B28" s="22" t="s">
        <v>83</v>
      </c>
      <c r="C28" s="10" t="str">
        <f t="shared" si="0"/>
        <v>FC</v>
      </c>
      <c r="D28" s="73">
        <v>7</v>
      </c>
      <c r="E28" s="6"/>
      <c r="F28" s="63">
        <f t="shared" si="10"/>
        <v>0</v>
      </c>
      <c r="G28" s="64">
        <f t="shared" si="2"/>
        <v>0.1</v>
      </c>
      <c r="H28" s="75">
        <f t="shared" si="11"/>
        <v>0</v>
      </c>
      <c r="I28" s="35"/>
      <c r="J28" s="6"/>
      <c r="K28" s="75">
        <f t="shared" si="12"/>
        <v>0</v>
      </c>
      <c r="L28" s="198">
        <f t="shared" si="13"/>
        <v>0</v>
      </c>
    </row>
    <row r="29" spans="1:12" customFormat="1" ht="12.5" x14ac:dyDescent="0.25">
      <c r="A29" s="21"/>
      <c r="B29" s="22" t="s">
        <v>140</v>
      </c>
      <c r="C29" s="10" t="s">
        <v>47</v>
      </c>
      <c r="D29" s="73">
        <v>6</v>
      </c>
      <c r="E29" s="6"/>
      <c r="F29" s="63">
        <f t="shared" si="10"/>
        <v>0</v>
      </c>
      <c r="G29" s="64">
        <f t="shared" si="2"/>
        <v>0.1</v>
      </c>
      <c r="H29" s="75">
        <f t="shared" si="11"/>
        <v>0</v>
      </c>
      <c r="I29" s="35"/>
      <c r="J29" s="6"/>
      <c r="K29" s="75">
        <f t="shared" si="12"/>
        <v>0</v>
      </c>
      <c r="L29" s="198">
        <f t="shared" si="13"/>
        <v>0</v>
      </c>
    </row>
    <row r="30" spans="1:12" customFormat="1" ht="12.5" x14ac:dyDescent="0.25">
      <c r="A30" s="21"/>
      <c r="B30" s="22" t="s">
        <v>139</v>
      </c>
      <c r="C30" s="10" t="s">
        <v>47</v>
      </c>
      <c r="D30" s="73">
        <v>6</v>
      </c>
      <c r="E30" s="6"/>
      <c r="F30" s="63">
        <f t="shared" si="10"/>
        <v>0</v>
      </c>
      <c r="G30" s="64">
        <f t="shared" si="2"/>
        <v>0.1</v>
      </c>
      <c r="H30" s="75">
        <f t="shared" si="11"/>
        <v>0</v>
      </c>
      <c r="I30" s="35"/>
      <c r="J30" s="6"/>
      <c r="K30" s="75">
        <f t="shared" si="12"/>
        <v>0</v>
      </c>
      <c r="L30" s="198">
        <f t="shared" si="13"/>
        <v>0</v>
      </c>
    </row>
    <row r="31" spans="1:12" customFormat="1" ht="12.5" x14ac:dyDescent="0.25">
      <c r="A31" s="21"/>
      <c r="B31" s="22" t="s">
        <v>73</v>
      </c>
      <c r="C31" s="10" t="s">
        <v>47</v>
      </c>
      <c r="D31" s="73">
        <v>6</v>
      </c>
      <c r="E31" s="6"/>
      <c r="F31" s="63">
        <f t="shared" si="10"/>
        <v>0</v>
      </c>
      <c r="G31" s="64">
        <f t="shared" si="2"/>
        <v>0.1</v>
      </c>
      <c r="H31" s="75">
        <f t="shared" si="11"/>
        <v>0</v>
      </c>
      <c r="I31" s="35"/>
      <c r="J31" s="6"/>
      <c r="K31" s="75">
        <f t="shared" si="12"/>
        <v>0</v>
      </c>
      <c r="L31" s="198">
        <f t="shared" si="13"/>
        <v>0</v>
      </c>
    </row>
    <row r="32" spans="1:12" customFormat="1" ht="12.5" x14ac:dyDescent="0.25">
      <c r="A32" s="21"/>
      <c r="B32" s="22" t="s">
        <v>141</v>
      </c>
      <c r="C32" s="10" t="s">
        <v>47</v>
      </c>
      <c r="D32" s="73">
        <v>6</v>
      </c>
      <c r="E32" s="6"/>
      <c r="F32" s="63">
        <f t="shared" si="10"/>
        <v>0</v>
      </c>
      <c r="G32" s="64">
        <f t="shared" si="2"/>
        <v>0.1</v>
      </c>
      <c r="H32" s="75">
        <f t="shared" si="11"/>
        <v>0</v>
      </c>
      <c r="I32" s="35"/>
      <c r="J32" s="6"/>
      <c r="K32" s="75">
        <f t="shared" si="12"/>
        <v>0</v>
      </c>
      <c r="L32" s="198">
        <f t="shared" si="13"/>
        <v>0</v>
      </c>
    </row>
    <row r="33" spans="1:12" customFormat="1" ht="12.5" x14ac:dyDescent="0.25">
      <c r="A33" s="21"/>
      <c r="B33" s="22" t="s">
        <v>109</v>
      </c>
      <c r="C33" s="10" t="s">
        <v>47</v>
      </c>
      <c r="D33" s="73">
        <v>12</v>
      </c>
      <c r="E33" s="6"/>
      <c r="F33" s="63">
        <f t="shared" si="10"/>
        <v>0</v>
      </c>
      <c r="G33" s="64">
        <f t="shared" si="2"/>
        <v>0.1</v>
      </c>
      <c r="H33" s="75">
        <f t="shared" si="11"/>
        <v>0</v>
      </c>
      <c r="I33" s="35"/>
      <c r="J33" s="6"/>
      <c r="K33" s="75">
        <f t="shared" si="12"/>
        <v>0</v>
      </c>
      <c r="L33" s="198">
        <f t="shared" si="13"/>
        <v>0</v>
      </c>
    </row>
    <row r="34" spans="1:12" customFormat="1" ht="12.5" x14ac:dyDescent="0.25">
      <c r="A34" s="21"/>
      <c r="B34" s="22" t="s">
        <v>108</v>
      </c>
      <c r="C34" s="10" t="s">
        <v>47</v>
      </c>
      <c r="D34" s="73">
        <v>6</v>
      </c>
      <c r="E34" s="6"/>
      <c r="F34" s="63">
        <f t="shared" si="10"/>
        <v>0</v>
      </c>
      <c r="G34" s="64">
        <f t="shared" si="2"/>
        <v>0.1</v>
      </c>
      <c r="H34" s="75">
        <f t="shared" si="11"/>
        <v>0</v>
      </c>
      <c r="I34" s="35"/>
      <c r="J34" s="6"/>
      <c r="K34" s="75">
        <f t="shared" si="12"/>
        <v>0</v>
      </c>
      <c r="L34" s="198">
        <f t="shared" si="13"/>
        <v>0</v>
      </c>
    </row>
    <row r="35" spans="1:12" customFormat="1" ht="12.5" x14ac:dyDescent="0.25">
      <c r="A35" s="21"/>
      <c r="B35" s="22" t="s">
        <v>82</v>
      </c>
      <c r="C35" s="10" t="s">
        <v>47</v>
      </c>
      <c r="D35" s="73">
        <v>12</v>
      </c>
      <c r="E35" s="6"/>
      <c r="F35" s="63">
        <f t="shared" si="10"/>
        <v>0</v>
      </c>
      <c r="G35" s="64">
        <f t="shared" si="2"/>
        <v>0.1</v>
      </c>
      <c r="H35" s="75">
        <f t="shared" si="11"/>
        <v>0</v>
      </c>
      <c r="I35" s="35"/>
      <c r="J35" s="6"/>
      <c r="K35" s="75">
        <f t="shared" si="12"/>
        <v>0</v>
      </c>
      <c r="L35" s="198">
        <f t="shared" si="13"/>
        <v>0</v>
      </c>
    </row>
    <row r="36" spans="1:12" customFormat="1" ht="12.5" x14ac:dyDescent="0.25">
      <c r="A36" s="21"/>
      <c r="B36" s="22" t="s">
        <v>87</v>
      </c>
      <c r="C36" s="10" t="str">
        <f t="shared" si="0"/>
        <v>FC</v>
      </c>
      <c r="D36" s="73">
        <v>20</v>
      </c>
      <c r="E36" s="6"/>
      <c r="F36" s="63">
        <f t="shared" si="10"/>
        <v>0</v>
      </c>
      <c r="G36" s="64">
        <f t="shared" si="2"/>
        <v>0.1</v>
      </c>
      <c r="H36" s="75">
        <f t="shared" si="11"/>
        <v>0</v>
      </c>
      <c r="I36" s="35"/>
      <c r="J36" s="6"/>
      <c r="K36" s="75">
        <f t="shared" si="12"/>
        <v>0</v>
      </c>
      <c r="L36" s="198">
        <f t="shared" si="13"/>
        <v>0</v>
      </c>
    </row>
    <row r="37" spans="1:12" customFormat="1" ht="12.5" x14ac:dyDescent="0.25">
      <c r="A37" s="21"/>
      <c r="B37" s="22" t="s">
        <v>107</v>
      </c>
      <c r="C37" s="10" t="str">
        <f t="shared" si="0"/>
        <v>FC</v>
      </c>
      <c r="D37" s="73">
        <v>24</v>
      </c>
      <c r="E37" s="6"/>
      <c r="F37" s="63">
        <f t="shared" si="10"/>
        <v>0</v>
      </c>
      <c r="G37" s="64">
        <f t="shared" si="2"/>
        <v>0.1</v>
      </c>
      <c r="H37" s="75">
        <f t="shared" si="11"/>
        <v>0</v>
      </c>
      <c r="I37" s="35"/>
      <c r="J37" s="6"/>
      <c r="K37" s="75">
        <f t="shared" si="12"/>
        <v>0</v>
      </c>
      <c r="L37" s="198">
        <f t="shared" si="13"/>
        <v>0</v>
      </c>
    </row>
    <row r="38" spans="1:12" customFormat="1" ht="12.5" x14ac:dyDescent="0.25">
      <c r="A38" s="21"/>
      <c r="B38" s="22" t="s">
        <v>142</v>
      </c>
      <c r="C38" s="10" t="s">
        <v>47</v>
      </c>
      <c r="D38" s="73">
        <v>6</v>
      </c>
      <c r="E38" s="6"/>
      <c r="F38" s="63">
        <f t="shared" si="10"/>
        <v>0</v>
      </c>
      <c r="G38" s="64">
        <f t="shared" si="2"/>
        <v>0.1</v>
      </c>
      <c r="H38" s="75">
        <f t="shared" si="11"/>
        <v>0</v>
      </c>
      <c r="I38" s="35"/>
      <c r="J38" s="6"/>
      <c r="K38" s="75">
        <f t="shared" si="12"/>
        <v>0</v>
      </c>
      <c r="L38" s="198">
        <f t="shared" si="13"/>
        <v>0</v>
      </c>
    </row>
    <row r="39" spans="1:12" customFormat="1" ht="12.5" x14ac:dyDescent="0.25">
      <c r="A39" s="21"/>
      <c r="B39" s="22" t="s">
        <v>143</v>
      </c>
      <c r="C39" s="10" t="s">
        <v>47</v>
      </c>
      <c r="D39" s="73">
        <v>4</v>
      </c>
      <c r="E39" s="6"/>
      <c r="F39" s="63">
        <f t="shared" si="10"/>
        <v>0</v>
      </c>
      <c r="G39" s="64">
        <f t="shared" si="2"/>
        <v>0.1</v>
      </c>
      <c r="H39" s="75">
        <f t="shared" si="11"/>
        <v>0</v>
      </c>
      <c r="I39" s="35"/>
      <c r="J39" s="6"/>
      <c r="K39" s="75">
        <f t="shared" si="12"/>
        <v>0</v>
      </c>
      <c r="L39" s="198">
        <f t="shared" si="13"/>
        <v>0</v>
      </c>
    </row>
    <row r="40" spans="1:12" customFormat="1" ht="12.5" x14ac:dyDescent="0.25">
      <c r="A40" s="21"/>
      <c r="B40" s="22" t="s">
        <v>144</v>
      </c>
      <c r="C40" s="10" t="s">
        <v>47</v>
      </c>
      <c r="D40" s="73">
        <v>6</v>
      </c>
      <c r="E40" s="6"/>
      <c r="F40" s="63">
        <f t="shared" si="10"/>
        <v>0</v>
      </c>
      <c r="G40" s="64">
        <f t="shared" si="2"/>
        <v>0.1</v>
      </c>
      <c r="H40" s="75">
        <f t="shared" si="11"/>
        <v>0</v>
      </c>
      <c r="I40" s="35"/>
      <c r="J40" s="6"/>
      <c r="K40" s="75">
        <f t="shared" si="12"/>
        <v>0</v>
      </c>
      <c r="L40" s="198">
        <f t="shared" si="13"/>
        <v>0</v>
      </c>
    </row>
    <row r="41" spans="1:12" customFormat="1" ht="13" x14ac:dyDescent="0.3">
      <c r="A41" s="21"/>
      <c r="B41" s="242" t="s">
        <v>74</v>
      </c>
      <c r="C41" s="10"/>
      <c r="D41" s="73"/>
      <c r="E41" s="6"/>
      <c r="F41" s="63"/>
      <c r="G41" s="64"/>
      <c r="H41" s="75"/>
      <c r="I41" s="35"/>
      <c r="J41" s="6"/>
      <c r="K41" s="75"/>
      <c r="L41" s="198"/>
    </row>
    <row r="42" spans="1:12" customFormat="1" ht="12.5" x14ac:dyDescent="0.25">
      <c r="A42" s="21"/>
      <c r="B42" s="233" t="s">
        <v>145</v>
      </c>
      <c r="C42" s="10" t="str">
        <f t="shared" si="0"/>
        <v>FC</v>
      </c>
      <c r="D42" s="73">
        <v>2</v>
      </c>
      <c r="E42" s="6"/>
      <c r="F42" s="63">
        <f t="shared" si="10"/>
        <v>0</v>
      </c>
      <c r="G42" s="64">
        <f t="shared" si="2"/>
        <v>0.1</v>
      </c>
      <c r="H42" s="75">
        <f t="shared" si="11"/>
        <v>0</v>
      </c>
      <c r="I42" s="35"/>
      <c r="J42" s="6"/>
      <c r="K42" s="75">
        <f t="shared" si="12"/>
        <v>0</v>
      </c>
      <c r="L42" s="198">
        <f t="shared" si="13"/>
        <v>0</v>
      </c>
    </row>
    <row r="43" spans="1:12" customFormat="1" ht="12.5" x14ac:dyDescent="0.25">
      <c r="A43" s="21"/>
      <c r="B43" s="233" t="s">
        <v>81</v>
      </c>
      <c r="C43" s="10" t="str">
        <f t="shared" si="0"/>
        <v>FC</v>
      </c>
      <c r="D43" s="73">
        <v>4</v>
      </c>
      <c r="E43" s="6"/>
      <c r="F43" s="63">
        <f t="shared" si="10"/>
        <v>0</v>
      </c>
      <c r="G43" s="64">
        <f t="shared" si="2"/>
        <v>0.1</v>
      </c>
      <c r="H43" s="75">
        <f t="shared" si="11"/>
        <v>0</v>
      </c>
      <c r="I43" s="35"/>
      <c r="J43" s="6"/>
      <c r="K43" s="75">
        <f t="shared" si="12"/>
        <v>0</v>
      </c>
      <c r="L43" s="198">
        <f t="shared" si="13"/>
        <v>0</v>
      </c>
    </row>
    <row r="44" spans="1:12" customFormat="1" ht="12.5" x14ac:dyDescent="0.25">
      <c r="A44" s="21"/>
      <c r="B44" s="22" t="s">
        <v>146</v>
      </c>
      <c r="C44" s="10" t="str">
        <f t="shared" si="0"/>
        <v>FC</v>
      </c>
      <c r="D44" s="73">
        <v>2</v>
      </c>
      <c r="E44" s="6"/>
      <c r="F44" s="63">
        <f t="shared" si="10"/>
        <v>0</v>
      </c>
      <c r="G44" s="64">
        <f t="shared" si="2"/>
        <v>0.1</v>
      </c>
      <c r="H44" s="75">
        <f t="shared" si="11"/>
        <v>0</v>
      </c>
      <c r="I44" s="35"/>
      <c r="J44" s="6"/>
      <c r="K44" s="75">
        <f t="shared" si="12"/>
        <v>0</v>
      </c>
      <c r="L44" s="198">
        <f t="shared" si="13"/>
        <v>0</v>
      </c>
    </row>
    <row r="45" spans="1:12" customFormat="1" ht="12.5" x14ac:dyDescent="0.25">
      <c r="A45" s="21"/>
      <c r="B45" s="22"/>
      <c r="C45" s="10"/>
      <c r="D45" s="73"/>
      <c r="E45" s="6"/>
      <c r="F45" s="63"/>
      <c r="G45" s="64"/>
      <c r="H45" s="75"/>
      <c r="I45" s="35"/>
      <c r="J45" s="6"/>
      <c r="K45" s="75"/>
      <c r="L45" s="198"/>
    </row>
    <row r="46" spans="1:12" customFormat="1" ht="13" x14ac:dyDescent="0.3">
      <c r="A46" s="76" t="s">
        <v>150</v>
      </c>
      <c r="B46" s="240" t="s">
        <v>149</v>
      </c>
      <c r="C46" s="50"/>
      <c r="D46" s="51"/>
      <c r="E46" s="52"/>
      <c r="F46" s="52"/>
      <c r="G46" s="52"/>
      <c r="H46" s="53"/>
      <c r="I46" s="54"/>
      <c r="J46" s="52"/>
      <c r="K46" s="53"/>
      <c r="L46" s="55"/>
    </row>
    <row r="47" spans="1:12" customFormat="1" ht="12.5" x14ac:dyDescent="0.25">
      <c r="A47" s="21"/>
      <c r="B47" s="22" t="s">
        <v>146</v>
      </c>
      <c r="C47" s="10" t="str">
        <f>$B$7</f>
        <v>FC</v>
      </c>
      <c r="D47" s="73">
        <v>2</v>
      </c>
      <c r="E47" s="6"/>
      <c r="F47" s="63">
        <f t="shared" ref="F47" si="14">D47*E47</f>
        <v>0</v>
      </c>
      <c r="G47" s="64">
        <f t="shared" si="2"/>
        <v>0.1</v>
      </c>
      <c r="H47" s="75">
        <f t="shared" ref="H47" si="15">IF(G47&lt;&gt;0,F47/G47,0)</f>
        <v>0</v>
      </c>
      <c r="I47" s="35"/>
      <c r="J47" s="6"/>
      <c r="K47" s="75">
        <f t="shared" ref="K47" si="16">I47*J47</f>
        <v>0</v>
      </c>
      <c r="L47" s="198">
        <f t="shared" ref="L47" si="17">IF(OR(J47&gt;0,H47&gt;0),H47+K47,0)</f>
        <v>0</v>
      </c>
    </row>
    <row r="48" spans="1:12" customFormat="1" ht="12.5" x14ac:dyDescent="0.25">
      <c r="A48" s="21"/>
      <c r="B48" s="22" t="s">
        <v>151</v>
      </c>
      <c r="C48" s="10" t="str">
        <f>$B$7</f>
        <v>FC</v>
      </c>
      <c r="D48" s="73">
        <v>1</v>
      </c>
      <c r="E48" s="6"/>
      <c r="F48" s="63">
        <f t="shared" ref="F48" si="18">D48*E48</f>
        <v>0</v>
      </c>
      <c r="G48" s="64">
        <f t="shared" si="2"/>
        <v>0.1</v>
      </c>
      <c r="H48" s="75">
        <f t="shared" ref="H48" si="19">IF(G48&lt;&gt;0,F48/G48,0)</f>
        <v>0</v>
      </c>
      <c r="I48" s="35"/>
      <c r="J48" s="6"/>
      <c r="K48" s="75">
        <f t="shared" ref="K48" si="20">I48*J48</f>
        <v>0</v>
      </c>
      <c r="L48" s="198">
        <f t="shared" ref="L48" si="21">IF(OR(J48&gt;0,H48&gt;0),H48+K48,0)</f>
        <v>0</v>
      </c>
    </row>
    <row r="49" spans="1:12" customFormat="1" ht="12.5" x14ac:dyDescent="0.25">
      <c r="A49" s="235"/>
      <c r="B49" s="236"/>
      <c r="C49" s="15"/>
      <c r="D49" s="79"/>
      <c r="E49" s="13"/>
      <c r="F49" s="227"/>
      <c r="G49" s="231"/>
      <c r="H49" s="237"/>
      <c r="I49" s="36"/>
      <c r="J49" s="13"/>
      <c r="K49" s="237"/>
      <c r="L49" s="238"/>
    </row>
    <row r="50" spans="1:12" customFormat="1" ht="13" x14ac:dyDescent="0.3">
      <c r="A50" s="76" t="s">
        <v>128</v>
      </c>
      <c r="B50" s="240" t="s">
        <v>129</v>
      </c>
      <c r="C50" s="50"/>
      <c r="D50" s="51"/>
      <c r="E50" s="52"/>
      <c r="F50" s="52"/>
      <c r="G50" s="52"/>
      <c r="H50" s="53"/>
      <c r="I50" s="54"/>
      <c r="J50" s="52"/>
      <c r="K50" s="53"/>
      <c r="L50" s="55"/>
    </row>
    <row r="51" spans="1:12" customFormat="1" ht="13" x14ac:dyDescent="0.3">
      <c r="A51" s="21"/>
      <c r="B51" s="242" t="s">
        <v>136</v>
      </c>
      <c r="C51" s="10"/>
      <c r="D51" s="73"/>
      <c r="E51" s="6"/>
      <c r="F51" s="63"/>
      <c r="G51" s="64"/>
      <c r="H51" s="75"/>
      <c r="I51" s="35"/>
      <c r="J51" s="6"/>
      <c r="K51" s="75"/>
      <c r="L51" s="198"/>
    </row>
    <row r="52" spans="1:12" customFormat="1" ht="12.5" x14ac:dyDescent="0.25">
      <c r="A52" s="21"/>
      <c r="B52" s="233" t="s">
        <v>134</v>
      </c>
      <c r="C52" s="10" t="str">
        <f t="shared" ref="C52:C65" si="22">$B$7</f>
        <v>FC</v>
      </c>
      <c r="D52" s="73">
        <v>2</v>
      </c>
      <c r="E52" s="6"/>
      <c r="F52" s="63">
        <f t="shared" ref="F52" si="23">D52*E52</f>
        <v>0</v>
      </c>
      <c r="G52" s="64">
        <f t="shared" ref="G52:G65" si="24">$B$8</f>
        <v>0.1</v>
      </c>
      <c r="H52" s="75">
        <f t="shared" ref="H52" si="25">IF(G52&lt;&gt;0,F52/G52,0)</f>
        <v>0</v>
      </c>
      <c r="I52" s="35"/>
      <c r="J52" s="6"/>
      <c r="K52" s="75">
        <f t="shared" ref="K52" si="26">I52*J52</f>
        <v>0</v>
      </c>
      <c r="L52" s="198">
        <f t="shared" ref="L52" si="27">IF(OR(J52&gt;0,H52&gt;0),H52+K52,0)</f>
        <v>0</v>
      </c>
    </row>
    <row r="53" spans="1:12" customFormat="1" ht="12.5" x14ac:dyDescent="0.25">
      <c r="A53" s="21"/>
      <c r="B53" s="22" t="s">
        <v>137</v>
      </c>
      <c r="C53" s="10" t="str">
        <f t="shared" si="22"/>
        <v>FC</v>
      </c>
      <c r="D53" s="73">
        <v>6</v>
      </c>
      <c r="E53" s="6"/>
      <c r="F53" s="63">
        <f t="shared" ref="F53:F65" si="28">D53*E53</f>
        <v>0</v>
      </c>
      <c r="G53" s="64">
        <f t="shared" si="24"/>
        <v>0.1</v>
      </c>
      <c r="H53" s="75">
        <f t="shared" ref="H53:H65" si="29">IF(G53&lt;&gt;0,F53/G53,0)</f>
        <v>0</v>
      </c>
      <c r="I53" s="35"/>
      <c r="J53" s="6"/>
      <c r="K53" s="75">
        <f t="shared" ref="K53:K65" si="30">I53*J53</f>
        <v>0</v>
      </c>
      <c r="L53" s="198">
        <f t="shared" ref="L53:L65" si="31">IF(OR(J53&gt;0,H53&gt;0),H53+K53,0)</f>
        <v>0</v>
      </c>
    </row>
    <row r="54" spans="1:12" customFormat="1" ht="12.5" x14ac:dyDescent="0.25">
      <c r="A54" s="21"/>
      <c r="B54" s="22" t="s">
        <v>83</v>
      </c>
      <c r="C54" s="10" t="str">
        <f t="shared" si="22"/>
        <v>FC</v>
      </c>
      <c r="D54" s="73">
        <v>2</v>
      </c>
      <c r="E54" s="6"/>
      <c r="F54" s="63">
        <f t="shared" si="28"/>
        <v>0</v>
      </c>
      <c r="G54" s="64">
        <f t="shared" si="24"/>
        <v>0.1</v>
      </c>
      <c r="H54" s="75">
        <f t="shared" si="29"/>
        <v>0</v>
      </c>
      <c r="I54" s="35"/>
      <c r="J54" s="6"/>
      <c r="K54" s="75">
        <f t="shared" si="30"/>
        <v>0</v>
      </c>
      <c r="L54" s="198">
        <f t="shared" si="31"/>
        <v>0</v>
      </c>
    </row>
    <row r="55" spans="1:12" customFormat="1" ht="12.5" x14ac:dyDescent="0.25">
      <c r="A55" s="21"/>
      <c r="B55" s="22" t="s">
        <v>140</v>
      </c>
      <c r="C55" s="10" t="s">
        <v>47</v>
      </c>
      <c r="D55" s="73">
        <v>2</v>
      </c>
      <c r="E55" s="6"/>
      <c r="F55" s="63">
        <f t="shared" si="28"/>
        <v>0</v>
      </c>
      <c r="G55" s="64">
        <f t="shared" si="24"/>
        <v>0.1</v>
      </c>
      <c r="H55" s="75">
        <f t="shared" si="29"/>
        <v>0</v>
      </c>
      <c r="I55" s="35"/>
      <c r="J55" s="6"/>
      <c r="K55" s="75">
        <f t="shared" si="30"/>
        <v>0</v>
      </c>
      <c r="L55" s="198">
        <f t="shared" si="31"/>
        <v>0</v>
      </c>
    </row>
    <row r="56" spans="1:12" customFormat="1" ht="12.5" x14ac:dyDescent="0.25">
      <c r="A56" s="21"/>
      <c r="B56" s="22" t="s">
        <v>139</v>
      </c>
      <c r="C56" s="10" t="s">
        <v>47</v>
      </c>
      <c r="D56" s="73">
        <v>2</v>
      </c>
      <c r="E56" s="6"/>
      <c r="F56" s="63">
        <f t="shared" si="28"/>
        <v>0</v>
      </c>
      <c r="G56" s="64">
        <f t="shared" si="24"/>
        <v>0.1</v>
      </c>
      <c r="H56" s="75">
        <f t="shared" si="29"/>
        <v>0</v>
      </c>
      <c r="I56" s="35"/>
      <c r="J56" s="6"/>
      <c r="K56" s="75">
        <f t="shared" si="30"/>
        <v>0</v>
      </c>
      <c r="L56" s="198">
        <f t="shared" si="31"/>
        <v>0</v>
      </c>
    </row>
    <row r="57" spans="1:12" customFormat="1" ht="12.5" x14ac:dyDescent="0.25">
      <c r="A57" s="21"/>
      <c r="B57" s="22" t="s">
        <v>73</v>
      </c>
      <c r="C57" s="10" t="s">
        <v>47</v>
      </c>
      <c r="D57" s="73">
        <v>2</v>
      </c>
      <c r="E57" s="6"/>
      <c r="F57" s="63">
        <f t="shared" si="28"/>
        <v>0</v>
      </c>
      <c r="G57" s="64">
        <f t="shared" si="24"/>
        <v>0.1</v>
      </c>
      <c r="H57" s="75">
        <f t="shared" si="29"/>
        <v>0</v>
      </c>
      <c r="I57" s="35"/>
      <c r="J57" s="6"/>
      <c r="K57" s="75">
        <f t="shared" si="30"/>
        <v>0</v>
      </c>
      <c r="L57" s="198">
        <f t="shared" si="31"/>
        <v>0</v>
      </c>
    </row>
    <row r="58" spans="1:12" customFormat="1" ht="12.5" x14ac:dyDescent="0.25">
      <c r="A58" s="21"/>
      <c r="B58" s="22" t="s">
        <v>141</v>
      </c>
      <c r="C58" s="10" t="s">
        <v>47</v>
      </c>
      <c r="D58" s="73">
        <v>2</v>
      </c>
      <c r="E58" s="6"/>
      <c r="F58" s="63">
        <f t="shared" si="28"/>
        <v>0</v>
      </c>
      <c r="G58" s="64">
        <f t="shared" si="24"/>
        <v>0.1</v>
      </c>
      <c r="H58" s="75">
        <f t="shared" si="29"/>
        <v>0</v>
      </c>
      <c r="I58" s="35"/>
      <c r="J58" s="6"/>
      <c r="K58" s="75">
        <f t="shared" si="30"/>
        <v>0</v>
      </c>
      <c r="L58" s="198">
        <f t="shared" si="31"/>
        <v>0</v>
      </c>
    </row>
    <row r="59" spans="1:12" customFormat="1" ht="12.5" x14ac:dyDescent="0.25">
      <c r="A59" s="21"/>
      <c r="B59" s="22" t="s">
        <v>109</v>
      </c>
      <c r="C59" s="10" t="s">
        <v>47</v>
      </c>
      <c r="D59" s="73">
        <v>4</v>
      </c>
      <c r="E59" s="6"/>
      <c r="F59" s="63">
        <f t="shared" si="28"/>
        <v>0</v>
      </c>
      <c r="G59" s="64">
        <f t="shared" si="24"/>
        <v>0.1</v>
      </c>
      <c r="H59" s="75">
        <f t="shared" si="29"/>
        <v>0</v>
      </c>
      <c r="I59" s="35"/>
      <c r="J59" s="6"/>
      <c r="K59" s="75">
        <f t="shared" si="30"/>
        <v>0</v>
      </c>
      <c r="L59" s="198">
        <f t="shared" si="31"/>
        <v>0</v>
      </c>
    </row>
    <row r="60" spans="1:12" customFormat="1" ht="12.5" x14ac:dyDescent="0.25">
      <c r="A60" s="21"/>
      <c r="B60" s="22" t="s">
        <v>108</v>
      </c>
      <c r="C60" s="10" t="s">
        <v>47</v>
      </c>
      <c r="D60" s="73">
        <v>2</v>
      </c>
      <c r="E60" s="6"/>
      <c r="F60" s="63">
        <f t="shared" si="28"/>
        <v>0</v>
      </c>
      <c r="G60" s="64">
        <f t="shared" si="24"/>
        <v>0.1</v>
      </c>
      <c r="H60" s="75">
        <f t="shared" si="29"/>
        <v>0</v>
      </c>
      <c r="I60" s="35"/>
      <c r="J60" s="6"/>
      <c r="K60" s="75">
        <f t="shared" si="30"/>
        <v>0</v>
      </c>
      <c r="L60" s="198">
        <f t="shared" si="31"/>
        <v>0</v>
      </c>
    </row>
    <row r="61" spans="1:12" customFormat="1" ht="12.5" x14ac:dyDescent="0.25">
      <c r="A61" s="21"/>
      <c r="B61" s="22" t="s">
        <v>82</v>
      </c>
      <c r="C61" s="10" t="s">
        <v>47</v>
      </c>
      <c r="D61" s="73">
        <v>4</v>
      </c>
      <c r="E61" s="6"/>
      <c r="F61" s="63">
        <f t="shared" si="28"/>
        <v>0</v>
      </c>
      <c r="G61" s="64">
        <f t="shared" si="24"/>
        <v>0.1</v>
      </c>
      <c r="H61" s="75">
        <f t="shared" si="29"/>
        <v>0</v>
      </c>
      <c r="I61" s="35"/>
      <c r="J61" s="6"/>
      <c r="K61" s="75">
        <f t="shared" si="30"/>
        <v>0</v>
      </c>
      <c r="L61" s="198">
        <f t="shared" si="31"/>
        <v>0</v>
      </c>
    </row>
    <row r="62" spans="1:12" customFormat="1" ht="12.5" x14ac:dyDescent="0.25">
      <c r="A62" s="21"/>
      <c r="B62" s="22" t="s">
        <v>142</v>
      </c>
      <c r="C62" s="10" t="s">
        <v>47</v>
      </c>
      <c r="D62" s="73">
        <v>6</v>
      </c>
      <c r="E62" s="6"/>
      <c r="F62" s="63">
        <f t="shared" si="28"/>
        <v>0</v>
      </c>
      <c r="G62" s="64">
        <f t="shared" si="24"/>
        <v>0.1</v>
      </c>
      <c r="H62" s="75">
        <f t="shared" si="29"/>
        <v>0</v>
      </c>
      <c r="I62" s="35"/>
      <c r="J62" s="6"/>
      <c r="K62" s="75">
        <f t="shared" si="30"/>
        <v>0</v>
      </c>
      <c r="L62" s="198">
        <f t="shared" si="31"/>
        <v>0</v>
      </c>
    </row>
    <row r="63" spans="1:12" customFormat="1" ht="12.5" x14ac:dyDescent="0.25">
      <c r="A63" s="21"/>
      <c r="B63" s="22" t="s">
        <v>144</v>
      </c>
      <c r="C63" s="10" t="s">
        <v>47</v>
      </c>
      <c r="D63" s="73">
        <v>2</v>
      </c>
      <c r="E63" s="6"/>
      <c r="F63" s="63">
        <f t="shared" si="28"/>
        <v>0</v>
      </c>
      <c r="G63" s="64">
        <f t="shared" si="24"/>
        <v>0.1</v>
      </c>
      <c r="H63" s="75">
        <f t="shared" si="29"/>
        <v>0</v>
      </c>
      <c r="I63" s="35"/>
      <c r="J63" s="6"/>
      <c r="K63" s="75">
        <f t="shared" si="30"/>
        <v>0</v>
      </c>
      <c r="L63" s="198">
        <f t="shared" si="31"/>
        <v>0</v>
      </c>
    </row>
    <row r="64" spans="1:12" customFormat="1" ht="13" x14ac:dyDescent="0.3">
      <c r="A64" s="21"/>
      <c r="B64" s="242" t="s">
        <v>74</v>
      </c>
      <c r="C64" s="10"/>
      <c r="D64" s="73"/>
      <c r="E64" s="6"/>
      <c r="F64" s="63"/>
      <c r="G64" s="64"/>
      <c r="H64" s="75"/>
      <c r="I64" s="35"/>
      <c r="J64" s="6"/>
      <c r="K64" s="75"/>
      <c r="L64" s="198"/>
    </row>
    <row r="65" spans="1:12" customFormat="1" ht="12.5" x14ac:dyDescent="0.25">
      <c r="A65" s="21"/>
      <c r="B65" s="233" t="s">
        <v>81</v>
      </c>
      <c r="C65" s="10" t="str">
        <f t="shared" si="22"/>
        <v>FC</v>
      </c>
      <c r="D65" s="73">
        <v>2</v>
      </c>
      <c r="E65" s="6"/>
      <c r="F65" s="63">
        <f t="shared" si="28"/>
        <v>0</v>
      </c>
      <c r="G65" s="64">
        <f t="shared" si="24"/>
        <v>0.1</v>
      </c>
      <c r="H65" s="75">
        <f t="shared" si="29"/>
        <v>0</v>
      </c>
      <c r="I65" s="35"/>
      <c r="J65" s="6"/>
      <c r="K65" s="75">
        <f t="shared" si="30"/>
        <v>0</v>
      </c>
      <c r="L65" s="198">
        <f t="shared" si="31"/>
        <v>0</v>
      </c>
    </row>
    <row r="66" spans="1:12" ht="12.5" x14ac:dyDescent="0.25">
      <c r="A66" s="241"/>
      <c r="B66" s="233"/>
      <c r="C66" s="10"/>
      <c r="D66" s="73"/>
      <c r="E66" s="6"/>
      <c r="F66" s="63"/>
      <c r="G66" s="64"/>
      <c r="H66" s="75"/>
      <c r="I66" s="35"/>
      <c r="J66" s="6"/>
      <c r="K66" s="75"/>
      <c r="L66" s="198"/>
    </row>
    <row r="67" spans="1:12" ht="13" x14ac:dyDescent="0.3">
      <c r="A67" s="76" t="s">
        <v>130</v>
      </c>
      <c r="B67" s="240" t="s">
        <v>131</v>
      </c>
      <c r="C67" s="50"/>
      <c r="D67" s="51"/>
      <c r="E67" s="52"/>
      <c r="F67" s="52"/>
      <c r="G67" s="52"/>
      <c r="H67" s="53"/>
      <c r="I67" s="54"/>
      <c r="J67" s="52"/>
      <c r="K67" s="53"/>
      <c r="L67" s="55"/>
    </row>
    <row r="68" spans="1:12" customFormat="1" ht="12.5" x14ac:dyDescent="0.25">
      <c r="A68" s="21"/>
      <c r="B68" s="22" t="s">
        <v>131</v>
      </c>
      <c r="C68" s="10" t="str">
        <f t="shared" ref="C68:C70" si="32">$B$7</f>
        <v>FC</v>
      </c>
      <c r="D68" s="73">
        <v>3</v>
      </c>
      <c r="E68" s="6"/>
      <c r="F68" s="63">
        <f t="shared" ref="F68" si="33">D68*E68</f>
        <v>0</v>
      </c>
      <c r="G68" s="64">
        <f t="shared" ref="G68:G78" si="34">$B$8</f>
        <v>0.1</v>
      </c>
      <c r="H68" s="75">
        <f t="shared" ref="H68" si="35">IF(G68&lt;&gt;0,F68/G68,0)</f>
        <v>0</v>
      </c>
      <c r="I68" s="35"/>
      <c r="J68" s="6"/>
      <c r="K68" s="75">
        <f t="shared" ref="K68" si="36">I68*J68</f>
        <v>0</v>
      </c>
      <c r="L68" s="198">
        <f t="shared" ref="L68" si="37">IF(OR(J68&gt;0,H68&gt;0),H68+K68,0)</f>
        <v>0</v>
      </c>
    </row>
    <row r="69" spans="1:12" customFormat="1" ht="13" customHeight="1" x14ac:dyDescent="0.25">
      <c r="A69" s="21"/>
      <c r="B69" s="22" t="s">
        <v>140</v>
      </c>
      <c r="C69" s="10" t="s">
        <v>47</v>
      </c>
      <c r="D69" s="73">
        <v>3</v>
      </c>
      <c r="E69" s="6"/>
      <c r="F69" s="63">
        <f t="shared" ref="F69:F78" si="38">D69*E69</f>
        <v>0</v>
      </c>
      <c r="G69" s="64">
        <f t="shared" si="34"/>
        <v>0.1</v>
      </c>
      <c r="H69" s="75">
        <f t="shared" ref="H69:H78" si="39">IF(G69&lt;&gt;0,F69/G69,0)</f>
        <v>0</v>
      </c>
      <c r="I69" s="35"/>
      <c r="J69" s="6"/>
      <c r="K69" s="75">
        <f t="shared" ref="K69:K78" si="40">I69*J69</f>
        <v>0</v>
      </c>
      <c r="L69" s="198">
        <f t="shared" ref="L69:L78" si="41">IF(OR(J69&gt;0,H69&gt;0),H69+K69,0)</f>
        <v>0</v>
      </c>
    </row>
    <row r="70" spans="1:12" customFormat="1" ht="12.5" x14ac:dyDescent="0.25">
      <c r="A70" s="21"/>
      <c r="B70" s="22" t="s">
        <v>137</v>
      </c>
      <c r="C70" s="10" t="str">
        <f t="shared" si="32"/>
        <v>FC</v>
      </c>
      <c r="D70" s="73">
        <v>12</v>
      </c>
      <c r="E70" s="6"/>
      <c r="F70" s="63">
        <f t="shared" si="38"/>
        <v>0</v>
      </c>
      <c r="G70" s="64">
        <f t="shared" si="34"/>
        <v>0.1</v>
      </c>
      <c r="H70" s="75">
        <f t="shared" si="39"/>
        <v>0</v>
      </c>
      <c r="I70" s="35"/>
      <c r="J70" s="6"/>
      <c r="K70" s="75">
        <f t="shared" si="40"/>
        <v>0</v>
      </c>
      <c r="L70" s="198">
        <f t="shared" si="41"/>
        <v>0</v>
      </c>
    </row>
    <row r="71" spans="1:12" customFormat="1" ht="12.5" x14ac:dyDescent="0.25">
      <c r="A71" s="21"/>
      <c r="B71" s="22" t="s">
        <v>138</v>
      </c>
      <c r="C71" s="10" t="s">
        <v>47</v>
      </c>
      <c r="D71" s="73">
        <v>90</v>
      </c>
      <c r="E71" s="6"/>
      <c r="F71" s="63">
        <f t="shared" si="38"/>
        <v>0</v>
      </c>
      <c r="G71" s="64">
        <f t="shared" si="34"/>
        <v>0.1</v>
      </c>
      <c r="H71" s="75">
        <f t="shared" si="39"/>
        <v>0</v>
      </c>
      <c r="I71" s="35"/>
      <c r="J71" s="6"/>
      <c r="K71" s="75">
        <f t="shared" si="40"/>
        <v>0</v>
      </c>
      <c r="L71" s="198">
        <f t="shared" si="41"/>
        <v>0</v>
      </c>
    </row>
    <row r="72" spans="1:12" customFormat="1" ht="12.5" x14ac:dyDescent="0.25">
      <c r="A72" s="21"/>
      <c r="B72" s="22" t="s">
        <v>139</v>
      </c>
      <c r="C72" s="10" t="s">
        <v>47</v>
      </c>
      <c r="D72" s="73">
        <v>3</v>
      </c>
      <c r="E72" s="6"/>
      <c r="F72" s="63">
        <f t="shared" si="38"/>
        <v>0</v>
      </c>
      <c r="G72" s="64">
        <f t="shared" si="34"/>
        <v>0.1</v>
      </c>
      <c r="H72" s="75">
        <f t="shared" si="39"/>
        <v>0</v>
      </c>
      <c r="I72" s="35"/>
      <c r="J72" s="6"/>
      <c r="K72" s="75">
        <f t="shared" si="40"/>
        <v>0</v>
      </c>
      <c r="L72" s="198">
        <f t="shared" si="41"/>
        <v>0</v>
      </c>
    </row>
    <row r="73" spans="1:12" customFormat="1" ht="12.5" x14ac:dyDescent="0.25">
      <c r="A73" s="21"/>
      <c r="B73" s="22" t="s">
        <v>73</v>
      </c>
      <c r="C73" s="10" t="s">
        <v>47</v>
      </c>
      <c r="D73" s="73">
        <v>3</v>
      </c>
      <c r="E73" s="6"/>
      <c r="F73" s="63">
        <f t="shared" si="38"/>
        <v>0</v>
      </c>
      <c r="G73" s="64">
        <f t="shared" si="34"/>
        <v>0.1</v>
      </c>
      <c r="H73" s="75">
        <f t="shared" si="39"/>
        <v>0</v>
      </c>
      <c r="I73" s="35"/>
      <c r="J73" s="6"/>
      <c r="K73" s="75">
        <f t="shared" si="40"/>
        <v>0</v>
      </c>
      <c r="L73" s="198">
        <f t="shared" si="41"/>
        <v>0</v>
      </c>
    </row>
    <row r="74" spans="1:12" customFormat="1" ht="12.5" x14ac:dyDescent="0.25">
      <c r="A74" s="21"/>
      <c r="B74" s="22" t="s">
        <v>141</v>
      </c>
      <c r="C74" s="10" t="s">
        <v>47</v>
      </c>
      <c r="D74" s="73">
        <v>3</v>
      </c>
      <c r="E74" s="6"/>
      <c r="F74" s="63">
        <f t="shared" si="38"/>
        <v>0</v>
      </c>
      <c r="G74" s="64">
        <f t="shared" si="34"/>
        <v>0.1</v>
      </c>
      <c r="H74" s="75">
        <f t="shared" si="39"/>
        <v>0</v>
      </c>
      <c r="I74" s="35"/>
      <c r="J74" s="6"/>
      <c r="K74" s="75">
        <f t="shared" si="40"/>
        <v>0</v>
      </c>
      <c r="L74" s="198">
        <f t="shared" si="41"/>
        <v>0</v>
      </c>
    </row>
    <row r="75" spans="1:12" customFormat="1" ht="12.5" x14ac:dyDescent="0.25">
      <c r="A75" s="21"/>
      <c r="B75" s="22" t="s">
        <v>109</v>
      </c>
      <c r="C75" s="10" t="s">
        <v>47</v>
      </c>
      <c r="D75" s="73">
        <v>9</v>
      </c>
      <c r="E75" s="6"/>
      <c r="F75" s="63">
        <f t="shared" si="38"/>
        <v>0</v>
      </c>
      <c r="G75" s="64">
        <f t="shared" si="34"/>
        <v>0.1</v>
      </c>
      <c r="H75" s="75">
        <f t="shared" si="39"/>
        <v>0</v>
      </c>
      <c r="I75" s="35"/>
      <c r="J75" s="6"/>
      <c r="K75" s="75">
        <f t="shared" si="40"/>
        <v>0</v>
      </c>
      <c r="L75" s="198">
        <f t="shared" si="41"/>
        <v>0</v>
      </c>
    </row>
    <row r="76" spans="1:12" customFormat="1" ht="12.5" x14ac:dyDescent="0.25">
      <c r="A76" s="21"/>
      <c r="B76" s="22" t="s">
        <v>108</v>
      </c>
      <c r="C76" s="10" t="s">
        <v>47</v>
      </c>
      <c r="D76" s="73">
        <v>3</v>
      </c>
      <c r="E76" s="6"/>
      <c r="F76" s="63">
        <f t="shared" si="38"/>
        <v>0</v>
      </c>
      <c r="G76" s="64">
        <f t="shared" si="34"/>
        <v>0.1</v>
      </c>
      <c r="H76" s="75">
        <f t="shared" si="39"/>
        <v>0</v>
      </c>
      <c r="I76" s="35"/>
      <c r="J76" s="6"/>
      <c r="K76" s="75">
        <f t="shared" si="40"/>
        <v>0</v>
      </c>
      <c r="L76" s="198">
        <f t="shared" si="41"/>
        <v>0</v>
      </c>
    </row>
    <row r="77" spans="1:12" customFormat="1" ht="12.5" x14ac:dyDescent="0.25">
      <c r="A77" s="21"/>
      <c r="B77" s="22" t="s">
        <v>87</v>
      </c>
      <c r="C77" s="10" t="str">
        <f t="shared" ref="C77:C78" si="42">$B$7</f>
        <v>FC</v>
      </c>
      <c r="D77" s="73">
        <v>24</v>
      </c>
      <c r="E77" s="6"/>
      <c r="F77" s="63">
        <f t="shared" si="38"/>
        <v>0</v>
      </c>
      <c r="G77" s="64">
        <f t="shared" si="34"/>
        <v>0.1</v>
      </c>
      <c r="H77" s="75">
        <f t="shared" si="39"/>
        <v>0</v>
      </c>
      <c r="I77" s="35"/>
      <c r="J77" s="6"/>
      <c r="K77" s="75">
        <f t="shared" si="40"/>
        <v>0</v>
      </c>
      <c r="L77" s="198">
        <f t="shared" si="41"/>
        <v>0</v>
      </c>
    </row>
    <row r="78" spans="1:12" customFormat="1" ht="12.5" x14ac:dyDescent="0.25">
      <c r="A78" s="21"/>
      <c r="B78" s="22" t="s">
        <v>107</v>
      </c>
      <c r="C78" s="10" t="str">
        <f t="shared" si="42"/>
        <v>FC</v>
      </c>
      <c r="D78" s="73">
        <v>24</v>
      </c>
      <c r="E78" s="6"/>
      <c r="F78" s="63">
        <f t="shared" si="38"/>
        <v>0</v>
      </c>
      <c r="G78" s="64">
        <f t="shared" si="34"/>
        <v>0.1</v>
      </c>
      <c r="H78" s="75">
        <f t="shared" si="39"/>
        <v>0</v>
      </c>
      <c r="I78" s="35"/>
      <c r="J78" s="6"/>
      <c r="K78" s="75">
        <f t="shared" si="40"/>
        <v>0</v>
      </c>
      <c r="L78" s="198">
        <f t="shared" si="41"/>
        <v>0</v>
      </c>
    </row>
    <row r="79" spans="1:12" customFormat="1" ht="12.5" x14ac:dyDescent="0.25">
      <c r="A79" s="21"/>
      <c r="B79" s="22"/>
      <c r="C79" s="10"/>
      <c r="D79" s="73"/>
      <c r="E79" s="6"/>
      <c r="F79" s="63"/>
      <c r="G79" s="64"/>
      <c r="H79" s="75"/>
      <c r="I79" s="35"/>
      <c r="J79" s="6"/>
      <c r="K79" s="75"/>
      <c r="L79" s="198"/>
    </row>
    <row r="80" spans="1:12" ht="12.5" x14ac:dyDescent="0.25">
      <c r="A80" s="235"/>
      <c r="B80" s="236"/>
      <c r="C80" s="15"/>
      <c r="D80" s="79"/>
      <c r="E80" s="13"/>
      <c r="F80" s="227"/>
      <c r="G80" s="231"/>
      <c r="H80" s="237"/>
      <c r="I80" s="36"/>
      <c r="J80" s="13"/>
      <c r="K80" s="237"/>
      <c r="L80" s="238"/>
    </row>
    <row r="81" spans="1:12" ht="13" x14ac:dyDescent="0.3">
      <c r="A81" s="76" t="s">
        <v>132</v>
      </c>
      <c r="B81" s="76" t="s">
        <v>114</v>
      </c>
      <c r="C81" s="76"/>
      <c r="D81" s="76"/>
      <c r="E81" s="76"/>
      <c r="F81" s="76"/>
      <c r="G81" s="76"/>
      <c r="H81" s="76"/>
      <c r="I81" s="76"/>
      <c r="J81" s="76"/>
      <c r="K81" s="76"/>
      <c r="L81" s="76"/>
    </row>
    <row r="82" spans="1:12" ht="37.5" x14ac:dyDescent="0.25">
      <c r="A82" s="235"/>
      <c r="B82" s="24" t="s">
        <v>50</v>
      </c>
      <c r="C82" s="10"/>
      <c r="D82" s="79"/>
      <c r="E82" s="13"/>
      <c r="F82" s="63"/>
      <c r="G82" s="64"/>
      <c r="H82" s="75"/>
      <c r="I82" s="35"/>
      <c r="J82" s="6"/>
      <c r="K82" s="75"/>
      <c r="L82" s="198"/>
    </row>
    <row r="83" spans="1:12" ht="12.5" x14ac:dyDescent="0.25">
      <c r="A83" s="235"/>
      <c r="B83" s="23" t="s">
        <v>49</v>
      </c>
      <c r="C83" s="10"/>
      <c r="D83" s="79"/>
      <c r="E83" s="13"/>
      <c r="F83" s="63"/>
      <c r="G83" s="64"/>
      <c r="H83" s="75"/>
      <c r="I83" s="35"/>
      <c r="J83" s="6"/>
      <c r="K83" s="75"/>
      <c r="L83" s="198"/>
    </row>
    <row r="84" spans="1:12" customFormat="1" ht="12.5" x14ac:dyDescent="0.25">
      <c r="A84" s="22"/>
      <c r="B84" s="233" t="s">
        <v>104</v>
      </c>
      <c r="C84" s="10" t="str">
        <f t="shared" ref="C84:C86" si="43">$B$7</f>
        <v>FC</v>
      </c>
      <c r="D84" s="73">
        <v>1250</v>
      </c>
      <c r="E84" s="6"/>
      <c r="F84" s="63">
        <f t="shared" ref="F84:F86" si="44">D84*E84</f>
        <v>0</v>
      </c>
      <c r="G84" s="64">
        <f t="shared" ref="G84:G86" si="45">$B$8</f>
        <v>0.1</v>
      </c>
      <c r="H84" s="75">
        <f t="shared" ref="H84:H86" si="46">IF(G84&lt;&gt;0,F84/G84,0)</f>
        <v>0</v>
      </c>
      <c r="I84" s="35"/>
      <c r="J84" s="6"/>
      <c r="K84" s="75">
        <f t="shared" ref="K84:K86" si="47">I84*J84</f>
        <v>0</v>
      </c>
      <c r="L84" s="198">
        <f t="shared" ref="L84:L86" si="48">IF(OR(J84&gt;0,H84&gt;0),H84+K84,0)</f>
        <v>0</v>
      </c>
    </row>
    <row r="85" spans="1:12" customFormat="1" ht="12.5" x14ac:dyDescent="0.25">
      <c r="A85" s="22"/>
      <c r="B85" s="233" t="s">
        <v>101</v>
      </c>
      <c r="C85" s="10" t="str">
        <f t="shared" si="43"/>
        <v>FC</v>
      </c>
      <c r="D85" s="73">
        <v>250</v>
      </c>
      <c r="E85" s="6"/>
      <c r="F85" s="63">
        <f t="shared" si="44"/>
        <v>0</v>
      </c>
      <c r="G85" s="64">
        <f t="shared" si="45"/>
        <v>0.1</v>
      </c>
      <c r="H85" s="75">
        <f t="shared" si="46"/>
        <v>0</v>
      </c>
      <c r="I85" s="35"/>
      <c r="J85" s="6"/>
      <c r="K85" s="75">
        <f t="shared" si="47"/>
        <v>0</v>
      </c>
      <c r="L85" s="198">
        <f t="shared" si="48"/>
        <v>0</v>
      </c>
    </row>
    <row r="86" spans="1:12" customFormat="1" ht="12.5" x14ac:dyDescent="0.25">
      <c r="A86" s="22"/>
      <c r="B86" s="233" t="s">
        <v>156</v>
      </c>
      <c r="C86" s="10" t="str">
        <f t="shared" si="43"/>
        <v>FC</v>
      </c>
      <c r="D86" s="73">
        <v>750</v>
      </c>
      <c r="E86" s="6"/>
      <c r="F86" s="63">
        <f t="shared" si="44"/>
        <v>0</v>
      </c>
      <c r="G86" s="64">
        <f t="shared" si="45"/>
        <v>0.1</v>
      </c>
      <c r="H86" s="75">
        <f t="shared" si="46"/>
        <v>0</v>
      </c>
      <c r="I86" s="35"/>
      <c r="J86" s="6"/>
      <c r="K86" s="75">
        <f t="shared" si="47"/>
        <v>0</v>
      </c>
      <c r="L86" s="198">
        <f t="shared" si="48"/>
        <v>0</v>
      </c>
    </row>
    <row r="87" spans="1:12" ht="13" thickBot="1" x14ac:dyDescent="0.3">
      <c r="A87" s="15"/>
      <c r="B87" s="17"/>
      <c r="C87" s="10" t="str">
        <f t="shared" ref="C87" si="49">$B$7</f>
        <v>FC</v>
      </c>
      <c r="D87" s="79"/>
      <c r="E87" s="13"/>
      <c r="F87" s="63">
        <f t="shared" ref="F87" si="50">D87*E87</f>
        <v>0</v>
      </c>
      <c r="G87" s="64">
        <f t="shared" ref="G87" si="51">$B$8</f>
        <v>0.1</v>
      </c>
      <c r="H87" s="75">
        <f t="shared" ref="H87" si="52">IF(G87&lt;&gt;0,F87/G87,0)</f>
        <v>0</v>
      </c>
      <c r="I87" s="35"/>
      <c r="J87" s="6"/>
      <c r="K87" s="75">
        <f t="shared" ref="K87" si="53">I87*J87</f>
        <v>0</v>
      </c>
      <c r="L87" s="198">
        <f t="shared" ref="L87" si="54">IF(OR(J87&gt;0,H87&gt;0),H87+K87,0)</f>
        <v>0</v>
      </c>
    </row>
    <row r="88" spans="1:12" ht="13.5" thickBot="1" x14ac:dyDescent="0.35">
      <c r="A88" s="232"/>
      <c r="B88" s="116" t="str">
        <f>+"SUB-TOTAL:  "&amp;A16</f>
        <v>SUB-TOTAL:  3.1.1</v>
      </c>
      <c r="C88" s="117"/>
      <c r="D88" s="118"/>
      <c r="E88" s="119">
        <f>SUM(E20:E87)</f>
        <v>0</v>
      </c>
      <c r="F88" s="119">
        <f>SUM(F20:F87)</f>
        <v>0</v>
      </c>
      <c r="G88" s="119">
        <f>$B$8</f>
        <v>0.1</v>
      </c>
      <c r="H88" s="196">
        <f>SUM(H20:H87)</f>
        <v>0</v>
      </c>
      <c r="I88" s="197"/>
      <c r="J88" s="119"/>
      <c r="K88" s="196">
        <f ca="1">SUM(K20:K91)</f>
        <v>0</v>
      </c>
      <c r="L88" s="192">
        <f ca="1">SUM(L20:L91)</f>
        <v>0</v>
      </c>
    </row>
    <row r="89" spans="1:12" ht="13" x14ac:dyDescent="0.3">
      <c r="A89" s="1"/>
      <c r="B89" s="1"/>
      <c r="C89" s="4"/>
      <c r="D89" s="40"/>
      <c r="E89" s="43"/>
      <c r="F89" s="43"/>
      <c r="G89" s="1"/>
      <c r="H89" s="30"/>
      <c r="I89" s="37"/>
      <c r="J89" s="43"/>
      <c r="K89" s="45"/>
      <c r="L89" s="45"/>
    </row>
    <row r="90" spans="1:12" ht="10.5" x14ac:dyDescent="0.25">
      <c r="D90" s="41"/>
      <c r="E90" s="42"/>
      <c r="F90" s="44"/>
      <c r="H90" s="31"/>
      <c r="I90" s="38"/>
      <c r="J90" s="42"/>
      <c r="K90" s="46"/>
      <c r="L90" s="46"/>
    </row>
    <row r="91" spans="1:12" ht="10.5" x14ac:dyDescent="0.25">
      <c r="D91" s="41"/>
      <c r="E91" s="42"/>
      <c r="F91" s="44"/>
      <c r="H91" s="31"/>
      <c r="I91" s="38"/>
      <c r="J91" s="42"/>
      <c r="K91" s="46"/>
      <c r="L91" s="46"/>
    </row>
    <row r="92" spans="1:12" ht="10.5" x14ac:dyDescent="0.25">
      <c r="D92" s="41"/>
      <c r="E92" s="42"/>
      <c r="F92" s="44"/>
      <c r="H92" s="31"/>
      <c r="I92" s="38"/>
      <c r="J92" s="42"/>
      <c r="K92" s="46"/>
      <c r="L92" s="46"/>
    </row>
    <row r="93" spans="1:12" ht="10.5" x14ac:dyDescent="0.25">
      <c r="D93" s="41"/>
      <c r="E93" s="42"/>
      <c r="F93" s="44"/>
      <c r="H93" s="31"/>
      <c r="I93" s="38"/>
      <c r="J93" s="42"/>
      <c r="K93" s="46"/>
      <c r="L93" s="46"/>
    </row>
    <row r="94" spans="1:12" ht="10.5" x14ac:dyDescent="0.25">
      <c r="D94" s="41"/>
      <c r="E94" s="42"/>
      <c r="F94" s="44"/>
      <c r="H94" s="31"/>
      <c r="I94" s="38"/>
      <c r="J94" s="42"/>
      <c r="K94" s="46"/>
      <c r="L94" s="46"/>
    </row>
    <row r="95" spans="1:12" ht="10.5" x14ac:dyDescent="0.25">
      <c r="D95" s="41"/>
      <c r="E95" s="42"/>
      <c r="F95" s="44"/>
      <c r="H95" s="31"/>
      <c r="I95" s="38"/>
      <c r="J95" s="42"/>
      <c r="K95" s="46"/>
      <c r="L95" s="46"/>
    </row>
    <row r="96" spans="1:12" ht="10.5" x14ac:dyDescent="0.25">
      <c r="D96" s="41"/>
      <c r="E96" s="42"/>
      <c r="F96" s="44"/>
      <c r="H96" s="31"/>
      <c r="I96" s="38"/>
      <c r="J96" s="42"/>
      <c r="K96" s="46"/>
      <c r="L96" s="46"/>
    </row>
    <row r="97" spans="4:12" ht="10.5" x14ac:dyDescent="0.25">
      <c r="D97" s="41"/>
      <c r="E97" s="42"/>
      <c r="F97" s="44"/>
      <c r="H97" s="31"/>
      <c r="I97" s="38"/>
      <c r="J97" s="42"/>
      <c r="K97" s="46"/>
      <c r="L97" s="46"/>
    </row>
    <row r="98" spans="4:12" ht="10.5" x14ac:dyDescent="0.25">
      <c r="D98" s="41"/>
      <c r="E98" s="42"/>
      <c r="F98" s="44"/>
      <c r="H98" s="31"/>
      <c r="I98" s="38"/>
      <c r="J98" s="42"/>
      <c r="K98" s="46"/>
      <c r="L98" s="46"/>
    </row>
    <row r="99" spans="4:12" ht="10.5" x14ac:dyDescent="0.25">
      <c r="D99" s="41"/>
      <c r="E99" s="42"/>
      <c r="F99" s="44"/>
      <c r="H99" s="31"/>
      <c r="I99" s="38"/>
      <c r="J99" s="42"/>
      <c r="K99" s="46"/>
      <c r="L99" s="46"/>
    </row>
    <row r="100" spans="4:12" ht="10.5" x14ac:dyDescent="0.25">
      <c r="D100" s="41"/>
      <c r="E100" s="42"/>
      <c r="F100" s="44"/>
      <c r="H100" s="31"/>
      <c r="I100" s="38"/>
      <c r="J100" s="42"/>
      <c r="K100" s="46"/>
      <c r="L100" s="46"/>
    </row>
    <row r="101" spans="4:12" ht="10.5" x14ac:dyDescent="0.25">
      <c r="D101" s="41"/>
      <c r="E101" s="42"/>
      <c r="F101" s="44"/>
      <c r="H101" s="31"/>
      <c r="I101" s="38"/>
      <c r="J101" s="42"/>
      <c r="K101" s="46"/>
      <c r="L101" s="46"/>
    </row>
    <row r="102" spans="4:12" ht="10.5" x14ac:dyDescent="0.25">
      <c r="D102" s="41"/>
      <c r="E102" s="42"/>
      <c r="F102" s="44"/>
      <c r="H102" s="31"/>
      <c r="I102" s="38"/>
      <c r="J102" s="42"/>
      <c r="K102" s="46"/>
      <c r="L102" s="46"/>
    </row>
    <row r="103" spans="4:12" ht="10.5" x14ac:dyDescent="0.25">
      <c r="D103" s="41"/>
      <c r="E103" s="42"/>
      <c r="F103" s="44"/>
      <c r="H103" s="31"/>
      <c r="I103" s="38"/>
      <c r="J103" s="42"/>
      <c r="K103" s="46"/>
      <c r="L103" s="46"/>
    </row>
    <row r="104" spans="4:12" ht="10.5" x14ac:dyDescent="0.25">
      <c r="D104" s="41"/>
      <c r="E104" s="42"/>
      <c r="F104" s="44"/>
      <c r="H104" s="31"/>
      <c r="I104" s="38"/>
      <c r="J104" s="42"/>
      <c r="K104" s="46"/>
      <c r="L104" s="46"/>
    </row>
    <row r="105" spans="4:12" ht="10.5" x14ac:dyDescent="0.25">
      <c r="D105" s="41"/>
      <c r="E105" s="42"/>
      <c r="F105" s="44"/>
      <c r="H105" s="31"/>
      <c r="I105" s="38"/>
      <c r="J105" s="42"/>
      <c r="K105" s="46"/>
      <c r="L105" s="46"/>
    </row>
    <row r="106" spans="4:12" ht="10.5" x14ac:dyDescent="0.25">
      <c r="D106" s="41"/>
      <c r="E106" s="42"/>
      <c r="F106" s="44"/>
      <c r="H106" s="31"/>
      <c r="I106" s="38"/>
      <c r="J106" s="42"/>
      <c r="K106" s="46"/>
      <c r="L106" s="46"/>
    </row>
    <row r="107" spans="4:12" ht="10.5" x14ac:dyDescent="0.25">
      <c r="D107" s="41"/>
      <c r="E107" s="42"/>
      <c r="F107" s="44"/>
      <c r="H107" s="31"/>
      <c r="I107" s="38"/>
      <c r="J107" s="42"/>
      <c r="K107" s="46"/>
      <c r="L107" s="46"/>
    </row>
    <row r="108" spans="4:12" ht="10.5" x14ac:dyDescent="0.25">
      <c r="D108" s="41"/>
      <c r="E108" s="42"/>
      <c r="F108" s="44"/>
      <c r="H108" s="31"/>
      <c r="I108" s="38"/>
      <c r="J108" s="42"/>
      <c r="K108" s="46"/>
      <c r="L108" s="46"/>
    </row>
    <row r="109" spans="4:12" ht="10.5" x14ac:dyDescent="0.25">
      <c r="D109" s="41"/>
      <c r="E109" s="42"/>
      <c r="F109" s="44"/>
      <c r="H109" s="31"/>
      <c r="I109" s="38"/>
      <c r="J109" s="42"/>
      <c r="K109" s="46"/>
      <c r="L109" s="46"/>
    </row>
    <row r="110" spans="4:12" ht="10.5" x14ac:dyDescent="0.25">
      <c r="D110" s="41"/>
      <c r="E110" s="42"/>
      <c r="F110" s="44"/>
      <c r="H110" s="31"/>
      <c r="I110" s="38"/>
      <c r="J110" s="42"/>
      <c r="K110" s="46"/>
      <c r="L110" s="46"/>
    </row>
    <row r="111" spans="4:12" ht="10.5" x14ac:dyDescent="0.25">
      <c r="D111" s="41"/>
      <c r="E111" s="42"/>
      <c r="F111" s="44"/>
      <c r="H111" s="31"/>
      <c r="I111" s="38"/>
      <c r="J111" s="42"/>
      <c r="K111" s="46"/>
      <c r="L111" s="46"/>
    </row>
    <row r="112" spans="4:12" ht="10.5" x14ac:dyDescent="0.25">
      <c r="D112" s="41"/>
      <c r="E112" s="42"/>
      <c r="F112" s="44"/>
      <c r="H112" s="31"/>
      <c r="I112" s="38"/>
      <c r="J112" s="42"/>
      <c r="K112" s="46"/>
      <c r="L112" s="46"/>
    </row>
    <row r="113" spans="4:12" ht="10.5" x14ac:dyDescent="0.25">
      <c r="D113" s="41"/>
      <c r="E113" s="42"/>
      <c r="F113" s="44"/>
      <c r="H113" s="31"/>
      <c r="I113" s="38"/>
      <c r="J113" s="42"/>
      <c r="K113" s="46"/>
      <c r="L113" s="46"/>
    </row>
    <row r="114" spans="4:12" ht="10.5" x14ac:dyDescent="0.25">
      <c r="D114" s="41"/>
      <c r="E114" s="42"/>
      <c r="F114" s="44"/>
      <c r="H114" s="31"/>
      <c r="I114" s="38"/>
      <c r="J114" s="42"/>
      <c r="K114" s="46"/>
      <c r="L114" s="46"/>
    </row>
    <row r="115" spans="4:12" ht="10.5" x14ac:dyDescent="0.25">
      <c r="D115" s="41"/>
      <c r="E115" s="42"/>
      <c r="F115" s="44"/>
      <c r="H115" s="31"/>
      <c r="I115" s="38"/>
      <c r="J115" s="42"/>
      <c r="K115" s="46"/>
      <c r="L115" s="46"/>
    </row>
    <row r="116" spans="4:12" ht="10.5" x14ac:dyDescent="0.25">
      <c r="D116" s="41"/>
      <c r="E116" s="42"/>
      <c r="F116" s="44"/>
      <c r="H116" s="31"/>
      <c r="I116" s="38"/>
      <c r="J116" s="42"/>
      <c r="K116" s="46"/>
      <c r="L116" s="46"/>
    </row>
    <row r="117" spans="4:12" ht="10.5" x14ac:dyDescent="0.25">
      <c r="D117" s="41"/>
      <c r="E117" s="42"/>
      <c r="F117" s="44"/>
      <c r="H117" s="31"/>
      <c r="I117" s="38"/>
      <c r="J117" s="42"/>
      <c r="K117" s="46"/>
      <c r="L117" s="46"/>
    </row>
    <row r="118" spans="4:12" ht="10.5" x14ac:dyDescent="0.25">
      <c r="D118" s="41"/>
      <c r="E118" s="42"/>
      <c r="F118" s="44"/>
      <c r="H118" s="31"/>
      <c r="I118" s="38"/>
      <c r="J118" s="42"/>
      <c r="K118" s="46"/>
      <c r="L118" s="46"/>
    </row>
    <row r="119" spans="4:12" ht="10.5" x14ac:dyDescent="0.25">
      <c r="D119" s="41"/>
      <c r="E119" s="42"/>
      <c r="F119" s="44"/>
      <c r="H119" s="31"/>
      <c r="I119" s="38"/>
      <c r="J119" s="42"/>
      <c r="K119" s="46"/>
      <c r="L119" s="46"/>
    </row>
    <row r="120" spans="4:12" ht="10.5" x14ac:dyDescent="0.25">
      <c r="D120" s="41"/>
      <c r="E120" s="42"/>
      <c r="F120" s="44"/>
      <c r="H120" s="31"/>
      <c r="I120" s="38"/>
      <c r="J120" s="42"/>
      <c r="K120" s="46"/>
      <c r="L120" s="46"/>
    </row>
    <row r="121" spans="4:12" ht="10.5" x14ac:dyDescent="0.25">
      <c r="D121" s="41"/>
      <c r="E121" s="42"/>
      <c r="F121" s="44"/>
      <c r="H121" s="31"/>
      <c r="I121" s="38"/>
      <c r="J121" s="42"/>
      <c r="K121" s="46"/>
      <c r="L121" s="46"/>
    </row>
    <row r="122" spans="4:12" ht="10.5" x14ac:dyDescent="0.25">
      <c r="D122" s="41"/>
      <c r="E122" s="42"/>
      <c r="F122" s="44"/>
      <c r="H122" s="31"/>
      <c r="I122" s="38"/>
      <c r="J122" s="42"/>
      <c r="K122" s="46"/>
      <c r="L122" s="46"/>
    </row>
    <row r="123" spans="4:12" ht="10.5" x14ac:dyDescent="0.25">
      <c r="D123" s="41"/>
      <c r="E123" s="42"/>
      <c r="F123" s="44"/>
      <c r="H123" s="31"/>
      <c r="I123" s="38"/>
      <c r="J123" s="42"/>
      <c r="K123" s="46"/>
      <c r="L123" s="46"/>
    </row>
    <row r="124" spans="4:12" ht="10.5" x14ac:dyDescent="0.25">
      <c r="D124" s="41"/>
      <c r="E124" s="42"/>
      <c r="F124" s="44"/>
      <c r="H124" s="31"/>
      <c r="I124" s="38"/>
      <c r="J124" s="42"/>
      <c r="K124" s="46"/>
      <c r="L124" s="46"/>
    </row>
    <row r="125" spans="4:12" ht="10.5" x14ac:dyDescent="0.25">
      <c r="D125" s="41"/>
      <c r="E125" s="42"/>
      <c r="F125" s="44"/>
      <c r="H125" s="31"/>
      <c r="I125" s="38"/>
      <c r="J125" s="42"/>
      <c r="K125" s="46"/>
      <c r="L125" s="46"/>
    </row>
    <row r="126" spans="4:12" ht="10.5" x14ac:dyDescent="0.25">
      <c r="D126" s="41"/>
      <c r="E126" s="42"/>
      <c r="F126" s="44"/>
      <c r="H126" s="31"/>
      <c r="I126" s="38"/>
      <c r="J126" s="42"/>
      <c r="K126" s="46"/>
      <c r="L126" s="46"/>
    </row>
    <row r="127" spans="4:12" ht="10.5" x14ac:dyDescent="0.25">
      <c r="D127" s="41"/>
      <c r="E127" s="42"/>
      <c r="F127" s="44"/>
      <c r="H127" s="31"/>
      <c r="I127" s="38"/>
      <c r="J127" s="42"/>
      <c r="K127" s="46"/>
      <c r="L127" s="46"/>
    </row>
    <row r="128" spans="4:12" ht="10.5" x14ac:dyDescent="0.25">
      <c r="D128" s="41"/>
      <c r="E128" s="42"/>
      <c r="F128" s="44"/>
      <c r="H128" s="31"/>
      <c r="I128" s="38"/>
      <c r="J128" s="42"/>
      <c r="K128" s="46"/>
      <c r="L128" s="46"/>
    </row>
    <row r="129" spans="4:12" ht="10.5" x14ac:dyDescent="0.25">
      <c r="D129" s="41"/>
      <c r="E129" s="42"/>
      <c r="F129" s="44"/>
      <c r="H129" s="31"/>
      <c r="I129" s="38"/>
      <c r="J129" s="42"/>
      <c r="K129" s="46"/>
      <c r="L129" s="46"/>
    </row>
    <row r="130" spans="4:12" ht="10.5" x14ac:dyDescent="0.25">
      <c r="D130" s="41"/>
      <c r="E130" s="42"/>
      <c r="F130" s="44"/>
      <c r="H130" s="31"/>
      <c r="I130" s="38"/>
      <c r="J130" s="42"/>
      <c r="K130" s="46"/>
      <c r="L130" s="46"/>
    </row>
    <row r="131" spans="4:12" ht="10.5" x14ac:dyDescent="0.25">
      <c r="D131" s="41"/>
      <c r="E131" s="42"/>
      <c r="F131" s="44"/>
      <c r="H131" s="31"/>
      <c r="I131" s="38"/>
      <c r="J131" s="42"/>
      <c r="K131" s="46"/>
      <c r="L131" s="46"/>
    </row>
    <row r="132" spans="4:12" ht="10.5" x14ac:dyDescent="0.25">
      <c r="D132" s="41"/>
      <c r="E132" s="42"/>
      <c r="F132" s="44"/>
      <c r="H132" s="31"/>
      <c r="I132" s="38"/>
      <c r="J132" s="42"/>
      <c r="K132" s="46"/>
      <c r="L132" s="46"/>
    </row>
    <row r="133" spans="4:12" ht="10.5" x14ac:dyDescent="0.25">
      <c r="D133" s="41"/>
      <c r="E133" s="42"/>
      <c r="F133" s="44"/>
      <c r="H133" s="31"/>
      <c r="I133" s="38"/>
      <c r="J133" s="42"/>
      <c r="K133" s="46"/>
      <c r="L133" s="46"/>
    </row>
    <row r="134" spans="4:12" ht="10.5" x14ac:dyDescent="0.25">
      <c r="D134" s="41"/>
      <c r="E134" s="42"/>
      <c r="F134" s="44"/>
      <c r="H134" s="31"/>
      <c r="I134" s="38"/>
      <c r="J134" s="42"/>
      <c r="K134" s="46"/>
      <c r="L134" s="46"/>
    </row>
    <row r="135" spans="4:12" ht="10.5" x14ac:dyDescent="0.25">
      <c r="D135" s="41"/>
      <c r="E135" s="42"/>
      <c r="F135" s="44"/>
      <c r="H135" s="31"/>
      <c r="I135" s="38"/>
      <c r="J135" s="42"/>
      <c r="K135" s="46"/>
      <c r="L135" s="46"/>
    </row>
    <row r="136" spans="4:12" ht="10.5" x14ac:dyDescent="0.25">
      <c r="D136" s="41"/>
      <c r="E136" s="42"/>
      <c r="F136" s="44"/>
      <c r="H136" s="31"/>
      <c r="I136" s="38"/>
      <c r="J136" s="42"/>
      <c r="K136" s="46"/>
      <c r="L136" s="46"/>
    </row>
    <row r="137" spans="4:12" ht="10.5" x14ac:dyDescent="0.25">
      <c r="D137" s="41"/>
      <c r="E137" s="42"/>
      <c r="F137" s="44"/>
      <c r="H137" s="31"/>
      <c r="I137" s="38"/>
      <c r="J137" s="42"/>
      <c r="K137" s="46"/>
      <c r="L137" s="46"/>
    </row>
    <row r="138" spans="4:12" ht="10.5" x14ac:dyDescent="0.25">
      <c r="D138" s="41"/>
      <c r="E138" s="42"/>
      <c r="F138" s="44"/>
      <c r="H138" s="31"/>
      <c r="I138" s="38"/>
      <c r="J138" s="42"/>
      <c r="K138" s="46"/>
      <c r="L138" s="46"/>
    </row>
    <row r="139" spans="4:12" ht="10.5" x14ac:dyDescent="0.25">
      <c r="D139" s="41"/>
      <c r="E139" s="42"/>
      <c r="F139" s="44"/>
      <c r="H139" s="31"/>
      <c r="I139" s="38"/>
      <c r="J139" s="42"/>
      <c r="K139" s="46"/>
      <c r="L139" s="46"/>
    </row>
    <row r="140" spans="4:12" ht="10.5" x14ac:dyDescent="0.25">
      <c r="D140" s="41"/>
      <c r="E140" s="42"/>
      <c r="F140" s="44"/>
      <c r="H140" s="31"/>
      <c r="I140" s="38"/>
      <c r="J140" s="42"/>
      <c r="K140" s="46"/>
      <c r="L140" s="46"/>
    </row>
    <row r="141" spans="4:12" ht="10.5" x14ac:dyDescent="0.25">
      <c r="D141" s="41"/>
      <c r="E141" s="42"/>
      <c r="F141" s="44"/>
      <c r="H141" s="31"/>
      <c r="I141" s="38"/>
      <c r="J141" s="42"/>
      <c r="K141" s="46"/>
      <c r="L141" s="46"/>
    </row>
    <row r="142" spans="4:12" ht="10.5" x14ac:dyDescent="0.25">
      <c r="D142" s="41"/>
      <c r="E142" s="42"/>
      <c r="F142" s="44"/>
      <c r="H142" s="31"/>
      <c r="I142" s="38"/>
      <c r="J142" s="42"/>
      <c r="K142" s="46"/>
      <c r="L142" s="46"/>
    </row>
    <row r="143" spans="4:12" ht="10.5" x14ac:dyDescent="0.25">
      <c r="D143" s="41"/>
      <c r="E143" s="42"/>
      <c r="F143" s="44"/>
      <c r="H143" s="31"/>
      <c r="I143" s="38"/>
      <c r="J143" s="42"/>
      <c r="K143" s="46"/>
      <c r="L143" s="46"/>
    </row>
    <row r="144" spans="4:12" ht="10.5" x14ac:dyDescent="0.25">
      <c r="D144" s="41"/>
      <c r="E144" s="42"/>
      <c r="F144" s="44"/>
      <c r="H144" s="31"/>
      <c r="I144" s="38"/>
      <c r="J144" s="42"/>
      <c r="K144" s="46"/>
      <c r="L144" s="46"/>
    </row>
    <row r="145" spans="4:12" ht="10.5" x14ac:dyDescent="0.25">
      <c r="D145" s="41"/>
      <c r="E145" s="42"/>
      <c r="F145" s="44"/>
      <c r="H145" s="31"/>
      <c r="I145" s="38"/>
      <c r="J145" s="42"/>
      <c r="K145" s="46"/>
      <c r="L145" s="46"/>
    </row>
    <row r="146" spans="4:12" ht="10.5" x14ac:dyDescent="0.25">
      <c r="D146" s="41"/>
      <c r="E146" s="42"/>
      <c r="F146" s="44"/>
      <c r="H146" s="31"/>
      <c r="I146" s="38"/>
      <c r="J146" s="42"/>
      <c r="K146" s="46"/>
      <c r="L146" s="46"/>
    </row>
    <row r="147" spans="4:12" ht="10.5" x14ac:dyDescent="0.25">
      <c r="D147" s="41"/>
      <c r="E147" s="42"/>
      <c r="F147" s="44"/>
      <c r="H147" s="31"/>
      <c r="I147" s="38"/>
      <c r="J147" s="42"/>
      <c r="K147" s="46"/>
      <c r="L147" s="46"/>
    </row>
    <row r="148" spans="4:12" ht="10.5" x14ac:dyDescent="0.25">
      <c r="D148" s="41"/>
      <c r="E148" s="42"/>
      <c r="F148" s="44"/>
      <c r="H148" s="31"/>
      <c r="I148" s="38"/>
      <c r="J148" s="42"/>
      <c r="K148" s="46"/>
      <c r="L148" s="46"/>
    </row>
    <row r="149" spans="4:12" x14ac:dyDescent="0.2">
      <c r="E149" s="27"/>
      <c r="F149" s="29"/>
    </row>
    <row r="150" spans="4:12" x14ac:dyDescent="0.2">
      <c r="E150" s="27"/>
      <c r="F150" s="29"/>
    </row>
    <row r="151" spans="4:12" x14ac:dyDescent="0.2">
      <c r="E151" s="27"/>
      <c r="F151" s="29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8BA3-0DC0-4BA4-AF52-71D8A9925AF5}">
  <sheetPr>
    <tabColor rgb="FF00B050"/>
  </sheetPr>
  <dimension ref="A1:L108"/>
  <sheetViews>
    <sheetView topLeftCell="A17" zoomScale="85" zoomScaleNormal="85" workbookViewId="0">
      <selection activeCell="D31" sqref="D31:D33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2" style="2" customWidth="1"/>
    <col min="4" max="4" width="9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78" t="s">
        <v>79</v>
      </c>
      <c r="B1" s="278"/>
      <c r="C1"/>
      <c r="D1"/>
      <c r="E1"/>
      <c r="J1"/>
    </row>
    <row r="2" spans="1:12" customFormat="1" ht="13" x14ac:dyDescent="0.3">
      <c r="A2" s="278" t="s">
        <v>30</v>
      </c>
      <c r="B2" s="278"/>
      <c r="C2" s="3"/>
      <c r="D2" s="3"/>
      <c r="E2" s="3"/>
      <c r="F2" s="3"/>
      <c r="G2" s="3"/>
      <c r="H2" s="3"/>
      <c r="I2" s="3"/>
      <c r="J2" s="3"/>
      <c r="K2" s="3"/>
      <c r="L2" s="18"/>
    </row>
    <row r="3" spans="1:12" customFormat="1" ht="13" x14ac:dyDescent="0.3">
      <c r="A3" s="185" t="s">
        <v>0</v>
      </c>
      <c r="B3" s="188" t="str">
        <f>Instructions!D3</f>
        <v>Tenderer  Company name</v>
      </c>
      <c r="C3" s="94"/>
      <c r="D3" s="94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5" t="s">
        <v>27</v>
      </c>
      <c r="B4" s="188" t="str">
        <f>Instructions!D4</f>
        <v>Tower and Approach Consoles Replacement</v>
      </c>
      <c r="C4" s="94"/>
      <c r="D4" s="94"/>
      <c r="E4" s="3"/>
      <c r="F4" s="18"/>
      <c r="G4" s="18"/>
      <c r="H4" s="95"/>
      <c r="I4" s="95"/>
      <c r="J4" s="3"/>
      <c r="K4" s="3"/>
      <c r="L4" s="3"/>
    </row>
    <row r="5" spans="1:12" customFormat="1" ht="13" x14ac:dyDescent="0.3">
      <c r="A5" s="185" t="s">
        <v>26</v>
      </c>
      <c r="B5" s="193" t="s">
        <v>99</v>
      </c>
      <c r="C5" s="94"/>
      <c r="D5" s="94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5" t="s">
        <v>25</v>
      </c>
      <c r="B6" s="193" t="s">
        <v>122</v>
      </c>
      <c r="C6" s="94"/>
      <c r="D6" s="94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5" t="s">
        <v>60</v>
      </c>
      <c r="B7" s="96" t="str">
        <f>Instructions!D5</f>
        <v>FC</v>
      </c>
      <c r="C7" s="94"/>
      <c r="D7" s="94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5" t="s">
        <v>61</v>
      </c>
      <c r="B8" s="96">
        <f>Instructions!D6</f>
        <v>0.1</v>
      </c>
      <c r="C8" s="94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9" t="s">
        <v>15</v>
      </c>
      <c r="D10" s="310"/>
      <c r="E10" s="310"/>
      <c r="F10" s="310"/>
      <c r="G10" s="310"/>
      <c r="H10" s="311"/>
      <c r="I10" s="309" t="s">
        <v>2</v>
      </c>
      <c r="J10" s="310"/>
      <c r="K10" s="311"/>
      <c r="L10" s="97"/>
    </row>
    <row r="11" spans="1:12" customFormat="1" ht="13" thickBot="1" x14ac:dyDescent="0.3">
      <c r="A11" s="3"/>
      <c r="B11" s="3"/>
      <c r="C11" s="312"/>
      <c r="D11" s="313"/>
      <c r="E11" s="313"/>
      <c r="F11" s="313"/>
      <c r="G11" s="313"/>
      <c r="H11" s="314"/>
      <c r="I11" s="312"/>
      <c r="J11" s="313"/>
      <c r="K11" s="314"/>
      <c r="L11" s="98"/>
    </row>
    <row r="12" spans="1:12" customFormat="1" ht="26" x14ac:dyDescent="0.2">
      <c r="A12" s="258" t="s">
        <v>24</v>
      </c>
      <c r="B12" s="255" t="s">
        <v>63</v>
      </c>
      <c r="C12" s="258" t="s">
        <v>7</v>
      </c>
      <c r="D12" s="99" t="s">
        <v>3</v>
      </c>
      <c r="E12" s="261" t="s">
        <v>9</v>
      </c>
      <c r="F12" s="261" t="s">
        <v>10</v>
      </c>
      <c r="G12" s="261" t="s">
        <v>8</v>
      </c>
      <c r="H12" s="255" t="s">
        <v>14</v>
      </c>
      <c r="I12" s="186" t="s">
        <v>3</v>
      </c>
      <c r="J12" s="261" t="s">
        <v>11</v>
      </c>
      <c r="K12" s="255" t="s">
        <v>12</v>
      </c>
      <c r="L12" s="304" t="s">
        <v>13</v>
      </c>
    </row>
    <row r="13" spans="1:12" customFormat="1" ht="13" x14ac:dyDescent="0.2">
      <c r="A13" s="259"/>
      <c r="B13" s="256"/>
      <c r="C13" s="259"/>
      <c r="D13" s="100"/>
      <c r="E13" s="262"/>
      <c r="F13" s="262"/>
      <c r="G13" s="262"/>
      <c r="H13" s="256"/>
      <c r="I13" s="187"/>
      <c r="J13" s="262"/>
      <c r="K13" s="256"/>
      <c r="L13" s="270"/>
    </row>
    <row r="14" spans="1:12" customFormat="1" ht="13" x14ac:dyDescent="0.2">
      <c r="A14" s="308"/>
      <c r="B14" s="307"/>
      <c r="C14" s="308"/>
      <c r="D14" s="190"/>
      <c r="E14" s="306"/>
      <c r="F14" s="306"/>
      <c r="G14" s="306"/>
      <c r="H14" s="307"/>
      <c r="I14" s="189"/>
      <c r="J14" s="306"/>
      <c r="K14" s="307"/>
      <c r="L14" s="305"/>
    </row>
    <row r="15" spans="1:12" customFormat="1" ht="13" x14ac:dyDescent="0.3">
      <c r="A15" s="76" t="str">
        <f>B5</f>
        <v>G3.2</v>
      </c>
      <c r="B15" s="49" t="str">
        <f>B6</f>
        <v>FAPM</v>
      </c>
      <c r="C15" s="76"/>
      <c r="D15" s="49"/>
      <c r="E15" s="76"/>
      <c r="F15" s="49"/>
      <c r="G15" s="76"/>
      <c r="H15" s="49"/>
      <c r="I15" s="76"/>
      <c r="J15" s="49"/>
      <c r="K15" s="76"/>
      <c r="L15" s="49"/>
    </row>
    <row r="16" spans="1:12" customFormat="1" ht="13" x14ac:dyDescent="0.3">
      <c r="A16" s="76" t="s">
        <v>123</v>
      </c>
      <c r="B16" s="240" t="s">
        <v>75</v>
      </c>
      <c r="C16" s="50"/>
      <c r="D16" s="51"/>
      <c r="E16" s="52"/>
      <c r="F16" s="52"/>
      <c r="G16" s="52"/>
      <c r="H16" s="53"/>
      <c r="I16" s="54"/>
      <c r="J16" s="52"/>
      <c r="K16" s="53"/>
      <c r="L16" s="55"/>
    </row>
    <row r="17" spans="1:12" customFormat="1" ht="25" x14ac:dyDescent="0.3">
      <c r="A17" s="21"/>
      <c r="B17" s="24" t="s">
        <v>19</v>
      </c>
      <c r="C17" s="25"/>
      <c r="D17" s="26"/>
      <c r="E17" s="19"/>
      <c r="F17" s="19"/>
      <c r="G17" s="20"/>
      <c r="H17" s="28"/>
      <c r="I17" s="34"/>
      <c r="J17" s="19"/>
      <c r="K17" s="28"/>
      <c r="L17" s="32"/>
    </row>
    <row r="18" spans="1:12" customFormat="1" ht="12.5" x14ac:dyDescent="0.25">
      <c r="A18" s="14"/>
      <c r="B18" s="9"/>
      <c r="C18" s="16"/>
      <c r="D18" s="33"/>
      <c r="E18" s="6"/>
      <c r="F18" s="33"/>
      <c r="G18" s="33"/>
      <c r="H18" s="33"/>
      <c r="I18" s="33"/>
      <c r="J18" s="33"/>
      <c r="K18" s="33"/>
      <c r="L18" s="33"/>
    </row>
    <row r="19" spans="1:12" customFormat="1" ht="12.5" x14ac:dyDescent="0.25">
      <c r="A19" s="21"/>
      <c r="B19" s="22" t="s">
        <v>85</v>
      </c>
      <c r="C19" s="10" t="str">
        <f t="shared" ref="C19:C33" si="0">$B$7</f>
        <v>FC</v>
      </c>
      <c r="D19" s="73"/>
      <c r="E19" s="6"/>
      <c r="F19" s="63">
        <f t="shared" ref="F19:F33" si="1">D19*E19</f>
        <v>0</v>
      </c>
      <c r="G19" s="64">
        <f t="shared" ref="G19:G33" si="2">$B$8</f>
        <v>0.1</v>
      </c>
      <c r="H19" s="75">
        <f t="shared" ref="H19:H33" si="3">IF(G19&lt;&gt;0,F19/G19,0)</f>
        <v>0</v>
      </c>
      <c r="I19" s="35">
        <v>1</v>
      </c>
      <c r="J19" s="6"/>
      <c r="K19" s="75">
        <f t="shared" ref="K19:K33" si="4">I19*J19</f>
        <v>0</v>
      </c>
      <c r="L19" s="198">
        <f t="shared" ref="L19:L33" si="5">IF(OR(J19&gt;0,H19&gt;0),H19+K19,0)</f>
        <v>0</v>
      </c>
    </row>
    <row r="20" spans="1:12" customFormat="1" ht="12.5" x14ac:dyDescent="0.25">
      <c r="A20" s="21"/>
      <c r="B20" s="22" t="s">
        <v>152</v>
      </c>
      <c r="C20" s="10" t="str">
        <f t="shared" si="0"/>
        <v>FC</v>
      </c>
      <c r="D20" s="73">
        <v>1</v>
      </c>
      <c r="E20" s="6"/>
      <c r="F20" s="63">
        <f t="shared" si="1"/>
        <v>0</v>
      </c>
      <c r="G20" s="64">
        <f t="shared" si="2"/>
        <v>0.1</v>
      </c>
      <c r="H20" s="75">
        <f t="shared" si="3"/>
        <v>0</v>
      </c>
      <c r="I20" s="35"/>
      <c r="J20" s="6"/>
      <c r="K20" s="75">
        <f t="shared" si="4"/>
        <v>0</v>
      </c>
      <c r="L20" s="198">
        <f t="shared" si="5"/>
        <v>0</v>
      </c>
    </row>
    <row r="21" spans="1:12" customFormat="1" ht="12.5" x14ac:dyDescent="0.25">
      <c r="A21" s="21"/>
      <c r="B21" s="22" t="s">
        <v>137</v>
      </c>
      <c r="C21" s="10" t="str">
        <f t="shared" si="0"/>
        <v>FC</v>
      </c>
      <c r="D21" s="73">
        <v>3</v>
      </c>
      <c r="E21" s="6"/>
      <c r="F21" s="63">
        <f t="shared" si="1"/>
        <v>0</v>
      </c>
      <c r="G21" s="64">
        <f t="shared" si="2"/>
        <v>0.1</v>
      </c>
      <c r="H21" s="75">
        <f t="shared" si="3"/>
        <v>0</v>
      </c>
      <c r="I21" s="35"/>
      <c r="J21" s="6"/>
      <c r="K21" s="75">
        <f t="shared" si="4"/>
        <v>0</v>
      </c>
      <c r="L21" s="198">
        <f t="shared" si="5"/>
        <v>0</v>
      </c>
    </row>
    <row r="22" spans="1:12" customFormat="1" ht="12.5" x14ac:dyDescent="0.25">
      <c r="A22" s="21"/>
      <c r="B22" s="22" t="s">
        <v>138</v>
      </c>
      <c r="C22" s="10" t="s">
        <v>47</v>
      </c>
      <c r="D22" s="73">
        <v>60</v>
      </c>
      <c r="E22" s="6"/>
      <c r="F22" s="63">
        <f t="shared" ref="F22:F25" si="6">D22*E22</f>
        <v>0</v>
      </c>
      <c r="G22" s="64">
        <f t="shared" si="2"/>
        <v>0.1</v>
      </c>
      <c r="H22" s="75">
        <f t="shared" ref="H22:H25" si="7">IF(G22&lt;&gt;0,F22/G22,0)</f>
        <v>0</v>
      </c>
      <c r="I22" s="35"/>
      <c r="J22" s="6"/>
      <c r="K22" s="75">
        <f t="shared" ref="K22:K25" si="8">I22*J22</f>
        <v>0</v>
      </c>
      <c r="L22" s="198">
        <f t="shared" ref="L22:L25" si="9">IF(OR(J22&gt;0,H22&gt;0),H22+K22,0)</f>
        <v>0</v>
      </c>
    </row>
    <row r="23" spans="1:12" customFormat="1" ht="12.5" x14ac:dyDescent="0.25">
      <c r="A23" s="21"/>
      <c r="B23" s="22" t="s">
        <v>155</v>
      </c>
      <c r="C23" s="10" t="str">
        <f t="shared" ref="C23" si="10">$B$7</f>
        <v>FC</v>
      </c>
      <c r="D23" s="73">
        <v>2</v>
      </c>
      <c r="E23" s="6"/>
      <c r="F23" s="63">
        <f t="shared" si="6"/>
        <v>0</v>
      </c>
      <c r="G23" s="64">
        <f t="shared" si="2"/>
        <v>0.1</v>
      </c>
      <c r="H23" s="75">
        <f t="shared" si="7"/>
        <v>0</v>
      </c>
      <c r="I23" s="35"/>
      <c r="J23" s="6"/>
      <c r="K23" s="75">
        <f t="shared" si="8"/>
        <v>0</v>
      </c>
      <c r="L23" s="198">
        <f t="shared" si="9"/>
        <v>0</v>
      </c>
    </row>
    <row r="24" spans="1:12" customFormat="1" ht="12.5" x14ac:dyDescent="0.25">
      <c r="A24" s="21"/>
      <c r="B24" s="22" t="s">
        <v>110</v>
      </c>
      <c r="C24" s="10" t="str">
        <f t="shared" si="0"/>
        <v>FC</v>
      </c>
      <c r="D24" s="73">
        <v>1</v>
      </c>
      <c r="E24" s="6"/>
      <c r="F24" s="63">
        <f t="shared" si="6"/>
        <v>0</v>
      </c>
      <c r="G24" s="64">
        <f t="shared" si="2"/>
        <v>0.1</v>
      </c>
      <c r="H24" s="75">
        <f t="shared" si="7"/>
        <v>0</v>
      </c>
      <c r="I24" s="35"/>
      <c r="J24" s="6"/>
      <c r="K24" s="75">
        <f t="shared" si="8"/>
        <v>0</v>
      </c>
      <c r="L24" s="198">
        <f t="shared" si="9"/>
        <v>0</v>
      </c>
    </row>
    <row r="25" spans="1:12" customFormat="1" ht="12.5" x14ac:dyDescent="0.25">
      <c r="A25" s="21"/>
      <c r="B25" s="22" t="s">
        <v>153</v>
      </c>
      <c r="C25" s="10" t="s">
        <v>47</v>
      </c>
      <c r="D25" s="73">
        <v>1</v>
      </c>
      <c r="E25" s="6"/>
      <c r="F25" s="63">
        <f t="shared" si="6"/>
        <v>0</v>
      </c>
      <c r="G25" s="64">
        <f t="shared" si="2"/>
        <v>0.1</v>
      </c>
      <c r="H25" s="75">
        <f t="shared" si="7"/>
        <v>0</v>
      </c>
      <c r="I25" s="35"/>
      <c r="J25" s="6"/>
      <c r="K25" s="75">
        <f t="shared" si="8"/>
        <v>0</v>
      </c>
      <c r="L25" s="198">
        <f t="shared" si="9"/>
        <v>0</v>
      </c>
    </row>
    <row r="26" spans="1:12" customFormat="1" ht="13" x14ac:dyDescent="0.3">
      <c r="A26" s="21"/>
      <c r="B26" s="242" t="s">
        <v>74</v>
      </c>
      <c r="C26" s="10"/>
      <c r="D26" s="73"/>
      <c r="E26" s="6"/>
      <c r="F26" s="63"/>
      <c r="G26" s="64"/>
      <c r="H26" s="75"/>
      <c r="I26" s="35"/>
      <c r="J26" s="6"/>
      <c r="K26" s="75"/>
      <c r="L26" s="198"/>
    </row>
    <row r="27" spans="1:12" customFormat="1" ht="12.5" x14ac:dyDescent="0.25">
      <c r="A27" s="21"/>
      <c r="B27" s="233" t="s">
        <v>81</v>
      </c>
      <c r="C27" s="10" t="str">
        <f t="shared" si="0"/>
        <v>FC</v>
      </c>
      <c r="D27" s="73">
        <v>2</v>
      </c>
      <c r="E27" s="6"/>
      <c r="F27" s="63">
        <f t="shared" si="1"/>
        <v>0</v>
      </c>
      <c r="G27" s="64">
        <f t="shared" si="2"/>
        <v>0.1</v>
      </c>
      <c r="H27" s="75">
        <f t="shared" si="3"/>
        <v>0</v>
      </c>
      <c r="I27" s="35"/>
      <c r="J27" s="6"/>
      <c r="K27" s="75">
        <f t="shared" si="4"/>
        <v>0</v>
      </c>
      <c r="L27" s="198">
        <f t="shared" si="5"/>
        <v>0</v>
      </c>
    </row>
    <row r="28" spans="1:12" customFormat="1" ht="12.5" x14ac:dyDescent="0.25">
      <c r="A28" s="21"/>
      <c r="B28" s="233" t="s">
        <v>154</v>
      </c>
      <c r="C28" s="10" t="str">
        <f t="shared" si="0"/>
        <v>FC</v>
      </c>
      <c r="D28" s="73">
        <v>1</v>
      </c>
      <c r="E28" s="6"/>
      <c r="F28" s="63">
        <f t="shared" si="1"/>
        <v>0</v>
      </c>
      <c r="G28" s="64">
        <f t="shared" si="2"/>
        <v>0.1</v>
      </c>
      <c r="H28" s="75">
        <f t="shared" si="3"/>
        <v>0</v>
      </c>
      <c r="I28" s="35"/>
      <c r="J28" s="6"/>
      <c r="K28" s="75">
        <f t="shared" si="4"/>
        <v>0</v>
      </c>
      <c r="L28" s="198">
        <f t="shared" si="5"/>
        <v>0</v>
      </c>
    </row>
    <row r="29" spans="1:12" customFormat="1" ht="12.5" x14ac:dyDescent="0.25">
      <c r="A29" s="21"/>
      <c r="B29" s="22" t="s">
        <v>73</v>
      </c>
      <c r="C29" s="10" t="str">
        <f t="shared" si="0"/>
        <v>FC</v>
      </c>
      <c r="D29" s="73">
        <v>1</v>
      </c>
      <c r="E29" s="6"/>
      <c r="F29" s="63">
        <f t="shared" ref="F29" si="11">D29*E29</f>
        <v>0</v>
      </c>
      <c r="G29" s="64">
        <f t="shared" si="2"/>
        <v>0.1</v>
      </c>
      <c r="H29" s="75">
        <f t="shared" ref="H29" si="12">IF(G29&lt;&gt;0,F29/G29,0)</f>
        <v>0</v>
      </c>
      <c r="I29" s="35"/>
      <c r="J29" s="6"/>
      <c r="K29" s="75">
        <f t="shared" ref="K29" si="13">I29*J29</f>
        <v>0</v>
      </c>
      <c r="L29" s="198">
        <f t="shared" ref="L29" si="14">IF(OR(J29&gt;0,H29&gt;0),H29+K29,0)</f>
        <v>0</v>
      </c>
    </row>
    <row r="30" spans="1:12" customFormat="1" ht="13" x14ac:dyDescent="0.3">
      <c r="A30" s="22"/>
      <c r="B30" s="242" t="s">
        <v>100</v>
      </c>
      <c r="C30" s="10"/>
      <c r="D30" s="73"/>
      <c r="E30" s="6"/>
      <c r="F30" s="63"/>
      <c r="G30" s="64"/>
      <c r="H30" s="75"/>
      <c r="I30" s="35"/>
      <c r="J30" s="6"/>
      <c r="K30" s="75"/>
      <c r="L30" s="198"/>
    </row>
    <row r="31" spans="1:12" customFormat="1" ht="12.5" x14ac:dyDescent="0.25">
      <c r="A31" s="22"/>
      <c r="B31" s="233"/>
      <c r="C31" s="10" t="str">
        <f t="shared" si="0"/>
        <v>FC</v>
      </c>
      <c r="D31" s="73"/>
      <c r="E31" s="6"/>
      <c r="F31" s="63">
        <f t="shared" si="1"/>
        <v>0</v>
      </c>
      <c r="G31" s="64">
        <f t="shared" si="2"/>
        <v>0.1</v>
      </c>
      <c r="H31" s="75">
        <f t="shared" si="3"/>
        <v>0</v>
      </c>
      <c r="I31" s="35"/>
      <c r="J31" s="6"/>
      <c r="K31" s="75">
        <f t="shared" si="4"/>
        <v>0</v>
      </c>
      <c r="L31" s="198">
        <f t="shared" si="5"/>
        <v>0</v>
      </c>
    </row>
    <row r="32" spans="1:12" customFormat="1" ht="12.5" x14ac:dyDescent="0.25">
      <c r="A32" s="22"/>
      <c r="B32" s="233"/>
      <c r="C32" s="10" t="str">
        <f t="shared" si="0"/>
        <v>FC</v>
      </c>
      <c r="D32" s="73"/>
      <c r="E32" s="6"/>
      <c r="F32" s="63">
        <f t="shared" si="1"/>
        <v>0</v>
      </c>
      <c r="G32" s="64">
        <f t="shared" si="2"/>
        <v>0.1</v>
      </c>
      <c r="H32" s="75">
        <f t="shared" si="3"/>
        <v>0</v>
      </c>
      <c r="I32" s="35"/>
      <c r="J32" s="6"/>
      <c r="K32" s="75">
        <f t="shared" si="4"/>
        <v>0</v>
      </c>
      <c r="L32" s="198">
        <f t="shared" si="5"/>
        <v>0</v>
      </c>
    </row>
    <row r="33" spans="1:12" customFormat="1" ht="12.5" x14ac:dyDescent="0.25">
      <c r="A33" s="22"/>
      <c r="B33" s="233"/>
      <c r="C33" s="10" t="str">
        <f t="shared" si="0"/>
        <v>FC</v>
      </c>
      <c r="D33" s="73"/>
      <c r="E33" s="6"/>
      <c r="F33" s="63">
        <f t="shared" si="1"/>
        <v>0</v>
      </c>
      <c r="G33" s="64">
        <f t="shared" si="2"/>
        <v>0.1</v>
      </c>
      <c r="H33" s="75">
        <f t="shared" si="3"/>
        <v>0</v>
      </c>
      <c r="I33" s="35"/>
      <c r="J33" s="6"/>
      <c r="K33" s="75">
        <f t="shared" si="4"/>
        <v>0</v>
      </c>
      <c r="L33" s="198">
        <f t="shared" si="5"/>
        <v>0</v>
      </c>
    </row>
    <row r="34" spans="1:12" customFormat="1" ht="12.5" x14ac:dyDescent="0.25">
      <c r="A34" s="235"/>
      <c r="B34" s="236"/>
      <c r="C34" s="15"/>
      <c r="D34" s="79"/>
      <c r="E34" s="13"/>
      <c r="F34" s="227"/>
      <c r="G34" s="231"/>
      <c r="H34" s="237"/>
      <c r="I34" s="36"/>
      <c r="J34" s="13"/>
      <c r="K34" s="237"/>
      <c r="L34" s="238"/>
    </row>
    <row r="35" spans="1:12" customFormat="1" ht="13" x14ac:dyDescent="0.3">
      <c r="A35" s="76" t="s">
        <v>124</v>
      </c>
      <c r="B35" s="240" t="s">
        <v>157</v>
      </c>
      <c r="C35" s="50"/>
      <c r="D35" s="51"/>
      <c r="E35" s="52"/>
      <c r="F35" s="52"/>
      <c r="G35" s="52"/>
      <c r="H35" s="53"/>
      <c r="I35" s="54"/>
      <c r="J35" s="52"/>
      <c r="K35" s="53"/>
      <c r="L35" s="55"/>
    </row>
    <row r="36" spans="1:12" customFormat="1" ht="12.5" x14ac:dyDescent="0.25">
      <c r="A36" s="21"/>
      <c r="B36" s="22" t="s">
        <v>158</v>
      </c>
      <c r="C36" s="10" t="str">
        <f t="shared" ref="C36:C39" si="15">$B$7</f>
        <v>FC</v>
      </c>
      <c r="D36" s="73"/>
      <c r="E36" s="6"/>
      <c r="F36" s="63">
        <f t="shared" ref="F36:F39" si="16">D36*E36</f>
        <v>0</v>
      </c>
      <c r="G36" s="64">
        <f t="shared" ref="G36:G39" si="17">$B$8</f>
        <v>0.1</v>
      </c>
      <c r="H36" s="75">
        <f t="shared" ref="H36:H39" si="18">IF(G36&lt;&gt;0,F36/G36,0)</f>
        <v>0</v>
      </c>
      <c r="I36" s="35">
        <v>1</v>
      </c>
      <c r="J36" s="6"/>
      <c r="K36" s="75">
        <f t="shared" ref="K36:K39" si="19">I36*J36</f>
        <v>0</v>
      </c>
      <c r="L36" s="198">
        <f t="shared" ref="L36:L39" si="20">IF(OR(J36&gt;0,H36&gt;0),H36+K36,0)</f>
        <v>0</v>
      </c>
    </row>
    <row r="37" spans="1:12" ht="12.5" x14ac:dyDescent="0.25">
      <c r="A37" s="21"/>
      <c r="B37" s="22" t="s">
        <v>159</v>
      </c>
      <c r="C37" s="10" t="str">
        <f t="shared" si="15"/>
        <v>FC</v>
      </c>
      <c r="D37" s="73"/>
      <c r="E37" s="6"/>
      <c r="F37" s="63">
        <f t="shared" si="16"/>
        <v>0</v>
      </c>
      <c r="G37" s="64">
        <f t="shared" si="17"/>
        <v>0.1</v>
      </c>
      <c r="H37" s="75">
        <f t="shared" si="18"/>
        <v>0</v>
      </c>
      <c r="I37" s="35">
        <v>1</v>
      </c>
      <c r="J37" s="6"/>
      <c r="K37" s="75">
        <f t="shared" si="19"/>
        <v>0</v>
      </c>
      <c r="L37" s="198">
        <f t="shared" si="20"/>
        <v>0</v>
      </c>
    </row>
    <row r="38" spans="1:12" ht="12.5" x14ac:dyDescent="0.25">
      <c r="A38" s="21"/>
      <c r="B38" s="22" t="s">
        <v>160</v>
      </c>
      <c r="C38" s="10" t="str">
        <f t="shared" si="15"/>
        <v>FC</v>
      </c>
      <c r="D38" s="73">
        <v>1</v>
      </c>
      <c r="E38" s="6"/>
      <c r="F38" s="63">
        <f t="shared" si="16"/>
        <v>0</v>
      </c>
      <c r="G38" s="64">
        <f t="shared" si="17"/>
        <v>0.1</v>
      </c>
      <c r="H38" s="75">
        <f t="shared" si="18"/>
        <v>0</v>
      </c>
      <c r="I38" s="35"/>
      <c r="J38" s="6"/>
      <c r="K38" s="75">
        <f t="shared" si="19"/>
        <v>0</v>
      </c>
      <c r="L38" s="198">
        <f t="shared" si="20"/>
        <v>0</v>
      </c>
    </row>
    <row r="39" spans="1:12" ht="12.5" x14ac:dyDescent="0.25">
      <c r="A39" s="21"/>
      <c r="B39" s="22" t="s">
        <v>161</v>
      </c>
      <c r="C39" s="10" t="str">
        <f t="shared" si="15"/>
        <v>FC</v>
      </c>
      <c r="D39" s="73">
        <v>1</v>
      </c>
      <c r="E39" s="6"/>
      <c r="F39" s="63">
        <f t="shared" si="16"/>
        <v>0</v>
      </c>
      <c r="G39" s="64">
        <f t="shared" si="17"/>
        <v>0.1</v>
      </c>
      <c r="H39" s="75">
        <f t="shared" si="18"/>
        <v>0</v>
      </c>
      <c r="I39" s="35"/>
      <c r="J39" s="6"/>
      <c r="K39" s="75">
        <f t="shared" si="19"/>
        <v>0</v>
      </c>
      <c r="L39" s="198">
        <f t="shared" si="20"/>
        <v>0</v>
      </c>
    </row>
    <row r="40" spans="1:12" ht="12.5" x14ac:dyDescent="0.25">
      <c r="A40" s="239"/>
      <c r="B40" s="236"/>
      <c r="C40" s="15"/>
      <c r="D40" s="79"/>
      <c r="E40" s="13"/>
      <c r="F40" s="227"/>
      <c r="G40" s="231"/>
      <c r="H40" s="237"/>
      <c r="I40" s="36"/>
      <c r="J40" s="13"/>
      <c r="K40" s="237"/>
      <c r="L40" s="238"/>
    </row>
    <row r="41" spans="1:12" ht="13" x14ac:dyDescent="0.3">
      <c r="A41" s="76" t="s">
        <v>125</v>
      </c>
      <c r="B41" s="49" t="s">
        <v>114</v>
      </c>
      <c r="C41" s="50"/>
      <c r="D41" s="51"/>
      <c r="E41" s="52"/>
      <c r="F41" s="52"/>
      <c r="G41" s="52"/>
      <c r="H41" s="53"/>
      <c r="I41" s="54"/>
      <c r="J41" s="52"/>
      <c r="K41" s="53"/>
      <c r="L41" s="55"/>
    </row>
    <row r="42" spans="1:12" ht="37.5" x14ac:dyDescent="0.25">
      <c r="A42" s="235"/>
      <c r="B42" s="24" t="s">
        <v>50</v>
      </c>
      <c r="C42" s="15"/>
      <c r="D42" s="79"/>
      <c r="E42" s="13"/>
      <c r="F42" s="227"/>
      <c r="G42" s="231"/>
      <c r="H42" s="237"/>
      <c r="I42" s="36"/>
      <c r="J42" s="13"/>
      <c r="K42" s="237"/>
      <c r="L42" s="238"/>
    </row>
    <row r="43" spans="1:12" ht="12.5" x14ac:dyDescent="0.25">
      <c r="A43" s="235"/>
      <c r="B43" s="23" t="s">
        <v>49</v>
      </c>
      <c r="C43" s="15"/>
      <c r="D43" s="79"/>
      <c r="E43" s="13"/>
      <c r="F43" s="227"/>
      <c r="G43" s="231"/>
      <c r="H43" s="237"/>
      <c r="I43" s="36"/>
      <c r="J43" s="13"/>
      <c r="K43" s="237"/>
      <c r="L43" s="238"/>
    </row>
    <row r="44" spans="1:12" ht="13" thickBot="1" x14ac:dyDescent="0.3">
      <c r="A44" s="15"/>
      <c r="B44" s="15"/>
      <c r="C44" s="10" t="str">
        <f t="shared" ref="C44" si="21">$B$7</f>
        <v>FC</v>
      </c>
      <c r="D44" s="73"/>
      <c r="E44" s="6"/>
      <c r="F44" s="63">
        <f t="shared" ref="F44" si="22">D44*E44</f>
        <v>0</v>
      </c>
      <c r="G44" s="64">
        <f t="shared" ref="G44" si="23">$B$8</f>
        <v>0.1</v>
      </c>
      <c r="H44" s="75">
        <f t="shared" ref="H44" si="24">IF(G44&lt;&gt;0,F44/G44,0)</f>
        <v>0</v>
      </c>
      <c r="I44" s="35"/>
      <c r="J44" s="6"/>
      <c r="K44" s="75">
        <f t="shared" ref="K44" si="25">I44*J44</f>
        <v>0</v>
      </c>
      <c r="L44" s="198">
        <f t="shared" ref="L44" si="26">IF(OR(J44&gt;0,H44&gt;0),H44+K44,0)</f>
        <v>0</v>
      </c>
    </row>
    <row r="45" spans="1:12" ht="13.5" thickBot="1" x14ac:dyDescent="0.35">
      <c r="A45" s="232"/>
      <c r="B45" s="116" t="str">
        <f>+"SUB-TOTAL:  "&amp;A16</f>
        <v>SUB-TOTAL:  3.2.1</v>
      </c>
      <c r="C45" s="117"/>
      <c r="D45" s="118"/>
      <c r="E45" s="119">
        <f>SUM(E19:E44)</f>
        <v>0</v>
      </c>
      <c r="F45" s="119">
        <f>SUM(F16:F44)</f>
        <v>0</v>
      </c>
      <c r="G45" s="119">
        <f>$B$8</f>
        <v>0.1</v>
      </c>
      <c r="H45" s="196">
        <f>SUM(H19:H44)</f>
        <v>0</v>
      </c>
      <c r="I45" s="197"/>
      <c r="J45" s="119"/>
      <c r="K45" s="196">
        <f>SUM(K19:K44)</f>
        <v>0</v>
      </c>
      <c r="L45" s="192">
        <f>SUM(L19:L44)</f>
        <v>0</v>
      </c>
    </row>
    <row r="46" spans="1:12" ht="13" x14ac:dyDescent="0.3">
      <c r="A46" s="1"/>
      <c r="B46" s="1"/>
      <c r="C46" s="4"/>
      <c r="D46" s="40"/>
      <c r="E46" s="43"/>
      <c r="F46" s="43"/>
      <c r="G46" s="1"/>
      <c r="H46" s="30"/>
      <c r="I46" s="37"/>
      <c r="J46" s="43"/>
      <c r="K46" s="45"/>
      <c r="L46" s="45"/>
    </row>
    <row r="47" spans="1:12" ht="10.5" x14ac:dyDescent="0.25">
      <c r="D47" s="41"/>
      <c r="E47" s="42"/>
      <c r="F47" s="44"/>
      <c r="H47" s="31"/>
      <c r="I47" s="38"/>
      <c r="J47" s="42"/>
      <c r="K47" s="46"/>
      <c r="L47" s="46"/>
    </row>
    <row r="48" spans="1:12" ht="10.5" x14ac:dyDescent="0.25">
      <c r="D48" s="41"/>
      <c r="E48" s="42"/>
      <c r="F48" s="44"/>
      <c r="H48" s="31"/>
      <c r="I48" s="38"/>
      <c r="J48" s="42"/>
      <c r="K48" s="46"/>
      <c r="L48" s="46"/>
    </row>
    <row r="49" spans="4:12" ht="10.5" x14ac:dyDescent="0.25">
      <c r="D49" s="41"/>
      <c r="E49" s="42"/>
      <c r="F49" s="44"/>
      <c r="H49" s="31"/>
      <c r="I49" s="38"/>
      <c r="J49" s="42"/>
      <c r="K49" s="46"/>
      <c r="L49" s="46"/>
    </row>
    <row r="50" spans="4:12" ht="10.5" x14ac:dyDescent="0.25">
      <c r="D50" s="41"/>
      <c r="E50" s="42"/>
      <c r="F50" s="44"/>
      <c r="H50" s="31"/>
      <c r="I50" s="38"/>
      <c r="J50" s="42"/>
      <c r="K50" s="46"/>
      <c r="L50" s="46"/>
    </row>
    <row r="51" spans="4:12" ht="10.5" x14ac:dyDescent="0.25">
      <c r="D51" s="41"/>
      <c r="E51" s="42"/>
      <c r="F51" s="44"/>
      <c r="H51" s="31"/>
      <c r="I51" s="38"/>
      <c r="J51" s="42"/>
      <c r="K51" s="46"/>
      <c r="L51" s="46"/>
    </row>
    <row r="52" spans="4:12" ht="10.5" x14ac:dyDescent="0.25">
      <c r="D52" s="41"/>
      <c r="E52" s="42"/>
      <c r="F52" s="44"/>
      <c r="H52" s="31"/>
      <c r="I52" s="38"/>
      <c r="J52" s="42"/>
      <c r="K52" s="46"/>
      <c r="L52" s="46"/>
    </row>
    <row r="53" spans="4:12" ht="10.5" x14ac:dyDescent="0.25">
      <c r="D53" s="41"/>
      <c r="E53" s="42"/>
      <c r="F53" s="44"/>
      <c r="H53" s="31"/>
      <c r="I53" s="38"/>
      <c r="J53" s="42"/>
      <c r="K53" s="46"/>
      <c r="L53" s="46"/>
    </row>
    <row r="54" spans="4:12" ht="10.5" x14ac:dyDescent="0.25">
      <c r="D54" s="41"/>
      <c r="E54" s="42"/>
      <c r="F54" s="44"/>
      <c r="H54" s="31"/>
      <c r="I54" s="38"/>
      <c r="J54" s="42"/>
      <c r="K54" s="46"/>
      <c r="L54" s="46"/>
    </row>
    <row r="55" spans="4:12" ht="10.5" x14ac:dyDescent="0.25">
      <c r="D55" s="41"/>
      <c r="E55" s="42"/>
      <c r="F55" s="44"/>
      <c r="H55" s="31"/>
      <c r="I55" s="38"/>
      <c r="J55" s="42"/>
      <c r="K55" s="46"/>
      <c r="L55" s="46"/>
    </row>
    <row r="56" spans="4:12" ht="10.5" x14ac:dyDescent="0.25">
      <c r="D56" s="41"/>
      <c r="E56" s="42"/>
      <c r="F56" s="44"/>
      <c r="H56" s="31"/>
      <c r="I56" s="38"/>
      <c r="J56" s="42"/>
      <c r="K56" s="46"/>
      <c r="L56" s="46"/>
    </row>
    <row r="57" spans="4:12" ht="10.5" x14ac:dyDescent="0.25">
      <c r="D57" s="41"/>
      <c r="E57" s="42"/>
      <c r="F57" s="44"/>
      <c r="H57" s="31"/>
      <c r="I57" s="38"/>
      <c r="J57" s="42"/>
      <c r="K57" s="46"/>
      <c r="L57" s="46"/>
    </row>
    <row r="58" spans="4:12" ht="10.5" x14ac:dyDescent="0.25">
      <c r="D58" s="41"/>
      <c r="E58" s="42"/>
      <c r="F58" s="44"/>
      <c r="H58" s="31"/>
      <c r="I58" s="38"/>
      <c r="J58" s="42"/>
      <c r="K58" s="46"/>
      <c r="L58" s="46"/>
    </row>
    <row r="59" spans="4:12" ht="10.5" x14ac:dyDescent="0.25">
      <c r="D59" s="41"/>
      <c r="E59" s="42"/>
      <c r="F59" s="44"/>
      <c r="H59" s="31"/>
      <c r="I59" s="38"/>
      <c r="J59" s="42"/>
      <c r="K59" s="46"/>
      <c r="L59" s="46"/>
    </row>
    <row r="60" spans="4:12" ht="10.5" x14ac:dyDescent="0.25">
      <c r="D60" s="41"/>
      <c r="E60" s="42"/>
      <c r="F60" s="44"/>
      <c r="H60" s="31"/>
      <c r="I60" s="38"/>
      <c r="J60" s="42"/>
      <c r="K60" s="46"/>
      <c r="L60" s="46"/>
    </row>
    <row r="61" spans="4:12" ht="10.5" x14ac:dyDescent="0.25">
      <c r="D61" s="41"/>
      <c r="E61" s="42"/>
      <c r="F61" s="44"/>
      <c r="H61" s="31"/>
      <c r="I61" s="38"/>
      <c r="J61" s="42"/>
      <c r="K61" s="46"/>
      <c r="L61" s="46"/>
    </row>
    <row r="62" spans="4:12" ht="10.5" x14ac:dyDescent="0.25">
      <c r="D62" s="41"/>
      <c r="E62" s="42"/>
      <c r="F62" s="44"/>
      <c r="H62" s="31"/>
      <c r="I62" s="38"/>
      <c r="J62" s="42"/>
      <c r="K62" s="46"/>
      <c r="L62" s="46"/>
    </row>
    <row r="63" spans="4:12" ht="10.5" x14ac:dyDescent="0.25">
      <c r="D63" s="41"/>
      <c r="E63" s="42"/>
      <c r="F63" s="44"/>
      <c r="H63" s="31"/>
      <c r="I63" s="38"/>
      <c r="J63" s="42"/>
      <c r="K63" s="46"/>
      <c r="L63" s="46"/>
    </row>
    <row r="64" spans="4:12" ht="10.5" x14ac:dyDescent="0.25">
      <c r="D64" s="41"/>
      <c r="E64" s="42"/>
      <c r="F64" s="44"/>
      <c r="H64" s="31"/>
      <c r="I64" s="38"/>
      <c r="J64" s="42"/>
      <c r="K64" s="46"/>
      <c r="L64" s="46"/>
    </row>
    <row r="65" spans="4:12" ht="10.5" x14ac:dyDescent="0.25">
      <c r="D65" s="41"/>
      <c r="E65" s="42"/>
      <c r="F65" s="44"/>
      <c r="H65" s="31"/>
      <c r="I65" s="38"/>
      <c r="J65" s="42"/>
      <c r="K65" s="46"/>
      <c r="L65" s="46"/>
    </row>
    <row r="66" spans="4:12" ht="10.5" x14ac:dyDescent="0.25">
      <c r="D66" s="41"/>
      <c r="E66" s="42"/>
      <c r="F66" s="44"/>
      <c r="H66" s="31"/>
      <c r="I66" s="38"/>
      <c r="J66" s="42"/>
      <c r="K66" s="46"/>
      <c r="L66" s="46"/>
    </row>
    <row r="67" spans="4:12" ht="10.5" x14ac:dyDescent="0.25">
      <c r="D67" s="41"/>
      <c r="E67" s="42"/>
      <c r="F67" s="44"/>
      <c r="H67" s="31"/>
      <c r="I67" s="38"/>
      <c r="J67" s="42"/>
      <c r="K67" s="46"/>
      <c r="L67" s="46"/>
    </row>
    <row r="68" spans="4:12" ht="10.5" x14ac:dyDescent="0.25">
      <c r="D68" s="41"/>
      <c r="E68" s="42"/>
      <c r="F68" s="44"/>
      <c r="H68" s="31"/>
      <c r="I68" s="38"/>
      <c r="J68" s="42"/>
      <c r="K68" s="46"/>
      <c r="L68" s="46"/>
    </row>
    <row r="69" spans="4:12" ht="10.5" x14ac:dyDescent="0.25">
      <c r="D69" s="41"/>
      <c r="E69" s="42"/>
      <c r="F69" s="44"/>
      <c r="H69" s="31"/>
      <c r="I69" s="38"/>
      <c r="J69" s="42"/>
      <c r="K69" s="46"/>
      <c r="L69" s="46"/>
    </row>
    <row r="70" spans="4:12" ht="10.5" x14ac:dyDescent="0.25">
      <c r="D70" s="41"/>
      <c r="E70" s="42"/>
      <c r="F70" s="44"/>
      <c r="H70" s="31"/>
      <c r="I70" s="38"/>
      <c r="J70" s="42"/>
      <c r="K70" s="46"/>
      <c r="L70" s="46"/>
    </row>
    <row r="71" spans="4:12" ht="10.5" x14ac:dyDescent="0.25">
      <c r="D71" s="41"/>
      <c r="E71" s="42"/>
      <c r="F71" s="44"/>
      <c r="H71" s="31"/>
      <c r="I71" s="38"/>
      <c r="J71" s="42"/>
      <c r="K71" s="46"/>
      <c r="L71" s="46"/>
    </row>
    <row r="72" spans="4:12" ht="10.5" x14ac:dyDescent="0.25">
      <c r="D72" s="41"/>
      <c r="E72" s="42"/>
      <c r="F72" s="44"/>
      <c r="H72" s="31"/>
      <c r="I72" s="38"/>
      <c r="J72" s="42"/>
      <c r="K72" s="46"/>
      <c r="L72" s="46"/>
    </row>
    <row r="73" spans="4:12" ht="10.5" x14ac:dyDescent="0.25">
      <c r="D73" s="41"/>
      <c r="E73" s="42"/>
      <c r="F73" s="44"/>
      <c r="H73" s="31"/>
      <c r="I73" s="38"/>
      <c r="J73" s="42"/>
      <c r="K73" s="46"/>
      <c r="L73" s="46"/>
    </row>
    <row r="74" spans="4:12" ht="10.5" x14ac:dyDescent="0.25">
      <c r="D74" s="41"/>
      <c r="E74" s="42"/>
      <c r="F74" s="44"/>
      <c r="H74" s="31"/>
      <c r="I74" s="38"/>
      <c r="J74" s="42"/>
      <c r="K74" s="46"/>
      <c r="L74" s="46"/>
    </row>
    <row r="75" spans="4:12" ht="10.5" x14ac:dyDescent="0.25">
      <c r="D75" s="41"/>
      <c r="E75" s="42"/>
      <c r="F75" s="44"/>
      <c r="H75" s="31"/>
      <c r="I75" s="38"/>
      <c r="J75" s="42"/>
      <c r="K75" s="46"/>
      <c r="L75" s="46"/>
    </row>
    <row r="76" spans="4:12" ht="10.5" x14ac:dyDescent="0.25">
      <c r="D76" s="41"/>
      <c r="E76" s="42"/>
      <c r="F76" s="44"/>
      <c r="H76" s="31"/>
      <c r="I76" s="38"/>
      <c r="J76" s="42"/>
      <c r="K76" s="46"/>
      <c r="L76" s="46"/>
    </row>
    <row r="77" spans="4:12" ht="10.5" x14ac:dyDescent="0.25">
      <c r="D77" s="41"/>
      <c r="E77" s="42"/>
      <c r="F77" s="44"/>
      <c r="H77" s="31"/>
      <c r="I77" s="38"/>
      <c r="J77" s="42"/>
      <c r="K77" s="46"/>
      <c r="L77" s="46"/>
    </row>
    <row r="78" spans="4:12" ht="10.5" x14ac:dyDescent="0.25">
      <c r="D78" s="41"/>
      <c r="E78" s="42"/>
      <c r="F78" s="44"/>
      <c r="H78" s="31"/>
      <c r="I78" s="38"/>
      <c r="J78" s="42"/>
      <c r="K78" s="46"/>
      <c r="L78" s="46"/>
    </row>
    <row r="79" spans="4:12" ht="10.5" x14ac:dyDescent="0.25">
      <c r="D79" s="41"/>
      <c r="E79" s="42"/>
      <c r="F79" s="44"/>
      <c r="H79" s="31"/>
      <c r="I79" s="38"/>
      <c r="J79" s="42"/>
      <c r="K79" s="46"/>
      <c r="L79" s="46"/>
    </row>
    <row r="80" spans="4:12" ht="10.5" x14ac:dyDescent="0.25">
      <c r="D80" s="41"/>
      <c r="E80" s="42"/>
      <c r="F80" s="44"/>
      <c r="H80" s="31"/>
      <c r="I80" s="38"/>
      <c r="J80" s="42"/>
      <c r="K80" s="46"/>
      <c r="L80" s="46"/>
    </row>
    <row r="81" spans="4:12" ht="10.5" x14ac:dyDescent="0.25">
      <c r="D81" s="41"/>
      <c r="E81" s="42"/>
      <c r="F81" s="44"/>
      <c r="H81" s="31"/>
      <c r="I81" s="38"/>
      <c r="J81" s="42"/>
      <c r="K81" s="46"/>
      <c r="L81" s="46"/>
    </row>
    <row r="82" spans="4:12" ht="10.5" x14ac:dyDescent="0.25">
      <c r="D82" s="41"/>
      <c r="E82" s="42"/>
      <c r="F82" s="44"/>
      <c r="H82" s="31"/>
      <c r="I82" s="38"/>
      <c r="J82" s="42"/>
      <c r="K82" s="46"/>
      <c r="L82" s="46"/>
    </row>
    <row r="83" spans="4:12" ht="10.5" x14ac:dyDescent="0.25">
      <c r="D83" s="41"/>
      <c r="E83" s="42"/>
      <c r="F83" s="44"/>
      <c r="H83" s="31"/>
      <c r="I83" s="38"/>
      <c r="J83" s="42"/>
      <c r="K83" s="46"/>
      <c r="L83" s="46"/>
    </row>
    <row r="84" spans="4:12" ht="10.5" x14ac:dyDescent="0.25">
      <c r="D84" s="41"/>
      <c r="E84" s="42"/>
      <c r="F84" s="44"/>
      <c r="H84" s="31"/>
      <c r="I84" s="38"/>
      <c r="J84" s="42"/>
      <c r="K84" s="46"/>
      <c r="L84" s="46"/>
    </row>
    <row r="85" spans="4:12" ht="10.5" x14ac:dyDescent="0.25">
      <c r="D85" s="41"/>
      <c r="E85" s="42"/>
      <c r="F85" s="44"/>
      <c r="H85" s="31"/>
      <c r="I85" s="38"/>
      <c r="J85" s="42"/>
      <c r="K85" s="46"/>
      <c r="L85" s="46"/>
    </row>
    <row r="86" spans="4:12" ht="10.5" x14ac:dyDescent="0.25">
      <c r="D86" s="41"/>
      <c r="E86" s="42"/>
      <c r="F86" s="44"/>
      <c r="H86" s="31"/>
      <c r="I86" s="38"/>
      <c r="J86" s="42"/>
      <c r="K86" s="46"/>
      <c r="L86" s="46"/>
    </row>
    <row r="87" spans="4:12" ht="10.5" x14ac:dyDescent="0.25">
      <c r="D87" s="41"/>
      <c r="E87" s="42"/>
      <c r="F87" s="44"/>
      <c r="H87" s="31"/>
      <c r="I87" s="38"/>
      <c r="J87" s="42"/>
      <c r="K87" s="46"/>
      <c r="L87" s="46"/>
    </row>
    <row r="88" spans="4:12" ht="10.5" x14ac:dyDescent="0.25">
      <c r="D88" s="41"/>
      <c r="E88" s="42"/>
      <c r="F88" s="44"/>
      <c r="H88" s="31"/>
      <c r="I88" s="38"/>
      <c r="J88" s="42"/>
      <c r="K88" s="46"/>
      <c r="L88" s="46"/>
    </row>
    <row r="89" spans="4:12" ht="10.5" x14ac:dyDescent="0.25">
      <c r="D89" s="41"/>
      <c r="E89" s="42"/>
      <c r="F89" s="44"/>
      <c r="H89" s="31"/>
      <c r="I89" s="38"/>
      <c r="J89" s="42"/>
      <c r="K89" s="46"/>
      <c r="L89" s="46"/>
    </row>
    <row r="90" spans="4:12" ht="10.5" x14ac:dyDescent="0.25">
      <c r="D90" s="41"/>
      <c r="E90" s="42"/>
      <c r="F90" s="44"/>
      <c r="H90" s="31"/>
      <c r="I90" s="38"/>
      <c r="J90" s="42"/>
      <c r="K90" s="46"/>
      <c r="L90" s="46"/>
    </row>
    <row r="91" spans="4:12" ht="10.5" x14ac:dyDescent="0.25">
      <c r="D91" s="41"/>
      <c r="E91" s="42"/>
      <c r="F91" s="44"/>
      <c r="H91" s="31"/>
      <c r="I91" s="38"/>
      <c r="J91" s="42"/>
      <c r="K91" s="46"/>
      <c r="L91" s="46"/>
    </row>
    <row r="92" spans="4:12" ht="10.5" x14ac:dyDescent="0.25">
      <c r="D92" s="41"/>
      <c r="E92" s="42"/>
      <c r="F92" s="44"/>
      <c r="H92" s="31"/>
      <c r="I92" s="38"/>
      <c r="J92" s="42"/>
      <c r="K92" s="46"/>
      <c r="L92" s="46"/>
    </row>
    <row r="93" spans="4:12" ht="10.5" x14ac:dyDescent="0.25">
      <c r="D93" s="41"/>
      <c r="E93" s="42"/>
      <c r="F93" s="44"/>
      <c r="H93" s="31"/>
      <c r="I93" s="38"/>
      <c r="J93" s="42"/>
      <c r="K93" s="46"/>
      <c r="L93" s="46"/>
    </row>
    <row r="94" spans="4:12" ht="10.5" x14ac:dyDescent="0.25">
      <c r="D94" s="41"/>
      <c r="E94" s="42"/>
      <c r="F94" s="44"/>
      <c r="H94" s="31"/>
      <c r="I94" s="38"/>
      <c r="J94" s="42"/>
      <c r="K94" s="46"/>
      <c r="L94" s="46"/>
    </row>
    <row r="95" spans="4:12" ht="10.5" x14ac:dyDescent="0.25">
      <c r="D95" s="41"/>
      <c r="E95" s="42"/>
      <c r="F95" s="44"/>
      <c r="H95" s="31"/>
      <c r="I95" s="38"/>
      <c r="J95" s="42"/>
      <c r="K95" s="46"/>
      <c r="L95" s="46"/>
    </row>
    <row r="96" spans="4:12" ht="10.5" x14ac:dyDescent="0.25">
      <c r="D96" s="41"/>
      <c r="E96" s="42"/>
      <c r="F96" s="44"/>
      <c r="H96" s="31"/>
      <c r="I96" s="38"/>
      <c r="J96" s="42"/>
      <c r="K96" s="46"/>
      <c r="L96" s="46"/>
    </row>
    <row r="97" spans="4:12" ht="10.5" x14ac:dyDescent="0.25">
      <c r="D97" s="41"/>
      <c r="E97" s="42"/>
      <c r="F97" s="44"/>
      <c r="H97" s="31"/>
      <c r="I97" s="38"/>
      <c r="J97" s="42"/>
      <c r="K97" s="46"/>
      <c r="L97" s="46"/>
    </row>
    <row r="98" spans="4:12" ht="10.5" x14ac:dyDescent="0.25">
      <c r="D98" s="41"/>
      <c r="E98" s="42"/>
      <c r="F98" s="44"/>
      <c r="H98" s="31"/>
      <c r="I98" s="38"/>
      <c r="J98" s="42"/>
      <c r="K98" s="46"/>
      <c r="L98" s="46"/>
    </row>
    <row r="99" spans="4:12" ht="10.5" x14ac:dyDescent="0.25">
      <c r="D99" s="41"/>
      <c r="E99" s="42"/>
      <c r="F99" s="44"/>
      <c r="H99" s="31"/>
      <c r="I99" s="38"/>
      <c r="J99" s="42"/>
      <c r="K99" s="46"/>
      <c r="L99" s="46"/>
    </row>
    <row r="100" spans="4:12" ht="10.5" x14ac:dyDescent="0.25">
      <c r="D100" s="41"/>
      <c r="E100" s="42"/>
      <c r="F100" s="44"/>
      <c r="H100" s="31"/>
      <c r="I100" s="38"/>
      <c r="J100" s="42"/>
      <c r="K100" s="46"/>
      <c r="L100" s="46"/>
    </row>
    <row r="101" spans="4:12" ht="10.5" x14ac:dyDescent="0.25">
      <c r="D101" s="41"/>
      <c r="E101" s="42"/>
      <c r="F101" s="44"/>
      <c r="H101" s="31"/>
      <c r="I101" s="38"/>
      <c r="J101" s="42"/>
      <c r="K101" s="46"/>
      <c r="L101" s="46"/>
    </row>
    <row r="102" spans="4:12" ht="10.5" x14ac:dyDescent="0.25">
      <c r="D102" s="41"/>
      <c r="E102" s="42"/>
      <c r="F102" s="44"/>
      <c r="H102" s="31"/>
      <c r="I102" s="38"/>
      <c r="J102" s="42"/>
      <c r="K102" s="46"/>
      <c r="L102" s="46"/>
    </row>
    <row r="103" spans="4:12" ht="10.5" x14ac:dyDescent="0.25">
      <c r="D103" s="41"/>
      <c r="E103" s="42"/>
      <c r="F103" s="44"/>
      <c r="H103" s="31"/>
      <c r="I103" s="38"/>
      <c r="J103" s="42"/>
      <c r="K103" s="46"/>
      <c r="L103" s="46"/>
    </row>
    <row r="104" spans="4:12" ht="10.5" x14ac:dyDescent="0.25">
      <c r="D104" s="41"/>
      <c r="E104" s="42"/>
      <c r="F104" s="44"/>
      <c r="H104" s="31"/>
      <c r="I104" s="38"/>
      <c r="J104" s="42"/>
      <c r="K104" s="46"/>
      <c r="L104" s="46"/>
    </row>
    <row r="105" spans="4:12" ht="10.5" x14ac:dyDescent="0.25">
      <c r="D105" s="41"/>
      <c r="E105" s="42"/>
      <c r="F105" s="44"/>
      <c r="H105" s="31"/>
      <c r="I105" s="38"/>
      <c r="J105" s="42"/>
      <c r="K105" s="46"/>
      <c r="L105" s="46"/>
    </row>
    <row r="106" spans="4:12" x14ac:dyDescent="0.2">
      <c r="E106" s="27"/>
      <c r="F106" s="29"/>
    </row>
    <row r="107" spans="4:12" x14ac:dyDescent="0.2">
      <c r="E107" s="27"/>
      <c r="F107" s="29"/>
    </row>
    <row r="108" spans="4:12" x14ac:dyDescent="0.2">
      <c r="E108" s="27"/>
      <c r="F108" s="29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8DE6-466B-44AE-B136-3FD6A75B9F20}">
  <sheetPr>
    <tabColor rgb="FF00B050"/>
  </sheetPr>
  <dimension ref="A1:L110"/>
  <sheetViews>
    <sheetView topLeftCell="A25" zoomScale="85" zoomScaleNormal="85" workbookViewId="0">
      <selection activeCell="B31" sqref="B31:B33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2" style="2" customWidth="1"/>
    <col min="4" max="4" width="9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78" t="s">
        <v>79</v>
      </c>
      <c r="B1" s="278"/>
      <c r="C1"/>
      <c r="D1"/>
      <c r="E1"/>
      <c r="J1"/>
    </row>
    <row r="2" spans="1:12" customFormat="1" ht="13" x14ac:dyDescent="0.3">
      <c r="A2" s="278" t="s">
        <v>30</v>
      </c>
      <c r="B2" s="278"/>
      <c r="C2" s="3"/>
      <c r="D2" s="3"/>
      <c r="E2" s="3"/>
      <c r="F2" s="3"/>
      <c r="G2" s="3"/>
      <c r="H2" s="3"/>
      <c r="I2" s="3"/>
      <c r="J2" s="3"/>
      <c r="K2" s="3"/>
      <c r="L2" s="18"/>
    </row>
    <row r="3" spans="1:12" customFormat="1" ht="13" x14ac:dyDescent="0.3">
      <c r="A3" s="185" t="s">
        <v>0</v>
      </c>
      <c r="B3" s="188" t="str">
        <f>Instructions!D3</f>
        <v>Tenderer  Company name</v>
      </c>
      <c r="C3" s="94"/>
      <c r="D3" s="94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5" t="s">
        <v>27</v>
      </c>
      <c r="B4" s="188" t="str">
        <f>Instructions!D4</f>
        <v>Tower and Approach Consoles Replacement</v>
      </c>
      <c r="C4" s="94"/>
      <c r="D4" s="94"/>
      <c r="E4" s="3"/>
      <c r="F4" s="18"/>
      <c r="G4" s="18"/>
      <c r="H4" s="95"/>
      <c r="I4" s="95"/>
      <c r="J4" s="3"/>
      <c r="K4" s="3"/>
      <c r="L4" s="3"/>
    </row>
    <row r="5" spans="1:12" customFormat="1" ht="13" x14ac:dyDescent="0.3">
      <c r="A5" s="185" t="s">
        <v>26</v>
      </c>
      <c r="B5" s="193" t="s">
        <v>119</v>
      </c>
      <c r="C5" s="94"/>
      <c r="D5" s="94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5" t="s">
        <v>25</v>
      </c>
      <c r="B6" s="193" t="s">
        <v>118</v>
      </c>
      <c r="C6" s="94"/>
      <c r="D6" s="94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5" t="s">
        <v>60</v>
      </c>
      <c r="B7" s="96" t="str">
        <f>Instructions!D5</f>
        <v>FC</v>
      </c>
      <c r="C7" s="94"/>
      <c r="D7" s="94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5" t="s">
        <v>61</v>
      </c>
      <c r="B8" s="96">
        <f>Instructions!D6</f>
        <v>0.1</v>
      </c>
      <c r="C8" s="94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9" t="s">
        <v>15</v>
      </c>
      <c r="D10" s="310"/>
      <c r="E10" s="310"/>
      <c r="F10" s="310"/>
      <c r="G10" s="310"/>
      <c r="H10" s="311"/>
      <c r="I10" s="309" t="s">
        <v>2</v>
      </c>
      <c r="J10" s="310"/>
      <c r="K10" s="311"/>
      <c r="L10" s="97"/>
    </row>
    <row r="11" spans="1:12" customFormat="1" ht="13" thickBot="1" x14ac:dyDescent="0.3">
      <c r="A11" s="3"/>
      <c r="B11" s="3"/>
      <c r="C11" s="312"/>
      <c r="D11" s="313"/>
      <c r="E11" s="313"/>
      <c r="F11" s="313"/>
      <c r="G11" s="313"/>
      <c r="H11" s="314"/>
      <c r="I11" s="312"/>
      <c r="J11" s="313"/>
      <c r="K11" s="314"/>
      <c r="L11" s="98"/>
    </row>
    <row r="12" spans="1:12" customFormat="1" ht="26" x14ac:dyDescent="0.2">
      <c r="A12" s="258" t="s">
        <v>24</v>
      </c>
      <c r="B12" s="255" t="s">
        <v>63</v>
      </c>
      <c r="C12" s="258" t="s">
        <v>7</v>
      </c>
      <c r="D12" s="99" t="s">
        <v>3</v>
      </c>
      <c r="E12" s="261" t="s">
        <v>9</v>
      </c>
      <c r="F12" s="261" t="s">
        <v>10</v>
      </c>
      <c r="G12" s="261" t="s">
        <v>8</v>
      </c>
      <c r="H12" s="255" t="s">
        <v>14</v>
      </c>
      <c r="I12" s="186" t="s">
        <v>3</v>
      </c>
      <c r="J12" s="261" t="s">
        <v>11</v>
      </c>
      <c r="K12" s="255" t="s">
        <v>12</v>
      </c>
      <c r="L12" s="304" t="s">
        <v>13</v>
      </c>
    </row>
    <row r="13" spans="1:12" customFormat="1" ht="13" x14ac:dyDescent="0.2">
      <c r="A13" s="259"/>
      <c r="B13" s="256"/>
      <c r="C13" s="259"/>
      <c r="D13" s="100"/>
      <c r="E13" s="262"/>
      <c r="F13" s="262"/>
      <c r="G13" s="262"/>
      <c r="H13" s="256"/>
      <c r="I13" s="187"/>
      <c r="J13" s="262"/>
      <c r="K13" s="256"/>
      <c r="L13" s="270"/>
    </row>
    <row r="14" spans="1:12" customFormat="1" ht="13" x14ac:dyDescent="0.2">
      <c r="A14" s="308"/>
      <c r="B14" s="307"/>
      <c r="C14" s="308"/>
      <c r="D14" s="190"/>
      <c r="E14" s="306"/>
      <c r="F14" s="306"/>
      <c r="G14" s="306"/>
      <c r="H14" s="307"/>
      <c r="I14" s="189"/>
      <c r="J14" s="306"/>
      <c r="K14" s="307"/>
      <c r="L14" s="305"/>
    </row>
    <row r="15" spans="1:12" customFormat="1" ht="13" x14ac:dyDescent="0.3">
      <c r="A15" s="76" t="str">
        <f>B5</f>
        <v>G3.3</v>
      </c>
      <c r="B15" s="49" t="str">
        <f>B6</f>
        <v>FAVG</v>
      </c>
      <c r="C15" s="76"/>
      <c r="D15" s="49"/>
      <c r="E15" s="76"/>
      <c r="F15" s="49"/>
      <c r="G15" s="76"/>
      <c r="H15" s="49"/>
      <c r="I15" s="76"/>
      <c r="J15" s="49"/>
      <c r="K15" s="76"/>
      <c r="L15" s="49"/>
    </row>
    <row r="16" spans="1:12" customFormat="1" ht="13" x14ac:dyDescent="0.3">
      <c r="A16" s="76" t="s">
        <v>112</v>
      </c>
      <c r="B16" s="240" t="s">
        <v>75</v>
      </c>
      <c r="C16" s="50"/>
      <c r="D16" s="51"/>
      <c r="E16" s="52"/>
      <c r="F16" s="52"/>
      <c r="G16" s="52"/>
      <c r="H16" s="53"/>
      <c r="I16" s="54"/>
      <c r="J16" s="52"/>
      <c r="K16" s="53"/>
      <c r="L16" s="55"/>
    </row>
    <row r="17" spans="1:12" customFormat="1" ht="25" x14ac:dyDescent="0.3">
      <c r="A17" s="21"/>
      <c r="B17" s="24" t="s">
        <v>19</v>
      </c>
      <c r="C17" s="25"/>
      <c r="D17" s="26"/>
      <c r="E17" s="19"/>
      <c r="F17" s="19"/>
      <c r="G17" s="20"/>
      <c r="H17" s="28"/>
      <c r="I17" s="34"/>
      <c r="J17" s="19"/>
      <c r="K17" s="28"/>
      <c r="L17" s="32"/>
    </row>
    <row r="18" spans="1:12" customFormat="1" ht="12.5" x14ac:dyDescent="0.25">
      <c r="A18" s="14"/>
      <c r="B18" s="9"/>
      <c r="C18" s="16"/>
      <c r="D18" s="33"/>
      <c r="E18" s="6"/>
      <c r="F18" s="6"/>
      <c r="G18" s="6"/>
      <c r="H18" s="6"/>
      <c r="I18" s="6"/>
      <c r="J18" s="6"/>
      <c r="K18" s="6"/>
      <c r="L18" s="6"/>
    </row>
    <row r="19" spans="1:12" customFormat="1" ht="12.5" x14ac:dyDescent="0.25">
      <c r="A19" s="21"/>
      <c r="B19" s="22" t="s">
        <v>85</v>
      </c>
      <c r="C19" s="10" t="str">
        <f t="shared" ref="C19:C33" si="0">$B$7</f>
        <v>FC</v>
      </c>
      <c r="D19" s="73"/>
      <c r="E19" s="6"/>
      <c r="F19" s="63">
        <f t="shared" ref="F19:F20" si="1">D19*E19</f>
        <v>0</v>
      </c>
      <c r="G19" s="64">
        <f t="shared" ref="G19:G33" si="2">$B$8</f>
        <v>0.1</v>
      </c>
      <c r="H19" s="75">
        <f t="shared" ref="H19:H20" si="3">IF(G19&lt;&gt;0,F19/G19,0)</f>
        <v>0</v>
      </c>
      <c r="I19" s="35">
        <v>1</v>
      </c>
      <c r="J19" s="6"/>
      <c r="K19" s="75">
        <f t="shared" ref="K19:K20" si="4">I19*J19</f>
        <v>0</v>
      </c>
      <c r="L19" s="198">
        <f t="shared" ref="L19:L20" si="5">IF(OR(J19&gt;0,H19&gt;0),H19+K19,0)</f>
        <v>0</v>
      </c>
    </row>
    <row r="20" spans="1:12" customFormat="1" ht="12.5" x14ac:dyDescent="0.25">
      <c r="A20" s="21"/>
      <c r="B20" s="22" t="s">
        <v>152</v>
      </c>
      <c r="C20" s="10" t="str">
        <f t="shared" si="0"/>
        <v>FC</v>
      </c>
      <c r="D20" s="73">
        <v>1</v>
      </c>
      <c r="E20" s="6"/>
      <c r="F20" s="63">
        <f t="shared" si="1"/>
        <v>0</v>
      </c>
      <c r="G20" s="64">
        <f t="shared" si="2"/>
        <v>0.1</v>
      </c>
      <c r="H20" s="75">
        <f t="shared" si="3"/>
        <v>0</v>
      </c>
      <c r="I20" s="35"/>
      <c r="J20" s="6"/>
      <c r="K20" s="75">
        <f t="shared" si="4"/>
        <v>0</v>
      </c>
      <c r="L20" s="198">
        <f t="shared" si="5"/>
        <v>0</v>
      </c>
    </row>
    <row r="21" spans="1:12" customFormat="1" ht="12.5" x14ac:dyDescent="0.25">
      <c r="A21" s="21"/>
      <c r="B21" s="22" t="s">
        <v>137</v>
      </c>
      <c r="C21" s="10" t="str">
        <f t="shared" si="0"/>
        <v>FC</v>
      </c>
      <c r="D21" s="73">
        <v>3</v>
      </c>
      <c r="E21" s="6"/>
      <c r="F21" s="63">
        <f t="shared" ref="F21:F33" si="6">D21*E21</f>
        <v>0</v>
      </c>
      <c r="G21" s="64">
        <f t="shared" si="2"/>
        <v>0.1</v>
      </c>
      <c r="H21" s="75">
        <f t="shared" ref="H21:H33" si="7">IF(G21&lt;&gt;0,F21/G21,0)</f>
        <v>0</v>
      </c>
      <c r="I21" s="35"/>
      <c r="J21" s="6"/>
      <c r="K21" s="75">
        <f t="shared" ref="K21:K33" si="8">I21*J21</f>
        <v>0</v>
      </c>
      <c r="L21" s="198">
        <f t="shared" ref="L21:L33" si="9">IF(OR(J21&gt;0,H21&gt;0),H21+K21,0)</f>
        <v>0</v>
      </c>
    </row>
    <row r="22" spans="1:12" customFormat="1" ht="12.5" x14ac:dyDescent="0.25">
      <c r="A22" s="21"/>
      <c r="B22" s="22" t="s">
        <v>138</v>
      </c>
      <c r="C22" s="10" t="s">
        <v>47</v>
      </c>
      <c r="D22" s="73">
        <v>60</v>
      </c>
      <c r="E22" s="6"/>
      <c r="F22" s="63">
        <f t="shared" si="6"/>
        <v>0</v>
      </c>
      <c r="G22" s="64">
        <f t="shared" si="2"/>
        <v>0.1</v>
      </c>
      <c r="H22" s="75">
        <f t="shared" si="7"/>
        <v>0</v>
      </c>
      <c r="I22" s="35"/>
      <c r="J22" s="6"/>
      <c r="K22" s="75">
        <f t="shared" si="8"/>
        <v>0</v>
      </c>
      <c r="L22" s="198">
        <f t="shared" si="9"/>
        <v>0</v>
      </c>
    </row>
    <row r="23" spans="1:12" customFormat="1" ht="12.5" x14ac:dyDescent="0.25">
      <c r="A23" s="21"/>
      <c r="B23" s="22" t="s">
        <v>162</v>
      </c>
      <c r="C23" s="10" t="str">
        <f t="shared" ref="C23" si="10">$B$7</f>
        <v>FC</v>
      </c>
      <c r="D23" s="73">
        <v>2</v>
      </c>
      <c r="E23" s="6"/>
      <c r="F23" s="63">
        <f t="shared" si="6"/>
        <v>0</v>
      </c>
      <c r="G23" s="64">
        <f t="shared" si="2"/>
        <v>0.1</v>
      </c>
      <c r="H23" s="75">
        <f t="shared" si="7"/>
        <v>0</v>
      </c>
      <c r="I23" s="35"/>
      <c r="J23" s="6"/>
      <c r="K23" s="75">
        <f t="shared" si="8"/>
        <v>0</v>
      </c>
      <c r="L23" s="198">
        <f t="shared" si="9"/>
        <v>0</v>
      </c>
    </row>
    <row r="24" spans="1:12" customFormat="1" ht="12.5" x14ac:dyDescent="0.25">
      <c r="A24" s="21"/>
      <c r="B24" s="22" t="s">
        <v>164</v>
      </c>
      <c r="C24" s="10" t="str">
        <f t="shared" si="0"/>
        <v>FC</v>
      </c>
      <c r="D24" s="73">
        <v>1</v>
      </c>
      <c r="E24" s="6"/>
      <c r="F24" s="63">
        <f t="shared" si="6"/>
        <v>0</v>
      </c>
      <c r="G24" s="64">
        <f t="shared" si="2"/>
        <v>0.1</v>
      </c>
      <c r="H24" s="75">
        <f t="shared" si="7"/>
        <v>0</v>
      </c>
      <c r="I24" s="35"/>
      <c r="J24" s="6"/>
      <c r="K24" s="75">
        <f t="shared" si="8"/>
        <v>0</v>
      </c>
      <c r="L24" s="198">
        <f t="shared" si="9"/>
        <v>0</v>
      </c>
    </row>
    <row r="25" spans="1:12" customFormat="1" ht="12.5" x14ac:dyDescent="0.25">
      <c r="A25" s="21"/>
      <c r="B25" s="22" t="s">
        <v>153</v>
      </c>
      <c r="C25" s="10" t="s">
        <v>47</v>
      </c>
      <c r="D25" s="73">
        <v>1</v>
      </c>
      <c r="E25" s="6"/>
      <c r="F25" s="63">
        <f t="shared" si="6"/>
        <v>0</v>
      </c>
      <c r="G25" s="64">
        <f t="shared" si="2"/>
        <v>0.1</v>
      </c>
      <c r="H25" s="75">
        <f t="shared" si="7"/>
        <v>0</v>
      </c>
      <c r="I25" s="35"/>
      <c r="J25" s="6"/>
      <c r="K25" s="75">
        <f t="shared" si="8"/>
        <v>0</v>
      </c>
      <c r="L25" s="198">
        <f t="shared" si="9"/>
        <v>0</v>
      </c>
    </row>
    <row r="26" spans="1:12" customFormat="1" ht="13" x14ac:dyDescent="0.3">
      <c r="A26" s="21"/>
      <c r="B26" s="242" t="s">
        <v>74</v>
      </c>
      <c r="C26" s="10"/>
      <c r="D26" s="73"/>
      <c r="E26" s="6"/>
      <c r="F26" s="63"/>
      <c r="G26" s="64"/>
      <c r="H26" s="75"/>
      <c r="I26" s="35"/>
      <c r="J26" s="6"/>
      <c r="K26" s="75"/>
      <c r="L26" s="198"/>
    </row>
    <row r="27" spans="1:12" customFormat="1" ht="12.5" x14ac:dyDescent="0.25">
      <c r="A27" s="21"/>
      <c r="B27" s="233" t="s">
        <v>81</v>
      </c>
      <c r="C27" s="10" t="str">
        <f t="shared" si="0"/>
        <v>FC</v>
      </c>
      <c r="D27" s="73">
        <v>2</v>
      </c>
      <c r="E27" s="6"/>
      <c r="F27" s="63">
        <f t="shared" si="6"/>
        <v>0</v>
      </c>
      <c r="G27" s="64">
        <f t="shared" si="2"/>
        <v>0.1</v>
      </c>
      <c r="H27" s="75">
        <f t="shared" si="7"/>
        <v>0</v>
      </c>
      <c r="I27" s="35"/>
      <c r="J27" s="6"/>
      <c r="K27" s="75">
        <f t="shared" si="8"/>
        <v>0</v>
      </c>
      <c r="L27" s="198">
        <f t="shared" si="9"/>
        <v>0</v>
      </c>
    </row>
    <row r="28" spans="1:12" customFormat="1" ht="12.5" x14ac:dyDescent="0.25">
      <c r="A28" s="21"/>
      <c r="B28" s="233" t="s">
        <v>163</v>
      </c>
      <c r="C28" s="10" t="str">
        <f t="shared" si="0"/>
        <v>FC</v>
      </c>
      <c r="D28" s="73">
        <v>1</v>
      </c>
      <c r="E28" s="6"/>
      <c r="F28" s="63">
        <f t="shared" si="6"/>
        <v>0</v>
      </c>
      <c r="G28" s="64">
        <f t="shared" si="2"/>
        <v>0.1</v>
      </c>
      <c r="H28" s="75">
        <f t="shared" si="7"/>
        <v>0</v>
      </c>
      <c r="I28" s="35"/>
      <c r="J28" s="6"/>
      <c r="K28" s="75">
        <f t="shared" si="8"/>
        <v>0</v>
      </c>
      <c r="L28" s="198">
        <f t="shared" si="9"/>
        <v>0</v>
      </c>
    </row>
    <row r="29" spans="1:12" customFormat="1" ht="12.5" x14ac:dyDescent="0.25">
      <c r="A29" s="21"/>
      <c r="B29" s="22" t="s">
        <v>73</v>
      </c>
      <c r="C29" s="10" t="str">
        <f t="shared" si="0"/>
        <v>FC</v>
      </c>
      <c r="D29" s="73">
        <v>1</v>
      </c>
      <c r="E29" s="6"/>
      <c r="F29" s="63">
        <f t="shared" si="6"/>
        <v>0</v>
      </c>
      <c r="G29" s="64">
        <f t="shared" si="2"/>
        <v>0.1</v>
      </c>
      <c r="H29" s="75">
        <f t="shared" si="7"/>
        <v>0</v>
      </c>
      <c r="I29" s="35"/>
      <c r="J29" s="6"/>
      <c r="K29" s="75">
        <f t="shared" si="8"/>
        <v>0</v>
      </c>
      <c r="L29" s="198">
        <f t="shared" si="9"/>
        <v>0</v>
      </c>
    </row>
    <row r="30" spans="1:12" customFormat="1" ht="13" x14ac:dyDescent="0.3">
      <c r="A30" s="22"/>
      <c r="B30" s="242" t="s">
        <v>100</v>
      </c>
      <c r="C30" s="10"/>
      <c r="D30" s="73"/>
      <c r="E30" s="6"/>
      <c r="F30" s="63"/>
      <c r="G30" s="64"/>
      <c r="H30" s="75"/>
      <c r="I30" s="35"/>
      <c r="J30" s="6"/>
      <c r="K30" s="75"/>
      <c r="L30" s="198"/>
    </row>
    <row r="31" spans="1:12" customFormat="1" ht="12.5" x14ac:dyDescent="0.25">
      <c r="A31" s="22"/>
      <c r="B31" s="233"/>
      <c r="C31" s="10" t="str">
        <f t="shared" si="0"/>
        <v>FC</v>
      </c>
      <c r="D31" s="73"/>
      <c r="E31" s="6"/>
      <c r="F31" s="63">
        <f t="shared" si="6"/>
        <v>0</v>
      </c>
      <c r="G31" s="64">
        <f t="shared" si="2"/>
        <v>0.1</v>
      </c>
      <c r="H31" s="75">
        <f t="shared" si="7"/>
        <v>0</v>
      </c>
      <c r="I31" s="35"/>
      <c r="J31" s="6"/>
      <c r="K31" s="75">
        <f t="shared" si="8"/>
        <v>0</v>
      </c>
      <c r="L31" s="198">
        <f t="shared" si="9"/>
        <v>0</v>
      </c>
    </row>
    <row r="32" spans="1:12" customFormat="1" ht="12.5" x14ac:dyDescent="0.25">
      <c r="A32" s="22"/>
      <c r="B32" s="233"/>
      <c r="C32" s="10" t="str">
        <f t="shared" si="0"/>
        <v>FC</v>
      </c>
      <c r="D32" s="73"/>
      <c r="E32" s="6"/>
      <c r="F32" s="63">
        <f t="shared" si="6"/>
        <v>0</v>
      </c>
      <c r="G32" s="64">
        <f t="shared" si="2"/>
        <v>0.1</v>
      </c>
      <c r="H32" s="75">
        <f t="shared" si="7"/>
        <v>0</v>
      </c>
      <c r="I32" s="35"/>
      <c r="J32" s="6"/>
      <c r="K32" s="75">
        <f t="shared" si="8"/>
        <v>0</v>
      </c>
      <c r="L32" s="198">
        <f t="shared" si="9"/>
        <v>0</v>
      </c>
    </row>
    <row r="33" spans="1:12" customFormat="1" ht="12.5" x14ac:dyDescent="0.25">
      <c r="A33" s="22"/>
      <c r="B33" s="233"/>
      <c r="C33" s="10" t="str">
        <f t="shared" si="0"/>
        <v>FC</v>
      </c>
      <c r="D33" s="73"/>
      <c r="E33" s="6"/>
      <c r="F33" s="63">
        <f t="shared" si="6"/>
        <v>0</v>
      </c>
      <c r="G33" s="64">
        <f t="shared" si="2"/>
        <v>0.1</v>
      </c>
      <c r="H33" s="75">
        <f t="shared" si="7"/>
        <v>0</v>
      </c>
      <c r="I33" s="35"/>
      <c r="J33" s="6"/>
      <c r="K33" s="75">
        <f t="shared" si="8"/>
        <v>0</v>
      </c>
      <c r="L33" s="198">
        <f t="shared" si="9"/>
        <v>0</v>
      </c>
    </row>
    <row r="34" spans="1:12" customFormat="1" ht="12.5" x14ac:dyDescent="0.25">
      <c r="A34" s="235"/>
      <c r="B34" s="236"/>
      <c r="C34" s="15"/>
      <c r="D34" s="79"/>
      <c r="E34" s="13"/>
      <c r="F34" s="227"/>
      <c r="G34" s="231"/>
      <c r="H34" s="237"/>
      <c r="I34" s="36"/>
      <c r="J34" s="13"/>
      <c r="K34" s="237"/>
      <c r="L34" s="238"/>
    </row>
    <row r="35" spans="1:12" customFormat="1" ht="13" x14ac:dyDescent="0.3">
      <c r="A35" s="76" t="s">
        <v>120</v>
      </c>
      <c r="B35" s="240" t="s">
        <v>165</v>
      </c>
      <c r="C35" s="50"/>
      <c r="D35" s="51"/>
      <c r="E35" s="52"/>
      <c r="F35" s="52"/>
      <c r="G35" s="52"/>
      <c r="H35" s="53"/>
      <c r="I35" s="54"/>
      <c r="J35" s="52"/>
      <c r="K35" s="53"/>
      <c r="L35" s="55"/>
    </row>
    <row r="36" spans="1:12" customFormat="1" ht="12.5" x14ac:dyDescent="0.25">
      <c r="A36" s="21"/>
      <c r="B36" s="22" t="s">
        <v>166</v>
      </c>
      <c r="C36" s="10" t="str">
        <f t="shared" ref="C36:C41" si="11">$B$7</f>
        <v>FC</v>
      </c>
      <c r="D36" s="73">
        <v>1</v>
      </c>
      <c r="E36" s="6"/>
      <c r="F36" s="63">
        <f t="shared" ref="F36:F39" si="12">D36*E36</f>
        <v>0</v>
      </c>
      <c r="G36" s="64">
        <f t="shared" ref="G36:G41" si="13">$B$8</f>
        <v>0.1</v>
      </c>
      <c r="H36" s="75">
        <f t="shared" ref="H36:H39" si="14">IF(G36&lt;&gt;0,F36/G36,0)</f>
        <v>0</v>
      </c>
      <c r="I36" s="35"/>
      <c r="J36" s="6"/>
      <c r="K36" s="75">
        <f t="shared" ref="K36:K39" si="15">I36*J36</f>
        <v>0</v>
      </c>
      <c r="L36" s="198">
        <f t="shared" ref="L36:L39" si="16">IF(OR(J36&gt;0,H36&gt;0),H36+K36,0)</f>
        <v>0</v>
      </c>
    </row>
    <row r="37" spans="1:12" ht="12.5" x14ac:dyDescent="0.25">
      <c r="A37" s="21"/>
      <c r="B37" s="22" t="s">
        <v>167</v>
      </c>
      <c r="C37" s="10" t="str">
        <f t="shared" si="11"/>
        <v>FC</v>
      </c>
      <c r="D37" s="73"/>
      <c r="E37" s="6"/>
      <c r="F37" s="63">
        <f t="shared" si="12"/>
        <v>0</v>
      </c>
      <c r="G37" s="64">
        <f t="shared" si="13"/>
        <v>0.1</v>
      </c>
      <c r="H37" s="75">
        <f t="shared" si="14"/>
        <v>0</v>
      </c>
      <c r="I37" s="35">
        <v>1</v>
      </c>
      <c r="J37" s="6"/>
      <c r="K37" s="75">
        <f t="shared" si="15"/>
        <v>0</v>
      </c>
      <c r="L37" s="198">
        <f t="shared" si="16"/>
        <v>0</v>
      </c>
    </row>
    <row r="38" spans="1:12" ht="12.5" x14ac:dyDescent="0.25">
      <c r="A38" s="21"/>
      <c r="B38" s="22" t="s">
        <v>174</v>
      </c>
      <c r="C38" s="10" t="str">
        <f t="shared" si="11"/>
        <v>FC</v>
      </c>
      <c r="D38" s="73"/>
      <c r="E38" s="6"/>
      <c r="F38" s="63">
        <f t="shared" si="12"/>
        <v>0</v>
      </c>
      <c r="G38" s="64">
        <f t="shared" si="13"/>
        <v>0.1</v>
      </c>
      <c r="H38" s="75">
        <f t="shared" si="14"/>
        <v>0</v>
      </c>
      <c r="I38" s="35">
        <v>1</v>
      </c>
      <c r="J38" s="6"/>
      <c r="K38" s="75">
        <f t="shared" si="15"/>
        <v>0</v>
      </c>
      <c r="L38" s="198">
        <f t="shared" si="16"/>
        <v>0</v>
      </c>
    </row>
    <row r="39" spans="1:12" ht="12.5" x14ac:dyDescent="0.25">
      <c r="A39" s="21"/>
      <c r="B39" s="22" t="s">
        <v>168</v>
      </c>
      <c r="C39" s="10" t="str">
        <f t="shared" si="11"/>
        <v>FC</v>
      </c>
      <c r="D39" s="73">
        <v>1</v>
      </c>
      <c r="E39" s="6"/>
      <c r="F39" s="63">
        <f t="shared" si="12"/>
        <v>0</v>
      </c>
      <c r="G39" s="64">
        <f t="shared" si="13"/>
        <v>0.1</v>
      </c>
      <c r="H39" s="75">
        <f t="shared" si="14"/>
        <v>0</v>
      </c>
      <c r="I39" s="35"/>
      <c r="J39" s="6"/>
      <c r="K39" s="75">
        <f t="shared" si="15"/>
        <v>0</v>
      </c>
      <c r="L39" s="198">
        <f t="shared" si="16"/>
        <v>0</v>
      </c>
    </row>
    <row r="40" spans="1:12" ht="12.5" x14ac:dyDescent="0.25">
      <c r="A40" s="239"/>
      <c r="B40" s="243" t="s">
        <v>169</v>
      </c>
      <c r="C40" s="10" t="str">
        <f t="shared" si="11"/>
        <v>FC</v>
      </c>
      <c r="D40" s="73"/>
      <c r="E40" s="6"/>
      <c r="F40" s="63">
        <f t="shared" ref="F40:F41" si="17">D40*E40</f>
        <v>0</v>
      </c>
      <c r="G40" s="64">
        <f t="shared" si="13"/>
        <v>0.1</v>
      </c>
      <c r="H40" s="75">
        <f t="shared" ref="H40:H41" si="18">IF(G40&lt;&gt;0,F40/G40,0)</f>
        <v>0</v>
      </c>
      <c r="I40" s="35">
        <v>1</v>
      </c>
      <c r="J40" s="6"/>
      <c r="K40" s="75">
        <f t="shared" ref="K40:K41" si="19">I40*J40</f>
        <v>0</v>
      </c>
      <c r="L40" s="198">
        <f t="shared" ref="L40:L41" si="20">IF(OR(J40&gt;0,H40&gt;0),H40+K40,0)</f>
        <v>0</v>
      </c>
    </row>
    <row r="41" spans="1:12" ht="12.5" x14ac:dyDescent="0.25">
      <c r="A41" s="239"/>
      <c r="B41" s="243" t="s">
        <v>170</v>
      </c>
      <c r="C41" s="10" t="str">
        <f t="shared" si="11"/>
        <v>FC</v>
      </c>
      <c r="D41" s="73"/>
      <c r="E41" s="6"/>
      <c r="F41" s="63">
        <f t="shared" si="17"/>
        <v>0</v>
      </c>
      <c r="G41" s="64">
        <f t="shared" si="13"/>
        <v>0.1</v>
      </c>
      <c r="H41" s="75">
        <f t="shared" si="18"/>
        <v>0</v>
      </c>
      <c r="I41" s="35">
        <v>1</v>
      </c>
      <c r="J41" s="6"/>
      <c r="K41" s="75">
        <f t="shared" si="19"/>
        <v>0</v>
      </c>
      <c r="L41" s="198">
        <f t="shared" si="20"/>
        <v>0</v>
      </c>
    </row>
    <row r="42" spans="1:12" ht="12.5" x14ac:dyDescent="0.25">
      <c r="A42" s="239"/>
      <c r="B42" s="236"/>
      <c r="C42" s="15"/>
      <c r="D42" s="79"/>
      <c r="E42" s="13"/>
      <c r="F42" s="227"/>
      <c r="G42" s="231"/>
      <c r="H42" s="237"/>
      <c r="I42" s="36"/>
      <c r="J42" s="13"/>
      <c r="K42" s="237"/>
      <c r="L42" s="238"/>
    </row>
    <row r="43" spans="1:12" ht="13" x14ac:dyDescent="0.3">
      <c r="A43" s="76" t="s">
        <v>121</v>
      </c>
      <c r="B43" s="49" t="s">
        <v>114</v>
      </c>
      <c r="C43" s="50"/>
      <c r="D43" s="51"/>
      <c r="E43" s="52"/>
      <c r="F43" s="52"/>
      <c r="G43" s="52"/>
      <c r="H43" s="53"/>
      <c r="I43" s="54"/>
      <c r="J43" s="52"/>
      <c r="K43" s="53"/>
      <c r="L43" s="55"/>
    </row>
    <row r="44" spans="1:12" ht="37.5" x14ac:dyDescent="0.25">
      <c r="A44" s="235"/>
      <c r="B44" s="24" t="s">
        <v>50</v>
      </c>
      <c r="C44" s="15"/>
      <c r="D44" s="79"/>
      <c r="E44" s="13"/>
      <c r="F44" s="227"/>
      <c r="G44" s="231"/>
      <c r="H44" s="237"/>
      <c r="I44" s="36"/>
      <c r="J44" s="13"/>
      <c r="K44" s="237"/>
      <c r="L44" s="238"/>
    </row>
    <row r="45" spans="1:12" ht="12.5" x14ac:dyDescent="0.25">
      <c r="A45" s="235"/>
      <c r="B45" s="23" t="s">
        <v>49</v>
      </c>
      <c r="C45" s="15"/>
      <c r="D45" s="79"/>
      <c r="E45" s="13"/>
      <c r="F45" s="227"/>
      <c r="G45" s="231"/>
      <c r="H45" s="237"/>
      <c r="I45" s="36"/>
      <c r="J45" s="13"/>
      <c r="K45" s="237"/>
      <c r="L45" s="238"/>
    </row>
    <row r="46" spans="1:12" ht="13" thickBot="1" x14ac:dyDescent="0.3">
      <c r="A46" s="15"/>
      <c r="B46" s="15"/>
      <c r="C46" s="10" t="str">
        <f t="shared" ref="C46" si="21">$B$7</f>
        <v>FC</v>
      </c>
      <c r="D46" s="73"/>
      <c r="E46" s="6"/>
      <c r="F46" s="63">
        <f t="shared" ref="F46" si="22">D46*E46</f>
        <v>0</v>
      </c>
      <c r="G46" s="64">
        <f t="shared" ref="G46" si="23">$B$8</f>
        <v>0.1</v>
      </c>
      <c r="H46" s="75">
        <f t="shared" ref="H46" si="24">IF(G46&lt;&gt;0,F46/G46,0)</f>
        <v>0</v>
      </c>
      <c r="I46" s="35"/>
      <c r="J46" s="6"/>
      <c r="K46" s="75">
        <f t="shared" ref="K46" si="25">I46*J46</f>
        <v>0</v>
      </c>
      <c r="L46" s="198">
        <f t="shared" ref="L46" si="26">IF(OR(J46&gt;0,H46&gt;0),H46+K46,0)</f>
        <v>0</v>
      </c>
    </row>
    <row r="47" spans="1:12" ht="13.5" thickBot="1" x14ac:dyDescent="0.35">
      <c r="A47" s="232"/>
      <c r="B47" s="116" t="str">
        <f>+"SUB-TOTAL:  "&amp;A16</f>
        <v>SUB-TOTAL:  3.3.1</v>
      </c>
      <c r="C47" s="117"/>
      <c r="D47" s="118"/>
      <c r="E47" s="119">
        <f>SUM(E19:E46)</f>
        <v>0</v>
      </c>
      <c r="F47" s="119">
        <f>SUM(F19:F46)</f>
        <v>0</v>
      </c>
      <c r="G47" s="119">
        <f>$B$8</f>
        <v>0.1</v>
      </c>
      <c r="H47" s="196">
        <f>SUM(H19:H46)</f>
        <v>0</v>
      </c>
      <c r="I47" s="197"/>
      <c r="J47" s="119"/>
      <c r="K47" s="196">
        <f>SUM(K19:K46)</f>
        <v>0</v>
      </c>
      <c r="L47" s="192">
        <f>SUM(L19:L46)</f>
        <v>0</v>
      </c>
    </row>
    <row r="48" spans="1:12" ht="13" x14ac:dyDescent="0.3">
      <c r="A48" s="1"/>
      <c r="B48" s="1"/>
      <c r="C48" s="4"/>
      <c r="D48" s="40"/>
      <c r="E48" s="43"/>
      <c r="F48" s="43"/>
      <c r="G48" s="1"/>
      <c r="H48" s="30"/>
      <c r="I48" s="37"/>
      <c r="J48" s="43"/>
      <c r="K48" s="45"/>
      <c r="L48" s="45"/>
    </row>
    <row r="49" spans="4:12" ht="10.5" x14ac:dyDescent="0.25">
      <c r="D49" s="41"/>
      <c r="E49" s="42"/>
      <c r="F49" s="44"/>
      <c r="H49" s="31"/>
      <c r="I49" s="38"/>
      <c r="J49" s="42"/>
      <c r="K49" s="46"/>
      <c r="L49" s="46"/>
    </row>
    <row r="50" spans="4:12" ht="10.5" x14ac:dyDescent="0.25">
      <c r="D50" s="41"/>
      <c r="E50" s="42"/>
      <c r="F50" s="44"/>
      <c r="H50" s="31"/>
      <c r="I50" s="38"/>
      <c r="J50" s="42"/>
      <c r="K50" s="46"/>
      <c r="L50" s="46"/>
    </row>
    <row r="51" spans="4:12" ht="10.5" x14ac:dyDescent="0.25">
      <c r="D51" s="41"/>
      <c r="E51" s="42"/>
      <c r="F51" s="44"/>
      <c r="H51" s="31"/>
      <c r="I51" s="38"/>
      <c r="J51" s="42"/>
      <c r="K51" s="46"/>
      <c r="L51" s="46"/>
    </row>
    <row r="52" spans="4:12" ht="10.5" x14ac:dyDescent="0.25">
      <c r="D52" s="41"/>
      <c r="E52" s="42"/>
      <c r="F52" s="44"/>
      <c r="H52" s="31"/>
      <c r="I52" s="38"/>
      <c r="J52" s="42"/>
      <c r="K52" s="46"/>
      <c r="L52" s="46"/>
    </row>
    <row r="53" spans="4:12" ht="10.5" x14ac:dyDescent="0.25">
      <c r="D53" s="41"/>
      <c r="E53" s="42"/>
      <c r="F53" s="44"/>
      <c r="H53" s="31"/>
      <c r="I53" s="38"/>
      <c r="J53" s="42"/>
      <c r="K53" s="46"/>
      <c r="L53" s="46"/>
    </row>
    <row r="54" spans="4:12" ht="10.5" x14ac:dyDescent="0.25">
      <c r="D54" s="41"/>
      <c r="E54" s="42"/>
      <c r="F54" s="44"/>
      <c r="H54" s="31"/>
      <c r="I54" s="38"/>
      <c r="J54" s="42"/>
      <c r="K54" s="46"/>
      <c r="L54" s="46"/>
    </row>
    <row r="55" spans="4:12" ht="10.5" x14ac:dyDescent="0.25">
      <c r="D55" s="41"/>
      <c r="E55" s="42"/>
      <c r="F55" s="44"/>
      <c r="H55" s="31"/>
      <c r="I55" s="38"/>
      <c r="J55" s="42"/>
      <c r="K55" s="46"/>
      <c r="L55" s="46"/>
    </row>
    <row r="56" spans="4:12" ht="10.5" x14ac:dyDescent="0.25">
      <c r="D56" s="41"/>
      <c r="E56" s="42"/>
      <c r="F56" s="44"/>
      <c r="H56" s="31"/>
      <c r="I56" s="38"/>
      <c r="J56" s="42"/>
      <c r="K56" s="46"/>
      <c r="L56" s="46"/>
    </row>
    <row r="57" spans="4:12" ht="10.5" x14ac:dyDescent="0.25">
      <c r="D57" s="41"/>
      <c r="E57" s="42"/>
      <c r="F57" s="44"/>
      <c r="H57" s="31"/>
      <c r="I57" s="38"/>
      <c r="J57" s="42"/>
      <c r="K57" s="46"/>
      <c r="L57" s="46"/>
    </row>
    <row r="58" spans="4:12" ht="10.5" x14ac:dyDescent="0.25">
      <c r="D58" s="41"/>
      <c r="E58" s="42"/>
      <c r="F58" s="44"/>
      <c r="H58" s="31"/>
      <c r="I58" s="38"/>
      <c r="J58" s="42"/>
      <c r="K58" s="46"/>
      <c r="L58" s="46"/>
    </row>
    <row r="59" spans="4:12" ht="10.5" x14ac:dyDescent="0.25">
      <c r="D59" s="41"/>
      <c r="E59" s="42"/>
      <c r="F59" s="44"/>
      <c r="H59" s="31"/>
      <c r="I59" s="38"/>
      <c r="J59" s="42"/>
      <c r="K59" s="46"/>
      <c r="L59" s="46"/>
    </row>
    <row r="60" spans="4:12" ht="10.5" x14ac:dyDescent="0.25">
      <c r="D60" s="41"/>
      <c r="E60" s="42"/>
      <c r="F60" s="44"/>
      <c r="H60" s="31"/>
      <c r="I60" s="38"/>
      <c r="J60" s="42"/>
      <c r="K60" s="46"/>
      <c r="L60" s="46"/>
    </row>
    <row r="61" spans="4:12" ht="10.5" x14ac:dyDescent="0.25">
      <c r="D61" s="41"/>
      <c r="E61" s="42"/>
      <c r="F61" s="44"/>
      <c r="H61" s="31"/>
      <c r="I61" s="38"/>
      <c r="J61" s="42"/>
      <c r="K61" s="46"/>
      <c r="L61" s="46"/>
    </row>
    <row r="62" spans="4:12" ht="10.5" x14ac:dyDescent="0.25">
      <c r="D62" s="41"/>
      <c r="E62" s="42"/>
      <c r="F62" s="44"/>
      <c r="H62" s="31"/>
      <c r="I62" s="38"/>
      <c r="J62" s="42"/>
      <c r="K62" s="46"/>
      <c r="L62" s="46"/>
    </row>
    <row r="63" spans="4:12" ht="10.5" x14ac:dyDescent="0.25">
      <c r="D63" s="41"/>
      <c r="E63" s="42"/>
      <c r="F63" s="44"/>
      <c r="H63" s="31"/>
      <c r="I63" s="38"/>
      <c r="J63" s="42"/>
      <c r="K63" s="46"/>
      <c r="L63" s="46"/>
    </row>
    <row r="64" spans="4:12" ht="10.5" x14ac:dyDescent="0.25">
      <c r="D64" s="41"/>
      <c r="E64" s="42"/>
      <c r="F64" s="44"/>
      <c r="H64" s="31"/>
      <c r="I64" s="38"/>
      <c r="J64" s="42"/>
      <c r="K64" s="46"/>
      <c r="L64" s="46"/>
    </row>
    <row r="65" spans="4:12" ht="10.5" x14ac:dyDescent="0.25">
      <c r="D65" s="41"/>
      <c r="E65" s="42"/>
      <c r="F65" s="44"/>
      <c r="H65" s="31"/>
      <c r="I65" s="38"/>
      <c r="J65" s="42"/>
      <c r="K65" s="46"/>
      <c r="L65" s="46"/>
    </row>
    <row r="66" spans="4:12" ht="10.5" x14ac:dyDescent="0.25">
      <c r="D66" s="41"/>
      <c r="E66" s="42"/>
      <c r="F66" s="44"/>
      <c r="H66" s="31"/>
      <c r="I66" s="38"/>
      <c r="J66" s="42"/>
      <c r="K66" s="46"/>
      <c r="L66" s="46"/>
    </row>
    <row r="67" spans="4:12" ht="10.5" x14ac:dyDescent="0.25">
      <c r="D67" s="41"/>
      <c r="E67" s="42"/>
      <c r="F67" s="44"/>
      <c r="H67" s="31"/>
      <c r="I67" s="38"/>
      <c r="J67" s="42"/>
      <c r="K67" s="46"/>
      <c r="L67" s="46"/>
    </row>
    <row r="68" spans="4:12" ht="10.5" x14ac:dyDescent="0.25">
      <c r="D68" s="41"/>
      <c r="E68" s="42"/>
      <c r="F68" s="44"/>
      <c r="H68" s="31"/>
      <c r="I68" s="38"/>
      <c r="J68" s="42"/>
      <c r="K68" s="46"/>
      <c r="L68" s="46"/>
    </row>
    <row r="69" spans="4:12" ht="10.5" x14ac:dyDescent="0.25">
      <c r="D69" s="41"/>
      <c r="E69" s="42"/>
      <c r="F69" s="44"/>
      <c r="H69" s="31"/>
      <c r="I69" s="38"/>
      <c r="J69" s="42"/>
      <c r="K69" s="46"/>
      <c r="L69" s="46"/>
    </row>
    <row r="70" spans="4:12" ht="10.5" x14ac:dyDescent="0.25">
      <c r="D70" s="41"/>
      <c r="E70" s="42"/>
      <c r="F70" s="44"/>
      <c r="H70" s="31"/>
      <c r="I70" s="38"/>
      <c r="J70" s="42"/>
      <c r="K70" s="46"/>
      <c r="L70" s="46"/>
    </row>
    <row r="71" spans="4:12" ht="10.5" x14ac:dyDescent="0.25">
      <c r="D71" s="41"/>
      <c r="E71" s="42"/>
      <c r="F71" s="44"/>
      <c r="H71" s="31"/>
      <c r="I71" s="38"/>
      <c r="J71" s="42"/>
      <c r="K71" s="46"/>
      <c r="L71" s="46"/>
    </row>
    <row r="72" spans="4:12" ht="10.5" x14ac:dyDescent="0.25">
      <c r="D72" s="41"/>
      <c r="E72" s="42"/>
      <c r="F72" s="44"/>
      <c r="H72" s="31"/>
      <c r="I72" s="38"/>
      <c r="J72" s="42"/>
      <c r="K72" s="46"/>
      <c r="L72" s="46"/>
    </row>
    <row r="73" spans="4:12" ht="10.5" x14ac:dyDescent="0.25">
      <c r="D73" s="41"/>
      <c r="E73" s="42"/>
      <c r="F73" s="44"/>
      <c r="H73" s="31"/>
      <c r="I73" s="38"/>
      <c r="J73" s="42"/>
      <c r="K73" s="46"/>
      <c r="L73" s="46"/>
    </row>
    <row r="74" spans="4:12" ht="10.5" x14ac:dyDescent="0.25">
      <c r="D74" s="41"/>
      <c r="E74" s="42"/>
      <c r="F74" s="44"/>
      <c r="H74" s="31"/>
      <c r="I74" s="38"/>
      <c r="J74" s="42"/>
      <c r="K74" s="46"/>
      <c r="L74" s="46"/>
    </row>
    <row r="75" spans="4:12" ht="10.5" x14ac:dyDescent="0.25">
      <c r="D75" s="41"/>
      <c r="E75" s="42"/>
      <c r="F75" s="44"/>
      <c r="H75" s="31"/>
      <c r="I75" s="38"/>
      <c r="J75" s="42"/>
      <c r="K75" s="46"/>
      <c r="L75" s="46"/>
    </row>
    <row r="76" spans="4:12" ht="10.5" x14ac:dyDescent="0.25">
      <c r="D76" s="41"/>
      <c r="E76" s="42"/>
      <c r="F76" s="44"/>
      <c r="H76" s="31"/>
      <c r="I76" s="38"/>
      <c r="J76" s="42"/>
      <c r="K76" s="46"/>
      <c r="L76" s="46"/>
    </row>
    <row r="77" spans="4:12" ht="10.5" x14ac:dyDescent="0.25">
      <c r="D77" s="41"/>
      <c r="E77" s="42"/>
      <c r="F77" s="44"/>
      <c r="H77" s="31"/>
      <c r="I77" s="38"/>
      <c r="J77" s="42"/>
      <c r="K77" s="46"/>
      <c r="L77" s="46"/>
    </row>
    <row r="78" spans="4:12" ht="10.5" x14ac:dyDescent="0.25">
      <c r="D78" s="41"/>
      <c r="E78" s="42"/>
      <c r="F78" s="44"/>
      <c r="H78" s="31"/>
      <c r="I78" s="38"/>
      <c r="J78" s="42"/>
      <c r="K78" s="46"/>
      <c r="L78" s="46"/>
    </row>
    <row r="79" spans="4:12" ht="10.5" x14ac:dyDescent="0.25">
      <c r="D79" s="41"/>
      <c r="E79" s="42"/>
      <c r="F79" s="44"/>
      <c r="H79" s="31"/>
      <c r="I79" s="38"/>
      <c r="J79" s="42"/>
      <c r="K79" s="46"/>
      <c r="L79" s="46"/>
    </row>
    <row r="80" spans="4:12" ht="10.5" x14ac:dyDescent="0.25">
      <c r="D80" s="41"/>
      <c r="E80" s="42"/>
      <c r="F80" s="44"/>
      <c r="H80" s="31"/>
      <c r="I80" s="38"/>
      <c r="J80" s="42"/>
      <c r="K80" s="46"/>
      <c r="L80" s="46"/>
    </row>
    <row r="81" spans="4:12" ht="10.5" x14ac:dyDescent="0.25">
      <c r="D81" s="41"/>
      <c r="E81" s="42"/>
      <c r="F81" s="44"/>
      <c r="H81" s="31"/>
      <c r="I81" s="38"/>
      <c r="J81" s="42"/>
      <c r="K81" s="46"/>
      <c r="L81" s="46"/>
    </row>
    <row r="82" spans="4:12" ht="10.5" x14ac:dyDescent="0.25">
      <c r="D82" s="41"/>
      <c r="E82" s="42"/>
      <c r="F82" s="44"/>
      <c r="H82" s="31"/>
      <c r="I82" s="38"/>
      <c r="J82" s="42"/>
      <c r="K82" s="46"/>
      <c r="L82" s="46"/>
    </row>
    <row r="83" spans="4:12" ht="10.5" x14ac:dyDescent="0.25">
      <c r="D83" s="41"/>
      <c r="E83" s="42"/>
      <c r="F83" s="44"/>
      <c r="H83" s="31"/>
      <c r="I83" s="38"/>
      <c r="J83" s="42"/>
      <c r="K83" s="46"/>
      <c r="L83" s="46"/>
    </row>
    <row r="84" spans="4:12" ht="10.5" x14ac:dyDescent="0.25">
      <c r="D84" s="41"/>
      <c r="E84" s="42"/>
      <c r="F84" s="44"/>
      <c r="H84" s="31"/>
      <c r="I84" s="38"/>
      <c r="J84" s="42"/>
      <c r="K84" s="46"/>
      <c r="L84" s="46"/>
    </row>
    <row r="85" spans="4:12" ht="10.5" x14ac:dyDescent="0.25">
      <c r="D85" s="41"/>
      <c r="E85" s="42"/>
      <c r="F85" s="44"/>
      <c r="H85" s="31"/>
      <c r="I85" s="38"/>
      <c r="J85" s="42"/>
      <c r="K85" s="46"/>
      <c r="L85" s="46"/>
    </row>
    <row r="86" spans="4:12" ht="10.5" x14ac:dyDescent="0.25">
      <c r="D86" s="41"/>
      <c r="E86" s="42"/>
      <c r="F86" s="44"/>
      <c r="H86" s="31"/>
      <c r="I86" s="38"/>
      <c r="J86" s="42"/>
      <c r="K86" s="46"/>
      <c r="L86" s="46"/>
    </row>
    <row r="87" spans="4:12" ht="10.5" x14ac:dyDescent="0.25">
      <c r="D87" s="41"/>
      <c r="E87" s="42"/>
      <c r="F87" s="44"/>
      <c r="H87" s="31"/>
      <c r="I87" s="38"/>
      <c r="J87" s="42"/>
      <c r="K87" s="46"/>
      <c r="L87" s="46"/>
    </row>
    <row r="88" spans="4:12" ht="10.5" x14ac:dyDescent="0.25">
      <c r="D88" s="41"/>
      <c r="E88" s="42"/>
      <c r="F88" s="44"/>
      <c r="H88" s="31"/>
      <c r="I88" s="38"/>
      <c r="J88" s="42"/>
      <c r="K88" s="46"/>
      <c r="L88" s="46"/>
    </row>
    <row r="89" spans="4:12" ht="10.5" x14ac:dyDescent="0.25">
      <c r="D89" s="41"/>
      <c r="E89" s="42"/>
      <c r="F89" s="44"/>
      <c r="H89" s="31"/>
      <c r="I89" s="38"/>
      <c r="J89" s="42"/>
      <c r="K89" s="46"/>
      <c r="L89" s="46"/>
    </row>
    <row r="90" spans="4:12" ht="10.5" x14ac:dyDescent="0.25">
      <c r="D90" s="41"/>
      <c r="E90" s="42"/>
      <c r="F90" s="44"/>
      <c r="H90" s="31"/>
      <c r="I90" s="38"/>
      <c r="J90" s="42"/>
      <c r="K90" s="46"/>
      <c r="L90" s="46"/>
    </row>
    <row r="91" spans="4:12" ht="10.5" x14ac:dyDescent="0.25">
      <c r="D91" s="41"/>
      <c r="E91" s="42"/>
      <c r="F91" s="44"/>
      <c r="H91" s="31"/>
      <c r="I91" s="38"/>
      <c r="J91" s="42"/>
      <c r="K91" s="46"/>
      <c r="L91" s="46"/>
    </row>
    <row r="92" spans="4:12" ht="10.5" x14ac:dyDescent="0.25">
      <c r="D92" s="41"/>
      <c r="E92" s="42"/>
      <c r="F92" s="44"/>
      <c r="H92" s="31"/>
      <c r="I92" s="38"/>
      <c r="J92" s="42"/>
      <c r="K92" s="46"/>
      <c r="L92" s="46"/>
    </row>
    <row r="93" spans="4:12" ht="10.5" x14ac:dyDescent="0.25">
      <c r="D93" s="41"/>
      <c r="E93" s="42"/>
      <c r="F93" s="44"/>
      <c r="H93" s="31"/>
      <c r="I93" s="38"/>
      <c r="J93" s="42"/>
      <c r="K93" s="46"/>
      <c r="L93" s="46"/>
    </row>
    <row r="94" spans="4:12" ht="10.5" x14ac:dyDescent="0.25">
      <c r="D94" s="41"/>
      <c r="E94" s="42"/>
      <c r="F94" s="44"/>
      <c r="H94" s="31"/>
      <c r="I94" s="38"/>
      <c r="J94" s="42"/>
      <c r="K94" s="46"/>
      <c r="L94" s="46"/>
    </row>
    <row r="95" spans="4:12" ht="10.5" x14ac:dyDescent="0.25">
      <c r="D95" s="41"/>
      <c r="E95" s="42"/>
      <c r="F95" s="44"/>
      <c r="H95" s="31"/>
      <c r="I95" s="38"/>
      <c r="J95" s="42"/>
      <c r="K95" s="46"/>
      <c r="L95" s="46"/>
    </row>
    <row r="96" spans="4:12" ht="10.5" x14ac:dyDescent="0.25">
      <c r="D96" s="41"/>
      <c r="E96" s="42"/>
      <c r="F96" s="44"/>
      <c r="H96" s="31"/>
      <c r="I96" s="38"/>
      <c r="J96" s="42"/>
      <c r="K96" s="46"/>
      <c r="L96" s="46"/>
    </row>
    <row r="97" spans="4:12" ht="10.5" x14ac:dyDescent="0.25">
      <c r="D97" s="41"/>
      <c r="E97" s="42"/>
      <c r="F97" s="44"/>
      <c r="H97" s="31"/>
      <c r="I97" s="38"/>
      <c r="J97" s="42"/>
      <c r="K97" s="46"/>
      <c r="L97" s="46"/>
    </row>
    <row r="98" spans="4:12" ht="10.5" x14ac:dyDescent="0.25">
      <c r="D98" s="41"/>
      <c r="E98" s="42"/>
      <c r="F98" s="44"/>
      <c r="H98" s="31"/>
      <c r="I98" s="38"/>
      <c r="J98" s="42"/>
      <c r="K98" s="46"/>
      <c r="L98" s="46"/>
    </row>
    <row r="99" spans="4:12" ht="10.5" x14ac:dyDescent="0.25">
      <c r="D99" s="41"/>
      <c r="E99" s="42"/>
      <c r="F99" s="44"/>
      <c r="H99" s="31"/>
      <c r="I99" s="38"/>
      <c r="J99" s="42"/>
      <c r="K99" s="46"/>
      <c r="L99" s="46"/>
    </row>
    <row r="100" spans="4:12" ht="10.5" x14ac:dyDescent="0.25">
      <c r="D100" s="41"/>
      <c r="E100" s="42"/>
      <c r="F100" s="44"/>
      <c r="H100" s="31"/>
      <c r="I100" s="38"/>
      <c r="J100" s="42"/>
      <c r="K100" s="46"/>
      <c r="L100" s="46"/>
    </row>
    <row r="101" spans="4:12" ht="10.5" x14ac:dyDescent="0.25">
      <c r="D101" s="41"/>
      <c r="E101" s="42"/>
      <c r="F101" s="44"/>
      <c r="H101" s="31"/>
      <c r="I101" s="38"/>
      <c r="J101" s="42"/>
      <c r="K101" s="46"/>
      <c r="L101" s="46"/>
    </row>
    <row r="102" spans="4:12" ht="10.5" x14ac:dyDescent="0.25">
      <c r="D102" s="41"/>
      <c r="E102" s="42"/>
      <c r="F102" s="44"/>
      <c r="H102" s="31"/>
      <c r="I102" s="38"/>
      <c r="J102" s="42"/>
      <c r="K102" s="46"/>
      <c r="L102" s="46"/>
    </row>
    <row r="103" spans="4:12" ht="10.5" x14ac:dyDescent="0.25">
      <c r="D103" s="41"/>
      <c r="E103" s="42"/>
      <c r="F103" s="44"/>
      <c r="H103" s="31"/>
      <c r="I103" s="38"/>
      <c r="J103" s="42"/>
      <c r="K103" s="46"/>
      <c r="L103" s="46"/>
    </row>
    <row r="104" spans="4:12" ht="10.5" x14ac:dyDescent="0.25">
      <c r="D104" s="41"/>
      <c r="E104" s="42"/>
      <c r="F104" s="44"/>
      <c r="H104" s="31"/>
      <c r="I104" s="38"/>
      <c r="J104" s="42"/>
      <c r="K104" s="46"/>
      <c r="L104" s="46"/>
    </row>
    <row r="105" spans="4:12" ht="10.5" x14ac:dyDescent="0.25">
      <c r="D105" s="41"/>
      <c r="E105" s="42"/>
      <c r="F105" s="44"/>
      <c r="H105" s="31"/>
      <c r="I105" s="38"/>
      <c r="J105" s="42"/>
      <c r="K105" s="46"/>
      <c r="L105" s="46"/>
    </row>
    <row r="106" spans="4:12" ht="10.5" x14ac:dyDescent="0.25">
      <c r="D106" s="41"/>
      <c r="E106" s="42"/>
      <c r="F106" s="44"/>
      <c r="H106" s="31"/>
      <c r="I106" s="38"/>
      <c r="J106" s="42"/>
      <c r="K106" s="46"/>
      <c r="L106" s="46"/>
    </row>
    <row r="107" spans="4:12" ht="10.5" x14ac:dyDescent="0.25">
      <c r="D107" s="41"/>
      <c r="E107" s="42"/>
      <c r="F107" s="44"/>
      <c r="H107" s="31"/>
      <c r="I107" s="38"/>
      <c r="J107" s="42"/>
      <c r="K107" s="46"/>
      <c r="L107" s="46"/>
    </row>
    <row r="108" spans="4:12" x14ac:dyDescent="0.2">
      <c r="E108" s="27"/>
      <c r="F108" s="29"/>
    </row>
    <row r="109" spans="4:12" x14ac:dyDescent="0.2">
      <c r="E109" s="27"/>
      <c r="F109" s="29"/>
    </row>
    <row r="110" spans="4:12" x14ac:dyDescent="0.2">
      <c r="E110" s="27"/>
      <c r="F110" s="29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DB49-0852-4AFF-B91D-25C6D434C9D2}">
  <sheetPr>
    <tabColor rgb="FF00B050"/>
  </sheetPr>
  <dimension ref="A1:L112"/>
  <sheetViews>
    <sheetView topLeftCell="A10" zoomScale="85" zoomScaleNormal="85" workbookViewId="0">
      <selection activeCell="D31" sqref="D31:D33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2" style="2" customWidth="1"/>
    <col min="4" max="4" width="9.77734375" style="2" customWidth="1"/>
    <col min="5" max="5" width="14.77734375" style="2" customWidth="1"/>
    <col min="6" max="7" width="14.77734375" customWidth="1"/>
    <col min="8" max="8" width="15.77734375" customWidth="1"/>
    <col min="9" max="9" width="10" customWidth="1"/>
    <col min="10" max="10" width="14.77734375" style="2" customWidth="1"/>
    <col min="11" max="11" width="15.77734375" customWidth="1"/>
    <col min="12" max="12" width="17.77734375" customWidth="1"/>
    <col min="13" max="16384" width="9.33203125" style="2"/>
  </cols>
  <sheetData>
    <row r="1" spans="1:12" ht="13" x14ac:dyDescent="0.3">
      <c r="A1" s="278" t="s">
        <v>79</v>
      </c>
      <c r="B1" s="278"/>
      <c r="C1"/>
      <c r="D1"/>
      <c r="E1"/>
      <c r="J1"/>
    </row>
    <row r="2" spans="1:12" customFormat="1" ht="13" x14ac:dyDescent="0.3">
      <c r="A2" s="278" t="s">
        <v>30</v>
      </c>
      <c r="B2" s="278"/>
      <c r="C2" s="3"/>
      <c r="D2" s="3"/>
      <c r="E2" s="3"/>
      <c r="F2" s="3"/>
      <c r="G2" s="3"/>
      <c r="H2" s="3"/>
      <c r="I2" s="3"/>
      <c r="J2" s="3"/>
      <c r="K2" s="3"/>
      <c r="L2" s="18"/>
    </row>
    <row r="3" spans="1:12" customFormat="1" ht="13" x14ac:dyDescent="0.3">
      <c r="A3" s="185" t="s">
        <v>0</v>
      </c>
      <c r="B3" s="188" t="str">
        <f>Instructions!D3</f>
        <v>Tenderer  Company name</v>
      </c>
      <c r="C3" s="94"/>
      <c r="D3" s="94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5" t="s">
        <v>27</v>
      </c>
      <c r="B4" s="188" t="str">
        <f>Instructions!D4</f>
        <v>Tower and Approach Consoles Replacement</v>
      </c>
      <c r="C4" s="94"/>
      <c r="D4" s="94"/>
      <c r="E4" s="3"/>
      <c r="F4" s="18"/>
      <c r="G4" s="18"/>
      <c r="H4" s="95"/>
      <c r="I4" s="95"/>
      <c r="J4" s="3"/>
      <c r="K4" s="3"/>
      <c r="L4" s="3"/>
    </row>
    <row r="5" spans="1:12" customFormat="1" ht="13" x14ac:dyDescent="0.3">
      <c r="A5" s="185" t="s">
        <v>26</v>
      </c>
      <c r="B5" s="193" t="s">
        <v>115</v>
      </c>
      <c r="C5" s="94"/>
      <c r="D5" s="94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185" t="s">
        <v>25</v>
      </c>
      <c r="B6" s="193" t="s">
        <v>116</v>
      </c>
      <c r="C6" s="94"/>
      <c r="D6" s="94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185" t="s">
        <v>60</v>
      </c>
      <c r="B7" s="96" t="str">
        <f>Instructions!D5</f>
        <v>FC</v>
      </c>
      <c r="C7" s="94"/>
      <c r="D7" s="94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185" t="s">
        <v>61</v>
      </c>
      <c r="B8" s="96">
        <f>Instructions!D6</f>
        <v>0.1</v>
      </c>
      <c r="C8" s="94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9" t="s">
        <v>15</v>
      </c>
      <c r="D10" s="310"/>
      <c r="E10" s="310"/>
      <c r="F10" s="310"/>
      <c r="G10" s="310"/>
      <c r="H10" s="311"/>
      <c r="I10" s="309" t="s">
        <v>2</v>
      </c>
      <c r="J10" s="310"/>
      <c r="K10" s="311"/>
      <c r="L10" s="97"/>
    </row>
    <row r="11" spans="1:12" customFormat="1" ht="13" thickBot="1" x14ac:dyDescent="0.3">
      <c r="A11" s="3"/>
      <c r="B11" s="3"/>
      <c r="C11" s="312"/>
      <c r="D11" s="313"/>
      <c r="E11" s="313"/>
      <c r="F11" s="313"/>
      <c r="G11" s="313"/>
      <c r="H11" s="314"/>
      <c r="I11" s="312"/>
      <c r="J11" s="313"/>
      <c r="K11" s="314"/>
      <c r="L11" s="98"/>
    </row>
    <row r="12" spans="1:12" customFormat="1" ht="26" x14ac:dyDescent="0.2">
      <c r="A12" s="258" t="s">
        <v>24</v>
      </c>
      <c r="B12" s="255" t="s">
        <v>63</v>
      </c>
      <c r="C12" s="258" t="s">
        <v>7</v>
      </c>
      <c r="D12" s="99" t="s">
        <v>3</v>
      </c>
      <c r="E12" s="261" t="s">
        <v>9</v>
      </c>
      <c r="F12" s="261" t="s">
        <v>10</v>
      </c>
      <c r="G12" s="261" t="s">
        <v>8</v>
      </c>
      <c r="H12" s="255" t="s">
        <v>14</v>
      </c>
      <c r="I12" s="186" t="s">
        <v>3</v>
      </c>
      <c r="J12" s="261" t="s">
        <v>11</v>
      </c>
      <c r="K12" s="255" t="s">
        <v>12</v>
      </c>
      <c r="L12" s="304" t="s">
        <v>13</v>
      </c>
    </row>
    <row r="13" spans="1:12" customFormat="1" ht="13" x14ac:dyDescent="0.2">
      <c r="A13" s="259"/>
      <c r="B13" s="256"/>
      <c r="C13" s="259"/>
      <c r="D13" s="100"/>
      <c r="E13" s="262"/>
      <c r="F13" s="262"/>
      <c r="G13" s="262"/>
      <c r="H13" s="256"/>
      <c r="I13" s="187"/>
      <c r="J13" s="262"/>
      <c r="K13" s="256"/>
      <c r="L13" s="270"/>
    </row>
    <row r="14" spans="1:12" customFormat="1" ht="13" x14ac:dyDescent="0.2">
      <c r="A14" s="308"/>
      <c r="B14" s="307"/>
      <c r="C14" s="308"/>
      <c r="D14" s="190"/>
      <c r="E14" s="306"/>
      <c r="F14" s="306"/>
      <c r="G14" s="306"/>
      <c r="H14" s="307"/>
      <c r="I14" s="189"/>
      <c r="J14" s="306"/>
      <c r="K14" s="307"/>
      <c r="L14" s="305"/>
    </row>
    <row r="15" spans="1:12" customFormat="1" ht="13" x14ac:dyDescent="0.3">
      <c r="A15" s="76" t="str">
        <f>B5</f>
        <v>G3.4</v>
      </c>
      <c r="B15" s="49" t="str">
        <f>B6</f>
        <v>FARB</v>
      </c>
      <c r="C15" s="76"/>
      <c r="D15" s="49"/>
      <c r="E15" s="76"/>
      <c r="F15" s="49"/>
      <c r="G15" s="76"/>
      <c r="H15" s="49"/>
      <c r="I15" s="76"/>
      <c r="J15" s="49"/>
      <c r="K15" s="76"/>
      <c r="L15" s="49"/>
    </row>
    <row r="16" spans="1:12" customFormat="1" ht="13" x14ac:dyDescent="0.3">
      <c r="A16" s="76" t="s">
        <v>117</v>
      </c>
      <c r="B16" s="240" t="s">
        <v>75</v>
      </c>
      <c r="C16" s="50"/>
      <c r="D16" s="51"/>
      <c r="E16" s="52"/>
      <c r="F16" s="52"/>
      <c r="G16" s="52"/>
      <c r="H16" s="53"/>
      <c r="I16" s="54"/>
      <c r="J16" s="52"/>
      <c r="K16" s="53"/>
      <c r="L16" s="55"/>
    </row>
    <row r="17" spans="1:12" customFormat="1" ht="25" x14ac:dyDescent="0.3">
      <c r="A17" s="21"/>
      <c r="B17" s="24" t="s">
        <v>19</v>
      </c>
      <c r="C17" s="25"/>
      <c r="D17" s="26"/>
      <c r="E17" s="19"/>
      <c r="F17" s="19"/>
      <c r="G17" s="20"/>
      <c r="H17" s="28"/>
      <c r="I17" s="34"/>
      <c r="J17" s="19"/>
      <c r="K17" s="28"/>
      <c r="L17" s="32"/>
    </row>
    <row r="18" spans="1:12" customFormat="1" ht="12.5" x14ac:dyDescent="0.25">
      <c r="A18" s="14"/>
      <c r="B18" s="9"/>
      <c r="C18" s="16"/>
      <c r="D18" s="33"/>
      <c r="E18" s="33"/>
      <c r="F18" s="33"/>
      <c r="G18" s="33"/>
      <c r="H18" s="33"/>
      <c r="I18" s="33"/>
      <c r="J18" s="33"/>
      <c r="K18" s="33"/>
      <c r="L18" s="33"/>
    </row>
    <row r="19" spans="1:12" customFormat="1" ht="12.5" x14ac:dyDescent="0.25">
      <c r="A19" s="21"/>
      <c r="B19" s="22" t="s">
        <v>85</v>
      </c>
      <c r="C19" s="10" t="str">
        <f t="shared" ref="C19:C33" si="0">$B$7</f>
        <v>FC</v>
      </c>
      <c r="D19" s="73"/>
      <c r="E19" s="6"/>
      <c r="F19" s="63">
        <f t="shared" ref="F19" si="1">D19*E19</f>
        <v>0</v>
      </c>
      <c r="G19" s="64">
        <f t="shared" ref="G19:G33" si="2">$B$8</f>
        <v>0.1</v>
      </c>
      <c r="H19" s="75">
        <f t="shared" ref="H19:H20" si="3">IF(G19&lt;&gt;0,F19/G19,0)</f>
        <v>0</v>
      </c>
      <c r="I19" s="35">
        <v>1</v>
      </c>
      <c r="J19" s="6"/>
      <c r="K19" s="75">
        <f t="shared" ref="K19:K20" si="4">I19*J19</f>
        <v>0</v>
      </c>
      <c r="L19" s="198">
        <f t="shared" ref="L19:L20" si="5">IF(OR(J19&gt;0,H19&gt;0),H19+K19,0)</f>
        <v>0</v>
      </c>
    </row>
    <row r="20" spans="1:12" customFormat="1" ht="12.5" x14ac:dyDescent="0.25">
      <c r="A20" s="21"/>
      <c r="B20" s="22" t="s">
        <v>152</v>
      </c>
      <c r="C20" s="10" t="str">
        <f t="shared" si="0"/>
        <v>FC</v>
      </c>
      <c r="D20" s="73">
        <v>1</v>
      </c>
      <c r="E20" s="6"/>
      <c r="F20" s="63"/>
      <c r="G20" s="64">
        <f t="shared" si="2"/>
        <v>0.1</v>
      </c>
      <c r="H20" s="75">
        <f t="shared" si="3"/>
        <v>0</v>
      </c>
      <c r="I20" s="35"/>
      <c r="J20" s="6"/>
      <c r="K20" s="75">
        <f t="shared" si="4"/>
        <v>0</v>
      </c>
      <c r="L20" s="198">
        <f t="shared" si="5"/>
        <v>0</v>
      </c>
    </row>
    <row r="21" spans="1:12" customFormat="1" ht="12.5" x14ac:dyDescent="0.25">
      <c r="A21" s="21"/>
      <c r="B21" s="22" t="s">
        <v>137</v>
      </c>
      <c r="C21" s="10" t="str">
        <f t="shared" si="0"/>
        <v>FC</v>
      </c>
      <c r="D21" s="73">
        <v>3</v>
      </c>
      <c r="E21" s="6"/>
      <c r="F21" s="63">
        <f t="shared" ref="F21:F33" si="6">D21*E21</f>
        <v>0</v>
      </c>
      <c r="G21" s="64">
        <f t="shared" si="2"/>
        <v>0.1</v>
      </c>
      <c r="H21" s="75">
        <f t="shared" ref="H21:H33" si="7">IF(G21&lt;&gt;0,F21/G21,0)</f>
        <v>0</v>
      </c>
      <c r="I21" s="35"/>
      <c r="J21" s="6"/>
      <c r="K21" s="75">
        <f t="shared" ref="K21:K33" si="8">I21*J21</f>
        <v>0</v>
      </c>
      <c r="L21" s="198">
        <f t="shared" ref="L21:L33" si="9">IF(OR(J21&gt;0,H21&gt;0),H21+K21,0)</f>
        <v>0</v>
      </c>
    </row>
    <row r="22" spans="1:12" customFormat="1" ht="12.5" x14ac:dyDescent="0.25">
      <c r="A22" s="21"/>
      <c r="B22" s="22" t="s">
        <v>138</v>
      </c>
      <c r="C22" s="10" t="s">
        <v>47</v>
      </c>
      <c r="D22" s="73">
        <v>60</v>
      </c>
      <c r="E22" s="6"/>
      <c r="F22" s="63">
        <f t="shared" si="6"/>
        <v>0</v>
      </c>
      <c r="G22" s="64">
        <f t="shared" si="2"/>
        <v>0.1</v>
      </c>
      <c r="H22" s="75">
        <f t="shared" si="7"/>
        <v>0</v>
      </c>
      <c r="I22" s="35"/>
      <c r="J22" s="6"/>
      <c r="K22" s="75">
        <f t="shared" si="8"/>
        <v>0</v>
      </c>
      <c r="L22" s="198">
        <f t="shared" si="9"/>
        <v>0</v>
      </c>
    </row>
    <row r="23" spans="1:12" customFormat="1" ht="12.5" x14ac:dyDescent="0.25">
      <c r="A23" s="21"/>
      <c r="B23" s="22" t="s">
        <v>162</v>
      </c>
      <c r="C23" s="10" t="str">
        <f t="shared" ref="C23" si="10">$B$7</f>
        <v>FC</v>
      </c>
      <c r="D23" s="73">
        <v>2</v>
      </c>
      <c r="E23" s="6"/>
      <c r="F23" s="63">
        <f t="shared" si="6"/>
        <v>0</v>
      </c>
      <c r="G23" s="64">
        <f t="shared" si="2"/>
        <v>0.1</v>
      </c>
      <c r="H23" s="75">
        <f t="shared" si="7"/>
        <v>0</v>
      </c>
      <c r="I23" s="35"/>
      <c r="J23" s="6"/>
      <c r="K23" s="75">
        <f t="shared" si="8"/>
        <v>0</v>
      </c>
      <c r="L23" s="198">
        <f t="shared" si="9"/>
        <v>0</v>
      </c>
    </row>
    <row r="24" spans="1:12" customFormat="1" ht="12.5" x14ac:dyDescent="0.25">
      <c r="A24" s="21"/>
      <c r="B24" s="22" t="s">
        <v>164</v>
      </c>
      <c r="C24" s="10" t="str">
        <f t="shared" si="0"/>
        <v>FC</v>
      </c>
      <c r="D24" s="73">
        <v>1</v>
      </c>
      <c r="E24" s="6"/>
      <c r="F24" s="63">
        <f t="shared" si="6"/>
        <v>0</v>
      </c>
      <c r="G24" s="64">
        <f t="shared" si="2"/>
        <v>0.1</v>
      </c>
      <c r="H24" s="75">
        <f t="shared" si="7"/>
        <v>0</v>
      </c>
      <c r="I24" s="35"/>
      <c r="J24" s="6"/>
      <c r="K24" s="75">
        <f t="shared" si="8"/>
        <v>0</v>
      </c>
      <c r="L24" s="198">
        <f t="shared" si="9"/>
        <v>0</v>
      </c>
    </row>
    <row r="25" spans="1:12" customFormat="1" ht="12.5" x14ac:dyDescent="0.25">
      <c r="A25" s="21"/>
      <c r="B25" s="22" t="s">
        <v>153</v>
      </c>
      <c r="C25" s="10" t="s">
        <v>47</v>
      </c>
      <c r="D25" s="73">
        <v>1</v>
      </c>
      <c r="E25" s="6"/>
      <c r="F25" s="63">
        <f t="shared" si="6"/>
        <v>0</v>
      </c>
      <c r="G25" s="64">
        <f t="shared" si="2"/>
        <v>0.1</v>
      </c>
      <c r="H25" s="75">
        <f t="shared" si="7"/>
        <v>0</v>
      </c>
      <c r="I25" s="35"/>
      <c r="J25" s="6"/>
      <c r="K25" s="75">
        <f t="shared" si="8"/>
        <v>0</v>
      </c>
      <c r="L25" s="198">
        <f t="shared" si="9"/>
        <v>0</v>
      </c>
    </row>
    <row r="26" spans="1:12" customFormat="1" ht="13" x14ac:dyDescent="0.3">
      <c r="A26" s="21"/>
      <c r="B26" s="242" t="s">
        <v>74</v>
      </c>
      <c r="C26" s="10"/>
      <c r="D26" s="73"/>
      <c r="E26" s="6"/>
      <c r="F26" s="63"/>
      <c r="G26" s="64"/>
      <c r="H26" s="75"/>
      <c r="I26" s="35"/>
      <c r="J26" s="6"/>
      <c r="K26" s="75"/>
      <c r="L26" s="198"/>
    </row>
    <row r="27" spans="1:12" customFormat="1" ht="12.5" x14ac:dyDescent="0.25">
      <c r="A27" s="21"/>
      <c r="B27" s="233" t="s">
        <v>81</v>
      </c>
      <c r="C27" s="10" t="str">
        <f t="shared" si="0"/>
        <v>FC</v>
      </c>
      <c r="D27" s="73">
        <v>2</v>
      </c>
      <c r="E27" s="6"/>
      <c r="F27" s="63">
        <f t="shared" si="6"/>
        <v>0</v>
      </c>
      <c r="G27" s="64">
        <f t="shared" si="2"/>
        <v>0.1</v>
      </c>
      <c r="H27" s="75">
        <f t="shared" si="7"/>
        <v>0</v>
      </c>
      <c r="I27" s="35"/>
      <c r="J27" s="6"/>
      <c r="K27" s="75">
        <f t="shared" si="8"/>
        <v>0</v>
      </c>
      <c r="L27" s="198">
        <f t="shared" si="9"/>
        <v>0</v>
      </c>
    </row>
    <row r="28" spans="1:12" customFormat="1" ht="12.5" x14ac:dyDescent="0.25">
      <c r="A28" s="21"/>
      <c r="B28" s="233" t="s">
        <v>163</v>
      </c>
      <c r="C28" s="10" t="str">
        <f t="shared" si="0"/>
        <v>FC</v>
      </c>
      <c r="D28" s="73">
        <v>1</v>
      </c>
      <c r="E28" s="6"/>
      <c r="F28" s="63">
        <f t="shared" si="6"/>
        <v>0</v>
      </c>
      <c r="G28" s="64">
        <f t="shared" si="2"/>
        <v>0.1</v>
      </c>
      <c r="H28" s="75">
        <f t="shared" si="7"/>
        <v>0</v>
      </c>
      <c r="I28" s="35"/>
      <c r="J28" s="6"/>
      <c r="K28" s="75">
        <f t="shared" si="8"/>
        <v>0</v>
      </c>
      <c r="L28" s="198">
        <f t="shared" si="9"/>
        <v>0</v>
      </c>
    </row>
    <row r="29" spans="1:12" customFormat="1" ht="12.5" x14ac:dyDescent="0.25">
      <c r="A29" s="21"/>
      <c r="B29" s="22" t="s">
        <v>73</v>
      </c>
      <c r="C29" s="10" t="str">
        <f t="shared" si="0"/>
        <v>FC</v>
      </c>
      <c r="D29" s="73">
        <v>1</v>
      </c>
      <c r="E29" s="6"/>
      <c r="F29" s="63">
        <f t="shared" si="6"/>
        <v>0</v>
      </c>
      <c r="G29" s="64">
        <f t="shared" si="2"/>
        <v>0.1</v>
      </c>
      <c r="H29" s="75">
        <f t="shared" si="7"/>
        <v>0</v>
      </c>
      <c r="I29" s="35"/>
      <c r="J29" s="6"/>
      <c r="K29" s="75">
        <f t="shared" si="8"/>
        <v>0</v>
      </c>
      <c r="L29" s="198">
        <f t="shared" si="9"/>
        <v>0</v>
      </c>
    </row>
    <row r="30" spans="1:12" customFormat="1" ht="13" x14ac:dyDescent="0.3">
      <c r="A30" s="22"/>
      <c r="B30" s="242" t="s">
        <v>100</v>
      </c>
      <c r="C30" s="10"/>
      <c r="D30" s="73"/>
      <c r="E30" s="6"/>
      <c r="F30" s="63"/>
      <c r="G30" s="64"/>
      <c r="H30" s="75"/>
      <c r="I30" s="35"/>
      <c r="J30" s="6"/>
      <c r="K30" s="75"/>
      <c r="L30" s="198"/>
    </row>
    <row r="31" spans="1:12" customFormat="1" ht="12.5" x14ac:dyDescent="0.25">
      <c r="A31" s="22"/>
      <c r="B31" s="233"/>
      <c r="C31" s="10" t="str">
        <f t="shared" si="0"/>
        <v>FC</v>
      </c>
      <c r="D31" s="73"/>
      <c r="E31" s="6"/>
      <c r="F31" s="63">
        <f t="shared" si="6"/>
        <v>0</v>
      </c>
      <c r="G31" s="64">
        <f t="shared" si="2"/>
        <v>0.1</v>
      </c>
      <c r="H31" s="75">
        <f t="shared" si="7"/>
        <v>0</v>
      </c>
      <c r="I31" s="35"/>
      <c r="J31" s="6"/>
      <c r="K31" s="75">
        <f t="shared" si="8"/>
        <v>0</v>
      </c>
      <c r="L31" s="198">
        <f t="shared" si="9"/>
        <v>0</v>
      </c>
    </row>
    <row r="32" spans="1:12" customFormat="1" ht="12.5" x14ac:dyDescent="0.25">
      <c r="A32" s="22"/>
      <c r="B32" s="233"/>
      <c r="C32" s="10" t="str">
        <f t="shared" si="0"/>
        <v>FC</v>
      </c>
      <c r="D32" s="73"/>
      <c r="E32" s="6"/>
      <c r="F32" s="63">
        <f t="shared" si="6"/>
        <v>0</v>
      </c>
      <c r="G32" s="64">
        <f t="shared" si="2"/>
        <v>0.1</v>
      </c>
      <c r="H32" s="75">
        <f t="shared" si="7"/>
        <v>0</v>
      </c>
      <c r="I32" s="35"/>
      <c r="J32" s="6"/>
      <c r="K32" s="75">
        <f t="shared" si="8"/>
        <v>0</v>
      </c>
      <c r="L32" s="198">
        <f t="shared" si="9"/>
        <v>0</v>
      </c>
    </row>
    <row r="33" spans="1:12" customFormat="1" ht="12.5" x14ac:dyDescent="0.25">
      <c r="A33" s="22"/>
      <c r="B33" s="233"/>
      <c r="C33" s="10" t="str">
        <f t="shared" si="0"/>
        <v>FC</v>
      </c>
      <c r="D33" s="73"/>
      <c r="E33" s="6"/>
      <c r="F33" s="63">
        <f t="shared" si="6"/>
        <v>0</v>
      </c>
      <c r="G33" s="64">
        <f t="shared" si="2"/>
        <v>0.1</v>
      </c>
      <c r="H33" s="75">
        <f t="shared" si="7"/>
        <v>0</v>
      </c>
      <c r="I33" s="35"/>
      <c r="J33" s="6"/>
      <c r="K33" s="75">
        <f t="shared" si="8"/>
        <v>0</v>
      </c>
      <c r="L33" s="198">
        <f t="shared" si="9"/>
        <v>0</v>
      </c>
    </row>
    <row r="34" spans="1:12" customFormat="1" ht="12.5" x14ac:dyDescent="0.25">
      <c r="A34" s="235"/>
      <c r="B34" s="236"/>
      <c r="C34" s="15"/>
      <c r="D34" s="79"/>
      <c r="E34" s="13"/>
      <c r="F34" s="227"/>
      <c r="G34" s="231"/>
      <c r="H34" s="237"/>
      <c r="I34" s="36"/>
      <c r="J34" s="13"/>
      <c r="K34" s="237"/>
      <c r="L34" s="238"/>
    </row>
    <row r="35" spans="1:12" customFormat="1" ht="13" x14ac:dyDescent="0.3">
      <c r="A35" s="76" t="s">
        <v>188</v>
      </c>
      <c r="B35" s="240" t="s">
        <v>165</v>
      </c>
      <c r="C35" s="50"/>
      <c r="D35" s="51"/>
      <c r="E35" s="52"/>
      <c r="F35" s="52"/>
      <c r="G35" s="52"/>
      <c r="H35" s="53"/>
      <c r="I35" s="54"/>
      <c r="J35" s="52"/>
      <c r="K35" s="53"/>
      <c r="L35" s="55"/>
    </row>
    <row r="36" spans="1:12" customFormat="1" ht="12.5" x14ac:dyDescent="0.25">
      <c r="A36" s="21"/>
      <c r="B36" s="22" t="s">
        <v>158</v>
      </c>
      <c r="C36" s="10" t="str">
        <f t="shared" ref="C36:C43" si="11">$B$7</f>
        <v>FC</v>
      </c>
      <c r="D36" s="73"/>
      <c r="E36" s="6"/>
      <c r="F36" s="63">
        <f t="shared" ref="F36" si="12">D36*E36</f>
        <v>0</v>
      </c>
      <c r="G36" s="64">
        <f t="shared" ref="G36:G43" si="13">$B$8</f>
        <v>0.1</v>
      </c>
      <c r="H36" s="75">
        <f t="shared" ref="H36" si="14">IF(G36&lt;&gt;0,F36/G36,0)</f>
        <v>0</v>
      </c>
      <c r="I36" s="35">
        <v>1</v>
      </c>
      <c r="J36" s="6"/>
      <c r="K36" s="75">
        <f t="shared" ref="K36" si="15">I36*J36</f>
        <v>0</v>
      </c>
      <c r="L36" s="198">
        <f t="shared" ref="L36" si="16">IF(OR(J36&gt;0,H36&gt;0),H36+K36,0)</f>
        <v>0</v>
      </c>
    </row>
    <row r="37" spans="1:12" ht="12.5" x14ac:dyDescent="0.25">
      <c r="A37" s="21"/>
      <c r="B37" s="22" t="s">
        <v>171</v>
      </c>
      <c r="C37" s="10" t="str">
        <f t="shared" si="11"/>
        <v>FC</v>
      </c>
      <c r="D37" s="73">
        <v>2</v>
      </c>
      <c r="E37" s="6"/>
      <c r="F37" s="63">
        <f t="shared" ref="F37:F43" si="17">D37*E37</f>
        <v>0</v>
      </c>
      <c r="G37" s="64">
        <f t="shared" si="13"/>
        <v>0.1</v>
      </c>
      <c r="H37" s="75">
        <f t="shared" ref="H37:H43" si="18">IF(G37&lt;&gt;0,F37/G37,0)</f>
        <v>0</v>
      </c>
      <c r="I37" s="35"/>
      <c r="J37" s="6"/>
      <c r="K37" s="75">
        <f t="shared" ref="K37:K43" si="19">I37*J37</f>
        <v>0</v>
      </c>
      <c r="L37" s="198">
        <f t="shared" ref="L37:L43" si="20">IF(OR(J37&gt;0,H37&gt;0),H37+K37,0)</f>
        <v>0</v>
      </c>
    </row>
    <row r="38" spans="1:12" ht="12.5" x14ac:dyDescent="0.25">
      <c r="A38" s="21"/>
      <c r="B38" s="22" t="s">
        <v>169</v>
      </c>
      <c r="C38" s="10" t="str">
        <f t="shared" si="11"/>
        <v>FC</v>
      </c>
      <c r="D38" s="73"/>
      <c r="E38" s="6"/>
      <c r="F38" s="63">
        <f t="shared" si="17"/>
        <v>0</v>
      </c>
      <c r="G38" s="64">
        <f t="shared" si="13"/>
        <v>0.1</v>
      </c>
      <c r="H38" s="75">
        <f t="shared" si="18"/>
        <v>0</v>
      </c>
      <c r="I38" s="35">
        <v>1</v>
      </c>
      <c r="J38" s="6"/>
      <c r="K38" s="75">
        <f t="shared" si="19"/>
        <v>0</v>
      </c>
      <c r="L38" s="198">
        <f t="shared" si="20"/>
        <v>0</v>
      </c>
    </row>
    <row r="39" spans="1:12" ht="12.5" x14ac:dyDescent="0.25">
      <c r="A39" s="21"/>
      <c r="B39" s="22" t="s">
        <v>174</v>
      </c>
      <c r="C39" s="10" t="str">
        <f t="shared" si="11"/>
        <v>FC</v>
      </c>
      <c r="D39" s="73"/>
      <c r="E39" s="6"/>
      <c r="F39" s="63">
        <f t="shared" si="17"/>
        <v>0</v>
      </c>
      <c r="G39" s="64">
        <f t="shared" si="13"/>
        <v>0.1</v>
      </c>
      <c r="H39" s="75">
        <f t="shared" si="18"/>
        <v>0</v>
      </c>
      <c r="I39" s="35">
        <v>1</v>
      </c>
      <c r="J39" s="6"/>
      <c r="K39" s="75">
        <f t="shared" si="19"/>
        <v>0</v>
      </c>
      <c r="L39" s="198">
        <f t="shared" si="20"/>
        <v>0</v>
      </c>
    </row>
    <row r="40" spans="1:12" ht="12.5" x14ac:dyDescent="0.25">
      <c r="A40" s="239"/>
      <c r="B40" s="243" t="s">
        <v>172</v>
      </c>
      <c r="C40" s="10" t="str">
        <f t="shared" si="11"/>
        <v>FC</v>
      </c>
      <c r="D40" s="73">
        <v>1</v>
      </c>
      <c r="E40" s="6"/>
      <c r="F40" s="63">
        <f t="shared" si="17"/>
        <v>0</v>
      </c>
      <c r="G40" s="64">
        <f t="shared" si="13"/>
        <v>0.1</v>
      </c>
      <c r="H40" s="75">
        <f t="shared" si="18"/>
        <v>0</v>
      </c>
      <c r="I40" s="35"/>
      <c r="J40" s="6"/>
      <c r="K40" s="75">
        <f t="shared" si="19"/>
        <v>0</v>
      </c>
      <c r="L40" s="198">
        <f t="shared" si="20"/>
        <v>0</v>
      </c>
    </row>
    <row r="41" spans="1:12" ht="12.5" x14ac:dyDescent="0.25">
      <c r="A41" s="239"/>
      <c r="B41" s="243" t="s">
        <v>173</v>
      </c>
      <c r="C41" s="10" t="str">
        <f t="shared" si="11"/>
        <v>FC</v>
      </c>
      <c r="D41" s="73">
        <v>1</v>
      </c>
      <c r="E41" s="6"/>
      <c r="F41" s="63">
        <f t="shared" si="17"/>
        <v>0</v>
      </c>
      <c r="G41" s="64">
        <f t="shared" si="13"/>
        <v>0.1</v>
      </c>
      <c r="H41" s="75">
        <f t="shared" si="18"/>
        <v>0</v>
      </c>
      <c r="I41" s="35"/>
      <c r="J41" s="6"/>
      <c r="K41" s="75">
        <f t="shared" si="19"/>
        <v>0</v>
      </c>
      <c r="L41" s="198">
        <f t="shared" si="20"/>
        <v>0</v>
      </c>
    </row>
    <row r="42" spans="1:12" ht="12.5" x14ac:dyDescent="0.25">
      <c r="A42" s="239"/>
      <c r="B42" s="243" t="s">
        <v>176</v>
      </c>
      <c r="C42" s="10" t="str">
        <f t="shared" si="11"/>
        <v>FC</v>
      </c>
      <c r="D42" s="73">
        <v>1</v>
      </c>
      <c r="E42" s="6"/>
      <c r="F42" s="63">
        <f t="shared" si="17"/>
        <v>0</v>
      </c>
      <c r="G42" s="64">
        <f t="shared" si="13"/>
        <v>0.1</v>
      </c>
      <c r="H42" s="75">
        <f t="shared" si="18"/>
        <v>0</v>
      </c>
      <c r="I42" s="35"/>
      <c r="J42" s="6"/>
      <c r="K42" s="75">
        <f t="shared" si="19"/>
        <v>0</v>
      </c>
      <c r="L42" s="198">
        <f t="shared" si="20"/>
        <v>0</v>
      </c>
    </row>
    <row r="43" spans="1:12" ht="12.5" x14ac:dyDescent="0.25">
      <c r="A43" s="239"/>
      <c r="B43" s="243" t="s">
        <v>175</v>
      </c>
      <c r="C43" s="10" t="str">
        <f t="shared" si="11"/>
        <v>FC</v>
      </c>
      <c r="D43" s="73"/>
      <c r="E43" s="6"/>
      <c r="F43" s="63">
        <f t="shared" si="17"/>
        <v>0</v>
      </c>
      <c r="G43" s="64">
        <f t="shared" si="13"/>
        <v>0.1</v>
      </c>
      <c r="H43" s="75">
        <f t="shared" si="18"/>
        <v>0</v>
      </c>
      <c r="I43" s="35">
        <v>8</v>
      </c>
      <c r="J43" s="6"/>
      <c r="K43" s="75">
        <f t="shared" si="19"/>
        <v>0</v>
      </c>
      <c r="L43" s="198">
        <f t="shared" si="20"/>
        <v>0</v>
      </c>
    </row>
    <row r="44" spans="1:12" ht="12.5" x14ac:dyDescent="0.25">
      <c r="A44" s="239"/>
      <c r="B44" s="236"/>
      <c r="C44" s="15"/>
      <c r="D44" s="79"/>
      <c r="E44" s="13"/>
      <c r="F44" s="227"/>
      <c r="G44" s="231"/>
      <c r="H44" s="237"/>
      <c r="I44" s="36"/>
      <c r="J44" s="13"/>
      <c r="K44" s="237"/>
      <c r="L44" s="238"/>
    </row>
    <row r="45" spans="1:12" ht="13" x14ac:dyDescent="0.3">
      <c r="A45" s="76" t="s">
        <v>189</v>
      </c>
      <c r="B45" s="49" t="s">
        <v>114</v>
      </c>
      <c r="C45" s="50"/>
      <c r="D45" s="51"/>
      <c r="E45" s="52"/>
      <c r="F45" s="52"/>
      <c r="G45" s="52"/>
      <c r="H45" s="53"/>
      <c r="I45" s="54"/>
      <c r="J45" s="52"/>
      <c r="K45" s="53"/>
      <c r="L45" s="55"/>
    </row>
    <row r="46" spans="1:12" ht="37.5" x14ac:dyDescent="0.25">
      <c r="A46" s="235"/>
      <c r="B46" s="24" t="s">
        <v>50</v>
      </c>
      <c r="C46" s="15"/>
      <c r="D46" s="79"/>
      <c r="E46" s="13"/>
      <c r="F46" s="227"/>
      <c r="G46" s="231"/>
      <c r="H46" s="237"/>
      <c r="I46" s="36"/>
      <c r="J46" s="13"/>
      <c r="K46" s="237"/>
      <c r="L46" s="238"/>
    </row>
    <row r="47" spans="1:12" ht="12.5" x14ac:dyDescent="0.25">
      <c r="A47" s="235"/>
      <c r="B47" s="23" t="s">
        <v>49</v>
      </c>
      <c r="C47" s="15"/>
      <c r="D47" s="79"/>
      <c r="E47" s="13"/>
      <c r="F47" s="227"/>
      <c r="G47" s="231"/>
      <c r="H47" s="237"/>
      <c r="I47" s="36"/>
      <c r="J47" s="13"/>
      <c r="K47" s="237"/>
      <c r="L47" s="238"/>
    </row>
    <row r="48" spans="1:12" ht="13" thickBot="1" x14ac:dyDescent="0.3">
      <c r="A48" s="15"/>
      <c r="B48" s="15"/>
      <c r="C48" s="10" t="str">
        <f t="shared" ref="C48" si="21">$B$7</f>
        <v>FC</v>
      </c>
      <c r="D48" s="73"/>
      <c r="E48" s="6"/>
      <c r="F48" s="63">
        <f t="shared" ref="F48" si="22">D48*E48</f>
        <v>0</v>
      </c>
      <c r="G48" s="64">
        <f t="shared" ref="G48" si="23">$B$8</f>
        <v>0.1</v>
      </c>
      <c r="H48" s="75">
        <f t="shared" ref="H48" si="24">IF(G48&lt;&gt;0,F48/G48,0)</f>
        <v>0</v>
      </c>
      <c r="I48" s="35"/>
      <c r="J48" s="6"/>
      <c r="K48" s="75">
        <f t="shared" ref="K48" si="25">I48*J48</f>
        <v>0</v>
      </c>
      <c r="L48" s="198">
        <f t="shared" ref="L48" si="26">IF(OR(J48&gt;0,H48&gt;0),H48+K48,0)</f>
        <v>0</v>
      </c>
    </row>
    <row r="49" spans="1:12" ht="13.5" thickBot="1" x14ac:dyDescent="0.35">
      <c r="A49" s="232"/>
      <c r="B49" s="116" t="str">
        <f>+"SUB-TOTAL:  "&amp;A16</f>
        <v>SUB-TOTAL:  3.4.1</v>
      </c>
      <c r="C49" s="117"/>
      <c r="D49" s="118"/>
      <c r="E49" s="119">
        <f>SUM(E19:E48)</f>
        <v>0</v>
      </c>
      <c r="F49" s="119">
        <f>SUM(F19:F48)</f>
        <v>0</v>
      </c>
      <c r="G49" s="119">
        <f>$B$8</f>
        <v>0.1</v>
      </c>
      <c r="H49" s="196">
        <f>SUM(H19:H48)</f>
        <v>0</v>
      </c>
      <c r="I49" s="197"/>
      <c r="J49" s="119"/>
      <c r="K49" s="196">
        <f>SUM(K19:K48)</f>
        <v>0</v>
      </c>
      <c r="L49" s="192">
        <f>SUM(L19:L48)</f>
        <v>0</v>
      </c>
    </row>
    <row r="50" spans="1:12" ht="13" x14ac:dyDescent="0.3">
      <c r="A50" s="1"/>
      <c r="B50" s="1"/>
      <c r="C50" s="4"/>
      <c r="D50" s="40"/>
      <c r="E50" s="43"/>
      <c r="F50" s="43"/>
      <c r="G50" s="1"/>
      <c r="H50" s="30"/>
      <c r="I50" s="37"/>
      <c r="J50" s="43"/>
      <c r="K50" s="45"/>
      <c r="L50" s="45"/>
    </row>
    <row r="51" spans="1:12" ht="10.5" x14ac:dyDescent="0.25">
      <c r="D51" s="41"/>
      <c r="E51" s="42"/>
      <c r="F51" s="44"/>
      <c r="H51" s="31"/>
      <c r="I51" s="38"/>
      <c r="J51" s="42"/>
      <c r="K51" s="46"/>
      <c r="L51" s="46"/>
    </row>
    <row r="52" spans="1:12" ht="10.5" x14ac:dyDescent="0.25">
      <c r="D52" s="41"/>
      <c r="E52" s="42"/>
      <c r="F52" s="44"/>
      <c r="H52" s="31"/>
      <c r="I52" s="38"/>
      <c r="J52" s="42"/>
      <c r="K52" s="46"/>
      <c r="L52" s="46"/>
    </row>
    <row r="53" spans="1:12" ht="10.5" x14ac:dyDescent="0.25">
      <c r="D53" s="41"/>
      <c r="E53" s="42"/>
      <c r="F53" s="44"/>
      <c r="H53" s="31"/>
      <c r="I53" s="38"/>
      <c r="J53" s="42"/>
      <c r="K53" s="46"/>
      <c r="L53" s="46"/>
    </row>
    <row r="54" spans="1:12" ht="10.5" x14ac:dyDescent="0.25">
      <c r="D54" s="41"/>
      <c r="E54" s="42"/>
      <c r="F54" s="44"/>
      <c r="H54" s="31"/>
      <c r="I54" s="38"/>
      <c r="J54" s="42"/>
      <c r="K54" s="46"/>
      <c r="L54" s="46"/>
    </row>
    <row r="55" spans="1:12" ht="10.5" x14ac:dyDescent="0.25">
      <c r="D55" s="41"/>
      <c r="E55" s="42"/>
      <c r="F55" s="44"/>
      <c r="H55" s="31"/>
      <c r="I55" s="38"/>
      <c r="J55" s="42"/>
      <c r="K55" s="46"/>
      <c r="L55" s="46"/>
    </row>
    <row r="56" spans="1:12" ht="10.5" x14ac:dyDescent="0.25">
      <c r="D56" s="41"/>
      <c r="E56" s="42"/>
      <c r="F56" s="44"/>
      <c r="H56" s="31"/>
      <c r="I56" s="38"/>
      <c r="J56" s="42"/>
      <c r="K56" s="46"/>
      <c r="L56" s="46"/>
    </row>
    <row r="57" spans="1:12" ht="10.5" x14ac:dyDescent="0.25">
      <c r="D57" s="41"/>
      <c r="E57" s="42"/>
      <c r="F57" s="44"/>
      <c r="H57" s="31"/>
      <c r="I57" s="38"/>
      <c r="J57" s="42"/>
      <c r="K57" s="46"/>
      <c r="L57" s="46"/>
    </row>
    <row r="58" spans="1:12" ht="10.5" x14ac:dyDescent="0.25">
      <c r="D58" s="41"/>
      <c r="E58" s="42"/>
      <c r="F58" s="44"/>
      <c r="H58" s="31"/>
      <c r="I58" s="38"/>
      <c r="J58" s="42"/>
      <c r="K58" s="46"/>
      <c r="L58" s="46"/>
    </row>
    <row r="59" spans="1:12" ht="10.5" x14ac:dyDescent="0.25">
      <c r="D59" s="41"/>
      <c r="E59" s="42"/>
      <c r="F59" s="44"/>
      <c r="H59" s="31"/>
      <c r="I59" s="38"/>
      <c r="J59" s="42"/>
      <c r="K59" s="46"/>
      <c r="L59" s="46"/>
    </row>
    <row r="60" spans="1:12" ht="10.5" x14ac:dyDescent="0.25">
      <c r="D60" s="41"/>
      <c r="E60" s="42"/>
      <c r="F60" s="44"/>
      <c r="H60" s="31"/>
      <c r="I60" s="38"/>
      <c r="J60" s="42"/>
      <c r="K60" s="46"/>
      <c r="L60" s="46"/>
    </row>
    <row r="61" spans="1:12" ht="10.5" x14ac:dyDescent="0.25">
      <c r="D61" s="41"/>
      <c r="E61" s="42"/>
      <c r="F61" s="44"/>
      <c r="H61" s="31"/>
      <c r="I61" s="38"/>
      <c r="J61" s="42"/>
      <c r="K61" s="46"/>
      <c r="L61" s="46"/>
    </row>
    <row r="62" spans="1:12" ht="10.5" x14ac:dyDescent="0.25">
      <c r="D62" s="41"/>
      <c r="E62" s="42"/>
      <c r="F62" s="44"/>
      <c r="H62" s="31"/>
      <c r="I62" s="38"/>
      <c r="J62" s="42"/>
      <c r="K62" s="46"/>
      <c r="L62" s="46"/>
    </row>
    <row r="63" spans="1:12" ht="10.5" x14ac:dyDescent="0.25">
      <c r="D63" s="41"/>
      <c r="E63" s="42"/>
      <c r="F63" s="44"/>
      <c r="H63" s="31"/>
      <c r="I63" s="38"/>
      <c r="J63" s="42"/>
      <c r="K63" s="46"/>
      <c r="L63" s="46"/>
    </row>
    <row r="64" spans="1:12" ht="10.5" x14ac:dyDescent="0.25">
      <c r="D64" s="41"/>
      <c r="E64" s="42"/>
      <c r="F64" s="44"/>
      <c r="H64" s="31"/>
      <c r="I64" s="38"/>
      <c r="J64" s="42"/>
      <c r="K64" s="46"/>
      <c r="L64" s="46"/>
    </row>
    <row r="65" spans="4:12" ht="10.5" x14ac:dyDescent="0.25">
      <c r="D65" s="41"/>
      <c r="E65" s="42"/>
      <c r="F65" s="44"/>
      <c r="H65" s="31"/>
      <c r="I65" s="38"/>
      <c r="J65" s="42"/>
      <c r="K65" s="46"/>
      <c r="L65" s="46"/>
    </row>
    <row r="66" spans="4:12" ht="10.5" x14ac:dyDescent="0.25">
      <c r="D66" s="41"/>
      <c r="E66" s="42"/>
      <c r="F66" s="44"/>
      <c r="H66" s="31"/>
      <c r="I66" s="38"/>
      <c r="J66" s="42"/>
      <c r="K66" s="46"/>
      <c r="L66" s="46"/>
    </row>
    <row r="67" spans="4:12" ht="10.5" x14ac:dyDescent="0.25">
      <c r="D67" s="41"/>
      <c r="E67" s="42"/>
      <c r="F67" s="44"/>
      <c r="H67" s="31"/>
      <c r="I67" s="38"/>
      <c r="J67" s="42"/>
      <c r="K67" s="46"/>
      <c r="L67" s="46"/>
    </row>
    <row r="68" spans="4:12" ht="10.5" x14ac:dyDescent="0.25">
      <c r="D68" s="41"/>
      <c r="E68" s="42"/>
      <c r="F68" s="44"/>
      <c r="H68" s="31"/>
      <c r="I68" s="38"/>
      <c r="J68" s="42"/>
      <c r="K68" s="46"/>
      <c r="L68" s="46"/>
    </row>
    <row r="69" spans="4:12" ht="10.5" x14ac:dyDescent="0.25">
      <c r="D69" s="41"/>
      <c r="E69" s="42"/>
      <c r="F69" s="44"/>
      <c r="H69" s="31"/>
      <c r="I69" s="38"/>
      <c r="J69" s="42"/>
      <c r="K69" s="46"/>
      <c r="L69" s="46"/>
    </row>
    <row r="70" spans="4:12" ht="10.5" x14ac:dyDescent="0.25">
      <c r="D70" s="41"/>
      <c r="E70" s="42"/>
      <c r="F70" s="44"/>
      <c r="H70" s="31"/>
      <c r="I70" s="38"/>
      <c r="J70" s="42"/>
      <c r="K70" s="46"/>
      <c r="L70" s="46"/>
    </row>
    <row r="71" spans="4:12" ht="10.5" x14ac:dyDescent="0.25">
      <c r="D71" s="41"/>
      <c r="E71" s="42"/>
      <c r="F71" s="44"/>
      <c r="H71" s="31"/>
      <c r="I71" s="38"/>
      <c r="J71" s="42"/>
      <c r="K71" s="46"/>
      <c r="L71" s="46"/>
    </row>
    <row r="72" spans="4:12" ht="10.5" x14ac:dyDescent="0.25">
      <c r="D72" s="41"/>
      <c r="E72" s="42"/>
      <c r="F72" s="44"/>
      <c r="H72" s="31"/>
      <c r="I72" s="38"/>
      <c r="J72" s="42"/>
      <c r="K72" s="46"/>
      <c r="L72" s="46"/>
    </row>
    <row r="73" spans="4:12" ht="10.5" x14ac:dyDescent="0.25">
      <c r="D73" s="41"/>
      <c r="E73" s="42"/>
      <c r="F73" s="44"/>
      <c r="H73" s="31"/>
      <c r="I73" s="38"/>
      <c r="J73" s="42"/>
      <c r="K73" s="46"/>
      <c r="L73" s="46"/>
    </row>
    <row r="74" spans="4:12" ht="10.5" x14ac:dyDescent="0.25">
      <c r="D74" s="41"/>
      <c r="E74" s="42"/>
      <c r="F74" s="44"/>
      <c r="H74" s="31"/>
      <c r="I74" s="38"/>
      <c r="J74" s="42"/>
      <c r="K74" s="46"/>
      <c r="L74" s="46"/>
    </row>
    <row r="75" spans="4:12" ht="10.5" x14ac:dyDescent="0.25">
      <c r="D75" s="41"/>
      <c r="E75" s="42"/>
      <c r="F75" s="44"/>
      <c r="H75" s="31"/>
      <c r="I75" s="38"/>
      <c r="J75" s="42"/>
      <c r="K75" s="46"/>
      <c r="L75" s="46"/>
    </row>
    <row r="76" spans="4:12" ht="10.5" x14ac:dyDescent="0.25">
      <c r="D76" s="41"/>
      <c r="E76" s="42"/>
      <c r="F76" s="44"/>
      <c r="H76" s="31"/>
      <c r="I76" s="38"/>
      <c r="J76" s="42"/>
      <c r="K76" s="46"/>
      <c r="L76" s="46"/>
    </row>
    <row r="77" spans="4:12" ht="10.5" x14ac:dyDescent="0.25">
      <c r="D77" s="41"/>
      <c r="E77" s="42"/>
      <c r="F77" s="44"/>
      <c r="H77" s="31"/>
      <c r="I77" s="38"/>
      <c r="J77" s="42"/>
      <c r="K77" s="46"/>
      <c r="L77" s="46"/>
    </row>
    <row r="78" spans="4:12" ht="10.5" x14ac:dyDescent="0.25">
      <c r="D78" s="41"/>
      <c r="E78" s="42"/>
      <c r="F78" s="44"/>
      <c r="H78" s="31"/>
      <c r="I78" s="38"/>
      <c r="J78" s="42"/>
      <c r="K78" s="46"/>
      <c r="L78" s="46"/>
    </row>
    <row r="79" spans="4:12" ht="10.5" x14ac:dyDescent="0.25">
      <c r="D79" s="41"/>
      <c r="E79" s="42"/>
      <c r="F79" s="44"/>
      <c r="H79" s="31"/>
      <c r="I79" s="38"/>
      <c r="J79" s="42"/>
      <c r="K79" s="46"/>
      <c r="L79" s="46"/>
    </row>
    <row r="80" spans="4:12" ht="10.5" x14ac:dyDescent="0.25">
      <c r="D80" s="41"/>
      <c r="E80" s="42"/>
      <c r="F80" s="44"/>
      <c r="H80" s="31"/>
      <c r="I80" s="38"/>
      <c r="J80" s="42"/>
      <c r="K80" s="46"/>
      <c r="L80" s="46"/>
    </row>
    <row r="81" spans="4:12" ht="10.5" x14ac:dyDescent="0.25">
      <c r="D81" s="41"/>
      <c r="E81" s="42"/>
      <c r="F81" s="44"/>
      <c r="H81" s="31"/>
      <c r="I81" s="38"/>
      <c r="J81" s="42"/>
      <c r="K81" s="46"/>
      <c r="L81" s="46"/>
    </row>
    <row r="82" spans="4:12" ht="10.5" x14ac:dyDescent="0.25">
      <c r="D82" s="41"/>
      <c r="E82" s="42"/>
      <c r="F82" s="44"/>
      <c r="H82" s="31"/>
      <c r="I82" s="38"/>
      <c r="J82" s="42"/>
      <c r="K82" s="46"/>
      <c r="L82" s="46"/>
    </row>
    <row r="83" spans="4:12" ht="10.5" x14ac:dyDescent="0.25">
      <c r="D83" s="41"/>
      <c r="E83" s="42"/>
      <c r="F83" s="44"/>
      <c r="H83" s="31"/>
      <c r="I83" s="38"/>
      <c r="J83" s="42"/>
      <c r="K83" s="46"/>
      <c r="L83" s="46"/>
    </row>
    <row r="84" spans="4:12" ht="10.5" x14ac:dyDescent="0.25">
      <c r="D84" s="41"/>
      <c r="E84" s="42"/>
      <c r="F84" s="44"/>
      <c r="H84" s="31"/>
      <c r="I84" s="38"/>
      <c r="J84" s="42"/>
      <c r="K84" s="46"/>
      <c r="L84" s="46"/>
    </row>
    <row r="85" spans="4:12" ht="10.5" x14ac:dyDescent="0.25">
      <c r="D85" s="41"/>
      <c r="E85" s="42"/>
      <c r="F85" s="44"/>
      <c r="H85" s="31"/>
      <c r="I85" s="38"/>
      <c r="J85" s="42"/>
      <c r="K85" s="46"/>
      <c r="L85" s="46"/>
    </row>
    <row r="86" spans="4:12" ht="10.5" x14ac:dyDescent="0.25">
      <c r="D86" s="41"/>
      <c r="E86" s="42"/>
      <c r="F86" s="44"/>
      <c r="H86" s="31"/>
      <c r="I86" s="38"/>
      <c r="J86" s="42"/>
      <c r="K86" s="46"/>
      <c r="L86" s="46"/>
    </row>
    <row r="87" spans="4:12" ht="10.5" x14ac:dyDescent="0.25">
      <c r="D87" s="41"/>
      <c r="E87" s="42"/>
      <c r="F87" s="44"/>
      <c r="H87" s="31"/>
      <c r="I87" s="38"/>
      <c r="J87" s="42"/>
      <c r="K87" s="46"/>
      <c r="L87" s="46"/>
    </row>
    <row r="88" spans="4:12" ht="10.5" x14ac:dyDescent="0.25">
      <c r="D88" s="41"/>
      <c r="E88" s="42"/>
      <c r="F88" s="44"/>
      <c r="H88" s="31"/>
      <c r="I88" s="38"/>
      <c r="J88" s="42"/>
      <c r="K88" s="46"/>
      <c r="L88" s="46"/>
    </row>
    <row r="89" spans="4:12" ht="10.5" x14ac:dyDescent="0.25">
      <c r="D89" s="41"/>
      <c r="E89" s="42"/>
      <c r="F89" s="44"/>
      <c r="H89" s="31"/>
      <c r="I89" s="38"/>
      <c r="J89" s="42"/>
      <c r="K89" s="46"/>
      <c r="L89" s="46"/>
    </row>
    <row r="90" spans="4:12" ht="10.5" x14ac:dyDescent="0.25">
      <c r="D90" s="41"/>
      <c r="E90" s="42"/>
      <c r="F90" s="44"/>
      <c r="H90" s="31"/>
      <c r="I90" s="38"/>
      <c r="J90" s="42"/>
      <c r="K90" s="46"/>
      <c r="L90" s="46"/>
    </row>
    <row r="91" spans="4:12" ht="10.5" x14ac:dyDescent="0.25">
      <c r="D91" s="41"/>
      <c r="E91" s="42"/>
      <c r="F91" s="44"/>
      <c r="H91" s="31"/>
      <c r="I91" s="38"/>
      <c r="J91" s="42"/>
      <c r="K91" s="46"/>
      <c r="L91" s="46"/>
    </row>
    <row r="92" spans="4:12" ht="10.5" x14ac:dyDescent="0.25">
      <c r="D92" s="41"/>
      <c r="E92" s="42"/>
      <c r="F92" s="44"/>
      <c r="H92" s="31"/>
      <c r="I92" s="38"/>
      <c r="J92" s="42"/>
      <c r="K92" s="46"/>
      <c r="L92" s="46"/>
    </row>
    <row r="93" spans="4:12" ht="10.5" x14ac:dyDescent="0.25">
      <c r="D93" s="41"/>
      <c r="E93" s="42"/>
      <c r="F93" s="44"/>
      <c r="H93" s="31"/>
      <c r="I93" s="38"/>
      <c r="J93" s="42"/>
      <c r="K93" s="46"/>
      <c r="L93" s="46"/>
    </row>
    <row r="94" spans="4:12" ht="10.5" x14ac:dyDescent="0.25">
      <c r="D94" s="41"/>
      <c r="E94" s="42"/>
      <c r="F94" s="44"/>
      <c r="H94" s="31"/>
      <c r="I94" s="38"/>
      <c r="J94" s="42"/>
      <c r="K94" s="46"/>
      <c r="L94" s="46"/>
    </row>
    <row r="95" spans="4:12" ht="10.5" x14ac:dyDescent="0.25">
      <c r="D95" s="41"/>
      <c r="E95" s="42"/>
      <c r="F95" s="44"/>
      <c r="H95" s="31"/>
      <c r="I95" s="38"/>
      <c r="J95" s="42"/>
      <c r="K95" s="46"/>
      <c r="L95" s="46"/>
    </row>
    <row r="96" spans="4:12" ht="10.5" x14ac:dyDescent="0.25">
      <c r="D96" s="41"/>
      <c r="E96" s="42"/>
      <c r="F96" s="44"/>
      <c r="H96" s="31"/>
      <c r="I96" s="38"/>
      <c r="J96" s="42"/>
      <c r="K96" s="46"/>
      <c r="L96" s="46"/>
    </row>
    <row r="97" spans="4:12" ht="10.5" x14ac:dyDescent="0.25">
      <c r="D97" s="41"/>
      <c r="E97" s="42"/>
      <c r="F97" s="44"/>
      <c r="H97" s="31"/>
      <c r="I97" s="38"/>
      <c r="J97" s="42"/>
      <c r="K97" s="46"/>
      <c r="L97" s="46"/>
    </row>
    <row r="98" spans="4:12" ht="10.5" x14ac:dyDescent="0.25">
      <c r="D98" s="41"/>
      <c r="E98" s="42"/>
      <c r="F98" s="44"/>
      <c r="H98" s="31"/>
      <c r="I98" s="38"/>
      <c r="J98" s="42"/>
      <c r="K98" s="46"/>
      <c r="L98" s="46"/>
    </row>
    <row r="99" spans="4:12" ht="10.5" x14ac:dyDescent="0.25">
      <c r="D99" s="41"/>
      <c r="E99" s="42"/>
      <c r="F99" s="44"/>
      <c r="H99" s="31"/>
      <c r="I99" s="38"/>
      <c r="J99" s="42"/>
      <c r="K99" s="46"/>
      <c r="L99" s="46"/>
    </row>
    <row r="100" spans="4:12" ht="10.5" x14ac:dyDescent="0.25">
      <c r="D100" s="41"/>
      <c r="E100" s="42"/>
      <c r="F100" s="44"/>
      <c r="H100" s="31"/>
      <c r="I100" s="38"/>
      <c r="J100" s="42"/>
      <c r="K100" s="46"/>
      <c r="L100" s="46"/>
    </row>
    <row r="101" spans="4:12" ht="10.5" x14ac:dyDescent="0.25">
      <c r="D101" s="41"/>
      <c r="E101" s="42"/>
      <c r="F101" s="44"/>
      <c r="H101" s="31"/>
      <c r="I101" s="38"/>
      <c r="J101" s="42"/>
      <c r="K101" s="46"/>
      <c r="L101" s="46"/>
    </row>
    <row r="102" spans="4:12" ht="10.5" x14ac:dyDescent="0.25">
      <c r="D102" s="41"/>
      <c r="E102" s="42"/>
      <c r="F102" s="44"/>
      <c r="H102" s="31"/>
      <c r="I102" s="38"/>
      <c r="J102" s="42"/>
      <c r="K102" s="46"/>
      <c r="L102" s="46"/>
    </row>
    <row r="103" spans="4:12" ht="10.5" x14ac:dyDescent="0.25">
      <c r="D103" s="41"/>
      <c r="E103" s="42"/>
      <c r="F103" s="44"/>
      <c r="H103" s="31"/>
      <c r="I103" s="38"/>
      <c r="J103" s="42"/>
      <c r="K103" s="46"/>
      <c r="L103" s="46"/>
    </row>
    <row r="104" spans="4:12" ht="10.5" x14ac:dyDescent="0.25">
      <c r="D104" s="41"/>
      <c r="E104" s="42"/>
      <c r="F104" s="44"/>
      <c r="H104" s="31"/>
      <c r="I104" s="38"/>
      <c r="J104" s="42"/>
      <c r="K104" s="46"/>
      <c r="L104" s="46"/>
    </row>
    <row r="105" spans="4:12" ht="10.5" x14ac:dyDescent="0.25">
      <c r="D105" s="41"/>
      <c r="E105" s="42"/>
      <c r="F105" s="44"/>
      <c r="H105" s="31"/>
      <c r="I105" s="38"/>
      <c r="J105" s="42"/>
      <c r="K105" s="46"/>
      <c r="L105" s="46"/>
    </row>
    <row r="106" spans="4:12" ht="10.5" x14ac:dyDescent="0.25">
      <c r="D106" s="41"/>
      <c r="E106" s="42"/>
      <c r="F106" s="44"/>
      <c r="H106" s="31"/>
      <c r="I106" s="38"/>
      <c r="J106" s="42"/>
      <c r="K106" s="46"/>
      <c r="L106" s="46"/>
    </row>
    <row r="107" spans="4:12" ht="10.5" x14ac:dyDescent="0.25">
      <c r="D107" s="41"/>
      <c r="E107" s="42"/>
      <c r="F107" s="44"/>
      <c r="H107" s="31"/>
      <c r="I107" s="38"/>
      <c r="J107" s="42"/>
      <c r="K107" s="46"/>
      <c r="L107" s="46"/>
    </row>
    <row r="108" spans="4:12" ht="10.5" x14ac:dyDescent="0.25">
      <c r="D108" s="41"/>
      <c r="E108" s="42"/>
      <c r="F108" s="44"/>
      <c r="H108" s="31"/>
      <c r="I108" s="38"/>
      <c r="J108" s="42"/>
      <c r="K108" s="46"/>
      <c r="L108" s="46"/>
    </row>
    <row r="109" spans="4:12" ht="10.5" x14ac:dyDescent="0.25">
      <c r="D109" s="41"/>
      <c r="E109" s="42"/>
      <c r="F109" s="44"/>
      <c r="H109" s="31"/>
      <c r="I109" s="38"/>
      <c r="J109" s="42"/>
      <c r="K109" s="46"/>
      <c r="L109" s="46"/>
    </row>
    <row r="110" spans="4:12" x14ac:dyDescent="0.2">
      <c r="E110" s="27"/>
      <c r="F110" s="29"/>
    </row>
    <row r="111" spans="4:12" x14ac:dyDescent="0.2">
      <c r="E111" s="27"/>
      <c r="F111" s="29"/>
    </row>
    <row r="112" spans="4:12" x14ac:dyDescent="0.2">
      <c r="E112" s="27"/>
      <c r="F112" s="29"/>
    </row>
  </sheetData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rgb="FF00B050"/>
  </sheetPr>
  <dimension ref="A1:T104"/>
  <sheetViews>
    <sheetView showGridLines="0" zoomScale="70" zoomScaleNormal="70" workbookViewId="0">
      <selection activeCell="L25" sqref="L25"/>
    </sheetView>
  </sheetViews>
  <sheetFormatPr defaultColWidth="9.33203125" defaultRowHeight="10" x14ac:dyDescent="0.2"/>
  <cols>
    <col min="1" max="1" width="20.44140625" style="2" customWidth="1"/>
    <col min="2" max="2" width="50.77734375" style="2" customWidth="1"/>
    <col min="3" max="3" width="13" style="2" customWidth="1"/>
    <col min="4" max="4" width="12" style="2" customWidth="1"/>
    <col min="5" max="5" width="14.77734375" style="2" customWidth="1"/>
    <col min="6" max="7" width="14.77734375" customWidth="1"/>
    <col min="8" max="8" width="15.77734375" customWidth="1"/>
    <col min="9" max="9" width="12.77734375" bestFit="1" customWidth="1"/>
    <col min="10" max="10" width="14.77734375" style="2" customWidth="1"/>
    <col min="11" max="11" width="15.77734375" customWidth="1"/>
    <col min="12" max="12" width="17.7773437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278" t="s">
        <v>80</v>
      </c>
      <c r="B1" s="278"/>
      <c r="C1"/>
      <c r="D1"/>
      <c r="E1"/>
      <c r="J1"/>
    </row>
    <row r="2" spans="1:12" customFormat="1" ht="13" x14ac:dyDescent="0.3">
      <c r="A2" s="278" t="s">
        <v>30</v>
      </c>
      <c r="B2" s="278"/>
      <c r="C2" s="3"/>
      <c r="D2" s="3"/>
      <c r="E2" s="3"/>
      <c r="F2" s="3"/>
      <c r="G2" s="3"/>
      <c r="H2" s="3"/>
      <c r="I2" s="3"/>
      <c r="J2" s="3"/>
      <c r="K2" s="3"/>
      <c r="L2" s="18"/>
    </row>
    <row r="3" spans="1:12" customFormat="1" ht="13" x14ac:dyDescent="0.3">
      <c r="A3" s="185" t="s">
        <v>0</v>
      </c>
      <c r="B3" s="188" t="str">
        <f>Instructions!D3</f>
        <v>Tenderer  Company name</v>
      </c>
      <c r="C3" s="94"/>
      <c r="D3" s="94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185" t="s">
        <v>27</v>
      </c>
      <c r="B4" s="188" t="str">
        <f>Instructions!D4</f>
        <v>Tower and Approach Consoles Replacement</v>
      </c>
      <c r="C4" s="94"/>
      <c r="D4" s="94"/>
      <c r="E4" s="3"/>
      <c r="F4" s="18"/>
      <c r="G4" s="18"/>
      <c r="H4" s="95"/>
      <c r="I4" s="95"/>
      <c r="J4" s="3"/>
      <c r="K4" s="3"/>
      <c r="L4" s="3"/>
    </row>
    <row r="5" spans="1:12" customFormat="1" ht="13" x14ac:dyDescent="0.3">
      <c r="A5" s="185" t="s">
        <v>26</v>
      </c>
      <c r="B5" s="193" t="s">
        <v>38</v>
      </c>
      <c r="C5" s="94"/>
      <c r="D5" s="94"/>
      <c r="E5" s="3"/>
      <c r="F5" s="18"/>
      <c r="G5" s="18"/>
      <c r="H5" s="95"/>
      <c r="I5" s="95"/>
      <c r="J5" s="3"/>
      <c r="K5" s="3"/>
      <c r="L5" s="3"/>
    </row>
    <row r="6" spans="1:12" customFormat="1" ht="13" x14ac:dyDescent="0.3">
      <c r="A6" s="185" t="s">
        <v>25</v>
      </c>
      <c r="B6" s="188" t="s">
        <v>6</v>
      </c>
      <c r="C6" s="94"/>
      <c r="D6" s="94"/>
      <c r="E6" s="3"/>
      <c r="F6" s="18"/>
      <c r="G6" s="18"/>
      <c r="H6" s="95"/>
      <c r="I6" s="95"/>
      <c r="J6" s="3"/>
      <c r="K6" s="3"/>
      <c r="L6" s="3"/>
    </row>
    <row r="7" spans="1:12" customFormat="1" ht="13" x14ac:dyDescent="0.3">
      <c r="A7" s="185" t="s">
        <v>60</v>
      </c>
      <c r="B7" s="96" t="str">
        <f>Instructions!D5</f>
        <v>FC</v>
      </c>
      <c r="C7" s="94"/>
      <c r="D7" s="94"/>
      <c r="E7" s="3"/>
      <c r="F7" s="18"/>
      <c r="G7" s="18"/>
      <c r="H7" s="95"/>
      <c r="I7" s="95"/>
      <c r="J7" s="3"/>
      <c r="K7" s="3"/>
      <c r="L7" s="3"/>
    </row>
    <row r="8" spans="1:12" customFormat="1" ht="13" x14ac:dyDescent="0.3">
      <c r="A8" s="185" t="s">
        <v>61</v>
      </c>
      <c r="B8" s="96">
        <f>Instructions!D6</f>
        <v>0.1</v>
      </c>
      <c r="C8" s="94"/>
      <c r="D8" s="94"/>
      <c r="E8" s="3"/>
      <c r="F8" s="18"/>
      <c r="G8" s="18"/>
      <c r="H8" s="95"/>
      <c r="I8" s="95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09" t="s">
        <v>15</v>
      </c>
      <c r="D10" s="310"/>
      <c r="E10" s="310"/>
      <c r="F10" s="310"/>
      <c r="G10" s="310"/>
      <c r="H10" s="311"/>
      <c r="I10" s="309" t="s">
        <v>2</v>
      </c>
      <c r="J10" s="310"/>
      <c r="K10" s="311"/>
      <c r="L10" s="97"/>
    </row>
    <row r="11" spans="1:12" customFormat="1" ht="13" thickBot="1" x14ac:dyDescent="0.3">
      <c r="A11" s="3"/>
      <c r="B11" s="3"/>
      <c r="C11" s="312"/>
      <c r="D11" s="313"/>
      <c r="E11" s="313"/>
      <c r="F11" s="313"/>
      <c r="G11" s="313"/>
      <c r="H11" s="314"/>
      <c r="I11" s="312"/>
      <c r="J11" s="313"/>
      <c r="K11" s="314"/>
      <c r="L11" s="98"/>
    </row>
    <row r="12" spans="1:12" customFormat="1" ht="13" x14ac:dyDescent="0.2">
      <c r="A12" s="258" t="s">
        <v>24</v>
      </c>
      <c r="B12" s="255" t="s">
        <v>4</v>
      </c>
      <c r="C12" s="258" t="s">
        <v>7</v>
      </c>
      <c r="D12" s="261" t="s">
        <v>3</v>
      </c>
      <c r="E12" s="261" t="s">
        <v>9</v>
      </c>
      <c r="F12" s="261" t="s">
        <v>10</v>
      </c>
      <c r="G12" s="261" t="s">
        <v>8</v>
      </c>
      <c r="H12" s="255" t="s">
        <v>14</v>
      </c>
      <c r="I12" s="186" t="s">
        <v>3</v>
      </c>
      <c r="J12" s="261" t="s">
        <v>11</v>
      </c>
      <c r="K12" s="255" t="s">
        <v>12</v>
      </c>
      <c r="L12" s="315" t="s">
        <v>13</v>
      </c>
    </row>
    <row r="13" spans="1:12" customFormat="1" ht="13" x14ac:dyDescent="0.2">
      <c r="A13" s="259"/>
      <c r="B13" s="256"/>
      <c r="C13" s="259"/>
      <c r="D13" s="262"/>
      <c r="E13" s="262"/>
      <c r="F13" s="262"/>
      <c r="G13" s="262"/>
      <c r="H13" s="256"/>
      <c r="I13" s="187"/>
      <c r="J13" s="262"/>
      <c r="K13" s="256"/>
      <c r="L13" s="316"/>
    </row>
    <row r="14" spans="1:12" customFormat="1" ht="13" x14ac:dyDescent="0.2">
      <c r="A14" s="308"/>
      <c r="B14" s="307"/>
      <c r="C14" s="308"/>
      <c r="D14" s="306"/>
      <c r="E14" s="306"/>
      <c r="F14" s="306"/>
      <c r="G14" s="306"/>
      <c r="H14" s="307"/>
      <c r="I14" s="189"/>
      <c r="J14" s="306"/>
      <c r="K14" s="307"/>
      <c r="L14" s="317"/>
    </row>
    <row r="15" spans="1:12" customFormat="1" ht="14" x14ac:dyDescent="0.3">
      <c r="A15" s="101" t="str">
        <f>B5</f>
        <v>G4</v>
      </c>
      <c r="B15" s="102" t="str">
        <f>B6</f>
        <v>OPTIONS</v>
      </c>
      <c r="C15" s="103"/>
      <c r="D15" s="104"/>
      <c r="E15" s="104"/>
      <c r="F15" s="104"/>
      <c r="G15" s="104"/>
      <c r="H15" s="105"/>
      <c r="I15" s="103"/>
      <c r="J15" s="104"/>
      <c r="K15" s="105"/>
      <c r="L15" s="106"/>
    </row>
    <row r="16" spans="1:12" customFormat="1" ht="15.75" customHeight="1" x14ac:dyDescent="0.3">
      <c r="A16" s="76" t="s">
        <v>177</v>
      </c>
      <c r="B16" s="78"/>
      <c r="C16" s="107"/>
      <c r="D16" s="108"/>
      <c r="E16" s="109"/>
      <c r="F16" s="109"/>
      <c r="G16" s="110"/>
      <c r="H16" s="111"/>
      <c r="I16" s="112"/>
      <c r="J16" s="109"/>
      <c r="K16" s="111"/>
      <c r="L16" s="113"/>
    </row>
    <row r="17" spans="1:12" customFormat="1" ht="12.5" x14ac:dyDescent="0.25">
      <c r="A17" s="22"/>
      <c r="B17" s="22"/>
      <c r="C17" s="10" t="str">
        <f t="shared" ref="C17:C59" si="0">$B$7</f>
        <v>FC</v>
      </c>
      <c r="D17" s="73"/>
      <c r="E17" s="6"/>
      <c r="F17" s="63">
        <f t="shared" ref="F17:F23" si="1">D17*E17</f>
        <v>0</v>
      </c>
      <c r="G17" s="64">
        <f t="shared" ref="G17:G59" si="2">$B$8</f>
        <v>0.1</v>
      </c>
      <c r="H17" s="75">
        <f t="shared" ref="H17:H23" si="3">IF(G17&lt;&gt;0,F17/G17,0)</f>
        <v>0</v>
      </c>
      <c r="I17" s="35"/>
      <c r="J17" s="6"/>
      <c r="K17" s="75">
        <f t="shared" ref="K17:K23" si="4">I17*J17</f>
        <v>0</v>
      </c>
      <c r="L17" s="229">
        <f t="shared" ref="L17:L23" si="5">IF(OR(J17&gt;0,H17&gt;0),H17+K17,0)</f>
        <v>0</v>
      </c>
    </row>
    <row r="18" spans="1:12" customFormat="1" ht="12.5" x14ac:dyDescent="0.25">
      <c r="A18" s="77"/>
      <c r="B18" s="11"/>
      <c r="C18" s="10" t="str">
        <f t="shared" si="0"/>
        <v>FC</v>
      </c>
      <c r="D18" s="73"/>
      <c r="E18" s="6"/>
      <c r="F18" s="63">
        <f t="shared" si="1"/>
        <v>0</v>
      </c>
      <c r="G18" s="64">
        <f t="shared" si="2"/>
        <v>0.1</v>
      </c>
      <c r="H18" s="75">
        <f t="shared" si="3"/>
        <v>0</v>
      </c>
      <c r="I18" s="35"/>
      <c r="J18" s="6"/>
      <c r="K18" s="75">
        <f t="shared" si="4"/>
        <v>0</v>
      </c>
      <c r="L18" s="229">
        <f t="shared" si="5"/>
        <v>0</v>
      </c>
    </row>
    <row r="19" spans="1:12" customFormat="1" ht="12.5" x14ac:dyDescent="0.25">
      <c r="A19" s="77"/>
      <c r="B19" s="11"/>
      <c r="C19" s="10" t="str">
        <f t="shared" si="0"/>
        <v>FC</v>
      </c>
      <c r="D19" s="73"/>
      <c r="E19" s="6"/>
      <c r="F19" s="63">
        <f t="shared" si="1"/>
        <v>0</v>
      </c>
      <c r="G19" s="64">
        <f t="shared" si="2"/>
        <v>0.1</v>
      </c>
      <c r="H19" s="75">
        <f t="shared" si="3"/>
        <v>0</v>
      </c>
      <c r="I19" s="35"/>
      <c r="J19" s="6"/>
      <c r="K19" s="75">
        <f t="shared" si="4"/>
        <v>0</v>
      </c>
      <c r="L19" s="229">
        <f t="shared" si="5"/>
        <v>0</v>
      </c>
    </row>
    <row r="20" spans="1:12" customFormat="1" ht="12.5" x14ac:dyDescent="0.25">
      <c r="A20" s="77"/>
      <c r="B20" s="11"/>
      <c r="C20" s="10" t="str">
        <f t="shared" si="0"/>
        <v>FC</v>
      </c>
      <c r="D20" s="73"/>
      <c r="E20" s="6"/>
      <c r="F20" s="63">
        <f t="shared" si="1"/>
        <v>0</v>
      </c>
      <c r="G20" s="64">
        <f t="shared" si="2"/>
        <v>0.1</v>
      </c>
      <c r="H20" s="75">
        <f t="shared" si="3"/>
        <v>0</v>
      </c>
      <c r="I20" s="35"/>
      <c r="J20" s="6"/>
      <c r="K20" s="75">
        <f t="shared" si="4"/>
        <v>0</v>
      </c>
      <c r="L20" s="229">
        <f t="shared" si="5"/>
        <v>0</v>
      </c>
    </row>
    <row r="21" spans="1:12" customFormat="1" ht="12.5" x14ac:dyDescent="0.25">
      <c r="A21" s="77"/>
      <c r="B21" s="11"/>
      <c r="C21" s="10" t="str">
        <f t="shared" si="0"/>
        <v>FC</v>
      </c>
      <c r="D21" s="73"/>
      <c r="E21" s="6"/>
      <c r="F21" s="63">
        <f t="shared" si="1"/>
        <v>0</v>
      </c>
      <c r="G21" s="64">
        <f t="shared" si="2"/>
        <v>0.1</v>
      </c>
      <c r="H21" s="75">
        <f t="shared" si="3"/>
        <v>0</v>
      </c>
      <c r="I21" s="35"/>
      <c r="J21" s="6"/>
      <c r="K21" s="75">
        <f t="shared" si="4"/>
        <v>0</v>
      </c>
      <c r="L21" s="229">
        <f t="shared" si="5"/>
        <v>0</v>
      </c>
    </row>
    <row r="22" spans="1:12" customFormat="1" ht="12.5" x14ac:dyDescent="0.25">
      <c r="A22" s="77"/>
      <c r="B22" s="11"/>
      <c r="C22" s="10" t="str">
        <f t="shared" si="0"/>
        <v>FC</v>
      </c>
      <c r="D22" s="73"/>
      <c r="E22" s="6"/>
      <c r="F22" s="63">
        <f t="shared" si="1"/>
        <v>0</v>
      </c>
      <c r="G22" s="64">
        <f t="shared" si="2"/>
        <v>0.1</v>
      </c>
      <c r="H22" s="75">
        <f t="shared" si="3"/>
        <v>0</v>
      </c>
      <c r="I22" s="35"/>
      <c r="J22" s="6"/>
      <c r="K22" s="75">
        <f t="shared" si="4"/>
        <v>0</v>
      </c>
      <c r="L22" s="229">
        <f t="shared" si="5"/>
        <v>0</v>
      </c>
    </row>
    <row r="23" spans="1:12" customFormat="1" ht="12.5" x14ac:dyDescent="0.25">
      <c r="A23" s="77"/>
      <c r="B23" s="11"/>
      <c r="C23" s="10" t="str">
        <f t="shared" si="0"/>
        <v>FC</v>
      </c>
      <c r="D23" s="73"/>
      <c r="E23" s="6"/>
      <c r="F23" s="63">
        <f t="shared" si="1"/>
        <v>0</v>
      </c>
      <c r="G23" s="64">
        <f t="shared" si="2"/>
        <v>0.1</v>
      </c>
      <c r="H23" s="75">
        <f t="shared" si="3"/>
        <v>0</v>
      </c>
      <c r="I23" s="35"/>
      <c r="J23" s="6"/>
      <c r="K23" s="75">
        <f t="shared" si="4"/>
        <v>0</v>
      </c>
      <c r="L23" s="229">
        <f t="shared" si="5"/>
        <v>0</v>
      </c>
    </row>
    <row r="24" spans="1:12" customFormat="1" ht="12.5" x14ac:dyDescent="0.25">
      <c r="A24" s="10"/>
      <c r="B24" s="7"/>
      <c r="C24" s="10" t="str">
        <f t="shared" si="0"/>
        <v>FC</v>
      </c>
      <c r="D24" s="73"/>
      <c r="E24" s="6"/>
      <c r="F24" s="63">
        <f t="shared" ref="F24:F59" si="6">D24*E24</f>
        <v>0</v>
      </c>
      <c r="G24" s="64">
        <f t="shared" si="2"/>
        <v>0.1</v>
      </c>
      <c r="H24" s="75">
        <f t="shared" ref="H24:H59" si="7">IF(G24&lt;&gt;0,F24/G24,0)</f>
        <v>0</v>
      </c>
      <c r="I24" s="35"/>
      <c r="J24" s="6"/>
      <c r="K24" s="75">
        <f t="shared" ref="K24:K59" si="8">I24*J24</f>
        <v>0</v>
      </c>
      <c r="L24" s="229">
        <f t="shared" ref="L24:L59" si="9">IF(OR(J24&gt;0,H24&gt;0),H24+K24,0)</f>
        <v>0</v>
      </c>
    </row>
    <row r="25" spans="1:12" customFormat="1" ht="12.5" x14ac:dyDescent="0.25">
      <c r="A25" s="10"/>
      <c r="B25" s="7"/>
      <c r="C25" s="10" t="str">
        <f t="shared" si="0"/>
        <v>FC</v>
      </c>
      <c r="D25" s="73"/>
      <c r="E25" s="6"/>
      <c r="F25" s="63">
        <f t="shared" si="6"/>
        <v>0</v>
      </c>
      <c r="G25" s="64">
        <f t="shared" si="2"/>
        <v>0.1</v>
      </c>
      <c r="H25" s="75">
        <f t="shared" si="7"/>
        <v>0</v>
      </c>
      <c r="I25" s="35"/>
      <c r="J25" s="6"/>
      <c r="K25" s="75">
        <f t="shared" si="8"/>
        <v>0</v>
      </c>
      <c r="L25" s="229">
        <f t="shared" si="9"/>
        <v>0</v>
      </c>
    </row>
    <row r="26" spans="1:12" customFormat="1" ht="12.5" x14ac:dyDescent="0.25">
      <c r="A26" s="10"/>
      <c r="B26" s="7"/>
      <c r="C26" s="10" t="str">
        <f t="shared" si="0"/>
        <v>FC</v>
      </c>
      <c r="D26" s="73"/>
      <c r="E26" s="6"/>
      <c r="F26" s="63">
        <f t="shared" si="6"/>
        <v>0</v>
      </c>
      <c r="G26" s="64">
        <f t="shared" si="2"/>
        <v>0.1</v>
      </c>
      <c r="H26" s="75">
        <f t="shared" si="7"/>
        <v>0</v>
      </c>
      <c r="I26" s="35"/>
      <c r="J26" s="6"/>
      <c r="K26" s="75">
        <f t="shared" si="8"/>
        <v>0</v>
      </c>
      <c r="L26" s="229">
        <f t="shared" si="9"/>
        <v>0</v>
      </c>
    </row>
    <row r="27" spans="1:12" customFormat="1" ht="12.5" x14ac:dyDescent="0.25">
      <c r="A27" s="10"/>
      <c r="B27" s="7"/>
      <c r="C27" s="10" t="str">
        <f t="shared" si="0"/>
        <v>FC</v>
      </c>
      <c r="D27" s="73"/>
      <c r="E27" s="6"/>
      <c r="F27" s="63">
        <f t="shared" si="6"/>
        <v>0</v>
      </c>
      <c r="G27" s="64">
        <f t="shared" si="2"/>
        <v>0.1</v>
      </c>
      <c r="H27" s="75">
        <f t="shared" si="7"/>
        <v>0</v>
      </c>
      <c r="I27" s="35"/>
      <c r="J27" s="6"/>
      <c r="K27" s="75">
        <f t="shared" si="8"/>
        <v>0</v>
      </c>
      <c r="L27" s="229">
        <f t="shared" si="9"/>
        <v>0</v>
      </c>
    </row>
    <row r="28" spans="1:12" customFormat="1" ht="12.5" x14ac:dyDescent="0.25">
      <c r="A28" s="10"/>
      <c r="B28" s="7"/>
      <c r="C28" s="10" t="str">
        <f t="shared" si="0"/>
        <v>FC</v>
      </c>
      <c r="D28" s="73"/>
      <c r="E28" s="6"/>
      <c r="F28" s="63">
        <f t="shared" si="6"/>
        <v>0</v>
      </c>
      <c r="G28" s="64">
        <f t="shared" si="2"/>
        <v>0.1</v>
      </c>
      <c r="H28" s="75">
        <f t="shared" si="7"/>
        <v>0</v>
      </c>
      <c r="I28" s="35"/>
      <c r="J28" s="6"/>
      <c r="K28" s="75">
        <f t="shared" si="8"/>
        <v>0</v>
      </c>
      <c r="L28" s="229">
        <f t="shared" si="9"/>
        <v>0</v>
      </c>
    </row>
    <row r="29" spans="1:12" customFormat="1" ht="12.5" x14ac:dyDescent="0.25">
      <c r="A29" s="10"/>
      <c r="B29" s="7"/>
      <c r="C29" s="10" t="str">
        <f t="shared" si="0"/>
        <v>FC</v>
      </c>
      <c r="D29" s="73"/>
      <c r="E29" s="6"/>
      <c r="F29" s="63">
        <f t="shared" si="6"/>
        <v>0</v>
      </c>
      <c r="G29" s="64">
        <f t="shared" si="2"/>
        <v>0.1</v>
      </c>
      <c r="H29" s="75">
        <f t="shared" si="7"/>
        <v>0</v>
      </c>
      <c r="I29" s="35"/>
      <c r="J29" s="6"/>
      <c r="K29" s="75">
        <f t="shared" si="8"/>
        <v>0</v>
      </c>
      <c r="L29" s="229">
        <f t="shared" si="9"/>
        <v>0</v>
      </c>
    </row>
    <row r="30" spans="1:12" customFormat="1" ht="12.5" x14ac:dyDescent="0.25">
      <c r="A30" s="10"/>
      <c r="B30" s="7"/>
      <c r="C30" s="10" t="str">
        <f t="shared" si="0"/>
        <v>FC</v>
      </c>
      <c r="D30" s="73"/>
      <c r="E30" s="6"/>
      <c r="F30" s="63">
        <f t="shared" si="6"/>
        <v>0</v>
      </c>
      <c r="G30" s="64">
        <f t="shared" si="2"/>
        <v>0.1</v>
      </c>
      <c r="H30" s="75">
        <f t="shared" si="7"/>
        <v>0</v>
      </c>
      <c r="I30" s="35"/>
      <c r="J30" s="6"/>
      <c r="K30" s="75">
        <f t="shared" si="8"/>
        <v>0</v>
      </c>
      <c r="L30" s="229">
        <f t="shared" si="9"/>
        <v>0</v>
      </c>
    </row>
    <row r="31" spans="1:12" customFormat="1" ht="12.5" x14ac:dyDescent="0.25">
      <c r="A31" s="10"/>
      <c r="B31" s="7"/>
      <c r="C31" s="10" t="str">
        <f t="shared" si="0"/>
        <v>FC</v>
      </c>
      <c r="D31" s="73"/>
      <c r="E31" s="6"/>
      <c r="F31" s="63">
        <f t="shared" si="6"/>
        <v>0</v>
      </c>
      <c r="G31" s="64">
        <f t="shared" si="2"/>
        <v>0.1</v>
      </c>
      <c r="H31" s="75">
        <f t="shared" si="7"/>
        <v>0</v>
      </c>
      <c r="I31" s="35"/>
      <c r="J31" s="6"/>
      <c r="K31" s="75">
        <f t="shared" si="8"/>
        <v>0</v>
      </c>
      <c r="L31" s="229">
        <f t="shared" si="9"/>
        <v>0</v>
      </c>
    </row>
    <row r="32" spans="1:12" customFormat="1" ht="12.5" x14ac:dyDescent="0.25">
      <c r="A32" s="10"/>
      <c r="B32" s="7"/>
      <c r="C32" s="10" t="str">
        <f t="shared" si="0"/>
        <v>FC</v>
      </c>
      <c r="D32" s="73"/>
      <c r="E32" s="6"/>
      <c r="F32" s="63">
        <f t="shared" si="6"/>
        <v>0</v>
      </c>
      <c r="G32" s="64">
        <f t="shared" si="2"/>
        <v>0.1</v>
      </c>
      <c r="H32" s="75">
        <f t="shared" si="7"/>
        <v>0</v>
      </c>
      <c r="I32" s="35"/>
      <c r="J32" s="6"/>
      <c r="K32" s="75">
        <f t="shared" si="8"/>
        <v>0</v>
      </c>
      <c r="L32" s="229">
        <f t="shared" si="9"/>
        <v>0</v>
      </c>
    </row>
    <row r="33" spans="1:12" customFormat="1" ht="12.5" x14ac:dyDescent="0.25">
      <c r="A33" s="10"/>
      <c r="B33" s="7"/>
      <c r="C33" s="10" t="str">
        <f t="shared" si="0"/>
        <v>FC</v>
      </c>
      <c r="D33" s="73"/>
      <c r="E33" s="6"/>
      <c r="F33" s="63">
        <f t="shared" si="6"/>
        <v>0</v>
      </c>
      <c r="G33" s="64">
        <f t="shared" si="2"/>
        <v>0.1</v>
      </c>
      <c r="H33" s="75">
        <f t="shared" si="7"/>
        <v>0</v>
      </c>
      <c r="I33" s="35"/>
      <c r="J33" s="6"/>
      <c r="K33" s="75">
        <f t="shared" si="8"/>
        <v>0</v>
      </c>
      <c r="L33" s="229">
        <f t="shared" si="9"/>
        <v>0</v>
      </c>
    </row>
    <row r="34" spans="1:12" customFormat="1" ht="12.5" x14ac:dyDescent="0.25">
      <c r="A34" s="10"/>
      <c r="B34" s="7"/>
      <c r="C34" s="10" t="str">
        <f t="shared" si="0"/>
        <v>FC</v>
      </c>
      <c r="D34" s="73"/>
      <c r="E34" s="6"/>
      <c r="F34" s="63">
        <f t="shared" si="6"/>
        <v>0</v>
      </c>
      <c r="G34" s="64">
        <f t="shared" si="2"/>
        <v>0.1</v>
      </c>
      <c r="H34" s="75">
        <f t="shared" si="7"/>
        <v>0</v>
      </c>
      <c r="I34" s="35"/>
      <c r="J34" s="6"/>
      <c r="K34" s="75">
        <f t="shared" si="8"/>
        <v>0</v>
      </c>
      <c r="L34" s="229">
        <f t="shared" si="9"/>
        <v>0</v>
      </c>
    </row>
    <row r="35" spans="1:12" customFormat="1" ht="12.5" x14ac:dyDescent="0.25">
      <c r="A35" s="10"/>
      <c r="B35" s="7"/>
      <c r="C35" s="10" t="str">
        <f t="shared" si="0"/>
        <v>FC</v>
      </c>
      <c r="D35" s="73"/>
      <c r="E35" s="6"/>
      <c r="F35" s="63">
        <f t="shared" si="6"/>
        <v>0</v>
      </c>
      <c r="G35" s="64">
        <f t="shared" si="2"/>
        <v>0.1</v>
      </c>
      <c r="H35" s="75">
        <f t="shared" si="7"/>
        <v>0</v>
      </c>
      <c r="I35" s="35"/>
      <c r="J35" s="6"/>
      <c r="K35" s="75">
        <f t="shared" si="8"/>
        <v>0</v>
      </c>
      <c r="L35" s="229">
        <f t="shared" si="9"/>
        <v>0</v>
      </c>
    </row>
    <row r="36" spans="1:12" customFormat="1" ht="12.5" x14ac:dyDescent="0.25">
      <c r="A36" s="10"/>
      <c r="B36" s="7"/>
      <c r="C36" s="10" t="str">
        <f t="shared" si="0"/>
        <v>FC</v>
      </c>
      <c r="D36" s="73"/>
      <c r="E36" s="6"/>
      <c r="F36" s="63">
        <f t="shared" si="6"/>
        <v>0</v>
      </c>
      <c r="G36" s="64">
        <f t="shared" si="2"/>
        <v>0.1</v>
      </c>
      <c r="H36" s="75">
        <f t="shared" si="7"/>
        <v>0</v>
      </c>
      <c r="I36" s="35"/>
      <c r="J36" s="6"/>
      <c r="K36" s="75">
        <f t="shared" si="8"/>
        <v>0</v>
      </c>
      <c r="L36" s="229">
        <f t="shared" si="9"/>
        <v>0</v>
      </c>
    </row>
    <row r="37" spans="1:12" customFormat="1" ht="12.5" x14ac:dyDescent="0.25">
      <c r="A37" s="10"/>
      <c r="B37" s="7"/>
      <c r="C37" s="10" t="str">
        <f t="shared" si="0"/>
        <v>FC</v>
      </c>
      <c r="D37" s="73"/>
      <c r="E37" s="6"/>
      <c r="F37" s="63">
        <f t="shared" si="6"/>
        <v>0</v>
      </c>
      <c r="G37" s="64">
        <f t="shared" si="2"/>
        <v>0.1</v>
      </c>
      <c r="H37" s="75">
        <f t="shared" si="7"/>
        <v>0</v>
      </c>
      <c r="I37" s="35"/>
      <c r="J37" s="6"/>
      <c r="K37" s="75">
        <f t="shared" si="8"/>
        <v>0</v>
      </c>
      <c r="L37" s="229">
        <f t="shared" si="9"/>
        <v>0</v>
      </c>
    </row>
    <row r="38" spans="1:12" customFormat="1" ht="12.5" x14ac:dyDescent="0.25">
      <c r="A38" s="10"/>
      <c r="B38" s="7"/>
      <c r="C38" s="10" t="str">
        <f t="shared" si="0"/>
        <v>FC</v>
      </c>
      <c r="D38" s="73"/>
      <c r="E38" s="6"/>
      <c r="F38" s="63">
        <f t="shared" si="6"/>
        <v>0</v>
      </c>
      <c r="G38" s="64">
        <f t="shared" si="2"/>
        <v>0.1</v>
      </c>
      <c r="H38" s="75">
        <f t="shared" si="7"/>
        <v>0</v>
      </c>
      <c r="I38" s="35"/>
      <c r="J38" s="6"/>
      <c r="K38" s="75">
        <f t="shared" si="8"/>
        <v>0</v>
      </c>
      <c r="L38" s="229">
        <f t="shared" si="9"/>
        <v>0</v>
      </c>
    </row>
    <row r="39" spans="1:12" customFormat="1" ht="12.5" x14ac:dyDescent="0.25">
      <c r="A39" s="10"/>
      <c r="B39" s="7"/>
      <c r="C39" s="10" t="str">
        <f t="shared" si="0"/>
        <v>FC</v>
      </c>
      <c r="D39" s="73"/>
      <c r="E39" s="6"/>
      <c r="F39" s="63">
        <f t="shared" si="6"/>
        <v>0</v>
      </c>
      <c r="G39" s="64">
        <f t="shared" si="2"/>
        <v>0.1</v>
      </c>
      <c r="H39" s="75">
        <f t="shared" si="7"/>
        <v>0</v>
      </c>
      <c r="I39" s="35"/>
      <c r="J39" s="6"/>
      <c r="K39" s="75">
        <f t="shared" si="8"/>
        <v>0</v>
      </c>
      <c r="L39" s="229">
        <f t="shared" si="9"/>
        <v>0</v>
      </c>
    </row>
    <row r="40" spans="1:12" customFormat="1" ht="12.5" x14ac:dyDescent="0.25">
      <c r="A40" s="10"/>
      <c r="B40" s="7"/>
      <c r="C40" s="10" t="str">
        <f t="shared" si="0"/>
        <v>FC</v>
      </c>
      <c r="D40" s="73"/>
      <c r="E40" s="6"/>
      <c r="F40" s="63">
        <f t="shared" si="6"/>
        <v>0</v>
      </c>
      <c r="G40" s="64">
        <f t="shared" si="2"/>
        <v>0.1</v>
      </c>
      <c r="H40" s="75">
        <f t="shared" si="7"/>
        <v>0</v>
      </c>
      <c r="I40" s="35"/>
      <c r="J40" s="6"/>
      <c r="K40" s="75">
        <f t="shared" si="8"/>
        <v>0</v>
      </c>
      <c r="L40" s="229">
        <f t="shared" si="9"/>
        <v>0</v>
      </c>
    </row>
    <row r="41" spans="1:12" customFormat="1" ht="12.5" x14ac:dyDescent="0.25">
      <c r="A41" s="10"/>
      <c r="B41" s="7"/>
      <c r="C41" s="10" t="str">
        <f t="shared" si="0"/>
        <v>FC</v>
      </c>
      <c r="D41" s="73"/>
      <c r="E41" s="6"/>
      <c r="F41" s="63">
        <f t="shared" si="6"/>
        <v>0</v>
      </c>
      <c r="G41" s="64">
        <f t="shared" si="2"/>
        <v>0.1</v>
      </c>
      <c r="H41" s="75">
        <f t="shared" si="7"/>
        <v>0</v>
      </c>
      <c r="I41" s="35"/>
      <c r="J41" s="6"/>
      <c r="K41" s="75">
        <f t="shared" si="8"/>
        <v>0</v>
      </c>
      <c r="L41" s="229">
        <f t="shared" si="9"/>
        <v>0</v>
      </c>
    </row>
    <row r="42" spans="1:12" customFormat="1" ht="12.5" x14ac:dyDescent="0.25">
      <c r="A42" s="10"/>
      <c r="B42" s="7"/>
      <c r="C42" s="10" t="str">
        <f t="shared" si="0"/>
        <v>FC</v>
      </c>
      <c r="D42" s="73"/>
      <c r="E42" s="6"/>
      <c r="F42" s="63">
        <f t="shared" si="6"/>
        <v>0</v>
      </c>
      <c r="G42" s="64">
        <f t="shared" si="2"/>
        <v>0.1</v>
      </c>
      <c r="H42" s="75">
        <f t="shared" si="7"/>
        <v>0</v>
      </c>
      <c r="I42" s="35"/>
      <c r="J42" s="6"/>
      <c r="K42" s="75">
        <f t="shared" si="8"/>
        <v>0</v>
      </c>
      <c r="L42" s="229">
        <f t="shared" si="9"/>
        <v>0</v>
      </c>
    </row>
    <row r="43" spans="1:12" customFormat="1" ht="12.5" x14ac:dyDescent="0.25">
      <c r="A43" s="10"/>
      <c r="B43" s="7"/>
      <c r="C43" s="10" t="str">
        <f t="shared" si="0"/>
        <v>FC</v>
      </c>
      <c r="D43" s="73"/>
      <c r="E43" s="6"/>
      <c r="F43" s="63">
        <f t="shared" si="6"/>
        <v>0</v>
      </c>
      <c r="G43" s="64">
        <f t="shared" si="2"/>
        <v>0.1</v>
      </c>
      <c r="H43" s="75">
        <f t="shared" si="7"/>
        <v>0</v>
      </c>
      <c r="I43" s="35"/>
      <c r="J43" s="6"/>
      <c r="K43" s="75">
        <f t="shared" si="8"/>
        <v>0</v>
      </c>
      <c r="L43" s="229">
        <f t="shared" si="9"/>
        <v>0</v>
      </c>
    </row>
    <row r="44" spans="1:12" customFormat="1" ht="12.5" x14ac:dyDescent="0.25">
      <c r="A44" s="10"/>
      <c r="B44" s="7"/>
      <c r="C44" s="10" t="str">
        <f t="shared" si="0"/>
        <v>FC</v>
      </c>
      <c r="D44" s="73"/>
      <c r="E44" s="6"/>
      <c r="F44" s="63">
        <f t="shared" si="6"/>
        <v>0</v>
      </c>
      <c r="G44" s="64">
        <f t="shared" si="2"/>
        <v>0.1</v>
      </c>
      <c r="H44" s="75">
        <f t="shared" si="7"/>
        <v>0</v>
      </c>
      <c r="I44" s="35"/>
      <c r="J44" s="6"/>
      <c r="K44" s="75">
        <f t="shared" si="8"/>
        <v>0</v>
      </c>
      <c r="L44" s="229">
        <f t="shared" si="9"/>
        <v>0</v>
      </c>
    </row>
    <row r="45" spans="1:12" customFormat="1" ht="12.5" x14ac:dyDescent="0.25">
      <c r="A45" s="10"/>
      <c r="B45" s="7"/>
      <c r="C45" s="10" t="str">
        <f t="shared" si="0"/>
        <v>FC</v>
      </c>
      <c r="D45" s="73"/>
      <c r="E45" s="6"/>
      <c r="F45" s="63">
        <f t="shared" si="6"/>
        <v>0</v>
      </c>
      <c r="G45" s="64">
        <f t="shared" si="2"/>
        <v>0.1</v>
      </c>
      <c r="H45" s="75">
        <f t="shared" si="7"/>
        <v>0</v>
      </c>
      <c r="I45" s="35"/>
      <c r="J45" s="6"/>
      <c r="K45" s="75">
        <f t="shared" si="8"/>
        <v>0</v>
      </c>
      <c r="L45" s="229">
        <f t="shared" si="9"/>
        <v>0</v>
      </c>
    </row>
    <row r="46" spans="1:12" customFormat="1" ht="12.5" x14ac:dyDescent="0.25">
      <c r="A46" s="10"/>
      <c r="B46" s="7"/>
      <c r="C46" s="10" t="str">
        <f t="shared" si="0"/>
        <v>FC</v>
      </c>
      <c r="D46" s="73"/>
      <c r="E46" s="6"/>
      <c r="F46" s="63">
        <f t="shared" si="6"/>
        <v>0</v>
      </c>
      <c r="G46" s="64">
        <f t="shared" si="2"/>
        <v>0.1</v>
      </c>
      <c r="H46" s="75">
        <f t="shared" si="7"/>
        <v>0</v>
      </c>
      <c r="I46" s="35"/>
      <c r="J46" s="6"/>
      <c r="K46" s="75">
        <f t="shared" si="8"/>
        <v>0</v>
      </c>
      <c r="L46" s="229">
        <f t="shared" si="9"/>
        <v>0</v>
      </c>
    </row>
    <row r="47" spans="1:12" customFormat="1" ht="12.5" x14ac:dyDescent="0.25">
      <c r="A47" s="10"/>
      <c r="B47" s="7"/>
      <c r="C47" s="10" t="str">
        <f t="shared" si="0"/>
        <v>FC</v>
      </c>
      <c r="D47" s="73"/>
      <c r="E47" s="6"/>
      <c r="F47" s="63">
        <f t="shared" si="6"/>
        <v>0</v>
      </c>
      <c r="G47" s="64">
        <f t="shared" si="2"/>
        <v>0.1</v>
      </c>
      <c r="H47" s="75">
        <f t="shared" si="7"/>
        <v>0</v>
      </c>
      <c r="I47" s="35"/>
      <c r="J47" s="6"/>
      <c r="K47" s="75">
        <f t="shared" si="8"/>
        <v>0</v>
      </c>
      <c r="L47" s="229">
        <f t="shared" si="9"/>
        <v>0</v>
      </c>
    </row>
    <row r="48" spans="1:12" customFormat="1" ht="12.5" x14ac:dyDescent="0.25">
      <c r="A48" s="10"/>
      <c r="B48" s="7"/>
      <c r="C48" s="10" t="str">
        <f t="shared" si="0"/>
        <v>FC</v>
      </c>
      <c r="D48" s="73"/>
      <c r="E48" s="6"/>
      <c r="F48" s="63">
        <f t="shared" si="6"/>
        <v>0</v>
      </c>
      <c r="G48" s="64">
        <f t="shared" si="2"/>
        <v>0.1</v>
      </c>
      <c r="H48" s="75">
        <f t="shared" si="7"/>
        <v>0</v>
      </c>
      <c r="I48" s="35"/>
      <c r="J48" s="6"/>
      <c r="K48" s="75">
        <f t="shared" si="8"/>
        <v>0</v>
      </c>
      <c r="L48" s="229">
        <f t="shared" si="9"/>
        <v>0</v>
      </c>
    </row>
    <row r="49" spans="1:20" customFormat="1" ht="12.5" x14ac:dyDescent="0.25">
      <c r="A49" s="10"/>
      <c r="B49" s="7"/>
      <c r="C49" s="10" t="str">
        <f t="shared" si="0"/>
        <v>FC</v>
      </c>
      <c r="D49" s="73"/>
      <c r="E49" s="6"/>
      <c r="F49" s="63">
        <f t="shared" si="6"/>
        <v>0</v>
      </c>
      <c r="G49" s="64">
        <f t="shared" si="2"/>
        <v>0.1</v>
      </c>
      <c r="H49" s="75">
        <f t="shared" si="7"/>
        <v>0</v>
      </c>
      <c r="I49" s="35"/>
      <c r="J49" s="6"/>
      <c r="K49" s="75">
        <f t="shared" si="8"/>
        <v>0</v>
      </c>
      <c r="L49" s="229">
        <f t="shared" si="9"/>
        <v>0</v>
      </c>
    </row>
    <row r="50" spans="1:20" customFormat="1" ht="12.5" x14ac:dyDescent="0.25">
      <c r="A50" s="10"/>
      <c r="B50" s="7"/>
      <c r="C50" s="10" t="str">
        <f t="shared" si="0"/>
        <v>FC</v>
      </c>
      <c r="D50" s="73"/>
      <c r="E50" s="6"/>
      <c r="F50" s="63">
        <f t="shared" si="6"/>
        <v>0</v>
      </c>
      <c r="G50" s="64">
        <f t="shared" si="2"/>
        <v>0.1</v>
      </c>
      <c r="H50" s="75">
        <f t="shared" si="7"/>
        <v>0</v>
      </c>
      <c r="I50" s="35"/>
      <c r="J50" s="6"/>
      <c r="K50" s="75">
        <f t="shared" si="8"/>
        <v>0</v>
      </c>
      <c r="L50" s="229">
        <f t="shared" si="9"/>
        <v>0</v>
      </c>
    </row>
    <row r="51" spans="1:20" customFormat="1" ht="12.5" x14ac:dyDescent="0.25">
      <c r="A51" s="10"/>
      <c r="B51" s="7"/>
      <c r="C51" s="10" t="str">
        <f t="shared" si="0"/>
        <v>FC</v>
      </c>
      <c r="D51" s="73"/>
      <c r="E51" s="6"/>
      <c r="F51" s="63">
        <f t="shared" si="6"/>
        <v>0</v>
      </c>
      <c r="G51" s="64">
        <f t="shared" si="2"/>
        <v>0.1</v>
      </c>
      <c r="H51" s="75">
        <f t="shared" si="7"/>
        <v>0</v>
      </c>
      <c r="I51" s="35"/>
      <c r="J51" s="6"/>
      <c r="K51" s="75">
        <f t="shared" si="8"/>
        <v>0</v>
      </c>
      <c r="L51" s="229">
        <f t="shared" si="9"/>
        <v>0</v>
      </c>
    </row>
    <row r="52" spans="1:20" customFormat="1" ht="12.5" x14ac:dyDescent="0.25">
      <c r="A52" s="10"/>
      <c r="B52" s="7"/>
      <c r="C52" s="10" t="str">
        <f t="shared" si="0"/>
        <v>FC</v>
      </c>
      <c r="D52" s="73"/>
      <c r="E52" s="6"/>
      <c r="F52" s="63">
        <f t="shared" si="6"/>
        <v>0</v>
      </c>
      <c r="G52" s="64">
        <f t="shared" si="2"/>
        <v>0.1</v>
      </c>
      <c r="H52" s="75">
        <f t="shared" si="7"/>
        <v>0</v>
      </c>
      <c r="I52" s="35"/>
      <c r="J52" s="6"/>
      <c r="K52" s="75">
        <f t="shared" si="8"/>
        <v>0</v>
      </c>
      <c r="L52" s="229">
        <f t="shared" si="9"/>
        <v>0</v>
      </c>
    </row>
    <row r="53" spans="1:20" customFormat="1" ht="12.5" x14ac:dyDescent="0.25">
      <c r="A53" s="10"/>
      <c r="B53" s="7"/>
      <c r="C53" s="10" t="str">
        <f t="shared" si="0"/>
        <v>FC</v>
      </c>
      <c r="D53" s="73"/>
      <c r="E53" s="6"/>
      <c r="F53" s="63">
        <f t="shared" si="6"/>
        <v>0</v>
      </c>
      <c r="G53" s="64">
        <f t="shared" si="2"/>
        <v>0.1</v>
      </c>
      <c r="H53" s="75">
        <f t="shared" si="7"/>
        <v>0</v>
      </c>
      <c r="I53" s="35"/>
      <c r="J53" s="6"/>
      <c r="K53" s="75">
        <f t="shared" si="8"/>
        <v>0</v>
      </c>
      <c r="L53" s="229">
        <f t="shared" si="9"/>
        <v>0</v>
      </c>
    </row>
    <row r="54" spans="1:20" customFormat="1" ht="12.5" x14ac:dyDescent="0.25">
      <c r="A54" s="10"/>
      <c r="B54" s="7"/>
      <c r="C54" s="10" t="str">
        <f t="shared" si="0"/>
        <v>FC</v>
      </c>
      <c r="D54" s="73"/>
      <c r="E54" s="6"/>
      <c r="F54" s="63">
        <f t="shared" si="6"/>
        <v>0</v>
      </c>
      <c r="G54" s="64">
        <f t="shared" si="2"/>
        <v>0.1</v>
      </c>
      <c r="H54" s="75">
        <f t="shared" si="7"/>
        <v>0</v>
      </c>
      <c r="I54" s="35"/>
      <c r="J54" s="6"/>
      <c r="K54" s="75">
        <f t="shared" si="8"/>
        <v>0</v>
      </c>
      <c r="L54" s="229">
        <f t="shared" si="9"/>
        <v>0</v>
      </c>
    </row>
    <row r="55" spans="1:20" customFormat="1" ht="12.5" x14ac:dyDescent="0.25">
      <c r="A55" s="10"/>
      <c r="B55" s="7"/>
      <c r="C55" s="10" t="str">
        <f t="shared" si="0"/>
        <v>FC</v>
      </c>
      <c r="D55" s="73"/>
      <c r="E55" s="6"/>
      <c r="F55" s="63">
        <f t="shared" si="6"/>
        <v>0</v>
      </c>
      <c r="G55" s="64">
        <f t="shared" si="2"/>
        <v>0.1</v>
      </c>
      <c r="H55" s="75">
        <f t="shared" si="7"/>
        <v>0</v>
      </c>
      <c r="I55" s="35"/>
      <c r="J55" s="6"/>
      <c r="K55" s="75">
        <f t="shared" si="8"/>
        <v>0</v>
      </c>
      <c r="L55" s="229">
        <f t="shared" si="9"/>
        <v>0</v>
      </c>
    </row>
    <row r="56" spans="1:20" customFormat="1" ht="12.5" x14ac:dyDescent="0.25">
      <c r="A56" s="10"/>
      <c r="B56" s="7"/>
      <c r="C56" s="10" t="str">
        <f t="shared" si="0"/>
        <v>FC</v>
      </c>
      <c r="D56" s="73"/>
      <c r="E56" s="6"/>
      <c r="F56" s="63">
        <f t="shared" si="6"/>
        <v>0</v>
      </c>
      <c r="G56" s="64">
        <f t="shared" si="2"/>
        <v>0.1</v>
      </c>
      <c r="H56" s="75">
        <f t="shared" si="7"/>
        <v>0</v>
      </c>
      <c r="I56" s="35"/>
      <c r="J56" s="6"/>
      <c r="K56" s="75">
        <f t="shared" si="8"/>
        <v>0</v>
      </c>
      <c r="L56" s="229">
        <f t="shared" si="9"/>
        <v>0</v>
      </c>
    </row>
    <row r="57" spans="1:20" customFormat="1" ht="12.5" x14ac:dyDescent="0.25">
      <c r="A57" s="10"/>
      <c r="B57" s="7"/>
      <c r="C57" s="10" t="str">
        <f t="shared" si="0"/>
        <v>FC</v>
      </c>
      <c r="D57" s="73"/>
      <c r="E57" s="6"/>
      <c r="F57" s="63">
        <f t="shared" si="6"/>
        <v>0</v>
      </c>
      <c r="G57" s="64">
        <f t="shared" si="2"/>
        <v>0.1</v>
      </c>
      <c r="H57" s="75">
        <f t="shared" si="7"/>
        <v>0</v>
      </c>
      <c r="I57" s="35"/>
      <c r="J57" s="6"/>
      <c r="K57" s="75">
        <f t="shared" si="8"/>
        <v>0</v>
      </c>
      <c r="L57" s="229">
        <f t="shared" si="9"/>
        <v>0</v>
      </c>
    </row>
    <row r="58" spans="1:20" customFormat="1" ht="12.5" x14ac:dyDescent="0.25">
      <c r="A58" s="10"/>
      <c r="B58" s="7"/>
      <c r="C58" s="10" t="str">
        <f t="shared" si="0"/>
        <v>FC</v>
      </c>
      <c r="D58" s="73"/>
      <c r="E58" s="6"/>
      <c r="F58" s="63">
        <f t="shared" si="6"/>
        <v>0</v>
      </c>
      <c r="G58" s="64">
        <f t="shared" si="2"/>
        <v>0.1</v>
      </c>
      <c r="H58" s="75">
        <f t="shared" si="7"/>
        <v>0</v>
      </c>
      <c r="I58" s="35"/>
      <c r="J58" s="6"/>
      <c r="K58" s="75">
        <f t="shared" si="8"/>
        <v>0</v>
      </c>
      <c r="L58" s="229">
        <f t="shared" si="9"/>
        <v>0</v>
      </c>
    </row>
    <row r="59" spans="1:20" customFormat="1" ht="12.5" x14ac:dyDescent="0.25">
      <c r="A59" s="10"/>
      <c r="B59" s="7"/>
      <c r="C59" s="10" t="str">
        <f t="shared" si="0"/>
        <v>FC</v>
      </c>
      <c r="D59" s="73"/>
      <c r="E59" s="6"/>
      <c r="F59" s="63">
        <f t="shared" si="6"/>
        <v>0</v>
      </c>
      <c r="G59" s="64">
        <f t="shared" si="2"/>
        <v>0.1</v>
      </c>
      <c r="H59" s="75">
        <f t="shared" si="7"/>
        <v>0</v>
      </c>
      <c r="I59" s="35"/>
      <c r="J59" s="6"/>
      <c r="K59" s="75">
        <f t="shared" si="8"/>
        <v>0</v>
      </c>
      <c r="L59" s="229">
        <f t="shared" si="9"/>
        <v>0</v>
      </c>
    </row>
    <row r="60" spans="1:20" ht="13.5" thickBot="1" x14ac:dyDescent="0.35">
      <c r="A60" s="15"/>
      <c r="B60" s="12"/>
      <c r="C60" s="15"/>
      <c r="D60" s="39"/>
      <c r="E60" s="13"/>
      <c r="F60" s="227"/>
      <c r="G60" s="227"/>
      <c r="H60" s="228"/>
      <c r="I60" s="36"/>
      <c r="J60" s="13"/>
      <c r="K60" s="228"/>
      <c r="L60" s="230"/>
      <c r="R60" s="2"/>
      <c r="S60" s="2"/>
      <c r="T60" s="2"/>
    </row>
    <row r="61" spans="1:20" customFormat="1" ht="13.5" thickBot="1" x14ac:dyDescent="0.35">
      <c r="A61" s="115"/>
      <c r="B61" s="116" t="str">
        <f>+"SUB-TOTAL:  "&amp;A15</f>
        <v>SUB-TOTAL:  G4</v>
      </c>
      <c r="C61" s="117"/>
      <c r="D61" s="118"/>
      <c r="E61" s="119">
        <f>SUM(E17:E60)</f>
        <v>0</v>
      </c>
      <c r="F61" s="119">
        <f>SUM(F17:F60)</f>
        <v>0</v>
      </c>
      <c r="G61" s="120">
        <f t="shared" ref="G61" si="10">$B$8</f>
        <v>0.1</v>
      </c>
      <c r="H61" s="119">
        <f>SUM(H17:H60)</f>
        <v>0</v>
      </c>
      <c r="I61" s="121"/>
      <c r="J61" s="119">
        <f t="shared" ref="J61:K61" si="11">SUM(J17:J60)</f>
        <v>0</v>
      </c>
      <c r="K61" s="191">
        <f t="shared" si="11"/>
        <v>0</v>
      </c>
      <c r="L61" s="192">
        <f>SUM(L17:L60)</f>
        <v>0</v>
      </c>
      <c r="N61" s="2"/>
    </row>
    <row r="62" spans="1:20" customFormat="1" ht="13" x14ac:dyDescent="0.3">
      <c r="A62" s="1"/>
      <c r="B62" s="1"/>
      <c r="C62" s="4"/>
      <c r="D62" s="40"/>
      <c r="E62" s="43"/>
      <c r="F62" s="43"/>
      <c r="G62" s="1"/>
      <c r="H62" s="30"/>
      <c r="I62" s="37"/>
      <c r="J62" s="43"/>
      <c r="K62" s="45"/>
      <c r="L62" s="45"/>
      <c r="N62" s="2"/>
    </row>
    <row r="63" spans="1:20" ht="10.5" x14ac:dyDescent="0.25">
      <c r="D63" s="41"/>
      <c r="E63" s="42"/>
      <c r="F63" s="44"/>
      <c r="H63" s="31"/>
      <c r="I63" s="38"/>
      <c r="J63" s="42"/>
      <c r="K63" s="46"/>
      <c r="L63" s="46"/>
    </row>
    <row r="64" spans="1:20" ht="10.5" x14ac:dyDescent="0.25">
      <c r="D64" s="41"/>
      <c r="E64" s="42"/>
      <c r="F64" s="44"/>
      <c r="H64" s="31"/>
      <c r="I64" s="38"/>
      <c r="J64" s="42"/>
      <c r="K64" s="46"/>
      <c r="L64" s="46"/>
    </row>
    <row r="65" spans="4:12" ht="10.5" x14ac:dyDescent="0.25">
      <c r="D65" s="41"/>
      <c r="E65" s="42"/>
      <c r="F65" s="44"/>
      <c r="H65" s="31"/>
      <c r="I65" s="38"/>
      <c r="J65" s="42"/>
      <c r="K65" s="46"/>
      <c r="L65" s="46"/>
    </row>
    <row r="66" spans="4:12" ht="10.5" x14ac:dyDescent="0.25">
      <c r="D66" s="41"/>
      <c r="E66" s="42"/>
      <c r="F66" s="44"/>
      <c r="H66" s="31"/>
      <c r="I66" s="38"/>
      <c r="J66" s="42"/>
      <c r="K66" s="46"/>
      <c r="L66" s="46"/>
    </row>
    <row r="67" spans="4:12" ht="10.5" x14ac:dyDescent="0.25">
      <c r="D67" s="41"/>
      <c r="E67" s="42"/>
      <c r="F67" s="44"/>
      <c r="H67" s="31"/>
      <c r="I67" s="38"/>
      <c r="J67" s="42"/>
      <c r="K67" s="46"/>
      <c r="L67" s="46"/>
    </row>
    <row r="68" spans="4:12" ht="10.5" x14ac:dyDescent="0.25">
      <c r="D68" s="41"/>
      <c r="E68" s="42"/>
      <c r="F68" s="44"/>
      <c r="H68" s="31"/>
      <c r="I68" s="38"/>
      <c r="J68" s="42"/>
      <c r="K68" s="46"/>
      <c r="L68" s="46"/>
    </row>
    <row r="69" spans="4:12" ht="10.5" x14ac:dyDescent="0.25">
      <c r="D69" s="41"/>
      <c r="E69" s="42"/>
      <c r="F69" s="44"/>
      <c r="H69" s="31"/>
      <c r="I69" s="38"/>
      <c r="J69" s="42"/>
      <c r="K69" s="46"/>
      <c r="L69" s="46"/>
    </row>
    <row r="70" spans="4:12" ht="10.5" x14ac:dyDescent="0.25">
      <c r="D70" s="41"/>
      <c r="E70" s="42"/>
      <c r="F70" s="44"/>
      <c r="H70" s="31"/>
      <c r="I70" s="38"/>
      <c r="J70" s="42"/>
      <c r="K70" s="46"/>
      <c r="L70" s="46"/>
    </row>
    <row r="71" spans="4:12" ht="10.5" x14ac:dyDescent="0.25">
      <c r="D71" s="41"/>
      <c r="E71" s="42"/>
      <c r="F71" s="44"/>
      <c r="H71" s="31"/>
      <c r="I71" s="38"/>
      <c r="J71" s="42"/>
      <c r="K71" s="46"/>
      <c r="L71" s="46"/>
    </row>
    <row r="72" spans="4:12" ht="10.5" x14ac:dyDescent="0.25">
      <c r="D72" s="41"/>
      <c r="E72" s="42"/>
      <c r="F72" s="44"/>
      <c r="H72" s="31"/>
      <c r="I72" s="38"/>
      <c r="J72" s="42"/>
      <c r="K72" s="46"/>
      <c r="L72" s="46"/>
    </row>
    <row r="73" spans="4:12" ht="10.5" x14ac:dyDescent="0.25">
      <c r="D73" s="41"/>
      <c r="E73" s="42"/>
      <c r="F73" s="44"/>
      <c r="H73" s="31"/>
      <c r="I73" s="38"/>
      <c r="J73" s="42"/>
      <c r="K73" s="46"/>
      <c r="L73" s="46"/>
    </row>
    <row r="74" spans="4:12" ht="10.5" x14ac:dyDescent="0.25">
      <c r="D74" s="41"/>
      <c r="E74" s="42"/>
      <c r="F74" s="44"/>
      <c r="H74" s="31"/>
      <c r="I74" s="38"/>
      <c r="J74" s="42"/>
      <c r="K74" s="46"/>
      <c r="L74" s="46"/>
    </row>
    <row r="75" spans="4:12" ht="10.5" x14ac:dyDescent="0.25">
      <c r="D75" s="41"/>
      <c r="E75" s="42"/>
      <c r="F75" s="44"/>
      <c r="H75" s="31"/>
      <c r="I75" s="38"/>
      <c r="J75" s="42"/>
      <c r="K75" s="46"/>
      <c r="L75" s="46"/>
    </row>
    <row r="76" spans="4:12" ht="10.5" x14ac:dyDescent="0.25">
      <c r="D76" s="41"/>
      <c r="E76" s="42"/>
      <c r="F76" s="44"/>
      <c r="H76" s="31"/>
      <c r="I76" s="38"/>
      <c r="J76" s="42"/>
      <c r="K76" s="46"/>
      <c r="L76" s="46"/>
    </row>
    <row r="77" spans="4:12" ht="10.5" x14ac:dyDescent="0.25">
      <c r="D77" s="41"/>
      <c r="E77" s="42"/>
      <c r="F77" s="44"/>
      <c r="H77" s="31"/>
      <c r="I77" s="38"/>
      <c r="J77" s="42"/>
      <c r="K77" s="46"/>
      <c r="L77" s="46"/>
    </row>
    <row r="78" spans="4:12" ht="10.5" x14ac:dyDescent="0.25">
      <c r="D78" s="41"/>
      <c r="E78" s="42"/>
      <c r="F78" s="44"/>
      <c r="H78" s="31"/>
      <c r="I78" s="38"/>
      <c r="J78" s="42"/>
      <c r="K78" s="46"/>
      <c r="L78" s="46"/>
    </row>
    <row r="79" spans="4:12" ht="10.5" x14ac:dyDescent="0.25">
      <c r="D79" s="41"/>
      <c r="E79" s="42"/>
      <c r="F79" s="44"/>
      <c r="H79" s="31"/>
      <c r="I79" s="38"/>
      <c r="J79" s="42"/>
      <c r="K79" s="46"/>
      <c r="L79" s="46"/>
    </row>
    <row r="80" spans="4:12" ht="10.5" x14ac:dyDescent="0.25">
      <c r="D80" s="41"/>
      <c r="E80" s="42"/>
      <c r="F80" s="44"/>
      <c r="H80" s="31"/>
      <c r="I80" s="38"/>
      <c r="J80" s="42"/>
      <c r="K80" s="46"/>
      <c r="L80" s="46"/>
    </row>
    <row r="81" spans="4:12" ht="10.5" x14ac:dyDescent="0.25">
      <c r="D81" s="41"/>
      <c r="E81" s="42"/>
      <c r="F81" s="44"/>
      <c r="H81" s="31"/>
      <c r="I81" s="38"/>
      <c r="J81" s="42"/>
      <c r="K81" s="46"/>
      <c r="L81" s="46"/>
    </row>
    <row r="82" spans="4:12" ht="10.5" x14ac:dyDescent="0.25">
      <c r="D82" s="41"/>
      <c r="E82" s="42"/>
      <c r="F82" s="44"/>
      <c r="H82" s="31"/>
      <c r="I82" s="38"/>
      <c r="J82" s="42"/>
      <c r="K82" s="46"/>
      <c r="L82" s="46"/>
    </row>
    <row r="83" spans="4:12" ht="10.5" x14ac:dyDescent="0.25">
      <c r="D83" s="41"/>
      <c r="E83" s="42"/>
      <c r="F83" s="44"/>
      <c r="H83" s="31"/>
      <c r="I83" s="38"/>
      <c r="J83" s="42"/>
      <c r="K83" s="46"/>
      <c r="L83" s="46"/>
    </row>
    <row r="84" spans="4:12" ht="10.5" x14ac:dyDescent="0.25">
      <c r="D84" s="41"/>
      <c r="E84" s="42"/>
      <c r="F84" s="44"/>
      <c r="H84" s="31"/>
      <c r="I84" s="38"/>
      <c r="J84" s="42"/>
      <c r="K84" s="46"/>
      <c r="L84" s="46"/>
    </row>
    <row r="85" spans="4:12" ht="10.5" x14ac:dyDescent="0.25">
      <c r="D85" s="41"/>
      <c r="E85" s="42"/>
      <c r="F85" s="44"/>
      <c r="H85" s="31"/>
      <c r="I85" s="38"/>
      <c r="J85" s="42"/>
      <c r="K85" s="46"/>
      <c r="L85" s="46"/>
    </row>
    <row r="86" spans="4:12" ht="10.5" x14ac:dyDescent="0.25">
      <c r="D86" s="41"/>
      <c r="E86" s="42"/>
      <c r="F86" s="44"/>
      <c r="H86" s="31"/>
      <c r="I86" s="38"/>
      <c r="J86" s="42"/>
      <c r="K86" s="46"/>
      <c r="L86" s="46"/>
    </row>
    <row r="87" spans="4:12" ht="10.5" x14ac:dyDescent="0.25">
      <c r="D87" s="41"/>
      <c r="E87" s="42"/>
      <c r="F87" s="44"/>
      <c r="H87" s="31"/>
      <c r="I87" s="38"/>
      <c r="J87" s="42"/>
      <c r="K87" s="46"/>
      <c r="L87" s="46"/>
    </row>
    <row r="88" spans="4:12" ht="10.5" x14ac:dyDescent="0.25">
      <c r="D88" s="41"/>
      <c r="E88" s="42"/>
      <c r="F88" s="44"/>
      <c r="H88" s="31"/>
      <c r="I88" s="38"/>
      <c r="J88" s="42"/>
      <c r="K88" s="46"/>
      <c r="L88" s="46"/>
    </row>
    <row r="89" spans="4:12" ht="10.5" x14ac:dyDescent="0.25">
      <c r="D89" s="41"/>
      <c r="E89" s="42"/>
      <c r="F89" s="44"/>
      <c r="H89" s="31"/>
      <c r="I89" s="38"/>
      <c r="J89" s="42"/>
      <c r="K89" s="46"/>
      <c r="L89" s="46"/>
    </row>
    <row r="90" spans="4:12" ht="10.5" x14ac:dyDescent="0.25">
      <c r="D90" s="41"/>
      <c r="E90" s="42"/>
      <c r="F90" s="44"/>
      <c r="H90" s="31"/>
      <c r="I90" s="38"/>
      <c r="J90" s="42"/>
      <c r="K90" s="46"/>
      <c r="L90" s="46"/>
    </row>
    <row r="91" spans="4:12" ht="10.5" x14ac:dyDescent="0.25">
      <c r="D91" s="41"/>
      <c r="E91" s="42"/>
      <c r="F91" s="44"/>
      <c r="H91" s="31"/>
      <c r="I91" s="38"/>
      <c r="J91" s="42"/>
      <c r="K91" s="46"/>
      <c r="L91" s="46"/>
    </row>
    <row r="92" spans="4:12" ht="10.5" x14ac:dyDescent="0.25">
      <c r="D92" s="41"/>
      <c r="E92" s="42"/>
      <c r="F92" s="44"/>
      <c r="H92" s="31"/>
      <c r="I92" s="38"/>
      <c r="J92" s="42"/>
      <c r="K92" s="46"/>
      <c r="L92" s="46"/>
    </row>
    <row r="93" spans="4:12" ht="10.5" x14ac:dyDescent="0.25">
      <c r="D93" s="41"/>
      <c r="E93" s="42"/>
      <c r="F93" s="44"/>
      <c r="H93" s="31"/>
      <c r="I93" s="38"/>
      <c r="J93" s="42"/>
      <c r="K93" s="46"/>
      <c r="L93" s="46"/>
    </row>
    <row r="94" spans="4:12" ht="10.5" x14ac:dyDescent="0.25">
      <c r="D94" s="41"/>
      <c r="E94" s="42"/>
      <c r="F94" s="44"/>
      <c r="H94" s="31"/>
      <c r="I94" s="38"/>
      <c r="J94" s="42"/>
      <c r="K94" s="46"/>
      <c r="L94" s="46"/>
    </row>
    <row r="95" spans="4:12" ht="10.5" x14ac:dyDescent="0.25">
      <c r="D95" s="41"/>
      <c r="E95" s="42"/>
      <c r="F95" s="44"/>
      <c r="H95" s="31"/>
      <c r="I95" s="38"/>
      <c r="J95" s="42"/>
      <c r="K95" s="46"/>
      <c r="L95" s="46"/>
    </row>
    <row r="96" spans="4:12" ht="10.5" x14ac:dyDescent="0.25">
      <c r="D96" s="41"/>
      <c r="E96" s="42"/>
      <c r="F96" s="44"/>
      <c r="H96" s="31"/>
      <c r="I96" s="38"/>
      <c r="J96" s="42"/>
      <c r="K96" s="46"/>
      <c r="L96" s="46"/>
    </row>
    <row r="97" spans="4:12" ht="10.5" x14ac:dyDescent="0.25">
      <c r="D97" s="41"/>
      <c r="E97" s="42"/>
      <c r="F97" s="44"/>
      <c r="H97" s="31"/>
      <c r="I97" s="38"/>
      <c r="J97" s="42"/>
      <c r="K97" s="46"/>
      <c r="L97" s="46"/>
    </row>
    <row r="98" spans="4:12" ht="10.5" x14ac:dyDescent="0.25">
      <c r="D98" s="41"/>
      <c r="E98" s="42"/>
      <c r="F98" s="44"/>
      <c r="H98" s="31"/>
      <c r="I98" s="38"/>
      <c r="J98" s="42"/>
      <c r="K98" s="46"/>
      <c r="L98" s="46"/>
    </row>
    <row r="99" spans="4:12" ht="10.5" x14ac:dyDescent="0.25">
      <c r="D99" s="41"/>
      <c r="E99" s="42"/>
      <c r="F99" s="44"/>
      <c r="H99" s="31"/>
      <c r="I99" s="38"/>
      <c r="J99" s="42"/>
      <c r="K99" s="46"/>
      <c r="L99" s="46"/>
    </row>
    <row r="100" spans="4:12" ht="10.5" x14ac:dyDescent="0.25">
      <c r="D100" s="41"/>
      <c r="E100" s="42"/>
      <c r="F100" s="44"/>
      <c r="H100" s="31"/>
      <c r="I100" s="38"/>
      <c r="J100" s="42"/>
      <c r="K100" s="46"/>
      <c r="L100" s="46"/>
    </row>
    <row r="101" spans="4:12" ht="10.5" x14ac:dyDescent="0.25">
      <c r="D101" s="41"/>
      <c r="E101" s="42"/>
      <c r="F101" s="44"/>
      <c r="H101" s="31"/>
      <c r="I101" s="38"/>
      <c r="J101" s="42"/>
      <c r="K101" s="46"/>
      <c r="L101" s="46"/>
    </row>
    <row r="102" spans="4:12" x14ac:dyDescent="0.2">
      <c r="E102" s="27"/>
      <c r="F102" s="29"/>
    </row>
    <row r="103" spans="4:12" x14ac:dyDescent="0.2">
      <c r="E103" s="27"/>
      <c r="F103" s="29"/>
    </row>
    <row r="104" spans="4:12" x14ac:dyDescent="0.2">
      <c r="E104" s="27"/>
      <c r="F104" s="29"/>
    </row>
  </sheetData>
  <sheetProtection formatColumns="0" formatRows="0" selectLockedCells="1"/>
  <mergeCells count="15">
    <mergeCell ref="L12:L14"/>
    <mergeCell ref="A1:B1"/>
    <mergeCell ref="A2:B2"/>
    <mergeCell ref="C10:H11"/>
    <mergeCell ref="I10:K11"/>
    <mergeCell ref="B12:B14"/>
    <mergeCell ref="A12:A14"/>
    <mergeCell ref="C12:C14"/>
    <mergeCell ref="G12:G14"/>
    <mergeCell ref="D12:D14"/>
    <mergeCell ref="E12:E14"/>
    <mergeCell ref="F12:F14"/>
    <mergeCell ref="H12:H14"/>
    <mergeCell ref="J12:J14"/>
    <mergeCell ref="K12:K14"/>
  </mergeCells>
  <phoneticPr fontId="0" type="noConversion"/>
  <pageMargins left="0.75" right="0.75" top="1" bottom="1" header="0.5" footer="0.5"/>
  <pageSetup paperSize="9" scale="90" fitToHeight="2" orientation="landscape" r:id="rId1"/>
  <headerFooter alignWithMargins="0">
    <oddHeader>&amp;LDME-DME Network&amp;RVolume 1A - Appendix G</oddHeader>
    <oddFooter>&amp;LATNS/HO/S41/42/07: &amp;F
30 November 2013&amp;C&amp;A&amp;RPage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AE27945F2814CA71E4A2CF82603FB" ma:contentTypeVersion="13" ma:contentTypeDescription="Create a new document." ma:contentTypeScope="" ma:versionID="9e38bdf057ea02be8c056f45d5374a7c">
  <xsd:schema xmlns:xsd="http://www.w3.org/2001/XMLSchema" xmlns:xs="http://www.w3.org/2001/XMLSchema" xmlns:p="http://schemas.microsoft.com/office/2006/metadata/properties" xmlns:ns3="e5e5463e-6a5b-4761-b2b9-6582e951ffef" xmlns:ns4="9b1bd5c8-b5c9-4bbb-a82d-ec1f1f547cdd" targetNamespace="http://schemas.microsoft.com/office/2006/metadata/properties" ma:root="true" ma:fieldsID="d431eacd70f50d6b0adccc33f3a08c21" ns3:_="" ns4:_="">
    <xsd:import namespace="e5e5463e-6a5b-4761-b2b9-6582e951ffef"/>
    <xsd:import namespace="9b1bd5c8-b5c9-4bbb-a82d-ec1f1f547c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5463e-6a5b-4761-b2b9-6582e951ff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bd5c8-b5c9-4bbb-a82d-ec1f1f547cd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0B522C-1937-43D0-9106-779355CF71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D08E9F-3AAD-433C-A987-31BEDA644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e5463e-6a5b-4761-b2b9-6582e951ffef"/>
    <ds:schemaRef ds:uri="9b1bd5c8-b5c9-4bbb-a82d-ec1f1f547c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2C4743-FF1C-430F-BDAB-D9033D7E47BA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b1bd5c8-b5c9-4bbb-a82d-ec1f1f547cdd"/>
    <ds:schemaRef ds:uri="http://purl.org/dc/dcmitype/"/>
    <ds:schemaRef ds:uri="e5e5463e-6a5b-4761-b2b9-6582e951ffe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Instructions</vt:lpstr>
      <vt:lpstr>G1 SUMMARY</vt:lpstr>
      <vt:lpstr>G2_1 PMP</vt:lpstr>
      <vt:lpstr>G2_2 ILS</vt:lpstr>
      <vt:lpstr>G3_1 FALE</vt:lpstr>
      <vt:lpstr>G3_2 FAPM</vt:lpstr>
      <vt:lpstr>G3_3 FAVG</vt:lpstr>
      <vt:lpstr>G3_4 FARB</vt:lpstr>
      <vt:lpstr>G4 Options</vt:lpstr>
      <vt:lpstr>'G1 SUMMARY'!Print_Area</vt:lpstr>
      <vt:lpstr>'G2_1 PMP'!Print_Area</vt:lpstr>
      <vt:lpstr>'G2_2 ILS'!Print_Area</vt:lpstr>
      <vt:lpstr>'G3_1 FALE'!Print_Area</vt:lpstr>
      <vt:lpstr>'G4 Options'!Print_Area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Louw Grobler</dc:creator>
  <cp:lastModifiedBy>Alicia Pillay</cp:lastModifiedBy>
  <cp:lastPrinted>2014-09-29T12:48:47Z</cp:lastPrinted>
  <dcterms:created xsi:type="dcterms:W3CDTF">2001-08-28T08:14:03Z</dcterms:created>
  <dcterms:modified xsi:type="dcterms:W3CDTF">2024-02-26T06:19:49Z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0x01010025BAE27945F2814CA71E4A2CF82603FB</vt:lpwstr>
  </property>
</Properties>
</file>