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nokwandaw\Documents\1.1. RUNNING TRANSACTION 2023-4\RFB 3083-2024_APPOINTMENT OF A SERVICE PROVIDER FOR THE SUPPLY, DELIVERY, AND INSTALLATION OF ROUTERS\"/>
    </mc:Choice>
  </mc:AlternateContent>
  <xr:revisionPtr revIDLastSave="0" documentId="8_{5C055E4C-CEFD-4780-BFF5-F24A83EEC987}" xr6:coauthVersionLast="36" xr6:coauthVersionMax="36" xr10:uidLastSave="{00000000-0000-0000-0000-000000000000}"/>
  <bookViews>
    <workbookView xWindow="-108" yWindow="-108" windowWidth="23256" windowHeight="12456" xr2:uid="{00000000-000D-0000-FFFF-FFFF00000000}"/>
  </bookViews>
  <sheets>
    <sheet name="PRICING SCHEDULE" sheetId="6" r:id="rId1"/>
  </sheets>
  <definedNames>
    <definedName name="_xlnm.Print_Area" localSheetId="0">'PRICING SCHEDULE'!$A:$J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6" l="1"/>
  <c r="H51" i="6" s="1"/>
  <c r="G52" i="6"/>
  <c r="H52" i="6" s="1"/>
  <c r="G53" i="6"/>
  <c r="H53" i="6" s="1"/>
  <c r="G54" i="6"/>
  <c r="H54" i="6" s="1"/>
  <c r="G55" i="6"/>
  <c r="H55" i="6" s="1"/>
  <c r="G56" i="6"/>
  <c r="H56" i="6" s="1"/>
  <c r="G57" i="6"/>
  <c r="H57" i="6" s="1"/>
  <c r="B50" i="6"/>
  <c r="B51" i="6"/>
  <c r="B52" i="6"/>
  <c r="B53" i="6"/>
  <c r="B54" i="6"/>
  <c r="B55" i="6"/>
  <c r="B56" i="6"/>
  <c r="B57" i="6"/>
  <c r="B58" i="6"/>
  <c r="G42" i="6" l="1"/>
  <c r="H42" i="6" s="1"/>
  <c r="G43" i="6"/>
  <c r="H43" i="6" s="1"/>
  <c r="G44" i="6"/>
  <c r="H44" i="6" s="1"/>
  <c r="G45" i="6"/>
  <c r="H45" i="6" s="1"/>
  <c r="G46" i="6"/>
  <c r="H46" i="6" s="1"/>
  <c r="G47" i="6"/>
  <c r="H47" i="6" s="1"/>
  <c r="G48" i="6"/>
  <c r="G26" i="6" l="1"/>
  <c r="H26" i="6" s="1"/>
  <c r="G74" i="6"/>
  <c r="H74" i="6" s="1"/>
  <c r="G73" i="6"/>
  <c r="H73" i="6" s="1"/>
  <c r="G72" i="6"/>
  <c r="H72" i="6" s="1"/>
  <c r="G70" i="6"/>
  <c r="H70" i="6" s="1"/>
  <c r="G69" i="6"/>
  <c r="H69" i="6" s="1"/>
  <c r="G68" i="6"/>
  <c r="H68" i="6" s="1"/>
  <c r="H67" i="6" s="1"/>
  <c r="G66" i="6"/>
  <c r="H66" i="6" s="1"/>
  <c r="G65" i="6"/>
  <c r="H65" i="6" s="1"/>
  <c r="G64" i="6"/>
  <c r="H64" i="6" s="1"/>
  <c r="G62" i="6"/>
  <c r="H62" i="6" s="1"/>
  <c r="G61" i="6"/>
  <c r="H61" i="6" s="1"/>
  <c r="G60" i="6"/>
  <c r="H60" i="6" s="1"/>
  <c r="G58" i="6"/>
  <c r="H58" i="6" s="1"/>
  <c r="G50" i="6"/>
  <c r="H50" i="6" s="1"/>
  <c r="H49" i="6" s="1"/>
  <c r="G40" i="6"/>
  <c r="H40" i="6" s="1"/>
  <c r="G41" i="6"/>
  <c r="H41" i="6" s="1"/>
  <c r="H48" i="6"/>
  <c r="H59" i="6" l="1"/>
  <c r="H71" i="6"/>
  <c r="H39" i="6"/>
  <c r="H63" i="6"/>
  <c r="G71" i="6"/>
  <c r="G67" i="6"/>
  <c r="G39" i="6"/>
  <c r="G63" i="6"/>
  <c r="G59" i="6"/>
  <c r="G49" i="6"/>
  <c r="G29" i="6"/>
  <c r="H29" i="6" s="1"/>
  <c r="G28" i="6"/>
  <c r="H28" i="6" s="1"/>
  <c r="G27" i="6"/>
  <c r="H27" i="6" s="1"/>
  <c r="G25" i="6"/>
  <c r="H25" i="6" s="1"/>
  <c r="G34" i="6"/>
  <c r="H34" i="6" s="1"/>
  <c r="G24" i="6"/>
  <c r="H24" i="6" s="1"/>
  <c r="G30" i="6"/>
  <c r="H30" i="6" s="1"/>
  <c r="G23" i="6"/>
  <c r="H23" i="6" s="1"/>
  <c r="G32" i="6" l="1"/>
  <c r="H32" i="6" s="1"/>
  <c r="G33" i="6"/>
  <c r="H33" i="6" s="1"/>
  <c r="G36" i="6"/>
  <c r="H36" i="6" s="1"/>
  <c r="G37" i="6"/>
  <c r="H37" i="6" s="1"/>
  <c r="G38" i="6"/>
  <c r="H38" i="6" s="1"/>
  <c r="G22" i="6"/>
  <c r="H31" i="6" l="1"/>
  <c r="H35" i="6"/>
  <c r="G21" i="6"/>
  <c r="H22" i="6"/>
  <c r="H21" i="6" s="1"/>
  <c r="G35" i="6"/>
  <c r="G31" i="6"/>
  <c r="H75" i="6" l="1"/>
  <c r="G75" i="6"/>
  <c r="G76" i="6" s="1"/>
  <c r="G77" i="6" s="1"/>
</calcChain>
</file>

<file path=xl/sharedStrings.xml><?xml version="1.0" encoding="utf-8"?>
<sst xmlns="http://schemas.openxmlformats.org/spreadsheetml/2006/main" count="113" uniqueCount="91">
  <si>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</si>
  <si>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</si>
  <si>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</si>
  <si>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</si>
  <si>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</si>
  <si>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</si>
  <si>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</si>
  <si>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</si>
  <si>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</si>
  <si>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</si>
  <si>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Item 1.5</t>
  </si>
  <si>
    <t>RFx No</t>
  </si>
  <si>
    <t>RFx Title</t>
  </si>
  <si>
    <t>Item 1.6</t>
  </si>
  <si>
    <t>Item 1.7</t>
  </si>
  <si>
    <t>Item 1.8</t>
  </si>
  <si>
    <t>Item 1.9</t>
  </si>
  <si>
    <t>1.1</t>
  </si>
  <si>
    <t>1.3</t>
  </si>
  <si>
    <t>1.5</t>
  </si>
  <si>
    <t>1.6</t>
  </si>
  <si>
    <t>1.7</t>
  </si>
  <si>
    <t>1.8</t>
  </si>
  <si>
    <t>1.9</t>
  </si>
  <si>
    <t>2.1</t>
  </si>
  <si>
    <t>2.2</t>
  </si>
  <si>
    <t>2.3</t>
  </si>
  <si>
    <t>3.1</t>
  </si>
  <si>
    <t>4.3</t>
  </si>
  <si>
    <t>4.2</t>
  </si>
  <si>
    <t>Unit Price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</si>
  <si>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</si>
  <si>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</si>
  <si>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</si>
  <si>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</si>
  <si>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</si>
  <si>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</si>
  <si>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</si>
  <si>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</si>
  <si>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</si>
  <si>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</si>
  <si>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</si>
  <si>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</si>
  <si>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Mark with an X, which ROE is applicable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</si>
  <si>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</si>
  <si>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</si>
  <si>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</si>
  <si>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Item 10.1</t>
  </si>
  <si>
    <t>Item 10.2</t>
  </si>
  <si>
    <t>Item 7.1</t>
  </si>
  <si>
    <t>Item 7.2</t>
  </si>
  <si>
    <t>Item 8.1</t>
  </si>
  <si>
    <t>Item 8.2</t>
  </si>
  <si>
    <t>Item 9.1</t>
  </si>
  <si>
    <t>Item 9.2</t>
  </si>
  <si>
    <t>Item x - use this row to insert more items to above package</t>
  </si>
  <si>
    <t>(c)  Unit and Line prices must be VAT EXCLUSIVE and in South African Rand (ZAR) currency.</t>
  </si>
  <si>
    <t>Signature (above)</t>
  </si>
  <si>
    <t>[GOODS/SERVICE PACKAGE 7 - delete if not needed]</t>
  </si>
  <si>
    <t>[GOODS/SERVICE PACKAGE 8 - delete if not needed]</t>
  </si>
  <si>
    <t>[GOODS/SERVICE PACKAGE 9 - delete if not needed]</t>
  </si>
  <si>
    <t>[GOODS/SERVICE PACKAGE 10 - delete if not needed]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</si>
  <si>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</si>
  <si>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Pricing schedule</t>
  </si>
  <si>
    <t>BRAND / MODEL (if applicable)</t>
  </si>
  <si>
    <t>1.2</t>
  </si>
  <si>
    <t>LTE Module/ Card</t>
  </si>
  <si>
    <t>LTE Category 6 and support for 5G</t>
  </si>
  <si>
    <t>1.4</t>
  </si>
  <si>
    <t>LICENSING</t>
  </si>
  <si>
    <t>SD-WAN</t>
  </si>
  <si>
    <t>Eastern Cape</t>
  </si>
  <si>
    <t>Free State</t>
  </si>
  <si>
    <t>Gauteng</t>
  </si>
  <si>
    <t>KwaZulu-Natal</t>
  </si>
  <si>
    <t>Limpopo</t>
  </si>
  <si>
    <t>Mpumalanga</t>
  </si>
  <si>
    <t>Northern Cape</t>
  </si>
  <si>
    <t>North West</t>
  </si>
  <si>
    <t>Western Cape</t>
  </si>
  <si>
    <t xml:space="preserve">Total Price </t>
  </si>
  <si>
    <t>ROUTER SUPPLY</t>
  </si>
  <si>
    <t>Dismantling, packaging, and shipment of the removed router to SITA's Centurion office (Average pricing per province)</t>
  </si>
  <si>
    <t>Delivery &amp; Installation (Average pricing per province)</t>
  </si>
  <si>
    <t xml:space="preserve">Router with Back to Back Technical Support Service for 60 months with on-site hardware replacement (8x5xNBD). </t>
  </si>
  <si>
    <t xml:space="preserve">Each </t>
  </si>
  <si>
    <t>Each</t>
  </si>
  <si>
    <t>Each site</t>
  </si>
  <si>
    <t>(g) Bidders must complete and submit bid pricing in the provided Excel spreadsheet format, and any pricing schedule submitted in a different format will not be considered.</t>
  </si>
  <si>
    <t>REQUEST TO APPOINTMENT OF A SERVICE PROVIDER FOR THE SUPPLY, DELIVERY, AND INSTALLATION OF ROUTERS ON AN ON-DEMAND PROCUREMENT BASIS FOR A PERIOD OF THIRTY-SIX (36) MONTHS</t>
  </si>
  <si>
    <t>RFB 3083-2024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</si>
</sst>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_);\(&quot;R&quot;#,##0.00\)"/>
    <numFmt numFmtId="165" formatCode="_-[$R-1C09]* #,##0.00_-;\-[$R-1C09]* #,##0.00_-;_-[$R-1C09]* &quot;-&quot;??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vertical="top"/>
    </xf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5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44" fontId="3" fillId="3" borderId="0" xfId="0" applyNumberFormat="1" applyFont="1" applyFill="1" applyAlignment="1">
      <alignment horizontal="center" vertical="center" wrapText="1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5" fontId="6" fillId="5" borderId="5" xfId="0" applyNumberFormat="1" applyFont="1" applyFill="1" applyBorder="1" applyAlignment="1">
      <alignment horizontal="left" vertical="top" wrapText="1"/>
    </xf>
    <xf numFmtId="165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165" fontId="5" fillId="4" borderId="1" xfId="0" applyNumberFormat="1" applyFont="1" applyFill="1" applyBorder="1" applyAlignment="1">
      <alignment horizontal="center" vertical="top" wrapText="1"/>
    </xf>
    <xf numFmtId="165" fontId="6" fillId="4" borderId="1" xfId="0" applyNumberFormat="1" applyFont="1" applyFill="1" applyBorder="1" applyAlignment="1">
      <alignment horizontal="left" vertical="top" wrapText="1"/>
    </xf>
    <xf numFmtId="9" fontId="6" fillId="4" borderId="1" xfId="2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/>
    <xf numFmtId="0" fontId="2" fillId="3" borderId="13" xfId="0" applyFont="1" applyFill="1" applyBorder="1" applyAlignment="1">
      <alignment vertical="top"/>
    </xf>
    <xf numFmtId="165" fontId="6" fillId="2" borderId="9" xfId="0" applyNumberFormat="1" applyFont="1" applyFill="1" applyBorder="1" applyAlignment="1">
      <alignment horizontal="center" vertical="top" wrapText="1"/>
    </xf>
    <xf numFmtId="165" fontId="6" fillId="2" borderId="9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/>
    <xf numFmtId="0" fontId="4" fillId="2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165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6" fillId="6" borderId="9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14" fillId="6" borderId="24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7" fillId="5" borderId="9" xfId="0" applyFont="1" applyFill="1" applyBorder="1" applyAlignment="1">
      <alignment horizontal="right" vertical="top" wrapText="1"/>
    </xf>
    <xf numFmtId="0" fontId="14" fillId="0" borderId="3" xfId="0" applyFont="1" applyBorder="1" applyAlignment="1">
      <alignment horizontal="left" vertical="top" wrapText="1"/>
    </xf>
    <xf numFmtId="0" fontId="16" fillId="3" borderId="0" xfId="0" applyFont="1" applyFill="1" applyAlignment="1">
      <alignment vertical="center"/>
    </xf>
    <xf numFmtId="0" fontId="17" fillId="0" borderId="1" xfId="0" applyFont="1" applyBorder="1" applyAlignment="1">
      <alignment horizontal="left" vertical="top"/>
    </xf>
    <xf numFmtId="0" fontId="4" fillId="2" borderId="9" xfId="0" applyFont="1" applyFill="1" applyBorder="1" applyAlignment="1">
      <alignment horizontal="center" vertical="center" wrapText="1"/>
    </xf>
    <xf numFmtId="164" fontId="16" fillId="3" borderId="24" xfId="0" applyNumberFormat="1" applyFont="1" applyFill="1" applyBorder="1" applyAlignment="1">
      <alignment horizontal="center" vertical="center" wrapText="1"/>
    </xf>
    <xf numFmtId="164" fontId="16" fillId="3" borderId="25" xfId="0" applyNumberFormat="1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164" fontId="16" fillId="3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0" fontId="3" fillId="3" borderId="23" xfId="0" applyFont="1" applyFill="1" applyBorder="1" applyAlignment="1">
      <alignment horizontal="left" vertical="top" wrapText="1"/>
    </xf>
    <xf numFmtId="14" fontId="2" fillId="6" borderId="11" xfId="0" applyNumberFormat="1" applyFont="1" applyFill="1" applyBorder="1" applyAlignment="1">
      <alignment horizontal="left" vertical="center"/>
    </xf>
    <xf numFmtId="14" fontId="2" fillId="6" borderId="19" xfId="0" applyNumberFormat="1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2" fillId="6" borderId="18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0" fontId="2" fillId="3" borderId="26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5"/>
  <sheetViews>
    <sheetView showGridLines="0" tabSelected="1" zoomScale="98" zoomScaleNormal="98" workbookViewId="0">
      <selection activeCell="B3" sqref="B3"/>
    </sheetView>
  </sheetViews>
  <sheetFormatPr defaultColWidth="9.109375" defaultRowHeight="14.4" x14ac:dyDescent="0.3"/>
  <cols>
    <col min="1" max="1" width="13.44140625" style="67" customWidth="1"/>
    <col min="2" max="2" width="59.44140625" style="63" customWidth="1"/>
    <col min="3" max="3" width="13.33203125" style="68" customWidth="1"/>
    <col min="4" max="4" width="9.6640625" style="68" customWidth="1"/>
    <col min="5" max="5" width="7.44140625" style="68" customWidth="1"/>
    <col min="6" max="7" width="19.44140625" style="63" customWidth="1"/>
    <col min="8" max="8" width="17.109375" style="63" customWidth="1"/>
    <col min="9" max="9" width="32.77734375" style="63" customWidth="1"/>
    <col min="10" max="10" width="36.77734375" style="63" customWidth="1"/>
    <col min="11" max="16384" width="9.109375" style="63"/>
  </cols>
  <sheetData>
    <row r="1" spans="1:15" s="53" customFormat="1" ht="31.2" x14ac:dyDescent="0.6">
      <c r="A1" s="7"/>
      <c r="B1" s="3" t="s">
        <v>33</v>
      </c>
      <c r="C1" s="4"/>
      <c r="D1" s="4"/>
      <c r="E1" s="2"/>
      <c r="F1" s="2"/>
      <c r="G1" s="2"/>
      <c r="H1" s="2"/>
      <c r="I1" s="2"/>
      <c r="J1" s="2"/>
    </row>
    <row r="2" spans="1:15" customFormat="1" ht="28.8" customHeight="1" x14ac:dyDescent="0.3">
      <c r="A2" s="60"/>
      <c r="B2" s="45" t="s">
        <v>63</v>
      </c>
      <c r="C2" s="5"/>
      <c r="D2" s="5"/>
      <c r="E2" s="61"/>
      <c r="F2" s="61"/>
      <c r="G2" s="61"/>
      <c r="H2" s="61"/>
      <c r="I2" s="61"/>
      <c r="J2" s="61"/>
    </row>
    <row r="3" spans="1:15" customFormat="1" ht="15.6" x14ac:dyDescent="0.3">
      <c r="A3" s="33" t="s">
        <v>11</v>
      </c>
      <c r="B3" s="89" t="s">
        <v>90</v>
      </c>
      <c r="C3" s="43"/>
      <c r="D3" s="43"/>
      <c r="E3" s="42"/>
      <c r="F3" s="42"/>
      <c r="G3" s="42"/>
      <c r="H3" s="62"/>
      <c r="I3" s="62"/>
      <c r="J3" s="62"/>
      <c r="K3" s="62"/>
      <c r="L3" s="62"/>
      <c r="M3" s="62"/>
      <c r="N3" s="62"/>
      <c r="O3" s="62"/>
    </row>
    <row r="4" spans="1:15" customFormat="1" ht="57.6" x14ac:dyDescent="0.3">
      <c r="A4" s="71" t="s">
        <v>12</v>
      </c>
      <c r="B4" s="87" t="s">
        <v>89</v>
      </c>
      <c r="C4" s="43"/>
      <c r="D4" s="43"/>
      <c r="E4" s="46"/>
      <c r="F4" s="46"/>
      <c r="G4" s="46"/>
      <c r="H4" s="62"/>
      <c r="I4" s="62"/>
      <c r="J4" s="62"/>
      <c r="K4" s="62"/>
      <c r="L4" s="62"/>
      <c r="M4" s="62"/>
      <c r="N4" s="62"/>
      <c r="O4" s="62"/>
    </row>
    <row r="5" spans="1:15" customFormat="1" ht="15.6" x14ac:dyDescent="0.3">
      <c r="A5" s="86" t="s">
        <v>34</v>
      </c>
      <c r="B5" s="77"/>
      <c r="C5" s="43"/>
      <c r="D5" s="43"/>
      <c r="E5" s="26"/>
      <c r="F5" s="26"/>
      <c r="G5" s="26"/>
      <c r="H5" s="62"/>
      <c r="I5" s="62"/>
      <c r="J5" s="62"/>
      <c r="K5" s="62"/>
      <c r="L5" s="62"/>
      <c r="M5" s="62"/>
      <c r="N5" s="62"/>
      <c r="O5" s="62"/>
    </row>
    <row r="6" spans="1:15" customFormat="1" ht="15.6" x14ac:dyDescent="0.3">
      <c r="A6" s="72"/>
      <c r="B6" s="73"/>
      <c r="C6" s="43"/>
      <c r="D6" s="43"/>
      <c r="E6" s="26"/>
      <c r="F6" s="26"/>
      <c r="G6" s="26"/>
      <c r="H6" s="62"/>
      <c r="I6" s="62"/>
      <c r="J6" s="62"/>
      <c r="K6" s="62"/>
      <c r="L6" s="62"/>
      <c r="M6" s="62"/>
      <c r="N6" s="62"/>
      <c r="O6" s="62"/>
    </row>
    <row r="7" spans="1:15" s="62" customFormat="1" ht="15.6" x14ac:dyDescent="0.3">
      <c r="A7" s="27" t="s">
        <v>7</v>
      </c>
      <c r="B7" s="28"/>
      <c r="C7" s="28"/>
      <c r="D7" s="29"/>
      <c r="E7" s="26"/>
      <c r="F7" s="26"/>
      <c r="G7" s="26"/>
    </row>
    <row r="8" spans="1:15" s="62" customFormat="1" ht="15.6" x14ac:dyDescent="0.3">
      <c r="A8" s="44" t="s">
        <v>35</v>
      </c>
      <c r="B8" s="6"/>
      <c r="C8" s="6"/>
      <c r="D8" s="6"/>
      <c r="E8" s="26"/>
      <c r="F8" s="26"/>
      <c r="G8" s="26"/>
    </row>
    <row r="9" spans="1:15" s="62" customFormat="1" ht="15.6" x14ac:dyDescent="0.3">
      <c r="A9" s="78" t="s">
        <v>62</v>
      </c>
      <c r="B9" s="30"/>
      <c r="C9" s="31"/>
      <c r="D9" s="31"/>
      <c r="E9" s="26"/>
      <c r="F9" s="26"/>
      <c r="G9" s="26"/>
    </row>
    <row r="10" spans="1:15" s="62" customFormat="1" ht="15.6" x14ac:dyDescent="0.3">
      <c r="A10" s="41" t="s">
        <v>56</v>
      </c>
      <c r="B10" s="6"/>
      <c r="C10" s="6"/>
      <c r="D10" s="6"/>
      <c r="E10" s="26"/>
      <c r="F10" s="26"/>
      <c r="G10" s="26"/>
    </row>
    <row r="11" spans="1:15" s="62" customFormat="1" ht="15.6" x14ac:dyDescent="0.3">
      <c r="A11" s="41" t="s">
        <v>42</v>
      </c>
      <c r="B11" s="6"/>
      <c r="C11" s="6"/>
      <c r="D11" s="6"/>
      <c r="E11" s="26"/>
      <c r="F11" s="26"/>
      <c r="G11" s="26"/>
    </row>
    <row r="12" spans="1:15" s="62" customFormat="1" ht="15.6" x14ac:dyDescent="0.3">
      <c r="A12" s="40" t="s">
        <v>44</v>
      </c>
      <c r="B12" s="6"/>
      <c r="C12" s="6"/>
      <c r="D12" s="6"/>
      <c r="E12" s="26"/>
      <c r="F12" s="26"/>
      <c r="G12" s="26"/>
    </row>
    <row r="13" spans="1:15" s="62" customFormat="1" ht="15.6" x14ac:dyDescent="0.3">
      <c r="A13" s="88" t="s">
        <v>88</v>
      </c>
      <c r="B13" s="6"/>
      <c r="C13" s="6"/>
      <c r="D13" s="6"/>
      <c r="E13" s="26"/>
      <c r="F13" s="26"/>
      <c r="G13" s="26"/>
      <c r="H13" s="26"/>
      <c r="I13" s="26"/>
      <c r="J13" s="26"/>
      <c r="K13" s="26"/>
      <c r="L13" s="26"/>
      <c r="M13" s="42"/>
    </row>
    <row r="14" spans="1:15" s="62" customFormat="1" ht="15.6" x14ac:dyDescent="0.3">
      <c r="A14" s="6"/>
      <c r="B14" s="70" t="s">
        <v>3</v>
      </c>
      <c r="C14" s="90" t="s">
        <v>4</v>
      </c>
      <c r="D14" s="90"/>
      <c r="E14" s="69"/>
      <c r="F14" s="26"/>
      <c r="G14" s="26"/>
    </row>
    <row r="15" spans="1:15" s="62" customFormat="1" ht="15.6" x14ac:dyDescent="0.3">
      <c r="A15" s="6"/>
      <c r="B15" s="47" t="s">
        <v>5</v>
      </c>
      <c r="C15" s="91">
        <v>18.239999999999998</v>
      </c>
      <c r="D15" s="92"/>
      <c r="E15" s="76"/>
      <c r="F15" s="96" t="s">
        <v>43</v>
      </c>
      <c r="G15" s="26"/>
    </row>
    <row r="16" spans="1:15" s="62" customFormat="1" ht="15.45" customHeight="1" x14ac:dyDescent="0.3">
      <c r="A16" s="6"/>
      <c r="B16" s="47" t="s">
        <v>6</v>
      </c>
      <c r="C16" s="93">
        <v>19.63</v>
      </c>
      <c r="D16" s="94"/>
      <c r="E16" s="76"/>
      <c r="F16" s="96"/>
      <c r="G16" s="26"/>
    </row>
    <row r="17" spans="1:10" s="62" customFormat="1" ht="15.6" x14ac:dyDescent="0.3">
      <c r="A17" s="6"/>
      <c r="B17" s="47" t="s">
        <v>8</v>
      </c>
      <c r="C17" s="93">
        <v>23.55</v>
      </c>
      <c r="D17" s="94"/>
      <c r="E17" s="76"/>
      <c r="F17" s="96"/>
      <c r="G17" s="26"/>
    </row>
    <row r="18" spans="1:10" s="62" customFormat="1" ht="15.6" x14ac:dyDescent="0.3">
      <c r="A18" s="32"/>
      <c r="B18" s="25"/>
      <c r="C18" s="43"/>
      <c r="D18" s="43"/>
      <c r="E18" s="26"/>
      <c r="F18" s="26"/>
      <c r="G18" s="26"/>
    </row>
    <row r="19" spans="1:10" customFormat="1" ht="15.6" x14ac:dyDescent="0.3">
      <c r="A19" s="9"/>
      <c r="B19" s="10"/>
      <c r="C19" s="57"/>
      <c r="D19" s="57"/>
      <c r="E19" s="95"/>
      <c r="F19" s="95"/>
      <c r="G19" s="95"/>
      <c r="H19" s="62"/>
      <c r="I19" s="62"/>
    </row>
    <row r="20" spans="1:10" ht="31.2" x14ac:dyDescent="0.3">
      <c r="A20" s="9" t="s">
        <v>0</v>
      </c>
      <c r="B20" s="10" t="s">
        <v>36</v>
      </c>
      <c r="C20" s="57" t="s">
        <v>1</v>
      </c>
      <c r="D20" s="57" t="s">
        <v>31</v>
      </c>
      <c r="E20" s="57" t="s">
        <v>9</v>
      </c>
      <c r="F20" s="19" t="s">
        <v>30</v>
      </c>
      <c r="G20" s="19" t="s">
        <v>80</v>
      </c>
      <c r="H20" s="55" t="s">
        <v>32</v>
      </c>
      <c r="I20" s="56" t="s">
        <v>64</v>
      </c>
      <c r="J20" s="56" t="s">
        <v>46</v>
      </c>
    </row>
    <row r="21" spans="1:10" ht="15.6" x14ac:dyDescent="0.3">
      <c r="A21" s="8">
        <v>1</v>
      </c>
      <c r="B21" s="13" t="s">
        <v>81</v>
      </c>
      <c r="C21" s="51"/>
      <c r="D21" s="51"/>
      <c r="E21" s="52"/>
      <c r="F21" s="48"/>
      <c r="G21" s="49">
        <f>SUBTOTAL(9,G22:G30)</f>
        <v>0</v>
      </c>
      <c r="H21" s="49">
        <f>SUBTOTAL(9,H22:H30)</f>
        <v>0</v>
      </c>
      <c r="I21" s="79"/>
      <c r="J21" s="79"/>
    </row>
    <row r="22" spans="1:10" ht="31.2" x14ac:dyDescent="0.3">
      <c r="A22" s="35" t="s">
        <v>17</v>
      </c>
      <c r="B22" s="12" t="s">
        <v>84</v>
      </c>
      <c r="C22" s="20" t="s">
        <v>85</v>
      </c>
      <c r="D22" s="75">
        <v>0</v>
      </c>
      <c r="E22" s="36">
        <v>2303</v>
      </c>
      <c r="F22" s="74">
        <v>0</v>
      </c>
      <c r="G22" s="21">
        <f>E22*F22</f>
        <v>0</v>
      </c>
      <c r="H22" s="64">
        <f>D22*G22</f>
        <v>0</v>
      </c>
      <c r="I22" s="80"/>
      <c r="J22" s="79"/>
    </row>
    <row r="23" spans="1:10" ht="15.6" hidden="1" x14ac:dyDescent="0.3">
      <c r="A23" s="35" t="s">
        <v>65</v>
      </c>
      <c r="B23" s="12"/>
      <c r="C23" s="20"/>
      <c r="D23" s="75">
        <v>0</v>
      </c>
      <c r="E23" s="36">
        <v>1</v>
      </c>
      <c r="F23" s="74">
        <v>0</v>
      </c>
      <c r="G23" s="21">
        <f t="shared" ref="G23:G30" si="0">E23*F23</f>
        <v>0</v>
      </c>
      <c r="H23" s="64">
        <f t="shared" ref="H23:H74" si="1">D23*G23</f>
        <v>0</v>
      </c>
      <c r="I23" s="80"/>
      <c r="J23" s="79"/>
    </row>
    <row r="24" spans="1:10" ht="15.6" hidden="1" x14ac:dyDescent="0.3">
      <c r="A24" s="35" t="s">
        <v>18</v>
      </c>
      <c r="B24" s="12"/>
      <c r="C24" s="20"/>
      <c r="D24" s="75">
        <v>0</v>
      </c>
      <c r="E24" s="36">
        <v>1</v>
      </c>
      <c r="F24" s="74">
        <v>0</v>
      </c>
      <c r="G24" s="21">
        <f t="shared" si="0"/>
        <v>0</v>
      </c>
      <c r="H24" s="64">
        <f t="shared" si="1"/>
        <v>0</v>
      </c>
      <c r="I24" s="80"/>
      <c r="J24" s="79"/>
    </row>
    <row r="25" spans="1:10" ht="15.6" hidden="1" x14ac:dyDescent="0.3">
      <c r="A25" s="35" t="s">
        <v>68</v>
      </c>
      <c r="B25" s="12" t="s">
        <v>10</v>
      </c>
      <c r="C25" s="20"/>
      <c r="D25" s="75">
        <v>0</v>
      </c>
      <c r="E25" s="36">
        <v>1</v>
      </c>
      <c r="F25" s="74">
        <v>0</v>
      </c>
      <c r="G25" s="21">
        <f t="shared" si="0"/>
        <v>0</v>
      </c>
      <c r="H25" s="64">
        <f t="shared" si="1"/>
        <v>0</v>
      </c>
      <c r="I25" s="80"/>
      <c r="J25" s="79"/>
    </row>
    <row r="26" spans="1:10" ht="15.6" hidden="1" x14ac:dyDescent="0.3">
      <c r="A26" s="35" t="s">
        <v>19</v>
      </c>
      <c r="B26" s="12" t="s">
        <v>13</v>
      </c>
      <c r="C26" s="20"/>
      <c r="D26" s="75">
        <v>0</v>
      </c>
      <c r="E26" s="36">
        <v>1</v>
      </c>
      <c r="F26" s="74">
        <v>0</v>
      </c>
      <c r="G26" s="21">
        <f t="shared" si="0"/>
        <v>0</v>
      </c>
      <c r="H26" s="64">
        <f t="shared" si="1"/>
        <v>0</v>
      </c>
      <c r="I26" s="80"/>
      <c r="J26" s="79"/>
    </row>
    <row r="27" spans="1:10" ht="15.6" hidden="1" x14ac:dyDescent="0.3">
      <c r="A27" s="35" t="s">
        <v>20</v>
      </c>
      <c r="B27" s="12" t="s">
        <v>14</v>
      </c>
      <c r="C27" s="20"/>
      <c r="D27" s="75">
        <v>0</v>
      </c>
      <c r="E27" s="36">
        <v>1</v>
      </c>
      <c r="F27" s="74">
        <v>0</v>
      </c>
      <c r="G27" s="21">
        <f t="shared" si="0"/>
        <v>0</v>
      </c>
      <c r="H27" s="64">
        <f t="shared" si="1"/>
        <v>0</v>
      </c>
      <c r="I27" s="80"/>
      <c r="J27" s="79"/>
    </row>
    <row r="28" spans="1:10" ht="15.6" hidden="1" x14ac:dyDescent="0.3">
      <c r="A28" s="35" t="s">
        <v>21</v>
      </c>
      <c r="B28" s="12" t="s">
        <v>15</v>
      </c>
      <c r="C28" s="20"/>
      <c r="D28" s="75">
        <v>0</v>
      </c>
      <c r="E28" s="36">
        <v>1</v>
      </c>
      <c r="F28" s="74">
        <v>0</v>
      </c>
      <c r="G28" s="21">
        <f t="shared" si="0"/>
        <v>0</v>
      </c>
      <c r="H28" s="64">
        <f t="shared" si="1"/>
        <v>0</v>
      </c>
      <c r="I28" s="80"/>
      <c r="J28" s="79"/>
    </row>
    <row r="29" spans="1:10" ht="15.6" hidden="1" x14ac:dyDescent="0.3">
      <c r="A29" s="35" t="s">
        <v>22</v>
      </c>
      <c r="B29" s="12" t="s">
        <v>16</v>
      </c>
      <c r="C29" s="20"/>
      <c r="D29" s="75">
        <v>0</v>
      </c>
      <c r="E29" s="36">
        <v>1</v>
      </c>
      <c r="F29" s="74">
        <v>0</v>
      </c>
      <c r="G29" s="21">
        <f t="shared" si="0"/>
        <v>0</v>
      </c>
      <c r="H29" s="64">
        <f t="shared" si="1"/>
        <v>0</v>
      </c>
      <c r="I29" s="80"/>
      <c r="J29" s="79"/>
    </row>
    <row r="30" spans="1:10" ht="15.6" hidden="1" x14ac:dyDescent="0.3">
      <c r="A30" s="35" t="s">
        <v>23</v>
      </c>
      <c r="B30" s="59" t="s">
        <v>55</v>
      </c>
      <c r="C30" s="20"/>
      <c r="D30" s="75">
        <v>0</v>
      </c>
      <c r="E30" s="36">
        <v>1</v>
      </c>
      <c r="F30" s="74">
        <v>0</v>
      </c>
      <c r="G30" s="21">
        <f t="shared" si="0"/>
        <v>0</v>
      </c>
      <c r="H30" s="64">
        <f t="shared" si="1"/>
        <v>0</v>
      </c>
      <c r="I30" s="80"/>
      <c r="J30" s="79"/>
    </row>
    <row r="31" spans="1:10" s="1" customFormat="1" ht="15.6" x14ac:dyDescent="0.3">
      <c r="A31" s="8">
        <v>2</v>
      </c>
      <c r="B31" s="13" t="s">
        <v>66</v>
      </c>
      <c r="C31" s="50"/>
      <c r="D31" s="50"/>
      <c r="E31" s="51"/>
      <c r="F31" s="48"/>
      <c r="G31" s="49">
        <f>SUBTOTAL(9, G32:G34)</f>
        <v>0</v>
      </c>
      <c r="H31" s="49">
        <f>SUBTOTAL(9, H32:H34)</f>
        <v>0</v>
      </c>
      <c r="I31" s="81"/>
      <c r="J31" s="79"/>
    </row>
    <row r="32" spans="1:10" s="1" customFormat="1" ht="15.6" x14ac:dyDescent="0.3">
      <c r="A32" s="35" t="s">
        <v>24</v>
      </c>
      <c r="B32" s="12" t="s">
        <v>67</v>
      </c>
      <c r="C32" s="20" t="s">
        <v>86</v>
      </c>
      <c r="D32" s="75">
        <v>0</v>
      </c>
      <c r="E32" s="36">
        <v>2303</v>
      </c>
      <c r="F32" s="74">
        <v>0</v>
      </c>
      <c r="G32" s="21">
        <f t="shared" ref="G32:G48" si="2">E32*F32</f>
        <v>0</v>
      </c>
      <c r="H32" s="64">
        <f t="shared" si="1"/>
        <v>0</v>
      </c>
      <c r="I32" s="81"/>
      <c r="J32" s="79"/>
    </row>
    <row r="33" spans="1:10" ht="15.6" hidden="1" x14ac:dyDescent="0.3">
      <c r="A33" s="35" t="s">
        <v>25</v>
      </c>
      <c r="B33" s="12"/>
      <c r="C33" s="20"/>
      <c r="D33" s="75">
        <v>0</v>
      </c>
      <c r="E33" s="36">
        <v>0</v>
      </c>
      <c r="F33" s="74">
        <v>0</v>
      </c>
      <c r="G33" s="21">
        <f t="shared" si="2"/>
        <v>0</v>
      </c>
      <c r="H33" s="64">
        <f t="shared" si="1"/>
        <v>0</v>
      </c>
      <c r="I33" s="80"/>
      <c r="J33" s="79"/>
    </row>
    <row r="34" spans="1:10" ht="15.6" hidden="1" x14ac:dyDescent="0.3">
      <c r="A34" s="35" t="s">
        <v>26</v>
      </c>
      <c r="B34" s="59"/>
      <c r="C34" s="20"/>
      <c r="D34" s="75">
        <v>0</v>
      </c>
      <c r="E34" s="36">
        <v>0</v>
      </c>
      <c r="F34" s="74">
        <v>0</v>
      </c>
      <c r="G34" s="21">
        <f t="shared" si="2"/>
        <v>0</v>
      </c>
      <c r="H34" s="64">
        <f t="shared" si="1"/>
        <v>0</v>
      </c>
      <c r="I34" s="80"/>
      <c r="J34" s="79"/>
    </row>
    <row r="35" spans="1:10" ht="15.6" x14ac:dyDescent="0.3">
      <c r="A35" s="14">
        <v>3</v>
      </c>
      <c r="B35" s="15" t="s">
        <v>69</v>
      </c>
      <c r="C35" s="50"/>
      <c r="D35" s="50"/>
      <c r="E35" s="51"/>
      <c r="F35" s="48"/>
      <c r="G35" s="49">
        <f>SUBTOTAL(9, G36:G36)</f>
        <v>0</v>
      </c>
      <c r="H35" s="49">
        <f>SUBTOTAL(9, H36:H36)</f>
        <v>0</v>
      </c>
      <c r="I35" s="80"/>
      <c r="J35" s="79"/>
    </row>
    <row r="36" spans="1:10" ht="15.6" x14ac:dyDescent="0.3">
      <c r="A36" s="35" t="s">
        <v>27</v>
      </c>
      <c r="B36" s="12" t="s">
        <v>70</v>
      </c>
      <c r="C36" s="20" t="s">
        <v>86</v>
      </c>
      <c r="D36" s="75">
        <v>0</v>
      </c>
      <c r="E36" s="36">
        <v>2303</v>
      </c>
      <c r="F36" s="74">
        <v>0</v>
      </c>
      <c r="G36" s="21">
        <f t="shared" si="2"/>
        <v>0</v>
      </c>
      <c r="H36" s="64">
        <f t="shared" si="1"/>
        <v>0</v>
      </c>
      <c r="I36" s="80"/>
      <c r="J36" s="79"/>
    </row>
    <row r="37" spans="1:10" ht="15.6" hidden="1" x14ac:dyDescent="0.3">
      <c r="A37" s="35" t="s">
        <v>29</v>
      </c>
      <c r="B37" s="12"/>
      <c r="C37" s="20"/>
      <c r="D37" s="75">
        <v>0</v>
      </c>
      <c r="E37" s="36">
        <v>0</v>
      </c>
      <c r="F37" s="74">
        <v>0</v>
      </c>
      <c r="G37" s="21">
        <f t="shared" si="2"/>
        <v>0</v>
      </c>
      <c r="H37" s="64">
        <f t="shared" si="1"/>
        <v>0</v>
      </c>
      <c r="I37" s="80"/>
      <c r="J37" s="79"/>
    </row>
    <row r="38" spans="1:10" ht="15.6" hidden="1" x14ac:dyDescent="0.3">
      <c r="A38" s="35" t="s">
        <v>28</v>
      </c>
      <c r="B38" s="59"/>
      <c r="C38" s="20"/>
      <c r="D38" s="75">
        <v>0</v>
      </c>
      <c r="E38" s="36">
        <v>0</v>
      </c>
      <c r="F38" s="74">
        <v>0</v>
      </c>
      <c r="G38" s="21">
        <f t="shared" si="2"/>
        <v>0</v>
      </c>
      <c r="H38" s="64">
        <f t="shared" si="1"/>
        <v>0</v>
      </c>
      <c r="I38" s="80"/>
      <c r="J38" s="79"/>
    </row>
    <row r="39" spans="1:10" ht="15.6" x14ac:dyDescent="0.3">
      <c r="A39" s="34">
        <v>4</v>
      </c>
      <c r="B39" s="15" t="s">
        <v>83</v>
      </c>
      <c r="C39" s="50"/>
      <c r="D39" s="50"/>
      <c r="E39" s="50"/>
      <c r="F39" s="50"/>
      <c r="G39" s="49">
        <f>SUBTOTAL(9, G40:G48)</f>
        <v>0</v>
      </c>
      <c r="H39" s="49">
        <f>SUBTOTAL(9, H40:H48)</f>
        <v>0</v>
      </c>
      <c r="I39" s="80"/>
      <c r="J39" s="79"/>
    </row>
    <row r="40" spans="1:10" ht="15.6" x14ac:dyDescent="0.3">
      <c r="A40" s="16">
        <v>4.0999999999999996</v>
      </c>
      <c r="B40" s="11" t="s">
        <v>71</v>
      </c>
      <c r="C40" s="20" t="s">
        <v>87</v>
      </c>
      <c r="D40" s="75">
        <v>0</v>
      </c>
      <c r="E40" s="36">
        <v>186</v>
      </c>
      <c r="F40" s="74">
        <v>0</v>
      </c>
      <c r="G40" s="21">
        <f t="shared" si="2"/>
        <v>0</v>
      </c>
      <c r="H40" s="64">
        <f t="shared" si="1"/>
        <v>0</v>
      </c>
      <c r="I40" s="80"/>
      <c r="J40" s="79"/>
    </row>
    <row r="41" spans="1:10" ht="15.6" x14ac:dyDescent="0.3">
      <c r="A41" s="16">
        <v>4.2</v>
      </c>
      <c r="B41" s="11" t="s">
        <v>72</v>
      </c>
      <c r="C41" s="20" t="s">
        <v>87</v>
      </c>
      <c r="D41" s="75">
        <v>0</v>
      </c>
      <c r="E41" s="36">
        <v>207</v>
      </c>
      <c r="F41" s="74">
        <v>0</v>
      </c>
      <c r="G41" s="21">
        <f t="shared" si="2"/>
        <v>0</v>
      </c>
      <c r="H41" s="64">
        <f t="shared" si="1"/>
        <v>0</v>
      </c>
      <c r="I41" s="80"/>
      <c r="J41" s="79"/>
    </row>
    <row r="42" spans="1:10" ht="15.6" x14ac:dyDescent="0.3">
      <c r="A42" s="16">
        <v>4.3</v>
      </c>
      <c r="B42" s="11" t="s">
        <v>73</v>
      </c>
      <c r="C42" s="20" t="s">
        <v>87</v>
      </c>
      <c r="D42" s="75">
        <v>0</v>
      </c>
      <c r="E42" s="36">
        <v>273</v>
      </c>
      <c r="F42" s="74">
        <v>0</v>
      </c>
      <c r="G42" s="21">
        <f t="shared" si="2"/>
        <v>0</v>
      </c>
      <c r="H42" s="64">
        <f t="shared" si="1"/>
        <v>0</v>
      </c>
      <c r="I42" s="80"/>
      <c r="J42" s="79"/>
    </row>
    <row r="43" spans="1:10" ht="15.6" x14ac:dyDescent="0.3">
      <c r="A43" s="16">
        <v>4.4000000000000004</v>
      </c>
      <c r="B43" s="11" t="s">
        <v>74</v>
      </c>
      <c r="C43" s="20" t="s">
        <v>87</v>
      </c>
      <c r="D43" s="75">
        <v>0</v>
      </c>
      <c r="E43" s="36">
        <v>655</v>
      </c>
      <c r="F43" s="74">
        <v>0</v>
      </c>
      <c r="G43" s="21">
        <f t="shared" si="2"/>
        <v>0</v>
      </c>
      <c r="H43" s="64">
        <f t="shared" si="1"/>
        <v>0</v>
      </c>
      <c r="I43" s="80"/>
      <c r="J43" s="79"/>
    </row>
    <row r="44" spans="1:10" ht="15.6" x14ac:dyDescent="0.3">
      <c r="A44" s="16">
        <v>4.5</v>
      </c>
      <c r="B44" s="11" t="s">
        <v>75</v>
      </c>
      <c r="C44" s="20" t="s">
        <v>87</v>
      </c>
      <c r="D44" s="75">
        <v>0</v>
      </c>
      <c r="E44" s="36">
        <v>354</v>
      </c>
      <c r="F44" s="74">
        <v>0</v>
      </c>
      <c r="G44" s="21">
        <f t="shared" si="2"/>
        <v>0</v>
      </c>
      <c r="H44" s="64">
        <f t="shared" si="1"/>
        <v>0</v>
      </c>
      <c r="I44" s="80"/>
      <c r="J44" s="79"/>
    </row>
    <row r="45" spans="1:10" ht="15.6" x14ac:dyDescent="0.3">
      <c r="A45" s="16">
        <v>4.5999999999999996</v>
      </c>
      <c r="B45" s="11" t="s">
        <v>76</v>
      </c>
      <c r="C45" s="20" t="s">
        <v>87</v>
      </c>
      <c r="D45" s="75">
        <v>0</v>
      </c>
      <c r="E45" s="36">
        <v>207</v>
      </c>
      <c r="F45" s="74">
        <v>0</v>
      </c>
      <c r="G45" s="21">
        <f t="shared" si="2"/>
        <v>0</v>
      </c>
      <c r="H45" s="64">
        <f t="shared" si="1"/>
        <v>0</v>
      </c>
      <c r="I45" s="80"/>
      <c r="J45" s="79"/>
    </row>
    <row r="46" spans="1:10" ht="15.6" x14ac:dyDescent="0.3">
      <c r="A46" s="16">
        <v>4.7</v>
      </c>
      <c r="B46" s="11" t="s">
        <v>77</v>
      </c>
      <c r="C46" s="20" t="s">
        <v>87</v>
      </c>
      <c r="D46" s="75">
        <v>0</v>
      </c>
      <c r="E46" s="36">
        <v>80</v>
      </c>
      <c r="F46" s="74">
        <v>0</v>
      </c>
      <c r="G46" s="21">
        <f t="shared" si="2"/>
        <v>0</v>
      </c>
      <c r="H46" s="64">
        <f t="shared" si="1"/>
        <v>0</v>
      </c>
      <c r="I46" s="80"/>
      <c r="J46" s="79"/>
    </row>
    <row r="47" spans="1:10" ht="15.6" x14ac:dyDescent="0.3">
      <c r="A47" s="16">
        <v>4.8</v>
      </c>
      <c r="B47" s="11" t="s">
        <v>78</v>
      </c>
      <c r="C47" s="20" t="s">
        <v>87</v>
      </c>
      <c r="D47" s="75">
        <v>0</v>
      </c>
      <c r="E47" s="36">
        <v>152</v>
      </c>
      <c r="F47" s="74">
        <v>0</v>
      </c>
      <c r="G47" s="21">
        <f t="shared" si="2"/>
        <v>0</v>
      </c>
      <c r="H47" s="64">
        <f t="shared" si="1"/>
        <v>0</v>
      </c>
      <c r="I47" s="80"/>
      <c r="J47" s="79"/>
    </row>
    <row r="48" spans="1:10" ht="15.6" x14ac:dyDescent="0.3">
      <c r="A48" s="16">
        <v>4.9000000000000004</v>
      </c>
      <c r="B48" s="59" t="s">
        <v>79</v>
      </c>
      <c r="C48" s="20" t="s">
        <v>87</v>
      </c>
      <c r="D48" s="75">
        <v>0</v>
      </c>
      <c r="E48" s="36">
        <v>189</v>
      </c>
      <c r="F48" s="74">
        <v>0</v>
      </c>
      <c r="G48" s="21">
        <f t="shared" si="2"/>
        <v>0</v>
      </c>
      <c r="H48" s="64">
        <f t="shared" si="1"/>
        <v>0</v>
      </c>
      <c r="I48" s="80"/>
      <c r="J48" s="79"/>
    </row>
    <row r="49" spans="1:10" ht="31.2" x14ac:dyDescent="0.3">
      <c r="A49" s="34">
        <v>5</v>
      </c>
      <c r="B49" s="15" t="s">
        <v>82</v>
      </c>
      <c r="C49" s="50"/>
      <c r="D49" s="50"/>
      <c r="E49" s="50"/>
      <c r="F49" s="50"/>
      <c r="G49" s="49">
        <f>SUBTOTAL(9, G50:G58)</f>
        <v>0</v>
      </c>
      <c r="H49" s="49">
        <f>SUBTOTAL(9, H50:H58)</f>
        <v>0</v>
      </c>
      <c r="I49" s="80"/>
      <c r="J49" s="79"/>
    </row>
    <row r="50" spans="1:10" ht="15.6" x14ac:dyDescent="0.3">
      <c r="A50" s="16">
        <v>5.0999999999999996</v>
      </c>
      <c r="B50" s="11" t="str">
        <f t="shared" ref="B50:B58" si="3">B40</f>
        <v>Eastern Cape</v>
      </c>
      <c r="C50" s="20" t="s">
        <v>87</v>
      </c>
      <c r="D50" s="75">
        <v>0</v>
      </c>
      <c r="E50" s="36">
        <v>77</v>
      </c>
      <c r="F50" s="74"/>
      <c r="G50" s="21">
        <f t="shared" ref="G50:G58" si="4">E50*F50</f>
        <v>0</v>
      </c>
      <c r="H50" s="64">
        <f t="shared" si="1"/>
        <v>0</v>
      </c>
      <c r="I50" s="80"/>
      <c r="J50" s="79"/>
    </row>
    <row r="51" spans="1:10" ht="15.6" x14ac:dyDescent="0.3">
      <c r="A51" s="16">
        <v>5.2</v>
      </c>
      <c r="B51" s="11" t="str">
        <f t="shared" si="3"/>
        <v>Free State</v>
      </c>
      <c r="C51" s="20" t="s">
        <v>87</v>
      </c>
      <c r="D51" s="75">
        <v>0</v>
      </c>
      <c r="E51" s="36">
        <v>50</v>
      </c>
      <c r="F51" s="74">
        <v>0</v>
      </c>
      <c r="G51" s="21">
        <f t="shared" si="4"/>
        <v>0</v>
      </c>
      <c r="H51" s="64">
        <f t="shared" si="1"/>
        <v>0</v>
      </c>
      <c r="I51" s="80"/>
      <c r="J51" s="79"/>
    </row>
    <row r="52" spans="1:10" ht="15.6" x14ac:dyDescent="0.3">
      <c r="A52" s="16">
        <v>5.3</v>
      </c>
      <c r="B52" s="11" t="str">
        <f t="shared" si="3"/>
        <v>Gauteng</v>
      </c>
      <c r="C52" s="20" t="s">
        <v>87</v>
      </c>
      <c r="D52" s="75">
        <v>0</v>
      </c>
      <c r="E52" s="36">
        <v>60</v>
      </c>
      <c r="F52" s="74">
        <v>0</v>
      </c>
      <c r="G52" s="21">
        <f t="shared" si="4"/>
        <v>0</v>
      </c>
      <c r="H52" s="64">
        <f t="shared" si="1"/>
        <v>0</v>
      </c>
      <c r="I52" s="80"/>
      <c r="J52" s="79"/>
    </row>
    <row r="53" spans="1:10" ht="15.6" x14ac:dyDescent="0.3">
      <c r="A53" s="16">
        <v>5.4</v>
      </c>
      <c r="B53" s="11" t="str">
        <f t="shared" si="3"/>
        <v>KwaZulu-Natal</v>
      </c>
      <c r="C53" s="20" t="s">
        <v>87</v>
      </c>
      <c r="D53" s="75">
        <v>0</v>
      </c>
      <c r="E53" s="36">
        <v>136</v>
      </c>
      <c r="F53" s="74">
        <v>0</v>
      </c>
      <c r="G53" s="21">
        <f t="shared" si="4"/>
        <v>0</v>
      </c>
      <c r="H53" s="64">
        <f t="shared" si="1"/>
        <v>0</v>
      </c>
      <c r="I53" s="80"/>
      <c r="J53" s="79"/>
    </row>
    <row r="54" spans="1:10" ht="15.6" x14ac:dyDescent="0.3">
      <c r="A54" s="16">
        <v>5.5</v>
      </c>
      <c r="B54" s="11" t="str">
        <f t="shared" si="3"/>
        <v>Limpopo</v>
      </c>
      <c r="C54" s="20" t="s">
        <v>87</v>
      </c>
      <c r="D54" s="75">
        <v>0</v>
      </c>
      <c r="E54" s="36">
        <v>78</v>
      </c>
      <c r="F54" s="74">
        <v>0</v>
      </c>
      <c r="G54" s="21">
        <f t="shared" si="4"/>
        <v>0</v>
      </c>
      <c r="H54" s="64">
        <f t="shared" si="1"/>
        <v>0</v>
      </c>
      <c r="I54" s="80"/>
      <c r="J54" s="79"/>
    </row>
    <row r="55" spans="1:10" ht="15.6" x14ac:dyDescent="0.3">
      <c r="A55" s="16">
        <v>5.6</v>
      </c>
      <c r="B55" s="11" t="str">
        <f t="shared" si="3"/>
        <v>Mpumalanga</v>
      </c>
      <c r="C55" s="20" t="s">
        <v>87</v>
      </c>
      <c r="D55" s="75">
        <v>0</v>
      </c>
      <c r="E55" s="36">
        <v>31</v>
      </c>
      <c r="F55" s="74">
        <v>0</v>
      </c>
      <c r="G55" s="21">
        <f t="shared" si="4"/>
        <v>0</v>
      </c>
      <c r="H55" s="64">
        <f t="shared" si="1"/>
        <v>0</v>
      </c>
      <c r="I55" s="80"/>
      <c r="J55" s="79"/>
    </row>
    <row r="56" spans="1:10" ht="15.6" x14ac:dyDescent="0.3">
      <c r="A56" s="16">
        <v>5.7</v>
      </c>
      <c r="B56" s="11" t="str">
        <f t="shared" si="3"/>
        <v>Northern Cape</v>
      </c>
      <c r="C56" s="20" t="s">
        <v>87</v>
      </c>
      <c r="D56" s="75">
        <v>0</v>
      </c>
      <c r="E56" s="36">
        <v>90</v>
      </c>
      <c r="F56" s="74">
        <v>0</v>
      </c>
      <c r="G56" s="21">
        <f t="shared" si="4"/>
        <v>0</v>
      </c>
      <c r="H56" s="64">
        <f t="shared" si="1"/>
        <v>0</v>
      </c>
      <c r="I56" s="80"/>
      <c r="J56" s="79"/>
    </row>
    <row r="57" spans="1:10" ht="15.6" x14ac:dyDescent="0.3">
      <c r="A57" s="16">
        <v>5.8</v>
      </c>
      <c r="B57" s="11" t="str">
        <f t="shared" si="3"/>
        <v>North West</v>
      </c>
      <c r="C57" s="20" t="s">
        <v>87</v>
      </c>
      <c r="D57" s="75">
        <v>0</v>
      </c>
      <c r="E57" s="36">
        <v>37</v>
      </c>
      <c r="F57" s="74">
        <v>0</v>
      </c>
      <c r="G57" s="21">
        <f t="shared" si="4"/>
        <v>0</v>
      </c>
      <c r="H57" s="64">
        <f t="shared" si="1"/>
        <v>0</v>
      </c>
      <c r="I57" s="80"/>
      <c r="J57" s="79"/>
    </row>
    <row r="58" spans="1:10" ht="16.2" thickBot="1" x14ac:dyDescent="0.35">
      <c r="A58" s="16">
        <v>5.9</v>
      </c>
      <c r="B58" s="11" t="str">
        <f t="shared" si="3"/>
        <v>Western Cape</v>
      </c>
      <c r="C58" s="20" t="s">
        <v>87</v>
      </c>
      <c r="D58" s="75">
        <v>0</v>
      </c>
      <c r="E58" s="36">
        <v>73</v>
      </c>
      <c r="F58" s="74">
        <v>0</v>
      </c>
      <c r="G58" s="21">
        <f t="shared" si="4"/>
        <v>0</v>
      </c>
      <c r="H58" s="64">
        <f t="shared" si="1"/>
        <v>0</v>
      </c>
      <c r="I58" s="80"/>
      <c r="J58" s="79"/>
    </row>
    <row r="59" spans="1:10" ht="15.6" hidden="1" x14ac:dyDescent="0.3">
      <c r="A59" s="34">
        <v>7</v>
      </c>
      <c r="B59" s="15" t="s">
        <v>58</v>
      </c>
      <c r="C59" s="50"/>
      <c r="D59" s="50"/>
      <c r="E59" s="50"/>
      <c r="F59" s="50"/>
      <c r="G59" s="49">
        <f>SUBTOTAL(9, G60:G62)</f>
        <v>0</v>
      </c>
      <c r="H59" s="49">
        <f>SUBTOTAL(9, H60:H62)</f>
        <v>0</v>
      </c>
      <c r="I59" s="80"/>
      <c r="J59" s="79"/>
    </row>
    <row r="60" spans="1:10" ht="15.6" hidden="1" x14ac:dyDescent="0.3">
      <c r="A60" s="16">
        <v>7.1</v>
      </c>
      <c r="B60" s="11" t="s">
        <v>49</v>
      </c>
      <c r="C60" s="20"/>
      <c r="D60" s="75">
        <v>0</v>
      </c>
      <c r="E60" s="36">
        <v>0</v>
      </c>
      <c r="F60" s="74">
        <v>0</v>
      </c>
      <c r="G60" s="21">
        <f t="shared" ref="G60:G62" si="5">E60*F60</f>
        <v>0</v>
      </c>
      <c r="H60" s="64">
        <f t="shared" si="1"/>
        <v>0</v>
      </c>
      <c r="I60" s="80"/>
      <c r="J60" s="79"/>
    </row>
    <row r="61" spans="1:10" ht="15.6" hidden="1" x14ac:dyDescent="0.3">
      <c r="A61" s="16">
        <v>7.2</v>
      </c>
      <c r="B61" s="11" t="s">
        <v>50</v>
      </c>
      <c r="C61" s="20"/>
      <c r="D61" s="75">
        <v>0</v>
      </c>
      <c r="E61" s="36">
        <v>0</v>
      </c>
      <c r="F61" s="74">
        <v>0</v>
      </c>
      <c r="G61" s="21">
        <f t="shared" si="5"/>
        <v>0</v>
      </c>
      <c r="H61" s="64">
        <f t="shared" si="1"/>
        <v>0</v>
      </c>
      <c r="I61" s="80"/>
      <c r="J61" s="79"/>
    </row>
    <row r="62" spans="1:10" ht="15.6" hidden="1" x14ac:dyDescent="0.3">
      <c r="A62" s="16">
        <v>7.3</v>
      </c>
      <c r="B62" s="59" t="s">
        <v>55</v>
      </c>
      <c r="C62" s="20"/>
      <c r="D62" s="75">
        <v>0</v>
      </c>
      <c r="E62" s="36">
        <v>0</v>
      </c>
      <c r="F62" s="74">
        <v>0</v>
      </c>
      <c r="G62" s="21">
        <f t="shared" si="5"/>
        <v>0</v>
      </c>
      <c r="H62" s="64">
        <f t="shared" si="1"/>
        <v>0</v>
      </c>
      <c r="I62" s="80"/>
      <c r="J62" s="79"/>
    </row>
    <row r="63" spans="1:10" ht="15.6" hidden="1" x14ac:dyDescent="0.3">
      <c r="A63" s="34">
        <v>8</v>
      </c>
      <c r="B63" s="15" t="s">
        <v>59</v>
      </c>
      <c r="C63" s="50"/>
      <c r="D63" s="50"/>
      <c r="E63" s="50"/>
      <c r="F63" s="50"/>
      <c r="G63" s="49">
        <f>SUBTOTAL(9, G64:G66)</f>
        <v>0</v>
      </c>
      <c r="H63" s="49">
        <f>SUBTOTAL(9, H64:H66)</f>
        <v>0</v>
      </c>
      <c r="I63" s="80"/>
      <c r="J63" s="79"/>
    </row>
    <row r="64" spans="1:10" ht="15.6" hidden="1" x14ac:dyDescent="0.3">
      <c r="A64" s="16">
        <v>8.1</v>
      </c>
      <c r="B64" s="11" t="s">
        <v>51</v>
      </c>
      <c r="C64" s="20"/>
      <c r="D64" s="75">
        <v>0</v>
      </c>
      <c r="E64" s="36">
        <v>0</v>
      </c>
      <c r="F64" s="74">
        <v>0</v>
      </c>
      <c r="G64" s="21">
        <f t="shared" ref="G64:G66" si="6">E64*F64</f>
        <v>0</v>
      </c>
      <c r="H64" s="64">
        <f t="shared" si="1"/>
        <v>0</v>
      </c>
      <c r="I64" s="80"/>
      <c r="J64" s="79"/>
    </row>
    <row r="65" spans="1:10" ht="15.6" hidden="1" x14ac:dyDescent="0.3">
      <c r="A65" s="16">
        <v>8.1999999999999993</v>
      </c>
      <c r="B65" s="11" t="s">
        <v>52</v>
      </c>
      <c r="C65" s="20"/>
      <c r="D65" s="75">
        <v>0</v>
      </c>
      <c r="E65" s="36">
        <v>0</v>
      </c>
      <c r="F65" s="74">
        <v>0</v>
      </c>
      <c r="G65" s="21">
        <f t="shared" si="6"/>
        <v>0</v>
      </c>
      <c r="H65" s="64">
        <f t="shared" si="1"/>
        <v>0</v>
      </c>
      <c r="I65" s="80"/>
      <c r="J65" s="79"/>
    </row>
    <row r="66" spans="1:10" ht="15.6" hidden="1" x14ac:dyDescent="0.3">
      <c r="A66" s="16">
        <v>8.3000000000000007</v>
      </c>
      <c r="B66" s="59" t="s">
        <v>55</v>
      </c>
      <c r="C66" s="20"/>
      <c r="D66" s="75">
        <v>0</v>
      </c>
      <c r="E66" s="36">
        <v>0</v>
      </c>
      <c r="F66" s="74">
        <v>0</v>
      </c>
      <c r="G66" s="21">
        <f t="shared" si="6"/>
        <v>0</v>
      </c>
      <c r="H66" s="64">
        <f t="shared" si="1"/>
        <v>0</v>
      </c>
      <c r="I66" s="80"/>
      <c r="J66" s="79"/>
    </row>
    <row r="67" spans="1:10" ht="15.6" hidden="1" x14ac:dyDescent="0.3">
      <c r="A67" s="34">
        <v>9</v>
      </c>
      <c r="B67" s="15" t="s">
        <v>60</v>
      </c>
      <c r="C67" s="50"/>
      <c r="D67" s="50"/>
      <c r="E67" s="50"/>
      <c r="F67" s="50"/>
      <c r="G67" s="49">
        <f>SUBTOTAL(9, G68:G70)</f>
        <v>0</v>
      </c>
      <c r="H67" s="49">
        <f>SUBTOTAL(9, H68:H70)</f>
        <v>0</v>
      </c>
      <c r="I67" s="80"/>
      <c r="J67" s="79"/>
    </row>
    <row r="68" spans="1:10" ht="15.6" hidden="1" x14ac:dyDescent="0.3">
      <c r="A68" s="16">
        <v>9.1</v>
      </c>
      <c r="B68" s="11" t="s">
        <v>53</v>
      </c>
      <c r="C68" s="20"/>
      <c r="D68" s="75">
        <v>0</v>
      </c>
      <c r="E68" s="36">
        <v>0</v>
      </c>
      <c r="F68" s="74">
        <v>0</v>
      </c>
      <c r="G68" s="21">
        <f t="shared" ref="G68:G70" si="7">E68*F68</f>
        <v>0</v>
      </c>
      <c r="H68" s="64">
        <f t="shared" si="1"/>
        <v>0</v>
      </c>
      <c r="I68" s="80"/>
      <c r="J68" s="79"/>
    </row>
    <row r="69" spans="1:10" ht="15.6" hidden="1" x14ac:dyDescent="0.3">
      <c r="A69" s="16">
        <v>9.1999999999999993</v>
      </c>
      <c r="B69" s="11" t="s">
        <v>54</v>
      </c>
      <c r="C69" s="20"/>
      <c r="D69" s="75">
        <v>0</v>
      </c>
      <c r="E69" s="36">
        <v>0</v>
      </c>
      <c r="F69" s="74">
        <v>0</v>
      </c>
      <c r="G69" s="21">
        <f t="shared" si="7"/>
        <v>0</v>
      </c>
      <c r="H69" s="64">
        <f t="shared" si="1"/>
        <v>0</v>
      </c>
      <c r="I69" s="80"/>
      <c r="J69" s="79"/>
    </row>
    <row r="70" spans="1:10" ht="15.6" hidden="1" x14ac:dyDescent="0.3">
      <c r="A70" s="16">
        <v>9.3000000000000007</v>
      </c>
      <c r="B70" s="59" t="s">
        <v>55</v>
      </c>
      <c r="C70" s="20"/>
      <c r="D70" s="75">
        <v>0</v>
      </c>
      <c r="E70" s="36">
        <v>0</v>
      </c>
      <c r="F70" s="74">
        <v>0</v>
      </c>
      <c r="G70" s="21">
        <f t="shared" si="7"/>
        <v>0</v>
      </c>
      <c r="H70" s="64">
        <f t="shared" si="1"/>
        <v>0</v>
      </c>
      <c r="I70" s="80"/>
      <c r="J70" s="79"/>
    </row>
    <row r="71" spans="1:10" ht="15.6" hidden="1" x14ac:dyDescent="0.3">
      <c r="A71" s="34">
        <v>10</v>
      </c>
      <c r="B71" s="15" t="s">
        <v>61</v>
      </c>
      <c r="C71" s="50"/>
      <c r="D71" s="50"/>
      <c r="E71" s="50"/>
      <c r="F71" s="50"/>
      <c r="G71" s="49">
        <f>SUBTOTAL(9, G72:G74)</f>
        <v>0</v>
      </c>
      <c r="H71" s="49">
        <f>SUBTOTAL(9, H72:H74)</f>
        <v>0</v>
      </c>
      <c r="I71" s="80"/>
      <c r="J71" s="79"/>
    </row>
    <row r="72" spans="1:10" ht="15.6" hidden="1" x14ac:dyDescent="0.3">
      <c r="A72" s="16">
        <v>10.1</v>
      </c>
      <c r="B72" s="11" t="s">
        <v>47</v>
      </c>
      <c r="C72" s="20"/>
      <c r="D72" s="75">
        <v>0</v>
      </c>
      <c r="E72" s="36">
        <v>0</v>
      </c>
      <c r="F72" s="74">
        <v>0</v>
      </c>
      <c r="G72" s="21">
        <f t="shared" ref="G72:G74" si="8">E72*F72</f>
        <v>0</v>
      </c>
      <c r="H72" s="64">
        <f t="shared" si="1"/>
        <v>0</v>
      </c>
      <c r="I72" s="80"/>
      <c r="J72" s="79"/>
    </row>
    <row r="73" spans="1:10" ht="15.6" hidden="1" x14ac:dyDescent="0.3">
      <c r="A73" s="16">
        <v>10.199999999999999</v>
      </c>
      <c r="B73" s="11" t="s">
        <v>48</v>
      </c>
      <c r="C73" s="20"/>
      <c r="D73" s="75">
        <v>0</v>
      </c>
      <c r="E73" s="36">
        <v>0</v>
      </c>
      <c r="F73" s="74">
        <v>0</v>
      </c>
      <c r="G73" s="21">
        <f t="shared" si="8"/>
        <v>0</v>
      </c>
      <c r="H73" s="64">
        <f t="shared" si="1"/>
        <v>0</v>
      </c>
      <c r="I73" s="80"/>
      <c r="J73" s="79"/>
    </row>
    <row r="74" spans="1:10" ht="16.2" hidden="1" thickBot="1" x14ac:dyDescent="0.35">
      <c r="A74" s="16">
        <v>10.3</v>
      </c>
      <c r="B74" s="59" t="s">
        <v>55</v>
      </c>
      <c r="C74" s="20"/>
      <c r="D74" s="75">
        <v>0</v>
      </c>
      <c r="E74" s="36">
        <v>0</v>
      </c>
      <c r="F74" s="74">
        <v>0</v>
      </c>
      <c r="G74" s="21">
        <f t="shared" si="8"/>
        <v>0</v>
      </c>
      <c r="H74" s="64">
        <f t="shared" si="1"/>
        <v>0</v>
      </c>
      <c r="I74" s="80"/>
      <c r="J74" s="79"/>
    </row>
    <row r="75" spans="1:10" ht="15.6" x14ac:dyDescent="0.3">
      <c r="A75" s="17"/>
      <c r="B75" s="18" t="s">
        <v>37</v>
      </c>
      <c r="C75" s="22"/>
      <c r="D75" s="22"/>
      <c r="E75" s="23"/>
      <c r="F75" s="37"/>
      <c r="G75" s="24">
        <f>SUBTOTAL(9,G21:G74)</f>
        <v>0</v>
      </c>
      <c r="H75" s="24">
        <f>SUBTOTAL(9,H21:H74)</f>
        <v>0</v>
      </c>
      <c r="I75" s="80"/>
      <c r="J75" s="79"/>
    </row>
    <row r="76" spans="1:10" ht="15.6" x14ac:dyDescent="0.3">
      <c r="A76" s="17"/>
      <c r="B76" s="18" t="s">
        <v>2</v>
      </c>
      <c r="C76" s="22"/>
      <c r="D76" s="22"/>
      <c r="E76" s="23"/>
      <c r="F76" s="37"/>
      <c r="G76" s="38">
        <f>G75*0.15</f>
        <v>0</v>
      </c>
      <c r="H76" s="65"/>
      <c r="I76" s="80"/>
      <c r="J76" s="79"/>
    </row>
    <row r="77" spans="1:10" ht="16.2" thickBot="1" x14ac:dyDescent="0.35">
      <c r="A77" s="17"/>
      <c r="B77" s="18" t="s">
        <v>38</v>
      </c>
      <c r="C77" s="22"/>
      <c r="D77" s="22"/>
      <c r="E77" s="23"/>
      <c r="F77" s="37"/>
      <c r="G77" s="39">
        <f>G75+G76</f>
        <v>0</v>
      </c>
      <c r="H77" s="66"/>
      <c r="I77" s="80"/>
      <c r="J77" s="79"/>
    </row>
    <row r="78" spans="1:10" x14ac:dyDescent="0.3">
      <c r="A78" s="82"/>
      <c r="B78" s="83"/>
      <c r="C78" s="84"/>
      <c r="D78" s="84"/>
      <c r="E78" s="84"/>
      <c r="F78" s="85"/>
      <c r="G78" s="85"/>
      <c r="H78" s="85"/>
      <c r="I78" s="85"/>
      <c r="J78" s="85"/>
    </row>
    <row r="79" spans="1:10" ht="15" thickBot="1" x14ac:dyDescent="0.35">
      <c r="A79" s="82"/>
      <c r="B79" s="85"/>
      <c r="C79" s="84"/>
      <c r="D79" s="84"/>
      <c r="E79" s="84"/>
      <c r="F79" s="85"/>
      <c r="G79" s="85"/>
      <c r="H79" s="85"/>
      <c r="I79" s="85"/>
      <c r="J79" s="85"/>
    </row>
    <row r="80" spans="1:10" ht="25.8" customHeight="1" x14ac:dyDescent="0.3">
      <c r="A80" s="82"/>
      <c r="B80" s="99" t="s">
        <v>45</v>
      </c>
      <c r="C80" s="97"/>
      <c r="D80" s="98"/>
      <c r="E80" s="104"/>
      <c r="F80" s="105"/>
      <c r="G80" s="85"/>
      <c r="H80" s="85"/>
      <c r="I80" s="85"/>
      <c r="J80" s="85"/>
    </row>
    <row r="81" spans="1:10" ht="17.55" customHeight="1" x14ac:dyDescent="0.3">
      <c r="A81" s="82"/>
      <c r="B81" s="100"/>
      <c r="C81" s="106" t="s">
        <v>39</v>
      </c>
      <c r="D81" s="107"/>
      <c r="E81" s="58" t="s">
        <v>41</v>
      </c>
      <c r="F81" s="54"/>
      <c r="G81" s="85"/>
      <c r="H81" s="85"/>
      <c r="I81" s="85"/>
      <c r="J81" s="85"/>
    </row>
    <row r="82" spans="1:10" ht="34.799999999999997" customHeight="1" x14ac:dyDescent="0.3">
      <c r="A82" s="82"/>
      <c r="B82" s="100"/>
      <c r="C82" s="108"/>
      <c r="D82" s="109"/>
      <c r="E82" s="102"/>
      <c r="F82" s="103"/>
      <c r="G82" s="85"/>
      <c r="H82" s="85"/>
      <c r="I82" s="85"/>
      <c r="J82" s="85"/>
    </row>
    <row r="83" spans="1:10" ht="19.2" customHeight="1" thickBot="1" x14ac:dyDescent="0.35">
      <c r="A83" s="82"/>
      <c r="B83" s="101"/>
      <c r="C83" s="110" t="s">
        <v>57</v>
      </c>
      <c r="D83" s="111"/>
      <c r="E83" s="112" t="s">
        <v>40</v>
      </c>
      <c r="F83" s="113"/>
      <c r="G83" s="85"/>
      <c r="H83" s="85"/>
      <c r="I83" s="85"/>
      <c r="J83" s="85"/>
    </row>
    <row r="84" spans="1:10" x14ac:dyDescent="0.3">
      <c r="A84" s="82"/>
      <c r="B84" s="85"/>
      <c r="C84" s="84"/>
      <c r="D84" s="84"/>
      <c r="E84" s="84"/>
      <c r="F84" s="85"/>
      <c r="G84" s="85"/>
      <c r="H84" s="85"/>
      <c r="I84" s="85"/>
      <c r="J84" s="85"/>
    </row>
    <row r="85" spans="1:10" x14ac:dyDescent="0.3">
      <c r="A85" s="82"/>
      <c r="B85" s="85"/>
      <c r="C85" s="84"/>
      <c r="D85" s="84"/>
      <c r="E85" s="84"/>
      <c r="F85" s="85"/>
      <c r="G85" s="85"/>
      <c r="H85" s="85"/>
      <c r="I85" s="85"/>
      <c r="J85" s="85"/>
    </row>
  </sheetData>
  <sheetProtection formatCells="0" formatColumns="0" formatRows="0" insertRows="0"/>
  <protectedRanges>
    <protectedRange sqref="C80:F82" name="Range7"/>
    <protectedRange sqref="I21:J77" name="Range6"/>
    <protectedRange sqref="A21:F74" name="Range3"/>
    <protectedRange sqref="C15:E17" name="Range2"/>
    <protectedRange sqref="B3:B5" name="Range1"/>
  </protectedRanges>
  <mergeCells count="14">
    <mergeCell ref="C80:D80"/>
    <mergeCell ref="B80:B83"/>
    <mergeCell ref="E82:F82"/>
    <mergeCell ref="E80:F80"/>
    <mergeCell ref="C81:D81"/>
    <mergeCell ref="C82:D82"/>
    <mergeCell ref="C83:D83"/>
    <mergeCell ref="E83:F83"/>
    <mergeCell ref="C14:D14"/>
    <mergeCell ref="C15:D15"/>
    <mergeCell ref="C16:D16"/>
    <mergeCell ref="C17:D17"/>
    <mergeCell ref="E19:G19"/>
    <mergeCell ref="F15:F17"/>
  </mergeCells>
  <phoneticPr fontId="13" type="noConversion"/>
  <dataValidations count="2">
    <dataValidation type="decimal" operator="greaterThanOrEqual" allowBlank="1" showInputMessage="1" showErrorMessage="1" sqref="C15:D17 E22:F74" xr:uid="{8C15FC5A-F30C-4ABB-9E84-56D0A532AF68}">
      <formula1>0</formula1>
    </dataValidation>
    <dataValidation type="list" allowBlank="1" showInputMessage="1" showErrorMessage="1" sqref="E15:E17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ignoredErrors>
    <ignoredError sqref="A22 A32:A34 A37:A38 A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Nokwanda Wasa</cp:lastModifiedBy>
  <cp:lastPrinted>2020-07-02T18:44:36Z</cp:lastPrinted>
  <dcterms:created xsi:type="dcterms:W3CDTF">2017-06-15T23:28:53Z</dcterms:created>
  <dcterms:modified xsi:type="dcterms:W3CDTF">2025-03-31T09:18:29Z</dcterms:modified>
</cp:coreProperties>
</file>