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C:\Ntombenhle\Transactions\RFB 3240-2026 Appointment of Turnkey Contractor for Design, Supply, Testing, of Fire Suppression 4 Pmaritzburg\Publication pack\"/>
    </mc:Choice>
  </mc:AlternateContent>
  <xr:revisionPtr revIDLastSave="0" documentId="13_ncr:1_{701C8C78-04F3-45F6-8742-E10A0586D4B7}" xr6:coauthVersionLast="47" xr6:coauthVersionMax="47" xr10:uidLastSave="{00000000-0000-0000-0000-000000000000}"/>
  <bookViews>
    <workbookView xWindow="-108" yWindow="-108" windowWidth="23256" windowHeight="12456" xr2:uid="{00000000-000D-0000-FFFF-FFFF00000000}"/>
  </bookViews>
  <sheets>
    <sheet name="PRICING SCHEDULE PROJECT" sheetId="9" r:id="rId1"/>
    <sheet name="PRICING SCHEDULE MAINTENANCE" sheetId="8" r:id="rId2"/>
    <sheet name="SUMMARY SHEET" sheetId="10" r:id="rId3"/>
  </sheets>
  <definedNames>
    <definedName name="_xlnm.Print_Area" localSheetId="1">'PRICING SCHEDULE MAINTENANCE'!$A:$T</definedName>
    <definedName name="_xlnm.Print_Area" localSheetId="0">'PRICING SCHEDULE PROJECT'!$A:$H</definedName>
    <definedName name="_xlnm.Print_Area" localSheetId="2">'SUMMARY SHEET'!$A:$T</definedName>
    <definedName name="_xlnm.Print_Titles" localSheetId="1">'PRICING SCHEDULE MAINTENANCE'!$1:$5</definedName>
    <definedName name="_xlnm.Print_Titles" localSheetId="0">'PRICING SCHEDULE PROJECT'!$1:$5</definedName>
    <definedName name="_xlnm.Print_Titles" localSheetId="2">'SUMMARY SHEET'!$1:$5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6" i="9" l="1"/>
  <c r="F17" i="8"/>
  <c r="F18" i="8"/>
  <c r="F19" i="8"/>
  <c r="I16" i="8"/>
  <c r="I17" i="8"/>
  <c r="I18" i="8"/>
  <c r="I19" i="8"/>
  <c r="I15" i="8"/>
  <c r="F22" i="9"/>
  <c r="F41" i="9"/>
  <c r="F42" i="9"/>
  <c r="F45" i="9"/>
  <c r="F44" i="9" s="1"/>
  <c r="F24" i="9"/>
  <c r="F23" i="9"/>
  <c r="F28" i="9"/>
  <c r="F29" i="9"/>
  <c r="F30" i="9"/>
  <c r="F31" i="9"/>
  <c r="F27" i="9"/>
  <c r="F26" i="9"/>
  <c r="F34" i="9"/>
  <c r="F16" i="9"/>
  <c r="F15" i="9"/>
  <c r="G15" i="9" s="1"/>
  <c r="F19" i="9"/>
  <c r="G19" i="9" s="1"/>
  <c r="F43" i="9"/>
  <c r="G43" i="9" s="1"/>
  <c r="F35" i="9"/>
  <c r="G35" i="9" s="1"/>
  <c r="F36" i="9"/>
  <c r="F37" i="9"/>
  <c r="F38" i="9"/>
  <c r="F39" i="9"/>
  <c r="F40" i="9"/>
  <c r="O17" i="8"/>
  <c r="O18" i="8"/>
  <c r="O19" i="8"/>
  <c r="F20" i="9"/>
  <c r="F21" i="9"/>
  <c r="F17" i="9"/>
  <c r="G17" i="9" s="1"/>
  <c r="F18" i="9"/>
  <c r="G18" i="9" s="1"/>
  <c r="F33" i="9" l="1"/>
  <c r="F25" i="9"/>
  <c r="F14" i="9"/>
  <c r="G31" i="9"/>
  <c r="G30" i="9"/>
  <c r="G23" i="9"/>
  <c r="G22" i="9" s="1"/>
  <c r="G42" i="9"/>
  <c r="G16" i="9"/>
  <c r="G14" i="9" s="1"/>
  <c r="G41" i="9"/>
  <c r="F47" i="9" l="1"/>
  <c r="F48" i="9" s="1"/>
  <c r="E12" i="10" s="1"/>
  <c r="G29" i="9"/>
  <c r="F49" i="9" l="1"/>
  <c r="F50" i="9" s="1"/>
  <c r="G28" i="9"/>
  <c r="R24" i="8"/>
  <c r="O24" i="8"/>
  <c r="L24" i="8"/>
  <c r="I24" i="8"/>
  <c r="F24" i="8"/>
  <c r="S24" i="8" l="1"/>
  <c r="G27" i="9"/>
  <c r="G26" i="9" l="1"/>
  <c r="G25" i="9" s="1"/>
  <c r="G46" i="9" s="1"/>
  <c r="G49" i="9" s="1"/>
  <c r="G50" i="9" s="1"/>
  <c r="R15" i="8"/>
  <c r="R19" i="8" l="1"/>
  <c r="L19" i="8"/>
  <c r="R18" i="8"/>
  <c r="L18" i="8"/>
  <c r="R17" i="8"/>
  <c r="L17" i="8"/>
  <c r="R16" i="8"/>
  <c r="O16" i="8"/>
  <c r="L16" i="8"/>
  <c r="F16" i="8"/>
  <c r="F14" i="8" s="1"/>
  <c r="O15" i="8"/>
  <c r="L15" i="8"/>
  <c r="F15" i="8"/>
  <c r="R23" i="8"/>
  <c r="R22" i="8"/>
  <c r="R21" i="8"/>
  <c r="R20" i="8" s="1"/>
  <c r="F21" i="8"/>
  <c r="I21" i="8"/>
  <c r="L21" i="8"/>
  <c r="O21" i="8"/>
  <c r="F22" i="8"/>
  <c r="I22" i="8"/>
  <c r="L22" i="8"/>
  <c r="O22" i="8"/>
  <c r="F23" i="8"/>
  <c r="I23" i="8"/>
  <c r="L23" i="8"/>
  <c r="O23" i="8"/>
  <c r="O20" i="8" l="1"/>
  <c r="L20" i="8"/>
  <c r="I20" i="8"/>
  <c r="F20" i="8"/>
  <c r="F25" i="8" s="1"/>
  <c r="F26" i="8" s="1"/>
  <c r="R14" i="8"/>
  <c r="R25" i="8" s="1"/>
  <c r="S17" i="8"/>
  <c r="S15" i="8"/>
  <c r="S19" i="8"/>
  <c r="S16" i="8"/>
  <c r="S18" i="8"/>
  <c r="S22" i="8"/>
  <c r="S23" i="8"/>
  <c r="S21" i="8"/>
  <c r="I14" i="8"/>
  <c r="O14" i="8"/>
  <c r="L14" i="8"/>
  <c r="O25" i="8" l="1"/>
  <c r="S25" i="8" s="1"/>
  <c r="L25" i="8"/>
  <c r="I25" i="8"/>
  <c r="S20" i="8"/>
  <c r="F27" i="8"/>
  <c r="F28" i="8" s="1"/>
  <c r="S14" i="8"/>
  <c r="L26" i="8"/>
  <c r="L27" i="8" s="1"/>
  <c r="L28" i="8" s="1"/>
  <c r="O26" i="8" l="1"/>
  <c r="O27" i="8" s="1"/>
  <c r="O28" i="8" s="1"/>
  <c r="S26" i="8"/>
  <c r="I26" i="8"/>
  <c r="I27" i="8" l="1"/>
  <c r="I28" i="8" s="1"/>
  <c r="R26" i="8"/>
  <c r="R27" i="8" s="1"/>
  <c r="E13" i="10" l="1"/>
  <c r="E14" i="10" s="1"/>
  <c r="S27" i="8"/>
  <c r="S28" i="8" s="1"/>
  <c r="R28" i="8"/>
  <c r="F15" i="10" l="1"/>
  <c r="E15" i="10"/>
  <c r="E16" i="10" s="1"/>
</calcChain>
</file>

<file path=xl/sharedStrings.xml><?xml version="1.0" encoding="utf-8"?>
<sst xmlns="http://schemas.openxmlformats.org/spreadsheetml/2006/main" count="218" uniqueCount="123">
  <si>
    <t>Item No</t>
  </si>
  <si>
    <t>Unit of measure</t>
  </si>
  <si>
    <t>VAT (@15%)</t>
  </si>
  <si>
    <t>1. INSTRUCTION FOR COMPLETING THE PRICING SCHEDULE</t>
  </si>
  <si>
    <t xml:space="preserve">Qty </t>
  </si>
  <si>
    <t>TOTAL</t>
  </si>
  <si>
    <t>RFx Title</t>
  </si>
  <si>
    <t>1.1</t>
  </si>
  <si>
    <t>1.2</t>
  </si>
  <si>
    <t>1.3</t>
  </si>
  <si>
    <t>1.4</t>
  </si>
  <si>
    <t>3.1</t>
  </si>
  <si>
    <t>Line Price Term 
(Excl VAT)</t>
  </si>
  <si>
    <t>SUPPLY CHAIN MANAGEMENT</t>
  </si>
  <si>
    <t xml:space="preserve">Bidder Name </t>
  </si>
  <si>
    <t>Goods/Service description</t>
  </si>
  <si>
    <t>TOTAL BID PRICE  (EXCL VAT)</t>
  </si>
  <si>
    <t>TOTAL  BID PRICE (INCL VAT)</t>
  </si>
  <si>
    <t>Name</t>
  </si>
  <si>
    <t>I, the bidder, confirm that the price(s) and rate(s) quoted cover all the goods and/or works specified in the bidding documents; that the price(s) or rate(s) cover all my obligations and I accept that any mistakes regarding price(s), rate(s) or calculations will be at my own risk.
[Note: First convert to PDF, then add signature]</t>
  </si>
  <si>
    <t>BRAND / MODEL</t>
  </si>
  <si>
    <t>Price clarification comment</t>
  </si>
  <si>
    <t>Signature (above)</t>
  </si>
  <si>
    <r>
      <t xml:space="preserve">(a)  Bidder must complete/enter </t>
    </r>
    <r>
      <rPr>
        <b/>
        <sz val="12"/>
        <color theme="1"/>
        <rFont val="Calibri"/>
        <family val="2"/>
        <scheme val="minor"/>
      </rPr>
      <t xml:space="preserve">YELLOW </t>
    </r>
    <r>
      <rPr>
        <sz val="12"/>
        <color theme="1"/>
        <rFont val="Calibri"/>
        <family val="2"/>
        <scheme val="minor"/>
      </rPr>
      <t>cells only</t>
    </r>
  </si>
  <si>
    <t>(b)  Unit and Line prices must be VAT EXCLUSIVE and in South African Rand (ZAR) currency.</t>
  </si>
  <si>
    <t>(c) The price must include all cost to deliver the goods or render the service, including all applicable taxes, duty fees, logistics/delivery, storage, labour, overtime and subsistance and travel</t>
  </si>
  <si>
    <t>2.1</t>
  </si>
  <si>
    <t>PRELIMINARY AND GENERAL</t>
  </si>
  <si>
    <t>Sum</t>
  </si>
  <si>
    <t>Unit rate per hour</t>
  </si>
  <si>
    <t>YEAR 2</t>
  </si>
  <si>
    <t>YEAR 3</t>
  </si>
  <si>
    <t>YEAR 4</t>
  </si>
  <si>
    <t>YEAR 5</t>
  </si>
  <si>
    <t>Unit Price 
(Excl VAT)</t>
  </si>
  <si>
    <t>Qty</t>
  </si>
  <si>
    <t>Line Price Year 2</t>
  </si>
  <si>
    <t>Line Price Year 3</t>
  </si>
  <si>
    <t>Line Price Year 4</t>
  </si>
  <si>
    <t>Line Price Year 5</t>
  </si>
  <si>
    <t>Capacity</t>
  </si>
  <si>
    <t>Date</t>
  </si>
  <si>
    <t>instance</t>
  </si>
  <si>
    <t>RFB No</t>
  </si>
  <si>
    <t>Labour – technical team (technician and assistant) during normal hours (08:00 to 17:00). 
This rate will be applicable from time of arrival to site, up to time of leaving the site.</t>
  </si>
  <si>
    <t>Labour – technical team (technician and assistant) during afterhours (Weekdays 17:00 to 08:00 and Saturdays 00:00 to 23:59). 
This rate will be applicable from time of arrival to site, up to time of leaving the site.</t>
  </si>
  <si>
    <t>Labour – technical team (technician and assistant) during afterhours (Sundays 00:00 to 23:59). 
This rate will be applicable from time of arrival to site, up to time of leaving the site.</t>
  </si>
  <si>
    <t>5.1</t>
  </si>
  <si>
    <t>Call out fee. 
This rate will be applicable from time of leaving the contractor’s office, up to time of arrival on the site within a maximum of 180-minutes, and time of leaving the site up to arrival back at the contractor’s office.</t>
  </si>
  <si>
    <t>1.7</t>
  </si>
  <si>
    <t>YEAR 6</t>
  </si>
  <si>
    <t>Line Price Year 6</t>
  </si>
  <si>
    <t xml:space="preserve"> </t>
  </si>
  <si>
    <t xml:space="preserve">All costs for equipment, labour and other expenses for the installation and commissioning of equipment shall be included in the tendered rates set out in the measurement and payment clauses of each piece of equipment and in the schedule of quantities. Any additional tests specified in the standard and detail specifications shall also be included in the tendered rates. This includes all the connections for the cabling and fuel lines. </t>
  </si>
  <si>
    <t>Pressure test, discharge test, calibration, reports</t>
  </si>
  <si>
    <t>Removal of existing fire panels;Dismantling of obsolete sprinkler pipework; Cutting and capping of old pipe connections;Making good affected areas</t>
  </si>
  <si>
    <t>SUBTOTAL</t>
  </si>
  <si>
    <t>2.2</t>
  </si>
  <si>
    <t>3.2</t>
  </si>
  <si>
    <t>3.3</t>
  </si>
  <si>
    <t>3.4</t>
  </si>
  <si>
    <t>3.5</t>
  </si>
  <si>
    <t>3.6</t>
  </si>
  <si>
    <t>MAINTENANCE( PRICING SCHEDULE 2)</t>
  </si>
  <si>
    <t xml:space="preserve">Sum </t>
  </si>
  <si>
    <t>Price</t>
  </si>
  <si>
    <t>Site Disestablishment</t>
  </si>
  <si>
    <t>CONTRACTORS SITE ESTABLISHMENT (Fixed charges)</t>
  </si>
  <si>
    <t>Site Establishment</t>
  </si>
  <si>
    <t>Pricing schedule 1</t>
  </si>
  <si>
    <t>Pricing schedule 2</t>
  </si>
  <si>
    <t>Pricing schedule 3</t>
  </si>
  <si>
    <t>INSTALLATION ( PRICING SCHEDULE 1)</t>
  </si>
  <si>
    <t>REQUEST FOR BID FOR THE APPOINTMENT OF A TURNKEY CONTRACTOR FOR DESIGN, SUPPLY, INSTALLATION, TESTING, AND COMMISSIONING OF FIRE SUPPRESSION SYSTEM FOR PIETERMARITZBURG DATA CENTRE AND OFFICES</t>
  </si>
  <si>
    <t>WO84949</t>
  </si>
  <si>
    <t>1.5</t>
  </si>
  <si>
    <t>2.3</t>
  </si>
  <si>
    <t>2.4</t>
  </si>
  <si>
    <t>2.5</t>
  </si>
  <si>
    <t xml:space="preserve">Corrective Maintenance Allowance Parts Replacement and other Material ( 25% of LABOUR &amp; PREVENTATIVE MAINTENANCE)
</t>
  </si>
  <si>
    <t>1.6</t>
  </si>
  <si>
    <t>4.1</t>
  </si>
  <si>
    <t>4.2</t>
  </si>
  <si>
    <t>4.3</t>
  </si>
  <si>
    <t>4.4</t>
  </si>
  <si>
    <t>4.5</t>
  </si>
  <si>
    <t>4.6</t>
  </si>
  <si>
    <t>4.7</t>
  </si>
  <si>
    <t>4.8</t>
  </si>
  <si>
    <t>6.1</t>
  </si>
  <si>
    <t>Monthly</t>
  </si>
  <si>
    <t>"As-built" drawings</t>
  </si>
  <si>
    <r>
      <t xml:space="preserve">(a)  Bidder must complete/enter </t>
    </r>
    <r>
      <rPr>
        <b/>
        <sz val="12"/>
        <color theme="1"/>
        <rFont val="Aptos"/>
        <family val="2"/>
      </rPr>
      <t xml:space="preserve">YELLOW </t>
    </r>
    <r>
      <rPr>
        <sz val="12"/>
        <color theme="1"/>
        <rFont val="Aptos"/>
        <family val="2"/>
      </rPr>
      <t>cells only</t>
    </r>
  </si>
  <si>
    <r>
      <t>Fire Detection System_</t>
    </r>
    <r>
      <rPr>
        <sz val="12"/>
        <color theme="1"/>
        <rFont val="Aptos"/>
        <family val="2"/>
      </rPr>
      <t>Control panels, detectors (smoke/heat), manual call points, sounders</t>
    </r>
  </si>
  <si>
    <r>
      <rPr>
        <b/>
        <sz val="12"/>
        <color theme="1"/>
        <rFont val="Aptos"/>
        <family val="2"/>
      </rPr>
      <t>Fire Suppression System</t>
    </r>
    <r>
      <rPr>
        <sz val="12"/>
        <color theme="1"/>
        <rFont val="Aptos"/>
        <family val="2"/>
      </rPr>
      <t xml:space="preserve">
Suppression agent (CO₂ Systems), cylinders, discharge nozzles;Sprinkler Systems;Fire Hose Reels
</t>
    </r>
  </si>
  <si>
    <r>
      <t>Fire Alarm System_</t>
    </r>
    <r>
      <rPr>
        <sz val="12"/>
        <color theme="1"/>
        <rFont val="Aptos"/>
        <family val="2"/>
      </rPr>
      <t xml:space="preserve"> Fire Alarm Control Panel (FACP)</t>
    </r>
    <r>
      <rPr>
        <b/>
        <sz val="12"/>
        <color theme="1"/>
        <rFont val="Aptos"/>
        <family val="2"/>
      </rPr>
      <t xml:space="preserve">
</t>
    </r>
    <r>
      <rPr>
        <sz val="12"/>
        <color theme="1"/>
        <rFont val="Aptos"/>
        <family val="2"/>
      </rPr>
      <t>Sounders/Sirens, Strobe Lights/Flashing Beacons ,Voice Evacuation System</t>
    </r>
  </si>
  <si>
    <r>
      <t>Fire Containment &amp; Safety Systems_</t>
    </r>
    <r>
      <rPr>
        <sz val="12"/>
        <color theme="1"/>
        <rFont val="Aptos"/>
        <family val="2"/>
      </rPr>
      <t>Fire Doors and Fire-Rated Partitions</t>
    </r>
  </si>
  <si>
    <r>
      <t>Emergency Systems_</t>
    </r>
    <r>
      <rPr>
        <sz val="12"/>
        <color theme="1"/>
        <rFont val="Aptos"/>
        <family val="2"/>
      </rPr>
      <t>Emergency Exit Signs &amp; Lighting;Emergency Voice Communication System</t>
    </r>
  </si>
  <si>
    <r>
      <t xml:space="preserve"> Integration; </t>
    </r>
    <r>
      <rPr>
        <sz val="12"/>
        <color theme="1"/>
        <rFont val="Aptos"/>
        <family val="2"/>
      </rPr>
      <t>Integration to the existing BMS system</t>
    </r>
  </si>
  <si>
    <r>
      <t xml:space="preserve">Piping &amp; Accessories
</t>
    </r>
    <r>
      <rPr>
        <sz val="12"/>
        <color theme="1"/>
        <rFont val="Aptos"/>
        <family val="2"/>
      </rPr>
      <t>Seamless pipes, fittings, valves, brackets, discharge piping</t>
    </r>
  </si>
  <si>
    <r>
      <rPr>
        <b/>
        <sz val="12"/>
        <color theme="1"/>
        <rFont val="Aptos"/>
        <family val="2"/>
      </rPr>
      <t xml:space="preserve">Electrical &amp; Controls Integration
</t>
    </r>
    <r>
      <rPr>
        <sz val="12"/>
        <color theme="1"/>
        <rFont val="Aptos"/>
        <family val="2"/>
      </rPr>
      <t xml:space="preserve">Wiring, interfaces, fire panel
</t>
    </r>
  </si>
  <si>
    <r>
      <rPr>
        <b/>
        <sz val="12"/>
        <color theme="1"/>
        <rFont val="Aptos"/>
        <family val="2"/>
      </rPr>
      <t>Contractor's Insurance</t>
    </r>
    <r>
      <rPr>
        <sz val="12"/>
        <color theme="1"/>
        <rFont val="Aptos"/>
        <family val="2"/>
      </rPr>
      <t>_Work, liability, and personnel insurance coverage.</t>
    </r>
  </si>
  <si>
    <r>
      <rPr>
        <b/>
        <sz val="12"/>
        <color theme="1"/>
        <rFont val="Aptos"/>
        <family val="2"/>
      </rPr>
      <t>Project Management</t>
    </r>
    <r>
      <rPr>
        <sz val="12"/>
        <color theme="1"/>
        <rFont val="Aptos"/>
        <family val="2"/>
      </rPr>
      <t>_Supervision, admin staff, and general oversight.</t>
    </r>
  </si>
  <si>
    <r>
      <rPr>
        <b/>
        <sz val="12"/>
        <color theme="1"/>
        <rFont val="Aptos"/>
        <family val="2"/>
      </rPr>
      <t>Communication &amp; Admin_</t>
    </r>
    <r>
      <rPr>
        <sz val="12"/>
        <color theme="1"/>
        <rFont val="Aptos"/>
        <family val="2"/>
      </rPr>
      <t>Site records, printing, phones, internet.</t>
    </r>
  </si>
  <si>
    <r>
      <rPr>
        <b/>
        <sz val="12"/>
        <color theme="1"/>
        <rFont val="Aptos"/>
        <family val="2"/>
      </rPr>
      <t>Safety Compliance_</t>
    </r>
    <r>
      <rPr>
        <sz val="12"/>
        <color theme="1"/>
        <rFont val="Aptos"/>
        <family val="2"/>
      </rPr>
      <t>PPE, safety officer, permits, and fire watch personnel.</t>
    </r>
  </si>
  <si>
    <t>Compliance Certificates (SANS, authorities, commissioning).</t>
  </si>
  <si>
    <t>Operation and Maintenance manuals for installed systems.</t>
  </si>
  <si>
    <r>
      <t>Contingency (10%</t>
    </r>
    <r>
      <rPr>
        <b/>
        <strike/>
        <sz val="12"/>
        <rFont val="Aptos"/>
        <family val="2"/>
      </rPr>
      <t>)</t>
    </r>
  </si>
  <si>
    <r>
      <t xml:space="preserve">UNIT RATES: PREVENTATIVE MAINTENANCE
</t>
    </r>
    <r>
      <rPr>
        <sz val="12"/>
        <color theme="1"/>
        <rFont val="Aptos"/>
        <family val="2"/>
      </rPr>
      <t>Note that the quantities indicated below are only for evaluation purposes and to determine the contract unit rates. The final quantities will be based on works orders and call outs.</t>
    </r>
  </si>
  <si>
    <r>
      <t xml:space="preserve">UNIT RATES:   LABOUR
</t>
    </r>
    <r>
      <rPr>
        <sz val="12"/>
        <color theme="1"/>
        <rFont val="Aptos"/>
        <family val="2"/>
      </rPr>
      <t>Note that the quantities indicated below are only for evaluation purposes and to determine the contract unit rates. The final quantities will be based on works orders and call outs. The Rate must include travel to the relevant site and collection of samples, the specified service pack, and to perform the specified services</t>
    </r>
  </si>
  <si>
    <t xml:space="preserve">Stage 1: Project Inception </t>
  </si>
  <si>
    <t>Stage 4: Documentation and Procurement</t>
  </si>
  <si>
    <t>Stage 6: Close Out</t>
  </si>
  <si>
    <t>INSTALLATION (refer to Bid Specification Section 2.1 b &amp; c)</t>
  </si>
  <si>
    <t>Stage 2: Preliminary Design: Concept and Viability</t>
  </si>
  <si>
    <t>Stage 3: Design Development (Detail Design)</t>
  </si>
  <si>
    <t>Stage 5: Contract Administration and Inspection (Construction)</t>
  </si>
  <si>
    <t>DESIGN &amp; ENGINEERING WORK (refer to Bid Specification Section 2.1 a)</t>
  </si>
  <si>
    <t>TESTING &amp; COMMISSIONING (refer to Bid Specification Section 2.1 d)</t>
  </si>
  <si>
    <t>DEMOLITION AND SITE PREPARATION (refer to Bid Specification Section 2.2)</t>
  </si>
  <si>
    <t>YEAR 1</t>
  </si>
  <si>
    <t>APPOINTMENT OF A TURNKEY CONTRACTOR FOR DESIGN, SUPPLY, INSTALLATION, TESTING AND COMMISSIONING OF FIRE SUPPRESSION SYSTEM FOR PIETERMARITZBURG DATA CENTRE AND OFFICES</t>
  </si>
  <si>
    <t>RFB 3240-2026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</si>
</sst>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R&quot;* #,##0.00_-;\-&quot;R&quot;* #,##0.00_-;_-&quot;R&quot;* &quot;-&quot;??_-;_-@_-"/>
    <numFmt numFmtId="43" formatCode="_-* #,##0.00_-;\-* #,##0.00_-;_-* &quot;-&quot;??_-;_-@_-"/>
    <numFmt numFmtId="164" formatCode="_-[$R-1C09]* #,##0.00_-;\-[$R-1C09]* #,##0.00_-;_-[$R-1C09]* &quot;-&quot;??_-;_-@_-"/>
    <numFmt numFmtId="165" formatCode="0.0"/>
  </numFmts>
  <fonts count="38" x14ac:knownFonts="1">
    <font>
      <sz val="11"/>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b/>
      <sz val="12"/>
      <name val="Calibri"/>
      <family val="2"/>
      <scheme val="minor"/>
    </font>
    <font>
      <sz val="12"/>
      <name val="Calibri"/>
      <family val="2"/>
      <scheme val="minor"/>
    </font>
    <font>
      <sz val="24"/>
      <color theme="1"/>
      <name val="Calibri"/>
      <family val="2"/>
      <scheme val="minor"/>
    </font>
    <font>
      <sz val="24"/>
      <color rgb="FF002060"/>
      <name val="Calibri"/>
      <family val="2"/>
      <scheme val="minor"/>
    </font>
    <font>
      <sz val="18"/>
      <color rgb="FF002060"/>
      <name val="Calibri"/>
      <family val="2"/>
      <scheme val="minor"/>
    </font>
    <font>
      <b/>
      <sz val="12"/>
      <color rgb="FF000066"/>
      <name val="Calibri"/>
      <family val="2"/>
      <scheme val="minor"/>
    </font>
    <font>
      <sz val="11"/>
      <color theme="1"/>
      <name val="Calibri"/>
      <family val="2"/>
      <scheme val="minor"/>
    </font>
    <font>
      <sz val="11"/>
      <name val="Calibri"/>
      <family val="2"/>
      <scheme val="minor"/>
    </font>
    <font>
      <sz val="10"/>
      <name val="Arial"/>
      <family val="2"/>
    </font>
    <font>
      <sz val="10"/>
      <color theme="1"/>
      <name val="Calibri"/>
      <family val="2"/>
      <scheme val="minor"/>
    </font>
    <font>
      <sz val="10"/>
      <name val="Arial"/>
      <family val="2"/>
    </font>
    <font>
      <b/>
      <u/>
      <sz val="10"/>
      <name val="Times New Roman"/>
      <family val="1"/>
    </font>
    <font>
      <u/>
      <sz val="10"/>
      <name val="Times New Roman"/>
      <family val="1"/>
    </font>
    <font>
      <sz val="12"/>
      <name val="Courier"/>
      <family val="3"/>
    </font>
    <font>
      <i/>
      <sz val="10"/>
      <color rgb="FF7F7F7F"/>
      <name val="Calibri"/>
      <family val="2"/>
      <scheme val="minor"/>
    </font>
    <font>
      <sz val="10"/>
      <name val="Calibri"/>
      <family val="2"/>
      <scheme val="minor"/>
    </font>
    <font>
      <u/>
      <sz val="10"/>
      <color theme="10"/>
      <name val="Calibri"/>
      <family val="2"/>
      <scheme val="minor"/>
    </font>
    <font>
      <sz val="8"/>
      <name val="Calibri"/>
      <family val="2"/>
      <scheme val="minor"/>
    </font>
    <font>
      <b/>
      <sz val="12"/>
      <name val="Calibri Light"/>
      <family val="2"/>
    </font>
    <font>
      <sz val="24"/>
      <color theme="1"/>
      <name val="Aptos"/>
      <family val="2"/>
    </font>
    <font>
      <sz val="24"/>
      <color rgb="FF002060"/>
      <name val="Aptos"/>
      <family val="2"/>
    </font>
    <font>
      <sz val="11"/>
      <color theme="1"/>
      <name val="Aptos"/>
      <family val="2"/>
    </font>
    <font>
      <sz val="18"/>
      <color rgb="FF002060"/>
      <name val="Aptos"/>
      <family val="2"/>
    </font>
    <font>
      <sz val="12"/>
      <name val="Aptos"/>
      <family val="2"/>
    </font>
    <font>
      <b/>
      <sz val="12"/>
      <name val="Aptos"/>
      <family val="2"/>
    </font>
    <font>
      <b/>
      <sz val="12"/>
      <color rgb="FF000066"/>
      <name val="Aptos"/>
      <family val="2"/>
    </font>
    <font>
      <sz val="12"/>
      <color theme="1"/>
      <name val="Aptos"/>
      <family val="2"/>
    </font>
    <font>
      <b/>
      <sz val="12"/>
      <color theme="1"/>
      <name val="Aptos"/>
      <family val="2"/>
    </font>
    <font>
      <b/>
      <sz val="12"/>
      <color theme="0"/>
      <name val="Aptos"/>
      <family val="2"/>
    </font>
    <font>
      <sz val="11"/>
      <name val="Aptos"/>
      <family val="2"/>
    </font>
    <font>
      <b/>
      <sz val="11"/>
      <color theme="1"/>
      <name val="Aptos"/>
      <family val="2"/>
    </font>
    <font>
      <b/>
      <sz val="11"/>
      <name val="Aptos"/>
      <family val="2"/>
    </font>
    <font>
      <b/>
      <strike/>
      <sz val="12"/>
      <name val="Aptos"/>
      <family val="2"/>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99"/>
        <bgColor indexed="64"/>
      </patternFill>
    </fill>
  </fills>
  <borders count="45">
    <border>
      <left/>
      <right/>
      <top/>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theme="4"/>
      </left>
      <right style="thin">
        <color theme="4"/>
      </right>
      <top style="thin">
        <color theme="4"/>
      </top>
      <bottom/>
      <diagonal/>
    </border>
    <border>
      <left/>
      <right style="thin">
        <color theme="4"/>
      </right>
      <top style="thin">
        <color theme="4"/>
      </top>
      <bottom style="thin">
        <color theme="4"/>
      </bottom>
      <diagonal/>
    </border>
    <border>
      <left style="thin">
        <color theme="8"/>
      </left>
      <right style="thin">
        <color theme="8"/>
      </right>
      <top style="thin">
        <color theme="8"/>
      </top>
      <bottom style="thin">
        <color theme="8"/>
      </bottom>
      <diagonal/>
    </border>
    <border>
      <left style="thin">
        <color theme="8"/>
      </left>
      <right/>
      <top style="thin">
        <color theme="8"/>
      </top>
      <bottom style="thin">
        <color theme="8"/>
      </bottom>
      <diagonal/>
    </border>
    <border>
      <left style="thin">
        <color theme="8"/>
      </left>
      <right/>
      <top style="medium">
        <color theme="8"/>
      </top>
      <bottom style="thin">
        <color theme="8"/>
      </bottom>
      <diagonal/>
    </border>
    <border>
      <left/>
      <right/>
      <top style="medium">
        <color theme="8"/>
      </top>
      <bottom style="thin">
        <color theme="8"/>
      </bottom>
      <diagonal/>
    </border>
    <border>
      <left style="thin">
        <color theme="8"/>
      </left>
      <right/>
      <top style="thin">
        <color theme="8"/>
      </top>
      <bottom style="medium">
        <color theme="8"/>
      </bottom>
      <diagonal/>
    </border>
    <border>
      <left style="medium">
        <color theme="8"/>
      </left>
      <right style="thin">
        <color theme="8"/>
      </right>
      <top style="medium">
        <color theme="8"/>
      </top>
      <bottom/>
      <diagonal/>
    </border>
    <border>
      <left style="medium">
        <color theme="8"/>
      </left>
      <right style="thin">
        <color theme="8"/>
      </right>
      <top/>
      <bottom/>
      <diagonal/>
    </border>
    <border>
      <left style="medium">
        <color theme="8"/>
      </left>
      <right style="thin">
        <color theme="8"/>
      </right>
      <top/>
      <bottom style="medium">
        <color theme="8"/>
      </bottom>
      <diagonal/>
    </border>
    <border>
      <left style="thin">
        <color theme="4"/>
      </left>
      <right style="thin">
        <color theme="4"/>
      </right>
      <top/>
      <bottom style="thin">
        <color theme="4"/>
      </bottom>
      <diagonal/>
    </border>
    <border>
      <left style="thin">
        <color theme="4"/>
      </left>
      <right/>
      <top/>
      <bottom style="thin">
        <color theme="4"/>
      </bottom>
      <diagonal/>
    </border>
    <border>
      <left/>
      <right/>
      <top style="thin">
        <color theme="8"/>
      </top>
      <bottom style="thin">
        <color theme="8"/>
      </bottom>
      <diagonal/>
    </border>
    <border>
      <left/>
      <right/>
      <top style="thin">
        <color theme="8"/>
      </top>
      <bottom style="medium">
        <color theme="8"/>
      </bottom>
      <diagonal/>
    </border>
    <border>
      <left/>
      <right/>
      <top style="thin">
        <color theme="4"/>
      </top>
      <bottom style="thin">
        <color theme="4"/>
      </bottom>
      <diagonal/>
    </border>
    <border>
      <left/>
      <right style="thin">
        <color theme="4"/>
      </right>
      <top/>
      <bottom style="thin">
        <color theme="4"/>
      </bottom>
      <diagonal/>
    </border>
    <border>
      <left style="medium">
        <color theme="4"/>
      </left>
      <right style="medium">
        <color theme="4"/>
      </right>
      <top style="medium">
        <color theme="4"/>
      </top>
      <bottom style="thin">
        <color theme="4"/>
      </bottom>
      <diagonal/>
    </border>
    <border>
      <left style="medium">
        <color theme="4"/>
      </left>
      <right style="medium">
        <color theme="4"/>
      </right>
      <top style="thin">
        <color theme="4"/>
      </top>
      <bottom style="thin">
        <color theme="4"/>
      </bottom>
      <diagonal/>
    </border>
    <border>
      <left style="medium">
        <color theme="4"/>
      </left>
      <right style="medium">
        <color theme="4"/>
      </right>
      <top style="thin">
        <color theme="4"/>
      </top>
      <bottom style="medium">
        <color theme="4"/>
      </bottom>
      <diagonal/>
    </border>
    <border>
      <left style="thin">
        <color theme="4"/>
      </left>
      <right style="thin">
        <color theme="4"/>
      </right>
      <top/>
      <bottom/>
      <diagonal/>
    </border>
    <border>
      <left style="medium">
        <color theme="8"/>
      </left>
      <right/>
      <top/>
      <bottom/>
      <diagonal/>
    </border>
    <border>
      <left/>
      <right style="thin">
        <color theme="8"/>
      </right>
      <top style="thin">
        <color theme="4"/>
      </top>
      <bottom style="thin">
        <color theme="4"/>
      </bottom>
      <diagonal/>
    </border>
    <border>
      <left/>
      <right/>
      <top/>
      <bottom style="thin">
        <color theme="8"/>
      </bottom>
      <diagonal/>
    </border>
    <border>
      <left style="medium">
        <color theme="4"/>
      </left>
      <right/>
      <top style="medium">
        <color theme="4"/>
      </top>
      <bottom style="thin">
        <color theme="8"/>
      </bottom>
      <diagonal/>
    </border>
    <border>
      <left/>
      <right/>
      <top style="medium">
        <color theme="4"/>
      </top>
      <bottom style="thin">
        <color theme="8"/>
      </bottom>
      <diagonal/>
    </border>
    <border>
      <left/>
      <right style="medium">
        <color theme="4"/>
      </right>
      <top style="medium">
        <color theme="4"/>
      </top>
      <bottom style="thin">
        <color theme="8"/>
      </bottom>
      <diagonal/>
    </border>
    <border>
      <left style="medium">
        <color theme="4"/>
      </left>
      <right/>
      <top style="thin">
        <color theme="8"/>
      </top>
      <bottom style="medium">
        <color theme="4"/>
      </bottom>
      <diagonal/>
    </border>
    <border>
      <left/>
      <right/>
      <top style="thin">
        <color theme="8"/>
      </top>
      <bottom style="medium">
        <color theme="4"/>
      </bottom>
      <diagonal/>
    </border>
    <border>
      <left/>
      <right style="medium">
        <color theme="4"/>
      </right>
      <top style="thin">
        <color theme="8"/>
      </top>
      <bottom style="medium">
        <color theme="4"/>
      </bottom>
      <diagonal/>
    </border>
    <border>
      <left style="medium">
        <color theme="8"/>
      </left>
      <right/>
      <top style="medium">
        <color theme="8"/>
      </top>
      <bottom/>
      <diagonal/>
    </border>
    <border>
      <left style="medium">
        <color theme="8"/>
      </left>
      <right/>
      <top/>
      <bottom style="medium">
        <color theme="8"/>
      </bottom>
      <diagonal/>
    </border>
    <border>
      <left style="medium">
        <color theme="4"/>
      </left>
      <right/>
      <top/>
      <bottom style="thin">
        <color theme="8"/>
      </bottom>
      <diagonal/>
    </border>
    <border>
      <left/>
      <right style="medium">
        <color theme="4"/>
      </right>
      <top/>
      <bottom style="thin">
        <color theme="8"/>
      </bottom>
      <diagonal/>
    </border>
    <border>
      <left style="medium">
        <color theme="4"/>
      </left>
      <right/>
      <top style="thin">
        <color theme="8"/>
      </top>
      <bottom style="thin">
        <color theme="4"/>
      </bottom>
      <diagonal/>
    </border>
    <border>
      <left/>
      <right/>
      <top style="thin">
        <color theme="8"/>
      </top>
      <bottom style="thin">
        <color theme="4"/>
      </bottom>
      <diagonal/>
    </border>
    <border>
      <left/>
      <right style="medium">
        <color theme="4"/>
      </right>
      <top style="thin">
        <color theme="8"/>
      </top>
      <bottom style="thin">
        <color theme="4"/>
      </bottom>
      <diagonal/>
    </border>
    <border>
      <left style="medium">
        <color theme="4"/>
      </left>
      <right style="medium">
        <color theme="4"/>
      </right>
      <top/>
      <bottom style="thin">
        <color theme="4"/>
      </bottom>
      <diagonal/>
    </border>
    <border>
      <left/>
      <right/>
      <top/>
      <bottom style="thin">
        <color theme="4"/>
      </bottom>
      <diagonal/>
    </border>
    <border>
      <left style="thin">
        <color theme="4" tint="0.39997558519241921"/>
      </left>
      <right/>
      <top/>
      <bottom/>
      <diagonal/>
    </border>
    <border>
      <left style="thin">
        <color theme="4"/>
      </left>
      <right/>
      <top/>
      <bottom style="thin">
        <color theme="8"/>
      </bottom>
      <diagonal/>
    </border>
    <border>
      <left style="thin">
        <color theme="4"/>
      </left>
      <right style="thin">
        <color theme="4" tint="0.39997558519241921"/>
      </right>
      <top style="thin">
        <color theme="4"/>
      </top>
      <bottom style="thin">
        <color theme="8"/>
      </bottom>
      <diagonal/>
    </border>
    <border>
      <left style="thin">
        <color theme="4"/>
      </left>
      <right style="thin">
        <color theme="4"/>
      </right>
      <top style="thin">
        <color theme="4"/>
      </top>
      <bottom style="thin">
        <color theme="4" tint="0.79998168889431442"/>
      </bottom>
      <diagonal/>
    </border>
  </borders>
  <cellStyleXfs count="18">
    <xf numFmtId="0" fontId="0" fillId="0" borderId="0"/>
    <xf numFmtId="43" fontId="11" fillId="0" borderId="0" applyFont="0" applyFill="0" applyBorder="0" applyAlignment="0" applyProtection="0"/>
    <xf numFmtId="9" fontId="11" fillId="0" borderId="0" applyFont="0" applyFill="0" applyBorder="0" applyAlignment="0" applyProtection="0"/>
    <xf numFmtId="0" fontId="13" fillId="0" borderId="0"/>
    <xf numFmtId="43" fontId="15" fillId="0" borderId="0" applyFont="0" applyFill="0" applyBorder="0" applyAlignment="0" applyProtection="0"/>
    <xf numFmtId="3" fontId="15" fillId="0" borderId="0" applyFont="0" applyFill="0" applyBorder="0" applyAlignment="0" applyProtection="0"/>
    <xf numFmtId="0" fontId="16" fillId="0" borderId="0"/>
    <xf numFmtId="0" fontId="17" fillId="0" borderId="0"/>
    <xf numFmtId="0" fontId="15" fillId="0" borderId="0"/>
    <xf numFmtId="0" fontId="18" fillId="0" borderId="0"/>
    <xf numFmtId="43" fontId="15" fillId="0" borderId="0" applyFont="0" applyFill="0" applyBorder="0" applyAlignment="0" applyProtection="0"/>
    <xf numFmtId="0" fontId="15" fillId="0" borderId="0"/>
    <xf numFmtId="0" fontId="19" fillId="0" borderId="0" applyNumberFormat="0" applyFill="0" applyBorder="0" applyAlignment="0" applyProtection="0"/>
    <xf numFmtId="0" fontId="20" fillId="0" borderId="0"/>
    <xf numFmtId="0" fontId="14" fillId="0" borderId="0"/>
    <xf numFmtId="0" fontId="21" fillId="0" borderId="0" applyNumberFormat="0" applyFill="0" applyBorder="0" applyAlignment="0" applyProtection="0"/>
    <xf numFmtId="0" fontId="11" fillId="0" borderId="0"/>
    <xf numFmtId="44" fontId="11" fillId="0" borderId="0" applyFont="0" applyFill="0" applyBorder="0" applyAlignment="0" applyProtection="0"/>
  </cellStyleXfs>
  <cellXfs count="268">
    <xf numFmtId="0" fontId="0" fillId="0" borderId="0" xfId="0"/>
    <xf numFmtId="0" fontId="7" fillId="2" borderId="0" xfId="0" applyFont="1" applyFill="1"/>
    <xf numFmtId="0" fontId="8" fillId="2" borderId="0" xfId="0" applyFont="1" applyFill="1" applyAlignment="1">
      <alignment horizontal="left" vertical="top"/>
    </xf>
    <xf numFmtId="0" fontId="8" fillId="2" borderId="0" xfId="0" applyFont="1" applyFill="1" applyAlignment="1">
      <alignment horizontal="center" vertical="top"/>
    </xf>
    <xf numFmtId="0" fontId="9" fillId="2" borderId="0" xfId="0" applyFont="1" applyFill="1" applyAlignment="1">
      <alignment horizontal="center" vertical="top"/>
    </xf>
    <xf numFmtId="0" fontId="5" fillId="2" borderId="1" xfId="0" applyFont="1" applyFill="1" applyBorder="1" applyAlignment="1">
      <alignment vertical="top" wrapText="1"/>
    </xf>
    <xf numFmtId="0" fontId="5" fillId="3" borderId="0" xfId="0" applyFont="1" applyFill="1" applyAlignment="1">
      <alignment wrapText="1"/>
    </xf>
    <xf numFmtId="0" fontId="5" fillId="3" borderId="0" xfId="0" applyFont="1" applyFill="1"/>
    <xf numFmtId="0" fontId="6" fillId="3" borderId="0" xfId="0" applyFont="1" applyFill="1"/>
    <xf numFmtId="0" fontId="5" fillId="3" borderId="0" xfId="0" applyFont="1" applyFill="1" applyAlignment="1">
      <alignment vertical="top"/>
    </xf>
    <xf numFmtId="0" fontId="5" fillId="3" borderId="0" xfId="0" applyFont="1" applyFill="1" applyAlignment="1">
      <alignment horizontal="center" vertical="top" wrapText="1"/>
    </xf>
    <xf numFmtId="0" fontId="9" fillId="2" borderId="0" xfId="0" applyFont="1" applyFill="1" applyAlignment="1">
      <alignment horizontal="left" vertical="top" wrapText="1"/>
    </xf>
    <xf numFmtId="0" fontId="5" fillId="3" borderId="0" xfId="0" applyFont="1" applyFill="1" applyAlignment="1">
      <alignment vertical="top" wrapText="1"/>
    </xf>
    <xf numFmtId="0" fontId="7" fillId="0" borderId="0" xfId="0" applyFont="1"/>
    <xf numFmtId="0" fontId="0" fillId="2" borderId="0" xfId="0" applyFill="1"/>
    <xf numFmtId="0" fontId="0" fillId="3" borderId="0" xfId="0" applyFill="1"/>
    <xf numFmtId="0" fontId="0" fillId="0" borderId="0" xfId="0" applyAlignment="1">
      <alignment vertical="top"/>
    </xf>
    <xf numFmtId="0" fontId="0" fillId="0" borderId="0" xfId="0" applyAlignment="1">
      <alignment horizontal="center" vertical="top"/>
    </xf>
    <xf numFmtId="0" fontId="5" fillId="0" borderId="0" xfId="0" applyFont="1" applyAlignment="1">
      <alignment wrapText="1"/>
    </xf>
    <xf numFmtId="0" fontId="5" fillId="6" borderId="5" xfId="0" applyFont="1" applyFill="1" applyBorder="1" applyAlignment="1">
      <alignment horizontal="left" vertical="top" wrapText="1"/>
    </xf>
    <xf numFmtId="0" fontId="0" fillId="3" borderId="0" xfId="0" applyFill="1" applyAlignment="1">
      <alignment horizontal="right" vertical="top"/>
    </xf>
    <xf numFmtId="0" fontId="0" fillId="3" borderId="0" xfId="0" applyFill="1" applyAlignment="1">
      <alignment horizontal="center" vertical="top"/>
    </xf>
    <xf numFmtId="0" fontId="0" fillId="3" borderId="0" xfId="0" applyFill="1" applyAlignment="1">
      <alignment vertical="top"/>
    </xf>
    <xf numFmtId="1" fontId="5" fillId="3" borderId="0" xfId="0" applyNumberFormat="1" applyFont="1" applyFill="1" applyAlignment="1">
      <alignment horizontal="right" vertical="top" wrapText="1"/>
    </xf>
    <xf numFmtId="1" fontId="0" fillId="3" borderId="0" xfId="0" applyNumberFormat="1" applyFill="1" applyAlignment="1">
      <alignment horizontal="right" vertical="top"/>
    </xf>
    <xf numFmtId="0" fontId="6" fillId="3" borderId="0" xfId="0" applyFont="1" applyFill="1" applyAlignment="1">
      <alignment horizontal="center" vertical="top"/>
    </xf>
    <xf numFmtId="0" fontId="5" fillId="2" borderId="1" xfId="0" applyFont="1" applyFill="1" applyBorder="1" applyAlignment="1">
      <alignment horizontal="center" vertical="top" wrapText="1"/>
    </xf>
    <xf numFmtId="0" fontId="7" fillId="2" borderId="0" xfId="0" applyFont="1" applyFill="1" applyAlignment="1">
      <alignment vertical="top"/>
    </xf>
    <xf numFmtId="0" fontId="0" fillId="2" borderId="0" xfId="0" applyFill="1" applyAlignment="1">
      <alignment vertical="top"/>
    </xf>
    <xf numFmtId="165" fontId="2" fillId="5" borderId="4" xfId="1" applyNumberFormat="1" applyFont="1" applyFill="1" applyBorder="1" applyAlignment="1">
      <alignment horizontal="right" vertical="top" wrapText="1"/>
    </xf>
    <xf numFmtId="164" fontId="0" fillId="0" borderId="0" xfId="0" applyNumberFormat="1" applyAlignment="1">
      <alignment vertical="top"/>
    </xf>
    <xf numFmtId="0" fontId="0" fillId="0" borderId="0" xfId="0" applyAlignment="1">
      <alignment horizontal="left" vertical="top"/>
    </xf>
    <xf numFmtId="0" fontId="0" fillId="3" borderId="0" xfId="0" applyFill="1" applyAlignment="1">
      <alignment horizontal="left" vertical="top"/>
    </xf>
    <xf numFmtId="0" fontId="4" fillId="5" borderId="1" xfId="0" applyFont="1" applyFill="1" applyBorder="1" applyAlignment="1">
      <alignment horizontal="center" vertical="top" wrapText="1"/>
    </xf>
    <xf numFmtId="0" fontId="4" fillId="5" borderId="1" xfId="0" applyFont="1" applyFill="1" applyBorder="1" applyAlignment="1">
      <alignment horizontal="right" vertical="top" wrapText="1"/>
    </xf>
    <xf numFmtId="0" fontId="4" fillId="5"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6" fillId="3" borderId="0" xfId="0" applyFont="1" applyFill="1" applyAlignment="1">
      <alignment horizontal="left" vertical="top"/>
    </xf>
    <xf numFmtId="0" fontId="2" fillId="3" borderId="0" xfId="0" applyFont="1" applyFill="1" applyAlignment="1">
      <alignment horizontal="left" vertical="top"/>
    </xf>
    <xf numFmtId="0" fontId="2" fillId="3" borderId="0" xfId="0" applyFont="1" applyFill="1" applyAlignment="1">
      <alignment horizontal="center" vertical="center" wrapText="1"/>
    </xf>
    <xf numFmtId="0" fontId="2" fillId="3" borderId="0" xfId="0" applyFont="1" applyFill="1" applyAlignment="1">
      <alignment horizontal="left" vertical="center" wrapText="1"/>
    </xf>
    <xf numFmtId="0" fontId="10" fillId="3" borderId="0" xfId="0" applyFont="1" applyFill="1" applyAlignment="1">
      <alignment horizontal="left" vertical="center"/>
    </xf>
    <xf numFmtId="0" fontId="6" fillId="0" borderId="0" xfId="0" applyFont="1" applyAlignment="1">
      <alignment horizontal="right" vertical="top"/>
    </xf>
    <xf numFmtId="0" fontId="6" fillId="5" borderId="5" xfId="0" applyFont="1" applyFill="1" applyBorder="1" applyAlignment="1">
      <alignment horizontal="right" vertical="top" wrapText="1"/>
    </xf>
    <xf numFmtId="0" fontId="6" fillId="5" borderId="3" xfId="0" applyFont="1" applyFill="1" applyBorder="1" applyAlignment="1">
      <alignment horizontal="right" vertical="top"/>
    </xf>
    <xf numFmtId="0" fontId="6" fillId="5" borderId="1" xfId="0" applyFont="1" applyFill="1" applyBorder="1" applyAlignment="1">
      <alignment horizontal="right" vertical="top"/>
    </xf>
    <xf numFmtId="0" fontId="0" fillId="2" borderId="0" xfId="0" applyFill="1" applyAlignment="1">
      <alignment horizontal="left" vertical="top"/>
    </xf>
    <xf numFmtId="0" fontId="7" fillId="2" borderId="0" xfId="0" applyFont="1" applyFill="1" applyAlignment="1">
      <alignment horizontal="left" vertical="top"/>
    </xf>
    <xf numFmtId="0" fontId="5" fillId="2" borderId="3" xfId="0" applyFont="1" applyFill="1" applyBorder="1" applyAlignment="1">
      <alignment horizontal="center" vertical="top" wrapText="1"/>
    </xf>
    <xf numFmtId="0" fontId="2" fillId="5" borderId="1" xfId="0" applyFont="1" applyFill="1" applyBorder="1" applyAlignment="1">
      <alignment horizontal="left" vertical="top" wrapText="1"/>
    </xf>
    <xf numFmtId="1" fontId="2" fillId="5" borderId="1" xfId="1" applyNumberFormat="1" applyFont="1" applyFill="1" applyBorder="1" applyAlignment="1">
      <alignment horizontal="right" vertical="top" wrapText="1"/>
    </xf>
    <xf numFmtId="1" fontId="2" fillId="5" borderId="4" xfId="1" applyNumberFormat="1" applyFont="1" applyFill="1" applyBorder="1" applyAlignment="1">
      <alignment horizontal="right" vertical="top" wrapText="1"/>
    </xf>
    <xf numFmtId="0" fontId="1" fillId="5" borderId="1" xfId="0" applyFont="1" applyFill="1" applyBorder="1" applyAlignment="1">
      <alignment horizontal="left" vertical="top" wrapText="1"/>
    </xf>
    <xf numFmtId="0" fontId="1" fillId="5" borderId="1" xfId="0" applyFont="1" applyFill="1" applyBorder="1" applyAlignment="1">
      <alignment horizontal="center" vertical="top" wrapText="1"/>
    </xf>
    <xf numFmtId="164" fontId="5" fillId="3" borderId="0" xfId="0" applyNumberFormat="1" applyFont="1" applyFill="1" applyAlignment="1">
      <alignment horizontal="center" vertical="top" wrapText="1"/>
    </xf>
    <xf numFmtId="164" fontId="5" fillId="3" borderId="0" xfId="0" applyNumberFormat="1" applyFont="1" applyFill="1" applyAlignment="1">
      <alignment horizontal="left" vertical="top" wrapText="1"/>
    </xf>
    <xf numFmtId="1" fontId="2" fillId="3" borderId="0" xfId="1" applyNumberFormat="1" applyFont="1" applyFill="1" applyBorder="1" applyAlignment="1">
      <alignment horizontal="right" vertical="top" wrapText="1"/>
    </xf>
    <xf numFmtId="164" fontId="2" fillId="3" borderId="0" xfId="0" applyNumberFormat="1" applyFont="1" applyFill="1" applyAlignment="1">
      <alignment vertical="top" wrapText="1"/>
    </xf>
    <xf numFmtId="44" fontId="2" fillId="3" borderId="0" xfId="0" applyNumberFormat="1" applyFont="1" applyFill="1" applyAlignment="1">
      <alignment vertical="top" wrapText="1"/>
    </xf>
    <xf numFmtId="44" fontId="4" fillId="3" borderId="0" xfId="0" applyNumberFormat="1" applyFont="1" applyFill="1" applyAlignment="1">
      <alignment vertical="top" wrapText="1"/>
    </xf>
    <xf numFmtId="0" fontId="12" fillId="3" borderId="0" xfId="0" applyFont="1" applyFill="1" applyAlignment="1">
      <alignment horizontal="left" vertical="top" wrapText="1"/>
    </xf>
    <xf numFmtId="165" fontId="2" fillId="3" borderId="0" xfId="1" applyNumberFormat="1" applyFont="1" applyFill="1" applyBorder="1" applyAlignment="1">
      <alignment horizontal="right" vertical="top" wrapText="1"/>
    </xf>
    <xf numFmtId="165" fontId="2" fillId="5" borderId="17" xfId="1" applyNumberFormat="1" applyFont="1" applyFill="1" applyBorder="1" applyAlignment="1">
      <alignment horizontal="right" vertical="top" wrapText="1"/>
    </xf>
    <xf numFmtId="0" fontId="23" fillId="0" borderId="42" xfId="0" applyFont="1" applyBorder="1" applyAlignment="1">
      <alignment wrapText="1"/>
    </xf>
    <xf numFmtId="0" fontId="5" fillId="3" borderId="41" xfId="0" applyFont="1" applyFill="1" applyBorder="1" applyAlignment="1">
      <alignment horizontal="center" vertical="top" wrapText="1"/>
    </xf>
    <xf numFmtId="0" fontId="5" fillId="0" borderId="2" xfId="0" applyFont="1" applyBorder="1" applyAlignment="1">
      <alignment horizontal="left" vertical="top"/>
    </xf>
    <xf numFmtId="0" fontId="24" fillId="2" borderId="0" xfId="0" applyFont="1" applyFill="1" applyAlignment="1">
      <alignment horizontal="left" vertical="top"/>
    </xf>
    <xf numFmtId="0" fontId="25" fillId="2" borderId="0" xfId="0" applyFont="1" applyFill="1" applyAlignment="1">
      <alignment horizontal="left" vertical="top"/>
    </xf>
    <xf numFmtId="0" fontId="25" fillId="2" borderId="0" xfId="0" applyFont="1" applyFill="1" applyAlignment="1">
      <alignment horizontal="center" vertical="top"/>
    </xf>
    <xf numFmtId="1" fontId="24" fillId="2" borderId="0" xfId="0" applyNumberFormat="1" applyFont="1" applyFill="1" applyAlignment="1">
      <alignment horizontal="right"/>
    </xf>
    <xf numFmtId="0" fontId="24" fillId="2" borderId="0" xfId="0" applyFont="1" applyFill="1"/>
    <xf numFmtId="0" fontId="24" fillId="0" borderId="0" xfId="0" applyFont="1"/>
    <xf numFmtId="0" fontId="26" fillId="2" borderId="0" xfId="0" applyFont="1" applyFill="1" applyAlignment="1">
      <alignment horizontal="left" vertical="top"/>
    </xf>
    <xf numFmtId="0" fontId="27" fillId="2" borderId="0" xfId="0" applyFont="1" applyFill="1" applyAlignment="1">
      <alignment horizontal="left" vertical="top" wrapText="1"/>
    </xf>
    <xf numFmtId="0" fontId="27" fillId="2" borderId="0" xfId="0" applyFont="1" applyFill="1" applyAlignment="1">
      <alignment horizontal="center" vertical="top"/>
    </xf>
    <xf numFmtId="1" fontId="26" fillId="2" borderId="0" xfId="0" applyNumberFormat="1" applyFont="1" applyFill="1" applyAlignment="1">
      <alignment horizontal="right"/>
    </xf>
    <xf numFmtId="0" fontId="26" fillId="2" borderId="0" xfId="0" applyFont="1" applyFill="1"/>
    <xf numFmtId="0" fontId="26" fillId="0" borderId="0" xfId="0" applyFont="1"/>
    <xf numFmtId="0" fontId="28" fillId="5" borderId="1" xfId="0" applyFont="1" applyFill="1" applyBorder="1" applyAlignment="1">
      <alignment horizontal="right" vertical="top"/>
    </xf>
    <xf numFmtId="0" fontId="29" fillId="0" borderId="1" xfId="0" applyFont="1" applyBorder="1" applyAlignment="1">
      <alignment horizontal="left" vertical="top"/>
    </xf>
    <xf numFmtId="0" fontId="29" fillId="3" borderId="0" xfId="0" applyFont="1" applyFill="1" applyAlignment="1">
      <alignment horizontal="center" vertical="top" wrapText="1"/>
    </xf>
    <xf numFmtId="1" fontId="29" fillId="3" borderId="0" xfId="0" applyNumberFormat="1" applyFont="1" applyFill="1" applyAlignment="1">
      <alignment horizontal="right" vertical="top"/>
    </xf>
    <xf numFmtId="0" fontId="29" fillId="3" borderId="0" xfId="0" applyFont="1" applyFill="1" applyAlignment="1">
      <alignment vertical="top"/>
    </xf>
    <xf numFmtId="0" fontId="26" fillId="3" borderId="0" xfId="0" applyFont="1" applyFill="1"/>
    <xf numFmtId="0" fontId="28" fillId="5" borderId="3" xfId="0" applyFont="1" applyFill="1" applyBorder="1" applyAlignment="1">
      <alignment horizontal="right" vertical="top"/>
    </xf>
    <xf numFmtId="0" fontId="29" fillId="0" borderId="43" xfId="0" applyFont="1" applyBorder="1" applyAlignment="1">
      <alignment wrapText="1"/>
    </xf>
    <xf numFmtId="0" fontId="29" fillId="3" borderId="41" xfId="0" applyFont="1" applyFill="1" applyBorder="1" applyAlignment="1">
      <alignment horizontal="center" vertical="top" wrapText="1"/>
    </xf>
    <xf numFmtId="1" fontId="29" fillId="3" borderId="0" xfId="0" applyNumberFormat="1" applyFont="1" applyFill="1" applyAlignment="1">
      <alignment horizontal="right" vertical="top" wrapText="1"/>
    </xf>
    <xf numFmtId="0" fontId="29" fillId="3" borderId="0" xfId="0" applyFont="1" applyFill="1" applyAlignment="1">
      <alignment vertical="top" wrapText="1"/>
    </xf>
    <xf numFmtId="0" fontId="28" fillId="5" borderId="5" xfId="0" applyFont="1" applyFill="1" applyBorder="1" applyAlignment="1">
      <alignment horizontal="right" vertical="top" wrapText="1"/>
    </xf>
    <xf numFmtId="0" fontId="29" fillId="6" borderId="5" xfId="0" applyFont="1" applyFill="1" applyBorder="1" applyAlignment="1">
      <alignment horizontal="left" vertical="top" wrapText="1"/>
    </xf>
    <xf numFmtId="1" fontId="29" fillId="3" borderId="0" xfId="0" applyNumberFormat="1" applyFont="1" applyFill="1" applyAlignment="1">
      <alignment horizontal="right"/>
    </xf>
    <xf numFmtId="0" fontId="29" fillId="3" borderId="0" xfId="0" applyFont="1" applyFill="1"/>
    <xf numFmtId="0" fontId="28" fillId="0" borderId="0" xfId="0" applyFont="1" applyAlignment="1">
      <alignment horizontal="right" vertical="top"/>
    </xf>
    <xf numFmtId="0" fontId="29" fillId="0" borderId="0" xfId="0" applyFont="1" applyAlignment="1">
      <alignment wrapText="1"/>
    </xf>
    <xf numFmtId="0" fontId="30" fillId="3" borderId="0" xfId="0" applyFont="1" applyFill="1" applyAlignment="1">
      <alignment horizontal="left" vertical="center"/>
    </xf>
    <xf numFmtId="0" fontId="31" fillId="3" borderId="0" xfId="0" applyFont="1" applyFill="1" applyAlignment="1">
      <alignment horizontal="left" vertical="center" wrapText="1"/>
    </xf>
    <xf numFmtId="0" fontId="31" fillId="3" borderId="0" xfId="0" applyFont="1" applyFill="1" applyAlignment="1">
      <alignment horizontal="center" vertical="center" wrapText="1"/>
    </xf>
    <xf numFmtId="0" fontId="31" fillId="3" borderId="0" xfId="0" applyFont="1" applyFill="1" applyAlignment="1">
      <alignment horizontal="left" vertical="top"/>
    </xf>
    <xf numFmtId="0" fontId="28" fillId="3" borderId="0" xfId="0" applyFont="1" applyFill="1"/>
    <xf numFmtId="0" fontId="28" fillId="3" borderId="0" xfId="0" applyFont="1" applyFill="1" applyAlignment="1">
      <alignment horizontal="center" vertical="top"/>
    </xf>
    <xf numFmtId="0" fontId="31" fillId="3" borderId="0" xfId="0" applyFont="1" applyFill="1" applyAlignment="1">
      <alignment horizontal="left" vertical="center"/>
    </xf>
    <xf numFmtId="0" fontId="31" fillId="3" borderId="0" xfId="0" applyFont="1" applyFill="1"/>
    <xf numFmtId="0" fontId="31" fillId="3" borderId="0" xfId="0" applyFont="1" applyFill="1" applyAlignment="1">
      <alignment horizontal="center"/>
    </xf>
    <xf numFmtId="0" fontId="28" fillId="3" borderId="0" xfId="0" applyFont="1" applyFill="1" applyAlignment="1">
      <alignment horizontal="left" vertical="top"/>
    </xf>
    <xf numFmtId="0" fontId="29" fillId="3" borderId="0" xfId="0" applyFont="1" applyFill="1" applyAlignment="1">
      <alignment wrapText="1"/>
    </xf>
    <xf numFmtId="0" fontId="29" fillId="2" borderId="1" xfId="0" applyFont="1" applyFill="1" applyBorder="1" applyAlignment="1">
      <alignment horizontal="left" vertical="top" wrapText="1"/>
    </xf>
    <xf numFmtId="0" fontId="29" fillId="2" borderId="1" xfId="0" applyFont="1" applyFill="1" applyBorder="1" applyAlignment="1">
      <alignment vertical="top" wrapText="1"/>
    </xf>
    <xf numFmtId="0" fontId="29" fillId="2" borderId="1" xfId="0" applyFont="1" applyFill="1" applyBorder="1" applyAlignment="1">
      <alignment horizontal="center" vertical="top" wrapText="1"/>
    </xf>
    <xf numFmtId="0" fontId="29" fillId="2" borderId="5" xfId="0" applyFont="1" applyFill="1" applyBorder="1" applyAlignment="1">
      <alignment horizontal="center" vertical="top" wrapText="1"/>
    </xf>
    <xf numFmtId="1" fontId="29" fillId="2" borderId="1" xfId="0" applyNumberFormat="1" applyFont="1" applyFill="1" applyBorder="1" applyAlignment="1">
      <alignment horizontal="right" vertical="top" wrapText="1"/>
    </xf>
    <xf numFmtId="164" fontId="29" fillId="2" borderId="1" xfId="0" applyNumberFormat="1" applyFont="1" applyFill="1" applyBorder="1" applyAlignment="1">
      <alignment horizontal="center" vertical="top" wrapText="1"/>
    </xf>
    <xf numFmtId="164" fontId="29" fillId="2" borderId="14" xfId="0" applyNumberFormat="1" applyFont="1" applyFill="1" applyBorder="1" applyAlignment="1">
      <alignment horizontal="center" vertical="top" wrapText="1"/>
    </xf>
    <xf numFmtId="164" fontId="29" fillId="2" borderId="5" xfId="0" applyNumberFormat="1" applyFont="1" applyFill="1" applyBorder="1" applyAlignment="1">
      <alignment horizontal="left" vertical="top" wrapText="1"/>
    </xf>
    <xf numFmtId="0" fontId="26" fillId="0" borderId="0" xfId="0" applyFont="1" applyAlignment="1">
      <alignment vertical="top"/>
    </xf>
    <xf numFmtId="0" fontId="29" fillId="4" borderId="1" xfId="0" applyFont="1" applyFill="1" applyBorder="1" applyAlignment="1">
      <alignment horizontal="left" vertical="top" wrapText="1"/>
    </xf>
    <xf numFmtId="0" fontId="29" fillId="4" borderId="1" xfId="0" applyFont="1" applyFill="1" applyBorder="1" applyAlignment="1">
      <alignment vertical="top"/>
    </xf>
    <xf numFmtId="9" fontId="29" fillId="4" borderId="1" xfId="2" applyFont="1" applyFill="1" applyBorder="1" applyAlignment="1">
      <alignment horizontal="center" vertical="top"/>
    </xf>
    <xf numFmtId="1" fontId="29" fillId="4" borderId="1" xfId="0" applyNumberFormat="1" applyFont="1" applyFill="1" applyBorder="1" applyAlignment="1">
      <alignment horizontal="right" vertical="top"/>
    </xf>
    <xf numFmtId="164" fontId="33" fillId="4" borderId="1" xfId="0" applyNumberFormat="1" applyFont="1" applyFill="1" applyBorder="1" applyAlignment="1">
      <alignment horizontal="center" vertical="top" wrapText="1"/>
    </xf>
    <xf numFmtId="164" fontId="29" fillId="4" borderId="2" xfId="0" applyNumberFormat="1" applyFont="1" applyFill="1" applyBorder="1" applyAlignment="1">
      <alignment horizontal="left" vertical="top" wrapText="1"/>
    </xf>
    <xf numFmtId="164" fontId="29" fillId="4" borderId="4" xfId="0" applyNumberFormat="1" applyFont="1" applyFill="1" applyBorder="1" applyAlignment="1">
      <alignment horizontal="left" vertical="top" wrapText="1"/>
    </xf>
    <xf numFmtId="0" fontId="34" fillId="6" borderId="13" xfId="0" applyFont="1" applyFill="1" applyBorder="1" applyAlignment="1">
      <alignment horizontal="left" vertical="top" wrapText="1"/>
    </xf>
    <xf numFmtId="0" fontId="35" fillId="0" borderId="0" xfId="0" applyFont="1" applyAlignment="1">
      <alignment vertical="top"/>
    </xf>
    <xf numFmtId="0" fontId="31" fillId="0" borderId="1" xfId="0" quotePrefix="1" applyFont="1" applyBorder="1" applyAlignment="1">
      <alignment horizontal="center" vertical="top" wrapText="1"/>
    </xf>
    <xf numFmtId="0" fontId="31" fillId="0" borderId="3" xfId="0" applyFont="1" applyBorder="1" applyAlignment="1">
      <alignment vertical="top" wrapText="1"/>
    </xf>
    <xf numFmtId="0" fontId="31" fillId="0" borderId="1" xfId="0" applyFont="1" applyBorder="1" applyAlignment="1">
      <alignment horizontal="center" vertical="top" wrapText="1"/>
    </xf>
    <xf numFmtId="1" fontId="31" fillId="0" borderId="1" xfId="0" applyNumberFormat="1" applyFont="1" applyBorder="1" applyAlignment="1">
      <alignment horizontal="right" vertical="top" wrapText="1"/>
    </xf>
    <xf numFmtId="164" fontId="31" fillId="6" borderId="1" xfId="0" applyNumberFormat="1" applyFont="1" applyFill="1" applyBorder="1" applyAlignment="1">
      <alignment vertical="top" wrapText="1"/>
    </xf>
    <xf numFmtId="164" fontId="28" fillId="5" borderId="2" xfId="0" applyNumberFormat="1" applyFont="1" applyFill="1" applyBorder="1" applyAlignment="1">
      <alignment horizontal="left" vertical="top" wrapText="1"/>
    </xf>
    <xf numFmtId="44" fontId="31" fillId="5" borderId="17" xfId="0" applyNumberFormat="1" applyFont="1" applyFill="1" applyBorder="1" applyAlignment="1">
      <alignment vertical="top" wrapText="1"/>
    </xf>
    <xf numFmtId="0" fontId="31" fillId="0" borderId="1" xfId="0" applyFont="1" applyBorder="1" applyAlignment="1">
      <alignment vertical="top" wrapText="1"/>
    </xf>
    <xf numFmtId="164" fontId="28" fillId="5" borderId="17" xfId="0" applyNumberFormat="1" applyFont="1" applyFill="1" applyBorder="1" applyAlignment="1">
      <alignment horizontal="left" vertical="top" wrapText="1"/>
    </xf>
    <xf numFmtId="0" fontId="36" fillId="0" borderId="0" xfId="0" applyFont="1" applyAlignment="1">
      <alignment vertical="top"/>
    </xf>
    <xf numFmtId="0" fontId="32" fillId="4" borderId="1" xfId="0" applyFont="1" applyFill="1" applyBorder="1" applyAlignment="1">
      <alignment horizontal="left" vertical="top" wrapText="1"/>
    </xf>
    <xf numFmtId="0" fontId="32" fillId="4" borderId="3" xfId="0" applyFont="1" applyFill="1" applyBorder="1" applyAlignment="1">
      <alignment vertical="top" wrapText="1"/>
    </xf>
    <xf numFmtId="0" fontId="31" fillId="0" borderId="2" xfId="0" quotePrefix="1" applyFont="1" applyBorder="1" applyAlignment="1">
      <alignment horizontal="center" vertical="top" wrapText="1"/>
    </xf>
    <xf numFmtId="0" fontId="29" fillId="4" borderId="1" xfId="0" applyFont="1" applyFill="1" applyBorder="1" applyAlignment="1">
      <alignment vertical="top" wrapText="1"/>
    </xf>
    <xf numFmtId="0" fontId="28" fillId="4" borderId="1" xfId="0" applyFont="1" applyFill="1" applyBorder="1" applyAlignment="1">
      <alignment vertical="top" wrapText="1"/>
    </xf>
    <xf numFmtId="44" fontId="29" fillId="4" borderId="1" xfId="17" applyFont="1" applyFill="1" applyBorder="1" applyAlignment="1">
      <alignment vertical="top" wrapText="1"/>
    </xf>
    <xf numFmtId="0" fontId="32" fillId="0" borderId="1" xfId="0" applyFont="1" applyBorder="1" applyAlignment="1">
      <alignment vertical="top" wrapText="1"/>
    </xf>
    <xf numFmtId="0" fontId="31" fillId="0" borderId="1" xfId="0" applyFont="1" applyBorder="1" applyAlignment="1">
      <alignment horizontal="left" vertical="top" wrapText="1"/>
    </xf>
    <xf numFmtId="0" fontId="32" fillId="5" borderId="1" xfId="0" applyFont="1" applyFill="1" applyBorder="1" applyAlignment="1">
      <alignment horizontal="left" vertical="top" wrapText="1"/>
    </xf>
    <xf numFmtId="0" fontId="32" fillId="5" borderId="1" xfId="0" applyFont="1" applyFill="1" applyBorder="1" applyAlignment="1">
      <alignment horizontal="right" vertical="top" wrapText="1"/>
    </xf>
    <xf numFmtId="0" fontId="32" fillId="5" borderId="1" xfId="0" applyFont="1" applyFill="1" applyBorder="1" applyAlignment="1">
      <alignment horizontal="center" vertical="top" wrapText="1"/>
    </xf>
    <xf numFmtId="1" fontId="31" fillId="5" borderId="1" xfId="0" applyNumberFormat="1" applyFont="1" applyFill="1" applyBorder="1" applyAlignment="1">
      <alignment horizontal="right" vertical="top" wrapText="1"/>
    </xf>
    <xf numFmtId="0" fontId="31" fillId="5" borderId="2" xfId="0" applyFont="1" applyFill="1" applyBorder="1" applyAlignment="1">
      <alignment horizontal="center" vertical="top" wrapText="1"/>
    </xf>
    <xf numFmtId="44" fontId="32" fillId="5" borderId="19" xfId="0" applyNumberFormat="1" applyFont="1" applyFill="1" applyBorder="1" applyAlignment="1">
      <alignment vertical="top" wrapText="1"/>
    </xf>
    <xf numFmtId="0" fontId="29" fillId="4" borderId="1" xfId="0" applyFont="1" applyFill="1" applyBorder="1" applyAlignment="1">
      <alignment horizontal="right" vertical="top" wrapText="1"/>
    </xf>
    <xf numFmtId="44" fontId="32" fillId="5" borderId="39" xfId="0" applyNumberFormat="1" applyFont="1" applyFill="1" applyBorder="1" applyAlignment="1">
      <alignment vertical="top" wrapText="1"/>
    </xf>
    <xf numFmtId="164" fontId="29" fillId="5" borderId="20" xfId="0" applyNumberFormat="1" applyFont="1" applyFill="1" applyBorder="1" applyAlignment="1">
      <alignment horizontal="left" vertical="top" wrapText="1"/>
    </xf>
    <xf numFmtId="164" fontId="29" fillId="5" borderId="21" xfId="0" applyNumberFormat="1" applyFont="1" applyFill="1" applyBorder="1" applyAlignment="1">
      <alignment horizontal="left" vertical="top" wrapText="1"/>
    </xf>
    <xf numFmtId="0" fontId="26" fillId="3" borderId="0" xfId="0" applyFont="1" applyFill="1" applyAlignment="1">
      <alignment horizontal="left" vertical="top"/>
    </xf>
    <xf numFmtId="0" fontId="26" fillId="3" borderId="0" xfId="0" applyFont="1" applyFill="1" applyAlignment="1">
      <alignment horizontal="right" vertical="top"/>
    </xf>
    <xf numFmtId="0" fontId="26" fillId="3" borderId="0" xfId="0" applyFont="1" applyFill="1" applyAlignment="1">
      <alignment horizontal="center" vertical="top"/>
    </xf>
    <xf numFmtId="1" fontId="26" fillId="3" borderId="0" xfId="0" applyNumberFormat="1" applyFont="1" applyFill="1" applyAlignment="1">
      <alignment horizontal="right" vertical="top"/>
    </xf>
    <xf numFmtId="0" fontId="26" fillId="3" borderId="0" xfId="0" applyFont="1" applyFill="1" applyAlignment="1">
      <alignment vertical="top"/>
    </xf>
    <xf numFmtId="0" fontId="26" fillId="0" borderId="0" xfId="0" applyFont="1" applyAlignment="1">
      <alignment horizontal="left" vertical="top"/>
    </xf>
    <xf numFmtId="0" fontId="26" fillId="0" borderId="0" xfId="0" applyFont="1" applyAlignment="1">
      <alignment horizontal="center" vertical="top"/>
    </xf>
    <xf numFmtId="1" fontId="26" fillId="0" borderId="0" xfId="0" applyNumberFormat="1" applyFont="1" applyAlignment="1">
      <alignment horizontal="right" vertical="top"/>
    </xf>
    <xf numFmtId="0" fontId="24" fillId="2" borderId="0" xfId="0" applyFont="1" applyFill="1" applyAlignment="1">
      <alignment vertical="top"/>
    </xf>
    <xf numFmtId="0" fontId="26" fillId="2" borderId="0" xfId="0" applyFont="1" applyFill="1" applyAlignment="1">
      <alignment vertical="top"/>
    </xf>
    <xf numFmtId="164" fontId="29" fillId="3" borderId="0" xfId="0" applyNumberFormat="1" applyFont="1" applyFill="1" applyAlignment="1">
      <alignment vertical="top" wrapText="1"/>
    </xf>
    <xf numFmtId="0" fontId="29" fillId="2" borderId="3" xfId="0" applyFont="1" applyFill="1" applyBorder="1" applyAlignment="1">
      <alignment horizontal="center" vertical="top" wrapText="1"/>
    </xf>
    <xf numFmtId="164" fontId="29" fillId="2" borderId="3" xfId="0" applyNumberFormat="1" applyFont="1" applyFill="1" applyBorder="1" applyAlignment="1">
      <alignment horizontal="center" vertical="top" wrapText="1"/>
    </xf>
    <xf numFmtId="1" fontId="29" fillId="2" borderId="3" xfId="0" applyNumberFormat="1" applyFont="1" applyFill="1" applyBorder="1" applyAlignment="1">
      <alignment horizontal="right" vertical="top" wrapText="1"/>
    </xf>
    <xf numFmtId="0" fontId="32" fillId="4" borderId="1" xfId="0" applyFont="1" applyFill="1" applyBorder="1" applyAlignment="1">
      <alignment horizontal="left" vertical="top"/>
    </xf>
    <xf numFmtId="0" fontId="32" fillId="4" borderId="1" xfId="0" applyFont="1" applyFill="1" applyBorder="1" applyAlignment="1">
      <alignment vertical="top" wrapText="1"/>
    </xf>
    <xf numFmtId="164" fontId="33" fillId="4" borderId="13" xfId="0" applyNumberFormat="1" applyFont="1" applyFill="1" applyBorder="1" applyAlignment="1">
      <alignment horizontal="center" vertical="top" wrapText="1"/>
    </xf>
    <xf numFmtId="164" fontId="29" fillId="4" borderId="13" xfId="0" applyNumberFormat="1" applyFont="1" applyFill="1" applyBorder="1" applyAlignment="1">
      <alignment horizontal="center" vertical="top" wrapText="1"/>
    </xf>
    <xf numFmtId="164" fontId="29" fillId="4" borderId="13" xfId="0" applyNumberFormat="1" applyFont="1" applyFill="1" applyBorder="1" applyAlignment="1">
      <alignment horizontal="left" vertical="top" wrapText="1"/>
    </xf>
    <xf numFmtId="164" fontId="29" fillId="4" borderId="22" xfId="0" applyNumberFormat="1" applyFont="1" applyFill="1" applyBorder="1" applyAlignment="1">
      <alignment horizontal="left" vertical="top" wrapText="1"/>
    </xf>
    <xf numFmtId="164" fontId="29" fillId="4" borderId="1" xfId="0" applyNumberFormat="1" applyFont="1" applyFill="1" applyBorder="1" applyAlignment="1">
      <alignment horizontal="left" vertical="top" wrapText="1"/>
    </xf>
    <xf numFmtId="0" fontId="34" fillId="6" borderId="18" xfId="0" applyFont="1" applyFill="1" applyBorder="1" applyAlignment="1">
      <alignment horizontal="left" vertical="top" wrapText="1"/>
    </xf>
    <xf numFmtId="0" fontId="31" fillId="3" borderId="1" xfId="0" quotePrefix="1" applyFont="1" applyFill="1" applyBorder="1" applyAlignment="1">
      <alignment horizontal="center" vertical="top" wrapText="1"/>
    </xf>
    <xf numFmtId="1" fontId="28" fillId="0" borderId="1" xfId="1" applyNumberFormat="1" applyFont="1" applyFill="1" applyBorder="1" applyAlignment="1">
      <alignment horizontal="center" vertical="center" wrapText="1"/>
    </xf>
    <xf numFmtId="44" fontId="31" fillId="5" borderId="1" xfId="0" applyNumberFormat="1" applyFont="1" applyFill="1" applyBorder="1" applyAlignment="1">
      <alignment vertical="top" wrapText="1"/>
    </xf>
    <xf numFmtId="1" fontId="31" fillId="0" borderId="1" xfId="1" applyNumberFormat="1" applyFont="1" applyFill="1" applyBorder="1" applyAlignment="1">
      <alignment horizontal="center" vertical="center" wrapText="1"/>
    </xf>
    <xf numFmtId="44" fontId="32" fillId="5" borderId="1" xfId="0" applyNumberFormat="1" applyFont="1" applyFill="1" applyBorder="1" applyAlignment="1">
      <alignment vertical="top" wrapText="1"/>
    </xf>
    <xf numFmtId="164" fontId="31" fillId="6" borderId="3" xfId="0" applyNumberFormat="1" applyFont="1" applyFill="1" applyBorder="1" applyAlignment="1">
      <alignment vertical="top" wrapText="1"/>
    </xf>
    <xf numFmtId="44" fontId="31" fillId="5" borderId="3" xfId="0" applyNumberFormat="1" applyFont="1" applyFill="1" applyBorder="1" applyAlignment="1">
      <alignment vertical="top" wrapText="1"/>
    </xf>
    <xf numFmtId="0" fontId="31" fillId="0" borderId="2" xfId="0" applyFont="1" applyBorder="1" applyAlignment="1">
      <alignment horizontal="center" vertical="top" wrapText="1"/>
    </xf>
    <xf numFmtId="44" fontId="31" fillId="5" borderId="2" xfId="0" applyNumberFormat="1" applyFont="1" applyFill="1" applyBorder="1" applyAlignment="1">
      <alignment vertical="top" wrapText="1"/>
    </xf>
    <xf numFmtId="1" fontId="31" fillId="0" borderId="4" xfId="0" applyNumberFormat="1" applyFont="1" applyBorder="1" applyAlignment="1">
      <alignment horizontal="center" vertical="center" wrapText="1"/>
    </xf>
    <xf numFmtId="164" fontId="31" fillId="6" borderId="13" xfId="0" applyNumberFormat="1" applyFont="1" applyFill="1" applyBorder="1" applyAlignment="1">
      <alignment vertical="top" wrapText="1"/>
    </xf>
    <xf numFmtId="1" fontId="31" fillId="0" borderId="1" xfId="0" applyNumberFormat="1" applyFont="1" applyBorder="1" applyAlignment="1">
      <alignment horizontal="center" vertical="center" wrapText="1"/>
    </xf>
    <xf numFmtId="164" fontId="29" fillId="4" borderId="1" xfId="0" applyNumberFormat="1" applyFont="1" applyFill="1" applyBorder="1" applyAlignment="1">
      <alignment horizontal="center" vertical="top" wrapText="1"/>
    </xf>
    <xf numFmtId="0" fontId="31" fillId="0" borderId="1" xfId="0" quotePrefix="1" applyFont="1" applyBorder="1" applyAlignment="1">
      <alignment horizontal="left" vertical="top"/>
    </xf>
    <xf numFmtId="0" fontId="31" fillId="3" borderId="1" xfId="0" applyFont="1" applyFill="1" applyBorder="1" applyAlignment="1">
      <alignment horizontal="left" vertical="top" wrapText="1"/>
    </xf>
    <xf numFmtId="1" fontId="31" fillId="0" borderId="1" xfId="1" applyNumberFormat="1" applyFont="1" applyFill="1" applyBorder="1" applyAlignment="1">
      <alignment horizontal="right" vertical="top" wrapText="1"/>
    </xf>
    <xf numFmtId="44" fontId="32" fillId="5" borderId="3" xfId="0" applyNumberFormat="1" applyFont="1" applyFill="1" applyBorder="1" applyAlignment="1">
      <alignment vertical="top" wrapText="1"/>
    </xf>
    <xf numFmtId="0" fontId="31" fillId="5" borderId="1" xfId="0" applyFont="1" applyFill="1" applyBorder="1" applyAlignment="1">
      <alignment horizontal="left" vertical="top" wrapText="1"/>
    </xf>
    <xf numFmtId="0" fontId="31" fillId="5" borderId="1" xfId="0" applyFont="1" applyFill="1" applyBorder="1" applyAlignment="1">
      <alignment horizontal="center" vertical="top" wrapText="1"/>
    </xf>
    <xf numFmtId="1" fontId="31" fillId="5" borderId="1" xfId="1" applyNumberFormat="1" applyFont="1" applyFill="1" applyBorder="1" applyAlignment="1">
      <alignment horizontal="right" vertical="top" wrapText="1"/>
    </xf>
    <xf numFmtId="165" fontId="31" fillId="5" borderId="4" xfId="1" applyNumberFormat="1" applyFont="1" applyFill="1" applyBorder="1" applyAlignment="1">
      <alignment horizontal="right" vertical="top" wrapText="1"/>
    </xf>
    <xf numFmtId="165" fontId="31" fillId="5" borderId="2" xfId="1" applyNumberFormat="1" applyFont="1" applyFill="1" applyBorder="1" applyAlignment="1">
      <alignment horizontal="right" vertical="top" wrapText="1"/>
    </xf>
    <xf numFmtId="164" fontId="26" fillId="0" borderId="0" xfId="0" applyNumberFormat="1" applyFont="1" applyAlignment="1">
      <alignment vertical="top"/>
    </xf>
    <xf numFmtId="0" fontId="28" fillId="0" borderId="1" xfId="0" applyFont="1" applyBorder="1" applyAlignment="1">
      <alignment vertical="top" wrapText="1"/>
    </xf>
    <xf numFmtId="0" fontId="28" fillId="0" borderId="1" xfId="0" applyFont="1" applyBorder="1" applyAlignment="1">
      <alignment horizontal="center" vertical="top" wrapText="1"/>
    </xf>
    <xf numFmtId="1" fontId="28" fillId="0" borderId="1" xfId="0" applyNumberFormat="1" applyFont="1" applyBorder="1" applyAlignment="1">
      <alignment horizontal="right" vertical="top" wrapText="1"/>
    </xf>
    <xf numFmtId="164" fontId="28" fillId="6" borderId="1" xfId="0" applyNumberFormat="1" applyFont="1" applyFill="1" applyBorder="1" applyAlignment="1">
      <alignment vertical="top" wrapText="1"/>
    </xf>
    <xf numFmtId="164" fontId="31" fillId="6" borderId="44" xfId="0" applyNumberFormat="1" applyFont="1" applyFill="1" applyBorder="1" applyAlignment="1">
      <alignment vertical="top" wrapText="1"/>
    </xf>
    <xf numFmtId="0" fontId="31" fillId="3" borderId="10" xfId="0" applyFont="1" applyFill="1" applyBorder="1" applyAlignment="1">
      <alignment horizontal="left" vertical="top" wrapText="1"/>
    </xf>
    <xf numFmtId="0" fontId="31" fillId="3" borderId="11" xfId="0" applyFont="1" applyFill="1" applyBorder="1" applyAlignment="1">
      <alignment horizontal="left" vertical="top" wrapText="1"/>
    </xf>
    <xf numFmtId="0" fontId="31" fillId="3" borderId="12" xfId="0" applyFont="1" applyFill="1" applyBorder="1" applyAlignment="1">
      <alignment horizontal="left" vertical="top" wrapText="1"/>
    </xf>
    <xf numFmtId="0" fontId="35" fillId="6" borderId="7" xfId="0" applyFont="1" applyFill="1" applyBorder="1" applyAlignment="1">
      <alignment horizontal="center" vertical="center" wrapText="1"/>
    </xf>
    <xf numFmtId="0" fontId="35" fillId="6" borderId="8" xfId="0" applyFont="1" applyFill="1" applyBorder="1" applyAlignment="1">
      <alignment horizontal="center" vertical="center" wrapText="1"/>
    </xf>
    <xf numFmtId="0" fontId="35" fillId="3" borderId="6" xfId="0" applyFont="1" applyFill="1" applyBorder="1" applyAlignment="1">
      <alignment horizontal="center" vertical="top"/>
    </xf>
    <xf numFmtId="0" fontId="35" fillId="3" borderId="15" xfId="0" applyFont="1" applyFill="1" applyBorder="1" applyAlignment="1">
      <alignment horizontal="center" vertical="top"/>
    </xf>
    <xf numFmtId="0" fontId="35" fillId="6" borderId="9" xfId="0" applyFont="1" applyFill="1" applyBorder="1" applyAlignment="1">
      <alignment horizontal="center"/>
    </xf>
    <xf numFmtId="0" fontId="35" fillId="6" borderId="16" xfId="0" applyFont="1" applyFill="1" applyBorder="1" applyAlignment="1">
      <alignment horizontal="center"/>
    </xf>
    <xf numFmtId="0" fontId="29" fillId="2" borderId="2" xfId="0" applyFont="1" applyFill="1" applyBorder="1" applyAlignment="1">
      <alignment horizontal="center" vertical="top" wrapText="1"/>
    </xf>
    <xf numFmtId="0" fontId="29" fillId="2" borderId="17" xfId="0" applyFont="1" applyFill="1" applyBorder="1" applyAlignment="1">
      <alignment horizontal="center" vertical="top" wrapText="1"/>
    </xf>
    <xf numFmtId="0" fontId="29" fillId="2" borderId="24" xfId="0" applyFont="1" applyFill="1" applyBorder="1" applyAlignment="1">
      <alignment horizontal="center" vertical="top" wrapText="1"/>
    </xf>
    <xf numFmtId="0" fontId="35" fillId="6" borderId="26" xfId="0" applyFont="1" applyFill="1" applyBorder="1" applyAlignment="1">
      <alignment horizontal="center" vertical="center" wrapText="1"/>
    </xf>
    <xf numFmtId="0" fontId="35" fillId="6" borderId="27" xfId="0" applyFont="1" applyFill="1" applyBorder="1" applyAlignment="1">
      <alignment horizontal="center" vertical="center" wrapText="1"/>
    </xf>
    <xf numFmtId="0" fontId="35" fillId="6" borderId="28" xfId="0" applyFont="1" applyFill="1" applyBorder="1" applyAlignment="1">
      <alignment horizontal="center" vertical="center" wrapText="1"/>
    </xf>
    <xf numFmtId="0" fontId="35" fillId="3" borderId="36" xfId="0" applyFont="1" applyFill="1" applyBorder="1" applyAlignment="1">
      <alignment horizontal="center" vertical="top"/>
    </xf>
    <xf numFmtId="0" fontId="35" fillId="3" borderId="37" xfId="0" applyFont="1" applyFill="1" applyBorder="1" applyAlignment="1">
      <alignment horizontal="center" vertical="top"/>
    </xf>
    <xf numFmtId="0" fontId="35" fillId="3" borderId="38" xfId="0" applyFont="1" applyFill="1" applyBorder="1" applyAlignment="1">
      <alignment horizontal="center" vertical="top"/>
    </xf>
    <xf numFmtId="0" fontId="35" fillId="6" borderId="34" xfId="0" applyFont="1" applyFill="1" applyBorder="1" applyAlignment="1">
      <alignment horizontal="center" vertical="center" wrapText="1"/>
    </xf>
    <xf numFmtId="0" fontId="35" fillId="6" borderId="25" xfId="0" applyFont="1" applyFill="1" applyBorder="1" applyAlignment="1">
      <alignment horizontal="center" vertical="center" wrapText="1"/>
    </xf>
    <xf numFmtId="0" fontId="35" fillId="6" borderId="35" xfId="0" applyFont="1" applyFill="1" applyBorder="1" applyAlignment="1">
      <alignment horizontal="center" vertical="center" wrapText="1"/>
    </xf>
    <xf numFmtId="0" fontId="35" fillId="3" borderId="29" xfId="0" applyFont="1" applyFill="1" applyBorder="1" applyAlignment="1">
      <alignment horizontal="center" vertical="top"/>
    </xf>
    <xf numFmtId="0" fontId="35" fillId="3" borderId="30" xfId="0" applyFont="1" applyFill="1" applyBorder="1" applyAlignment="1">
      <alignment horizontal="center" vertical="top"/>
    </xf>
    <xf numFmtId="0" fontId="35" fillId="3" borderId="31" xfId="0" applyFont="1" applyFill="1" applyBorder="1" applyAlignment="1">
      <alignment horizontal="center" vertical="top"/>
    </xf>
    <xf numFmtId="0" fontId="31" fillId="3" borderId="32" xfId="0" applyFont="1" applyFill="1" applyBorder="1" applyAlignment="1">
      <alignment horizontal="left" vertical="top" wrapText="1"/>
    </xf>
    <xf numFmtId="0" fontId="31" fillId="3" borderId="23" xfId="0" applyFont="1" applyFill="1" applyBorder="1" applyAlignment="1">
      <alignment horizontal="left" vertical="top" wrapText="1"/>
    </xf>
    <xf numFmtId="0" fontId="31" fillId="3" borderId="33" xfId="0" applyFont="1" applyFill="1" applyBorder="1" applyAlignment="1">
      <alignment horizontal="left" vertical="top" wrapText="1"/>
    </xf>
    <xf numFmtId="0" fontId="29" fillId="2" borderId="1" xfId="0" applyFont="1" applyFill="1" applyBorder="1" applyAlignment="1">
      <alignment horizontal="center" vertical="top" wrapText="1"/>
    </xf>
    <xf numFmtId="0" fontId="35" fillId="3" borderId="34" xfId="0" applyFont="1" applyFill="1" applyBorder="1" applyAlignment="1">
      <alignment horizontal="center" vertical="top"/>
    </xf>
    <xf numFmtId="0" fontId="35" fillId="3" borderId="25" xfId="0" applyFont="1" applyFill="1" applyBorder="1" applyAlignment="1">
      <alignment horizontal="center" vertical="top"/>
    </xf>
    <xf numFmtId="0" fontId="35" fillId="3" borderId="35" xfId="0" applyFont="1" applyFill="1" applyBorder="1" applyAlignment="1">
      <alignment horizontal="center" vertical="top"/>
    </xf>
    <xf numFmtId="0" fontId="35" fillId="6" borderId="29" xfId="0" applyFont="1" applyFill="1" applyBorder="1" applyAlignment="1">
      <alignment horizontal="center"/>
    </xf>
    <xf numFmtId="0" fontId="35" fillId="6" borderId="30" xfId="0" applyFont="1" applyFill="1" applyBorder="1" applyAlignment="1">
      <alignment horizontal="center"/>
    </xf>
    <xf numFmtId="0" fontId="35" fillId="6" borderId="31" xfId="0" applyFont="1" applyFill="1" applyBorder="1" applyAlignment="1">
      <alignment horizontal="center"/>
    </xf>
    <xf numFmtId="0" fontId="2" fillId="3" borderId="32" xfId="0" applyFont="1" applyFill="1" applyBorder="1" applyAlignment="1">
      <alignment horizontal="left" vertical="top" wrapText="1"/>
    </xf>
    <xf numFmtId="0" fontId="2" fillId="3" borderId="23" xfId="0" applyFont="1" applyFill="1" applyBorder="1" applyAlignment="1">
      <alignment horizontal="left" vertical="top" wrapText="1"/>
    </xf>
    <xf numFmtId="0" fontId="2" fillId="3" borderId="33" xfId="0" applyFont="1" applyFill="1" applyBorder="1" applyAlignment="1">
      <alignment horizontal="left" vertical="top" wrapText="1"/>
    </xf>
    <xf numFmtId="0" fontId="3" fillId="6" borderId="26"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28" xfId="0" applyFont="1" applyFill="1" applyBorder="1" applyAlignment="1">
      <alignment horizontal="center" vertical="center" wrapText="1"/>
    </xf>
    <xf numFmtId="0" fontId="3" fillId="3" borderId="36" xfId="0" applyFont="1" applyFill="1" applyBorder="1" applyAlignment="1">
      <alignment horizontal="center" vertical="top"/>
    </xf>
    <xf numFmtId="0" fontId="3" fillId="3" borderId="37" xfId="0" applyFont="1" applyFill="1" applyBorder="1" applyAlignment="1">
      <alignment horizontal="center" vertical="top"/>
    </xf>
    <xf numFmtId="0" fontId="3" fillId="3" borderId="38" xfId="0" applyFont="1" applyFill="1" applyBorder="1" applyAlignment="1">
      <alignment horizontal="center" vertical="top"/>
    </xf>
    <xf numFmtId="0" fontId="5" fillId="2" borderId="1" xfId="0" applyFont="1" applyFill="1" applyBorder="1" applyAlignment="1">
      <alignment horizontal="center" vertical="top" wrapText="1"/>
    </xf>
    <xf numFmtId="0" fontId="5" fillId="2" borderId="2" xfId="0" applyFont="1" applyFill="1" applyBorder="1" applyAlignment="1">
      <alignment horizontal="center" vertical="top" wrapText="1"/>
    </xf>
    <xf numFmtId="0" fontId="5" fillId="3" borderId="0" xfId="0" applyFont="1" applyFill="1" applyAlignment="1">
      <alignment horizontal="center" vertical="top" wrapText="1"/>
    </xf>
    <xf numFmtId="164" fontId="5" fillId="2" borderId="2" xfId="0" applyNumberFormat="1" applyFont="1" applyFill="1" applyBorder="1" applyAlignment="1">
      <alignment horizontal="center" vertical="top" wrapText="1"/>
    </xf>
    <xf numFmtId="164" fontId="5" fillId="2" borderId="17" xfId="0" applyNumberFormat="1" applyFont="1" applyFill="1" applyBorder="1" applyAlignment="1">
      <alignment horizontal="center" vertical="top" wrapText="1"/>
    </xf>
    <xf numFmtId="0" fontId="3" fillId="3" borderId="34" xfId="0" applyFont="1" applyFill="1" applyBorder="1" applyAlignment="1">
      <alignment horizontal="center" vertical="top"/>
    </xf>
    <xf numFmtId="0" fontId="3" fillId="3" borderId="25" xfId="0" applyFont="1" applyFill="1" applyBorder="1" applyAlignment="1">
      <alignment horizontal="center" vertical="top"/>
    </xf>
    <xf numFmtId="0" fontId="3" fillId="3" borderId="35" xfId="0" applyFont="1" applyFill="1" applyBorder="1" applyAlignment="1">
      <alignment horizontal="center" vertical="top"/>
    </xf>
    <xf numFmtId="0" fontId="3" fillId="6" borderId="34"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29" xfId="0" applyFont="1" applyFill="1" applyBorder="1" applyAlignment="1">
      <alignment horizontal="center"/>
    </xf>
    <xf numFmtId="0" fontId="3" fillId="6" borderId="30" xfId="0" applyFont="1" applyFill="1" applyBorder="1" applyAlignment="1">
      <alignment horizontal="center"/>
    </xf>
    <xf numFmtId="0" fontId="3" fillId="6" borderId="31" xfId="0" applyFont="1" applyFill="1" applyBorder="1" applyAlignment="1">
      <alignment horizontal="center"/>
    </xf>
    <xf numFmtId="0" fontId="3" fillId="3" borderId="29" xfId="0" applyFont="1" applyFill="1" applyBorder="1" applyAlignment="1">
      <alignment horizontal="center" vertical="top"/>
    </xf>
    <xf numFmtId="0" fontId="3" fillId="3" borderId="30" xfId="0" applyFont="1" applyFill="1" applyBorder="1" applyAlignment="1">
      <alignment horizontal="center" vertical="top"/>
    </xf>
    <xf numFmtId="0" fontId="3" fillId="3" borderId="31" xfId="0" applyFont="1" applyFill="1" applyBorder="1" applyAlignment="1">
      <alignment horizontal="center" vertical="top"/>
    </xf>
    <xf numFmtId="44" fontId="2" fillId="5" borderId="2" xfId="0" applyNumberFormat="1" applyFont="1" applyFill="1" applyBorder="1" applyAlignment="1">
      <alignment horizontal="center" vertical="top" wrapText="1"/>
    </xf>
    <xf numFmtId="44" fontId="2" fillId="5" borderId="17" xfId="0" applyNumberFormat="1" applyFont="1" applyFill="1" applyBorder="1" applyAlignment="1">
      <alignment horizontal="center" vertical="top" wrapText="1"/>
    </xf>
    <xf numFmtId="44" fontId="4" fillId="5" borderId="2" xfId="0" applyNumberFormat="1" applyFont="1" applyFill="1" applyBorder="1" applyAlignment="1">
      <alignment horizontal="center" vertical="top" wrapText="1"/>
    </xf>
    <xf numFmtId="44" fontId="4" fillId="5" borderId="17" xfId="0" applyNumberFormat="1" applyFont="1" applyFill="1" applyBorder="1" applyAlignment="1">
      <alignment horizontal="center" vertical="top" wrapText="1"/>
    </xf>
    <xf numFmtId="44" fontId="4" fillId="5" borderId="14" xfId="0" applyNumberFormat="1" applyFont="1" applyFill="1" applyBorder="1" applyAlignment="1">
      <alignment horizontal="center" vertical="top" wrapText="1"/>
    </xf>
    <xf numFmtId="44" fontId="4" fillId="5" borderId="40" xfId="0" applyNumberFormat="1" applyFont="1" applyFill="1" applyBorder="1" applyAlignment="1">
      <alignment horizontal="center" vertical="top" wrapText="1"/>
    </xf>
  </cellXfs>
  <cellStyles count="18">
    <cellStyle name="Comma" xfId="1" builtinId="3"/>
    <cellStyle name="Comma 2" xfId="10" xr:uid="{00000000-0005-0000-0000-000001000000}"/>
    <cellStyle name="Comma 3" xfId="4" xr:uid="{00000000-0005-0000-0000-000002000000}"/>
    <cellStyle name="Comma0" xfId="5" xr:uid="{00000000-0005-0000-0000-000003000000}"/>
    <cellStyle name="Currency" xfId="17" builtinId="4"/>
    <cellStyle name="Explanatory Text 2" xfId="12" xr:uid="{00000000-0005-0000-0000-000004000000}"/>
    <cellStyle name="Hyperlink 2" xfId="15" xr:uid="{00000000-0005-0000-0000-000005000000}"/>
    <cellStyle name="Normal" xfId="0" builtinId="0"/>
    <cellStyle name="Normal 2" xfId="9" xr:uid="{00000000-0005-0000-0000-000007000000}"/>
    <cellStyle name="Normal 2 2" xfId="13" xr:uid="{00000000-0005-0000-0000-000008000000}"/>
    <cellStyle name="Normal 3" xfId="8" xr:uid="{00000000-0005-0000-0000-000009000000}"/>
    <cellStyle name="Normal 4" xfId="11" xr:uid="{00000000-0005-0000-0000-00000A000000}"/>
    <cellStyle name="Normal 5" xfId="14" xr:uid="{00000000-0005-0000-0000-00000B000000}"/>
    <cellStyle name="Normal 6" xfId="3" xr:uid="{00000000-0005-0000-0000-00000C000000}"/>
    <cellStyle name="Normal 7 10" xfId="16" xr:uid="{00000000-0005-0000-0000-00000D000000}"/>
    <cellStyle name="OPSKRIF" xfId="6" xr:uid="{00000000-0005-0000-0000-00000E000000}"/>
    <cellStyle name="OPSKRIFTE" xfId="7" xr:uid="{00000000-0005-0000-0000-00000F000000}"/>
    <cellStyle name="Percent" xfId="2" builtinId="5"/>
  </cellStyles>
  <dxfs count="1">
    <dxf>
      <font>
        <b/>
        <i val="0"/>
        <color rgb="FFFF0000"/>
      </font>
    </dxf>
  </dxfs>
  <tableStyles count="0" defaultTableStyle="TableStyleMedium2" defaultPivotStyle="PivotStyleLight16"/>
  <colors>
    <mruColors>
      <color rgb="FFFFFF99"/>
      <color rgb="FFFFFF00"/>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192093</xdr:colOff>
      <xdr:row>0</xdr:row>
      <xdr:rowOff>71016</xdr:rowOff>
    </xdr:from>
    <xdr:ext cx="466725" cy="601436"/>
    <xdr:pic>
      <xdr:nvPicPr>
        <xdr:cNvPr id="2" name="Picture 1" descr="SITA Logo">
          <a:extLst>
            <a:ext uri="{FF2B5EF4-FFF2-40B4-BE49-F238E27FC236}">
              <a16:creationId xmlns:a16="http://schemas.microsoft.com/office/drawing/2014/main" id="{69C4B828-CFDB-402D-BB24-29A6D2A776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093" y="71016"/>
          <a:ext cx="466725" cy="60143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222573</xdr:colOff>
      <xdr:row>0</xdr:row>
      <xdr:rowOff>71016</xdr:rowOff>
    </xdr:from>
    <xdr:ext cx="466725" cy="601436"/>
    <xdr:pic>
      <xdr:nvPicPr>
        <xdr:cNvPr id="2" name="Picture 1" descr="SITA Logo">
          <a:extLst>
            <a:ext uri="{FF2B5EF4-FFF2-40B4-BE49-F238E27FC236}">
              <a16:creationId xmlns:a16="http://schemas.microsoft.com/office/drawing/2014/main" id="{B20A42D0-8500-41E6-8226-70EE2E5036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573" y="71016"/>
          <a:ext cx="466725" cy="60143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222573</xdr:colOff>
      <xdr:row>0</xdr:row>
      <xdr:rowOff>71016</xdr:rowOff>
    </xdr:from>
    <xdr:ext cx="466725" cy="601436"/>
    <xdr:pic>
      <xdr:nvPicPr>
        <xdr:cNvPr id="2" name="Picture 1" descr="SITA Logo">
          <a:extLst>
            <a:ext uri="{FF2B5EF4-FFF2-40B4-BE49-F238E27FC236}">
              <a16:creationId xmlns:a16="http://schemas.microsoft.com/office/drawing/2014/main" id="{33449CC9-F583-470B-ADC9-3698064793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573" y="71016"/>
          <a:ext cx="466725" cy="60143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C5449-3026-4FFD-B0C9-D4BACFD1E256}">
  <sheetPr>
    <pageSetUpPr fitToPage="1"/>
  </sheetPr>
  <dimension ref="A1:M58"/>
  <sheetViews>
    <sheetView showGridLines="0" tabSelected="1" topLeftCell="A2" zoomScale="80" zoomScaleNormal="80" workbookViewId="0">
      <selection activeCell="D5" sqref="D5"/>
    </sheetView>
  </sheetViews>
  <sheetFormatPr defaultColWidth="9.109375" defaultRowHeight="14.4" x14ac:dyDescent="0.3"/>
  <cols>
    <col min="1" max="1" width="13.44140625" style="157" customWidth="1"/>
    <col min="2" max="2" width="71" style="114" customWidth="1"/>
    <col min="3" max="3" width="18.109375" style="158" bestFit="1" customWidth="1"/>
    <col min="4" max="4" width="7.44140625" style="159" customWidth="1"/>
    <col min="5" max="5" width="27.109375" style="114" customWidth="1"/>
    <col min="6" max="6" width="33.44140625" style="114" customWidth="1"/>
    <col min="7" max="7" width="36.109375" style="114" hidden="1" customWidth="1"/>
    <col min="8" max="8" width="36.77734375" style="114" customWidth="1"/>
    <col min="9" max="9" width="69.21875" style="114" customWidth="1"/>
    <col min="10" max="16384" width="9.109375" style="114"/>
  </cols>
  <sheetData>
    <row r="1" spans="1:13" s="71" customFormat="1" ht="31.2" x14ac:dyDescent="0.6">
      <c r="A1" s="66"/>
      <c r="B1" s="67" t="s">
        <v>13</v>
      </c>
      <c r="C1" s="68"/>
      <c r="D1" s="69"/>
      <c r="E1" s="70"/>
      <c r="F1" s="70"/>
      <c r="G1" s="70"/>
      <c r="H1" s="70"/>
    </row>
    <row r="2" spans="1:13" s="77" customFormat="1" ht="28.8" customHeight="1" x14ac:dyDescent="0.3">
      <c r="A2" s="72"/>
      <c r="B2" s="73" t="s">
        <v>69</v>
      </c>
      <c r="C2" s="74"/>
      <c r="D2" s="75"/>
      <c r="E2" s="76"/>
      <c r="F2" s="76"/>
      <c r="G2" s="76"/>
      <c r="H2" s="76"/>
    </row>
    <row r="3" spans="1:13" s="77" customFormat="1" ht="15.6" x14ac:dyDescent="0.3">
      <c r="A3" s="78" t="s">
        <v>43</v>
      </c>
      <c r="B3" s="79" t="s">
        <v>122</v>
      </c>
      <c r="C3" s="80"/>
      <c r="D3" s="81"/>
      <c r="E3" s="82"/>
      <c r="F3" s="82"/>
      <c r="G3" s="83"/>
      <c r="H3" s="83"/>
      <c r="I3" s="83"/>
      <c r="J3" s="83"/>
      <c r="K3" s="83"/>
      <c r="L3" s="83"/>
      <c r="M3" s="83"/>
    </row>
    <row r="4" spans="1:13" s="77" customFormat="1" ht="64.8" customHeight="1" x14ac:dyDescent="0.3">
      <c r="A4" s="84" t="s">
        <v>6</v>
      </c>
      <c r="B4" s="85" t="s">
        <v>121</v>
      </c>
      <c r="C4" s="86"/>
      <c r="D4" s="87"/>
      <c r="E4" s="88"/>
      <c r="F4" s="88"/>
      <c r="G4" s="83"/>
      <c r="H4" s="83"/>
      <c r="I4" s="83"/>
      <c r="J4" s="83"/>
      <c r="K4" s="83"/>
      <c r="L4" s="83"/>
      <c r="M4" s="83"/>
    </row>
    <row r="5" spans="1:13" s="77" customFormat="1" ht="31.2" x14ac:dyDescent="0.3">
      <c r="A5" s="89" t="s">
        <v>14</v>
      </c>
      <c r="B5" s="90"/>
      <c r="C5" s="80"/>
      <c r="D5" s="91"/>
      <c r="E5" s="92"/>
      <c r="F5" s="92"/>
      <c r="G5" s="83"/>
      <c r="H5" s="83"/>
      <c r="I5" s="83"/>
      <c r="J5" s="83"/>
      <c r="K5" s="83"/>
      <c r="L5" s="83"/>
      <c r="M5" s="83"/>
    </row>
    <row r="6" spans="1:13" s="77" customFormat="1" ht="15.6" x14ac:dyDescent="0.3">
      <c r="A6" s="93"/>
      <c r="B6" s="94"/>
      <c r="C6" s="80"/>
      <c r="D6" s="91"/>
      <c r="E6" s="92"/>
      <c r="F6" s="92"/>
      <c r="G6" s="83"/>
      <c r="H6" s="83"/>
      <c r="I6" s="83"/>
      <c r="J6" s="83"/>
      <c r="K6" s="83"/>
      <c r="L6" s="83"/>
      <c r="M6" s="83"/>
    </row>
    <row r="7" spans="1:13" s="83" customFormat="1" ht="15.6" x14ac:dyDescent="0.3">
      <c r="A7" s="95" t="s">
        <v>3</v>
      </c>
      <c r="B7" s="96"/>
      <c r="C7" s="97"/>
      <c r="D7" s="91"/>
      <c r="E7" s="92"/>
      <c r="F7" s="92"/>
    </row>
    <row r="8" spans="1:13" s="83" customFormat="1" ht="15.6" x14ac:dyDescent="0.3">
      <c r="A8" s="98" t="s">
        <v>92</v>
      </c>
      <c r="B8" s="99"/>
      <c r="C8" s="100"/>
      <c r="D8" s="91"/>
      <c r="E8" s="92"/>
      <c r="F8" s="92"/>
    </row>
    <row r="9" spans="1:13" s="83" customFormat="1" ht="15.6" x14ac:dyDescent="0.3">
      <c r="A9" s="101" t="s">
        <v>24</v>
      </c>
      <c r="B9" s="102"/>
      <c r="C9" s="103"/>
      <c r="D9" s="91"/>
      <c r="E9" s="92"/>
      <c r="F9" s="92"/>
    </row>
    <row r="10" spans="1:13" s="83" customFormat="1" ht="15.6" x14ac:dyDescent="0.3">
      <c r="A10" s="101" t="s">
        <v>25</v>
      </c>
      <c r="B10" s="102"/>
      <c r="C10" s="103"/>
      <c r="D10" s="91"/>
      <c r="E10" s="92"/>
      <c r="F10" s="92"/>
    </row>
    <row r="11" spans="1:13" s="83" customFormat="1" ht="15.6" x14ac:dyDescent="0.3">
      <c r="A11" s="104"/>
      <c r="B11" s="105"/>
      <c r="C11" s="80"/>
      <c r="D11" s="91"/>
      <c r="E11" s="92"/>
      <c r="F11" s="92"/>
    </row>
    <row r="12" spans="1:13" s="77" customFormat="1" ht="15.45" customHeight="1" x14ac:dyDescent="0.3">
      <c r="A12" s="106"/>
      <c r="B12" s="107"/>
      <c r="C12" s="108"/>
      <c r="D12" s="211" t="s">
        <v>120</v>
      </c>
      <c r="E12" s="212"/>
      <c r="F12" s="213"/>
      <c r="G12" s="109" t="s">
        <v>5</v>
      </c>
    </row>
    <row r="13" spans="1:13" ht="31.2" x14ac:dyDescent="0.3">
      <c r="A13" s="106" t="s">
        <v>0</v>
      </c>
      <c r="B13" s="107" t="s">
        <v>15</v>
      </c>
      <c r="C13" s="108" t="s">
        <v>1</v>
      </c>
      <c r="D13" s="110" t="s">
        <v>4</v>
      </c>
      <c r="E13" s="111" t="s">
        <v>34</v>
      </c>
      <c r="F13" s="112" t="s">
        <v>12</v>
      </c>
      <c r="G13" s="112" t="s">
        <v>12</v>
      </c>
      <c r="H13" s="113" t="s">
        <v>20</v>
      </c>
      <c r="I13" s="113" t="s">
        <v>21</v>
      </c>
    </row>
    <row r="14" spans="1:13" s="123" customFormat="1" ht="15.6" x14ac:dyDescent="0.3">
      <c r="A14" s="115">
        <v>1</v>
      </c>
      <c r="B14" s="116" t="s">
        <v>27</v>
      </c>
      <c r="C14" s="117"/>
      <c r="D14" s="118"/>
      <c r="E14" s="119"/>
      <c r="F14" s="120">
        <f>SUBTOTAL(9, F15:F21)</f>
        <v>0</v>
      </c>
      <c r="G14" s="121">
        <f>SUBTOTAL(9, G15:G18)</f>
        <v>0</v>
      </c>
      <c r="H14" s="122"/>
      <c r="I14" s="122"/>
    </row>
    <row r="15" spans="1:13" s="123" customFormat="1" ht="31.2" x14ac:dyDescent="0.3">
      <c r="A15" s="124" t="s">
        <v>7</v>
      </c>
      <c r="B15" s="125" t="s">
        <v>101</v>
      </c>
      <c r="C15" s="126" t="s">
        <v>28</v>
      </c>
      <c r="D15" s="127">
        <v>1</v>
      </c>
      <c r="E15" s="128">
        <v>0</v>
      </c>
      <c r="F15" s="129">
        <f>D15*E15</f>
        <v>0</v>
      </c>
      <c r="G15" s="130">
        <f t="shared" ref="G15:G19" si="0">+F15</f>
        <v>0</v>
      </c>
      <c r="H15" s="122"/>
      <c r="I15" s="122"/>
    </row>
    <row r="16" spans="1:13" s="123" customFormat="1" ht="16.2" customHeight="1" x14ac:dyDescent="0.3">
      <c r="A16" s="124" t="s">
        <v>8</v>
      </c>
      <c r="B16" s="125" t="s">
        <v>102</v>
      </c>
      <c r="C16" s="126" t="s">
        <v>90</v>
      </c>
      <c r="D16" s="127">
        <v>12</v>
      </c>
      <c r="E16" s="128">
        <v>0</v>
      </c>
      <c r="F16" s="129">
        <f>D16*E16</f>
        <v>0</v>
      </c>
      <c r="G16" s="130">
        <f t="shared" si="0"/>
        <v>0</v>
      </c>
      <c r="H16" s="122"/>
      <c r="I16" s="122"/>
    </row>
    <row r="17" spans="1:9" s="123" customFormat="1" ht="15.6" x14ac:dyDescent="0.3">
      <c r="A17" s="124" t="s">
        <v>9</v>
      </c>
      <c r="B17" s="125" t="s">
        <v>103</v>
      </c>
      <c r="C17" s="126" t="s">
        <v>28</v>
      </c>
      <c r="D17" s="127">
        <v>1</v>
      </c>
      <c r="E17" s="128">
        <v>0</v>
      </c>
      <c r="F17" s="129">
        <f t="shared" ref="F17:F21" si="1">D17*E17</f>
        <v>0</v>
      </c>
      <c r="G17" s="130">
        <f t="shared" si="0"/>
        <v>0</v>
      </c>
      <c r="H17" s="122"/>
      <c r="I17" s="122"/>
    </row>
    <row r="18" spans="1:9" s="123" customFormat="1" ht="31.2" x14ac:dyDescent="0.3">
      <c r="A18" s="124" t="s">
        <v>10</v>
      </c>
      <c r="B18" s="125" t="s">
        <v>104</v>
      </c>
      <c r="C18" s="126" t="s">
        <v>28</v>
      </c>
      <c r="D18" s="127">
        <v>1</v>
      </c>
      <c r="E18" s="128">
        <v>0</v>
      </c>
      <c r="F18" s="129">
        <f t="shared" si="1"/>
        <v>0</v>
      </c>
      <c r="G18" s="130">
        <f t="shared" si="0"/>
        <v>0</v>
      </c>
      <c r="H18" s="122"/>
      <c r="I18" s="122"/>
    </row>
    <row r="19" spans="1:9" s="133" customFormat="1" ht="21.6" customHeight="1" x14ac:dyDescent="0.3">
      <c r="A19" s="124" t="s">
        <v>75</v>
      </c>
      <c r="B19" s="131" t="s">
        <v>105</v>
      </c>
      <c r="C19" s="126" t="s">
        <v>28</v>
      </c>
      <c r="D19" s="127">
        <v>1</v>
      </c>
      <c r="E19" s="128">
        <v>0</v>
      </c>
      <c r="F19" s="129">
        <f>D19*E19</f>
        <v>0</v>
      </c>
      <c r="G19" s="132">
        <f t="shared" si="0"/>
        <v>0</v>
      </c>
      <c r="H19" s="122"/>
      <c r="I19" s="122"/>
    </row>
    <row r="20" spans="1:9" s="133" customFormat="1" ht="15.6" x14ac:dyDescent="0.3">
      <c r="A20" s="124" t="s">
        <v>80</v>
      </c>
      <c r="B20" s="131" t="s">
        <v>106</v>
      </c>
      <c r="C20" s="126" t="s">
        <v>28</v>
      </c>
      <c r="D20" s="127">
        <v>1</v>
      </c>
      <c r="E20" s="128">
        <v>0</v>
      </c>
      <c r="F20" s="129">
        <f t="shared" si="1"/>
        <v>0</v>
      </c>
      <c r="G20" s="132"/>
      <c r="H20" s="122"/>
      <c r="I20" s="122"/>
    </row>
    <row r="21" spans="1:9" s="133" customFormat="1" ht="15.6" x14ac:dyDescent="0.3">
      <c r="A21" s="124" t="s">
        <v>49</v>
      </c>
      <c r="B21" s="131" t="s">
        <v>91</v>
      </c>
      <c r="C21" s="126" t="s">
        <v>28</v>
      </c>
      <c r="D21" s="127">
        <v>1</v>
      </c>
      <c r="E21" s="128">
        <v>0</v>
      </c>
      <c r="F21" s="129">
        <f t="shared" si="1"/>
        <v>0</v>
      </c>
      <c r="G21" s="132"/>
      <c r="H21" s="122"/>
      <c r="I21" s="122"/>
    </row>
    <row r="22" spans="1:9" s="123" customFormat="1" ht="15.6" x14ac:dyDescent="0.3">
      <c r="A22" s="134">
        <v>2</v>
      </c>
      <c r="B22" s="135" t="s">
        <v>67</v>
      </c>
      <c r="C22" s="117"/>
      <c r="D22" s="118"/>
      <c r="E22" s="119"/>
      <c r="F22" s="120">
        <f>F23+F24</f>
        <v>0</v>
      </c>
      <c r="G22" s="121">
        <f>SUBTOTAL(9, G23)</f>
        <v>0</v>
      </c>
      <c r="H22" s="122"/>
      <c r="I22" s="122"/>
    </row>
    <row r="23" spans="1:9" s="123" customFormat="1" ht="15.6" x14ac:dyDescent="0.3">
      <c r="A23" s="136" t="s">
        <v>26</v>
      </c>
      <c r="B23" s="131" t="s">
        <v>68</v>
      </c>
      <c r="C23" s="126" t="s">
        <v>28</v>
      </c>
      <c r="D23" s="127">
        <v>1</v>
      </c>
      <c r="E23" s="128">
        <v>0</v>
      </c>
      <c r="F23" s="129">
        <f>D23*E23</f>
        <v>0</v>
      </c>
      <c r="G23" s="130">
        <f>+F23</f>
        <v>0</v>
      </c>
      <c r="H23" s="122"/>
      <c r="I23" s="122"/>
    </row>
    <row r="24" spans="1:9" s="123" customFormat="1" ht="15.6" x14ac:dyDescent="0.3">
      <c r="A24" s="136" t="s">
        <v>57</v>
      </c>
      <c r="B24" s="131" t="s">
        <v>66</v>
      </c>
      <c r="C24" s="126" t="s">
        <v>28</v>
      </c>
      <c r="D24" s="127">
        <v>1</v>
      </c>
      <c r="E24" s="128">
        <v>0</v>
      </c>
      <c r="F24" s="129">
        <f>D24*E24</f>
        <v>0</v>
      </c>
      <c r="G24" s="130"/>
      <c r="H24" s="122"/>
      <c r="I24" s="122"/>
    </row>
    <row r="25" spans="1:9" s="123" customFormat="1" ht="31.2" x14ac:dyDescent="0.3">
      <c r="A25" s="115">
        <v>3</v>
      </c>
      <c r="B25" s="137" t="s">
        <v>117</v>
      </c>
      <c r="C25" s="117"/>
      <c r="D25" s="118"/>
      <c r="E25" s="119"/>
      <c r="F25" s="120">
        <f>SUBTOTAL(9, F26:F31)</f>
        <v>0</v>
      </c>
      <c r="G25" s="121">
        <f>SUBTOTAL(9, G26:G35)</f>
        <v>0</v>
      </c>
      <c r="H25" s="122"/>
      <c r="I25" s="122"/>
    </row>
    <row r="26" spans="1:9" s="123" customFormat="1" ht="15.6" x14ac:dyDescent="0.3">
      <c r="A26" s="124" t="s">
        <v>11</v>
      </c>
      <c r="B26" s="197" t="s">
        <v>110</v>
      </c>
      <c r="C26" s="198" t="s">
        <v>28</v>
      </c>
      <c r="D26" s="199">
        <v>1</v>
      </c>
      <c r="E26" s="200">
        <v>0</v>
      </c>
      <c r="F26" s="129">
        <f>D26*E26</f>
        <v>0</v>
      </c>
      <c r="G26" s="130">
        <f>+F26</f>
        <v>0</v>
      </c>
      <c r="H26" s="122"/>
      <c r="I26" s="122"/>
    </row>
    <row r="27" spans="1:9" s="123" customFormat="1" ht="21" customHeight="1" x14ac:dyDescent="0.3">
      <c r="A27" s="124" t="s">
        <v>58</v>
      </c>
      <c r="B27" s="197" t="s">
        <v>114</v>
      </c>
      <c r="C27" s="198" t="s">
        <v>28</v>
      </c>
      <c r="D27" s="199">
        <v>1</v>
      </c>
      <c r="E27" s="200">
        <v>0</v>
      </c>
      <c r="F27" s="129">
        <f>D27*E27</f>
        <v>0</v>
      </c>
      <c r="G27" s="130">
        <f t="shared" ref="G27:G31" si="2">+F27</f>
        <v>0</v>
      </c>
      <c r="H27" s="122"/>
      <c r="I27" s="122"/>
    </row>
    <row r="28" spans="1:9" s="123" customFormat="1" ht="21" customHeight="1" x14ac:dyDescent="0.3">
      <c r="A28" s="124" t="s">
        <v>59</v>
      </c>
      <c r="B28" s="197" t="s">
        <v>115</v>
      </c>
      <c r="C28" s="198" t="s">
        <v>28</v>
      </c>
      <c r="D28" s="199">
        <v>1</v>
      </c>
      <c r="E28" s="200">
        <v>0</v>
      </c>
      <c r="F28" s="129">
        <f t="shared" ref="F28:F31" si="3">D28*E28</f>
        <v>0</v>
      </c>
      <c r="G28" s="130">
        <f t="shared" si="2"/>
        <v>0</v>
      </c>
      <c r="H28" s="122"/>
      <c r="I28" s="122"/>
    </row>
    <row r="29" spans="1:9" s="123" customFormat="1" ht="21" customHeight="1" x14ac:dyDescent="0.3">
      <c r="A29" s="124" t="s">
        <v>60</v>
      </c>
      <c r="B29" s="197" t="s">
        <v>111</v>
      </c>
      <c r="C29" s="198" t="s">
        <v>28</v>
      </c>
      <c r="D29" s="199">
        <v>1</v>
      </c>
      <c r="E29" s="200">
        <v>0</v>
      </c>
      <c r="F29" s="129">
        <f t="shared" si="3"/>
        <v>0</v>
      </c>
      <c r="G29" s="130">
        <f t="shared" si="2"/>
        <v>0</v>
      </c>
      <c r="H29" s="122"/>
      <c r="I29" s="122"/>
    </row>
    <row r="30" spans="1:9" s="123" customFormat="1" ht="21" customHeight="1" x14ac:dyDescent="0.3">
      <c r="A30" s="124" t="s">
        <v>61</v>
      </c>
      <c r="B30" s="197" t="s">
        <v>116</v>
      </c>
      <c r="C30" s="198" t="s">
        <v>28</v>
      </c>
      <c r="D30" s="199">
        <v>1</v>
      </c>
      <c r="E30" s="200">
        <v>0</v>
      </c>
      <c r="F30" s="129">
        <f t="shared" si="3"/>
        <v>0</v>
      </c>
      <c r="G30" s="130">
        <f t="shared" si="2"/>
        <v>0</v>
      </c>
      <c r="H30" s="122"/>
      <c r="I30" s="122"/>
    </row>
    <row r="31" spans="1:9" s="123" customFormat="1" ht="21" customHeight="1" x14ac:dyDescent="0.3">
      <c r="A31" s="124" t="s">
        <v>62</v>
      </c>
      <c r="B31" s="197" t="s">
        <v>112</v>
      </c>
      <c r="C31" s="198" t="s">
        <v>28</v>
      </c>
      <c r="D31" s="199">
        <v>1</v>
      </c>
      <c r="E31" s="200">
        <v>0</v>
      </c>
      <c r="F31" s="129">
        <f t="shared" si="3"/>
        <v>0</v>
      </c>
      <c r="G31" s="130">
        <f t="shared" si="2"/>
        <v>0</v>
      </c>
      <c r="H31" s="122"/>
      <c r="I31" s="122"/>
    </row>
    <row r="32" spans="1:9" s="123" customFormat="1" ht="21" customHeight="1" x14ac:dyDescent="0.3">
      <c r="A32" s="115">
        <v>4</v>
      </c>
      <c r="B32" s="137" t="s">
        <v>113</v>
      </c>
      <c r="C32" s="137"/>
      <c r="D32" s="137"/>
      <c r="E32" s="137"/>
      <c r="F32" s="137"/>
      <c r="G32" s="137"/>
      <c r="H32" s="122"/>
      <c r="I32" s="122"/>
    </row>
    <row r="33" spans="1:9" s="123" customFormat="1" ht="50.4" customHeight="1" x14ac:dyDescent="0.3">
      <c r="A33" s="138"/>
      <c r="B33" s="138" t="s">
        <v>53</v>
      </c>
      <c r="C33" s="138"/>
      <c r="D33" s="138"/>
      <c r="E33" s="138"/>
      <c r="F33" s="139">
        <f>SUBTOTAL(9,F34:F41)</f>
        <v>0</v>
      </c>
      <c r="G33" s="138"/>
      <c r="H33" s="122"/>
      <c r="I33" s="122"/>
    </row>
    <row r="34" spans="1:9" s="123" customFormat="1" ht="31.2" x14ac:dyDescent="0.3">
      <c r="A34" s="124" t="s">
        <v>81</v>
      </c>
      <c r="B34" s="140" t="s">
        <v>93</v>
      </c>
      <c r="C34" s="126" t="s">
        <v>28</v>
      </c>
      <c r="D34" s="127">
        <v>1</v>
      </c>
      <c r="E34" s="128">
        <v>0</v>
      </c>
      <c r="F34" s="129">
        <f>D34*E34</f>
        <v>0</v>
      </c>
      <c r="G34" s="130"/>
      <c r="H34" s="122"/>
      <c r="I34" s="122"/>
    </row>
    <row r="35" spans="1:9" s="123" customFormat="1" ht="52.2" customHeight="1" x14ac:dyDescent="0.3">
      <c r="A35" s="124" t="s">
        <v>82</v>
      </c>
      <c r="B35" s="131" t="s">
        <v>94</v>
      </c>
      <c r="C35" s="126" t="s">
        <v>28</v>
      </c>
      <c r="D35" s="127">
        <v>1</v>
      </c>
      <c r="E35" s="128">
        <v>0</v>
      </c>
      <c r="F35" s="129">
        <f>D35*E35</f>
        <v>0</v>
      </c>
      <c r="G35" s="130">
        <f>+F35</f>
        <v>0</v>
      </c>
      <c r="H35" s="122"/>
      <c r="I35" s="122"/>
    </row>
    <row r="36" spans="1:9" s="123" customFormat="1" ht="52.2" customHeight="1" x14ac:dyDescent="0.3">
      <c r="A36" s="124" t="s">
        <v>83</v>
      </c>
      <c r="B36" s="140" t="s">
        <v>95</v>
      </c>
      <c r="C36" s="126" t="s">
        <v>28</v>
      </c>
      <c r="D36" s="127">
        <v>1</v>
      </c>
      <c r="E36" s="128">
        <v>0</v>
      </c>
      <c r="F36" s="129">
        <f t="shared" ref="F36:F40" si="4">D36*E36</f>
        <v>0</v>
      </c>
      <c r="G36" s="130"/>
      <c r="H36" s="122"/>
      <c r="I36" s="122"/>
    </row>
    <row r="37" spans="1:9" s="123" customFormat="1" ht="35.4" customHeight="1" x14ac:dyDescent="0.3">
      <c r="A37" s="124" t="s">
        <v>84</v>
      </c>
      <c r="B37" s="140" t="s">
        <v>96</v>
      </c>
      <c r="C37" s="126" t="s">
        <v>28</v>
      </c>
      <c r="D37" s="127">
        <v>1</v>
      </c>
      <c r="E37" s="128">
        <v>0</v>
      </c>
      <c r="F37" s="129">
        <f t="shared" si="4"/>
        <v>0</v>
      </c>
      <c r="G37" s="130"/>
      <c r="H37" s="122"/>
      <c r="I37" s="122"/>
    </row>
    <row r="38" spans="1:9" s="123" customFormat="1" ht="35.4" customHeight="1" x14ac:dyDescent="0.3">
      <c r="A38" s="124" t="s">
        <v>85</v>
      </c>
      <c r="B38" s="140" t="s">
        <v>97</v>
      </c>
      <c r="C38" s="126" t="s">
        <v>28</v>
      </c>
      <c r="D38" s="127">
        <v>1</v>
      </c>
      <c r="E38" s="128">
        <v>0</v>
      </c>
      <c r="F38" s="129">
        <f t="shared" si="4"/>
        <v>0</v>
      </c>
      <c r="G38" s="130"/>
      <c r="H38" s="122"/>
      <c r="I38" s="122"/>
    </row>
    <row r="39" spans="1:9" s="123" customFormat="1" ht="35.4" customHeight="1" x14ac:dyDescent="0.3">
      <c r="A39" s="124" t="s">
        <v>86</v>
      </c>
      <c r="B39" s="140" t="s">
        <v>98</v>
      </c>
      <c r="C39" s="126" t="s">
        <v>28</v>
      </c>
      <c r="D39" s="127">
        <v>1</v>
      </c>
      <c r="E39" s="128">
        <v>0</v>
      </c>
      <c r="F39" s="129">
        <f t="shared" si="4"/>
        <v>0</v>
      </c>
      <c r="G39" s="130"/>
      <c r="H39" s="122"/>
      <c r="I39" s="122"/>
    </row>
    <row r="40" spans="1:9" s="123" customFormat="1" ht="31.2" x14ac:dyDescent="0.3">
      <c r="A40" s="124" t="s">
        <v>87</v>
      </c>
      <c r="B40" s="140" t="s">
        <v>99</v>
      </c>
      <c r="C40" s="126" t="s">
        <v>28</v>
      </c>
      <c r="D40" s="127">
        <v>1</v>
      </c>
      <c r="E40" s="128">
        <v>0</v>
      </c>
      <c r="F40" s="129">
        <f t="shared" si="4"/>
        <v>0</v>
      </c>
      <c r="G40" s="130"/>
      <c r="H40" s="122"/>
      <c r="I40" s="122"/>
    </row>
    <row r="41" spans="1:9" s="123" customFormat="1" ht="37.200000000000003" customHeight="1" x14ac:dyDescent="0.3">
      <c r="A41" s="124" t="s">
        <v>88</v>
      </c>
      <c r="B41" s="141" t="s">
        <v>100</v>
      </c>
      <c r="C41" s="126" t="s">
        <v>28</v>
      </c>
      <c r="D41" s="127">
        <v>1</v>
      </c>
      <c r="E41" s="128">
        <v>0</v>
      </c>
      <c r="F41" s="129">
        <f>D41*E41</f>
        <v>0</v>
      </c>
      <c r="G41" s="130">
        <f t="shared" ref="G41" si="5">+F41</f>
        <v>0</v>
      </c>
      <c r="H41" s="122"/>
      <c r="I41" s="122"/>
    </row>
    <row r="42" spans="1:9" s="123" customFormat="1" ht="43.2" customHeight="1" x14ac:dyDescent="0.3">
      <c r="A42" s="115">
        <v>5</v>
      </c>
      <c r="B42" s="137" t="s">
        <v>118</v>
      </c>
      <c r="C42" s="117"/>
      <c r="D42" s="118"/>
      <c r="E42" s="119"/>
      <c r="F42" s="120">
        <f>SUBTOTAL(9, F43:F43)</f>
        <v>0</v>
      </c>
      <c r="G42" s="121">
        <f>SUBTOTAL(9, G43:G43)</f>
        <v>0</v>
      </c>
      <c r="H42" s="122"/>
      <c r="I42" s="122"/>
    </row>
    <row r="43" spans="1:9" s="123" customFormat="1" ht="34.200000000000003" customHeight="1" x14ac:dyDescent="0.3">
      <c r="A43" s="124" t="s">
        <v>47</v>
      </c>
      <c r="B43" s="141" t="s">
        <v>54</v>
      </c>
      <c r="C43" s="126" t="s">
        <v>28</v>
      </c>
      <c r="D43" s="127">
        <v>1</v>
      </c>
      <c r="E43" s="128">
        <v>0</v>
      </c>
      <c r="F43" s="129">
        <f>D43*E43</f>
        <v>0</v>
      </c>
      <c r="G43" s="130">
        <f t="shared" ref="G43" si="6">+F43</f>
        <v>0</v>
      </c>
      <c r="H43" s="122"/>
      <c r="I43" s="122"/>
    </row>
    <row r="44" spans="1:9" s="123" customFormat="1" ht="34.200000000000003" customHeight="1" x14ac:dyDescent="0.3">
      <c r="A44" s="115">
        <v>6</v>
      </c>
      <c r="B44" s="137" t="s">
        <v>119</v>
      </c>
      <c r="C44" s="117"/>
      <c r="D44" s="118"/>
      <c r="E44" s="119"/>
      <c r="F44" s="120">
        <f>F45</f>
        <v>0</v>
      </c>
      <c r="G44" s="121"/>
      <c r="H44" s="122"/>
      <c r="I44" s="122"/>
    </row>
    <row r="45" spans="1:9" s="123" customFormat="1" ht="57.6" customHeight="1" thickBot="1" x14ac:dyDescent="0.35">
      <c r="A45" s="124" t="s">
        <v>89</v>
      </c>
      <c r="B45" s="141" t="s">
        <v>55</v>
      </c>
      <c r="C45" s="126" t="s">
        <v>28</v>
      </c>
      <c r="D45" s="127">
        <v>1</v>
      </c>
      <c r="E45" s="128">
        <v>0</v>
      </c>
      <c r="F45" s="129">
        <f>D45*E45</f>
        <v>0</v>
      </c>
      <c r="G45" s="130"/>
      <c r="H45" s="122"/>
      <c r="I45" s="122"/>
    </row>
    <row r="46" spans="1:9" ht="15.6" x14ac:dyDescent="0.3">
      <c r="A46" s="142"/>
      <c r="B46" s="143" t="s">
        <v>16</v>
      </c>
      <c r="C46" s="144"/>
      <c r="D46" s="145"/>
      <c r="E46" s="146"/>
      <c r="F46" s="147">
        <f>F44+F42+F33+F25+F22+F14</f>
        <v>0</v>
      </c>
      <c r="G46" s="147">
        <f>SUBTOTAL(9,G14:G45)</f>
        <v>0</v>
      </c>
      <c r="H46" s="122"/>
      <c r="I46" s="122"/>
    </row>
    <row r="47" spans="1:9" ht="15.6" x14ac:dyDescent="0.3">
      <c r="A47" s="142"/>
      <c r="B47" s="148" t="s">
        <v>107</v>
      </c>
      <c r="C47" s="144"/>
      <c r="D47" s="145"/>
      <c r="E47" s="146"/>
      <c r="F47" s="149">
        <f>F46*0.1</f>
        <v>0</v>
      </c>
      <c r="G47" s="149"/>
      <c r="H47" s="122"/>
      <c r="I47" s="122"/>
    </row>
    <row r="48" spans="1:9" ht="15.6" x14ac:dyDescent="0.3">
      <c r="A48" s="142"/>
      <c r="B48" s="148" t="s">
        <v>56</v>
      </c>
      <c r="C48" s="144"/>
      <c r="D48" s="145"/>
      <c r="E48" s="146"/>
      <c r="F48" s="149">
        <f>F46+F47</f>
        <v>0</v>
      </c>
      <c r="G48" s="149"/>
      <c r="H48" s="122"/>
      <c r="I48" s="122"/>
    </row>
    <row r="49" spans="1:9" ht="15.6" x14ac:dyDescent="0.3">
      <c r="A49" s="142"/>
      <c r="B49" s="143" t="s">
        <v>2</v>
      </c>
      <c r="C49" s="144"/>
      <c r="D49" s="145"/>
      <c r="E49" s="146"/>
      <c r="F49" s="150">
        <f>F48*0.15</f>
        <v>0</v>
      </c>
      <c r="G49" s="150">
        <f>G46*0.15</f>
        <v>0</v>
      </c>
      <c r="H49" s="122"/>
      <c r="I49" s="122"/>
    </row>
    <row r="50" spans="1:9" ht="16.2" thickBot="1" x14ac:dyDescent="0.35">
      <c r="A50" s="142"/>
      <c r="B50" s="143" t="s">
        <v>17</v>
      </c>
      <c r="C50" s="144"/>
      <c r="D50" s="145"/>
      <c r="E50" s="146"/>
      <c r="F50" s="151">
        <f>F48+F49</f>
        <v>0</v>
      </c>
      <c r="G50" s="151">
        <f>G46+G49</f>
        <v>0</v>
      </c>
      <c r="H50" s="122"/>
      <c r="I50" s="122"/>
    </row>
    <row r="51" spans="1:9" x14ac:dyDescent="0.3">
      <c r="A51" s="152"/>
      <c r="B51" s="153"/>
      <c r="C51" s="154"/>
      <c r="D51" s="155"/>
      <c r="E51" s="156"/>
      <c r="F51" s="156"/>
      <c r="G51" s="156"/>
      <c r="H51" s="156"/>
    </row>
    <row r="52" spans="1:9" ht="15" thickBot="1" x14ac:dyDescent="0.35">
      <c r="A52" s="152"/>
      <c r="B52" s="156"/>
      <c r="C52" s="154"/>
      <c r="D52" s="155"/>
      <c r="E52" s="156"/>
      <c r="F52" s="156"/>
      <c r="G52" s="156"/>
      <c r="H52" s="156"/>
    </row>
    <row r="53" spans="1:9" ht="25.8" customHeight="1" x14ac:dyDescent="0.3">
      <c r="A53" s="152"/>
      <c r="B53" s="202" t="s">
        <v>19</v>
      </c>
      <c r="C53" s="205"/>
      <c r="D53" s="206"/>
      <c r="E53" s="206"/>
      <c r="F53" s="214"/>
      <c r="G53" s="215"/>
      <c r="H53" s="216"/>
    </row>
    <row r="54" spans="1:9" ht="17.55" customHeight="1" x14ac:dyDescent="0.3">
      <c r="A54" s="152"/>
      <c r="B54" s="203"/>
      <c r="C54" s="207" t="s">
        <v>18</v>
      </c>
      <c r="D54" s="208"/>
      <c r="E54" s="208"/>
      <c r="F54" s="217" t="s">
        <v>40</v>
      </c>
      <c r="G54" s="218"/>
      <c r="H54" s="219"/>
    </row>
    <row r="55" spans="1:9" ht="34.799999999999997" customHeight="1" x14ac:dyDescent="0.3">
      <c r="A55" s="152"/>
      <c r="B55" s="203"/>
      <c r="C55" s="207"/>
      <c r="D55" s="208"/>
      <c r="E55" s="208"/>
      <c r="F55" s="220"/>
      <c r="G55" s="221"/>
      <c r="H55" s="222"/>
    </row>
    <row r="56" spans="1:9" ht="19.2" customHeight="1" thickBot="1" x14ac:dyDescent="0.35">
      <c r="A56" s="152"/>
      <c r="B56" s="204"/>
      <c r="C56" s="209" t="s">
        <v>22</v>
      </c>
      <c r="D56" s="210"/>
      <c r="E56" s="210"/>
      <c r="F56" s="223" t="s">
        <v>41</v>
      </c>
      <c r="G56" s="224"/>
      <c r="H56" s="225"/>
    </row>
    <row r="57" spans="1:9" x14ac:dyDescent="0.3">
      <c r="A57" s="152"/>
      <c r="B57" s="156"/>
      <c r="C57" s="154"/>
      <c r="D57" s="155"/>
      <c r="E57" s="156"/>
      <c r="F57" s="156"/>
      <c r="G57" s="156"/>
      <c r="H57" s="156"/>
    </row>
    <row r="58" spans="1:9" x14ac:dyDescent="0.3">
      <c r="A58" s="152"/>
      <c r="B58" s="156"/>
      <c r="C58" s="154"/>
      <c r="D58" s="155"/>
      <c r="E58" s="156"/>
      <c r="F58" s="156"/>
      <c r="G58" s="156"/>
      <c r="H58" s="156"/>
    </row>
  </sheetData>
  <sheetProtection formatCells="0" formatColumns="0" formatRows="0" insertRows="0" deleteRows="0"/>
  <protectedRanges>
    <protectedRange sqref="C53:F55" name="Range7"/>
    <protectedRange sqref="H14:I50" name="Range6_2"/>
    <protectedRange sqref="E14:E15 D15 C42:E42 E22:E23 C22:D22 A14:D14 D23 D43:E45 D35:E41 D26:E33 D24:E24 C25:E25 D16:E21" name="Range3_3"/>
    <protectedRange sqref="A15:B21" name="Range3_4"/>
    <protectedRange sqref="A22:B24" name="Range3_7"/>
    <protectedRange sqref="B35:B40 A34:A41 A25:B33" name="Range3_8"/>
    <protectedRange sqref="B41 A42:B45" name="Range3_9"/>
    <protectedRange sqref="B47:B48" name="Range3_1_2"/>
    <protectedRange sqref="B34" name="Range3_8_1"/>
  </protectedRanges>
  <mergeCells count="10">
    <mergeCell ref="D12:F12"/>
    <mergeCell ref="F53:H53"/>
    <mergeCell ref="F54:H54"/>
    <mergeCell ref="F55:H55"/>
    <mergeCell ref="F56:H56"/>
    <mergeCell ref="B53:B56"/>
    <mergeCell ref="C53:E53"/>
    <mergeCell ref="C54:E54"/>
    <mergeCell ref="C55:E55"/>
    <mergeCell ref="C56:E56"/>
  </mergeCells>
  <phoneticPr fontId="22" type="noConversion"/>
  <conditionalFormatting sqref="F34:F41">
    <cfRule type="cellIs" dxfId="0" priority="1" operator="lessThan">
      <formula>0</formula>
    </cfRule>
  </conditionalFormatting>
  <dataValidations count="1">
    <dataValidation type="decimal" operator="greaterThanOrEqual" allowBlank="1" showInputMessage="1" showErrorMessage="1" sqref="D14:E45" xr:uid="{45D48CC9-873D-4315-B6C7-7EE36BA90B6C}">
      <formula1>0</formula1>
    </dataValidation>
  </dataValidations>
  <pageMargins left="0.70866141732283472" right="0.70866141732283472" top="0.74803149606299213" bottom="0.74803149606299213" header="0.31496062992125984" footer="0.31496062992125984"/>
  <pageSetup paperSize="8" scale="56"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160D8-34CE-4399-A457-211BFE331E83}">
  <sheetPr>
    <pageSetUpPr fitToPage="1"/>
  </sheetPr>
  <dimension ref="A1:Y36"/>
  <sheetViews>
    <sheetView showGridLines="0" topLeftCell="A12" zoomScale="83" zoomScaleNormal="83" workbookViewId="0">
      <selection activeCell="R19" sqref="R19"/>
    </sheetView>
  </sheetViews>
  <sheetFormatPr defaultColWidth="9.109375" defaultRowHeight="14.4" x14ac:dyDescent="0.3"/>
  <cols>
    <col min="1" max="1" width="13.44140625" style="157" customWidth="1"/>
    <col min="2" max="2" width="65.44140625" style="114" customWidth="1"/>
    <col min="3" max="3" width="18.109375" style="158" bestFit="1" customWidth="1"/>
    <col min="4" max="4" width="7.109375" style="114" customWidth="1"/>
    <col min="5" max="5" width="19.44140625" style="114" customWidth="1"/>
    <col min="6" max="6" width="21" style="114" bestFit="1" customWidth="1"/>
    <col min="7" max="7" width="15.21875" style="114" customWidth="1"/>
    <col min="8" max="9" width="19.44140625" style="114" customWidth="1"/>
    <col min="10" max="10" width="22.88671875" style="114" customWidth="1"/>
    <col min="11" max="12" width="19.44140625" style="114" customWidth="1"/>
    <col min="13" max="13" width="7.109375" style="114" customWidth="1"/>
    <col min="14" max="15" width="19.44140625" style="114" customWidth="1"/>
    <col min="16" max="16" width="7.109375" style="114" customWidth="1"/>
    <col min="17" max="18" width="19.44140625" style="114" customWidth="1"/>
    <col min="19" max="19" width="36.109375" style="114" customWidth="1"/>
    <col min="20" max="20" width="36.77734375" style="114" customWidth="1"/>
    <col min="21" max="21" width="55.109375" style="114" customWidth="1"/>
    <col min="22" max="16384" width="9.109375" style="114"/>
  </cols>
  <sheetData>
    <row r="1" spans="1:25" s="71" customFormat="1" ht="31.2" x14ac:dyDescent="0.6">
      <c r="A1" s="66"/>
      <c r="B1" s="67" t="s">
        <v>13</v>
      </c>
      <c r="C1" s="68"/>
      <c r="D1" s="70"/>
      <c r="E1" s="70"/>
      <c r="F1" s="70"/>
      <c r="G1" s="70"/>
      <c r="H1" s="70"/>
      <c r="I1" s="160"/>
      <c r="J1" s="70"/>
      <c r="K1" s="70"/>
      <c r="L1" s="70"/>
      <c r="M1" s="70"/>
      <c r="N1" s="70"/>
      <c r="O1" s="70"/>
      <c r="P1" s="70"/>
      <c r="Q1" s="70"/>
      <c r="R1" s="70"/>
      <c r="S1" s="70"/>
      <c r="T1" s="70"/>
    </row>
    <row r="2" spans="1:25" s="77" customFormat="1" ht="28.8" customHeight="1" x14ac:dyDescent="0.3">
      <c r="A2" s="72"/>
      <c r="B2" s="73" t="s">
        <v>70</v>
      </c>
      <c r="C2" s="74"/>
      <c r="D2" s="76"/>
      <c r="E2" s="76"/>
      <c r="F2" s="76"/>
      <c r="G2" s="76"/>
      <c r="H2" s="76"/>
      <c r="I2" s="161"/>
      <c r="J2" s="76"/>
      <c r="K2" s="76"/>
      <c r="L2" s="76"/>
      <c r="M2" s="76"/>
      <c r="N2" s="76"/>
      <c r="O2" s="76"/>
      <c r="P2" s="76"/>
      <c r="Q2" s="76"/>
      <c r="R2" s="76"/>
      <c r="S2" s="76"/>
      <c r="T2" s="76"/>
    </row>
    <row r="3" spans="1:25" s="77" customFormat="1" ht="15.6" x14ac:dyDescent="0.3">
      <c r="A3" s="78" t="s">
        <v>43</v>
      </c>
      <c r="B3" s="79" t="s">
        <v>74</v>
      </c>
      <c r="C3" s="80"/>
      <c r="D3" s="82"/>
      <c r="E3" s="82"/>
      <c r="F3" s="82"/>
      <c r="G3" s="82"/>
      <c r="H3" s="82"/>
      <c r="I3" s="82"/>
      <c r="J3" s="82"/>
      <c r="K3" s="82"/>
      <c r="L3" s="82"/>
      <c r="M3" s="82"/>
      <c r="N3" s="82"/>
      <c r="O3" s="82"/>
      <c r="P3" s="82"/>
      <c r="Q3" s="82"/>
      <c r="R3" s="82"/>
      <c r="S3" s="83"/>
      <c r="T3" s="83"/>
      <c r="U3" s="83"/>
      <c r="V3" s="83"/>
      <c r="W3" s="83"/>
      <c r="X3" s="83"/>
      <c r="Y3" s="83"/>
    </row>
    <row r="4" spans="1:25" s="77" customFormat="1" ht="81" customHeight="1" x14ac:dyDescent="0.3">
      <c r="A4" s="84" t="s">
        <v>6</v>
      </c>
      <c r="B4" s="85" t="s">
        <v>73</v>
      </c>
      <c r="C4" s="86"/>
      <c r="D4" s="88"/>
      <c r="E4" s="88"/>
      <c r="F4" s="88"/>
      <c r="G4" s="162"/>
      <c r="H4" s="88"/>
      <c r="I4" s="82"/>
      <c r="J4" s="162"/>
      <c r="K4" s="88"/>
      <c r="L4" s="88"/>
      <c r="M4" s="88"/>
      <c r="N4" s="88"/>
      <c r="O4" s="88"/>
      <c r="P4" s="88"/>
      <c r="Q4" s="88"/>
      <c r="R4" s="88"/>
      <c r="S4" s="83"/>
      <c r="T4" s="83"/>
      <c r="U4" s="83"/>
      <c r="V4" s="83"/>
      <c r="W4" s="83"/>
      <c r="X4" s="83"/>
      <c r="Y4" s="83"/>
    </row>
    <row r="5" spans="1:25" s="77" customFormat="1" ht="31.2" x14ac:dyDescent="0.3">
      <c r="A5" s="89" t="s">
        <v>14</v>
      </c>
      <c r="B5" s="90"/>
      <c r="C5" s="80"/>
      <c r="D5" s="92"/>
      <c r="E5" s="92"/>
      <c r="F5" s="92"/>
      <c r="G5" s="92"/>
      <c r="H5" s="92"/>
      <c r="I5" s="82"/>
      <c r="J5" s="92"/>
      <c r="K5" s="92"/>
      <c r="L5" s="92"/>
      <c r="M5" s="92"/>
      <c r="N5" s="92"/>
      <c r="O5" s="92"/>
      <c r="P5" s="92"/>
      <c r="Q5" s="92"/>
      <c r="R5" s="92"/>
      <c r="S5" s="83"/>
      <c r="T5" s="83"/>
      <c r="U5" s="83"/>
      <c r="V5" s="83"/>
      <c r="W5" s="83"/>
      <c r="X5" s="83"/>
      <c r="Y5" s="83"/>
    </row>
    <row r="6" spans="1:25" s="77" customFormat="1" ht="15.6" x14ac:dyDescent="0.3">
      <c r="A6" s="93"/>
      <c r="B6" s="94"/>
      <c r="C6" s="80"/>
      <c r="D6" s="92"/>
      <c r="E6" s="92"/>
      <c r="F6" s="92"/>
      <c r="G6" s="92"/>
      <c r="H6" s="92"/>
      <c r="I6" s="82"/>
      <c r="J6" s="92"/>
      <c r="K6" s="92"/>
      <c r="L6" s="92"/>
      <c r="M6" s="92"/>
      <c r="N6" s="92"/>
      <c r="O6" s="92"/>
      <c r="P6" s="92"/>
      <c r="Q6" s="92"/>
      <c r="R6" s="92"/>
      <c r="S6" s="83"/>
      <c r="T6" s="83"/>
      <c r="U6" s="83"/>
      <c r="V6" s="83"/>
      <c r="W6" s="83"/>
      <c r="X6" s="83"/>
      <c r="Y6" s="83"/>
    </row>
    <row r="7" spans="1:25" s="83" customFormat="1" ht="15.6" x14ac:dyDescent="0.3">
      <c r="A7" s="95" t="s">
        <v>3</v>
      </c>
      <c r="B7" s="96"/>
      <c r="C7" s="97"/>
      <c r="D7" s="92"/>
      <c r="E7" s="92"/>
      <c r="F7" s="92"/>
      <c r="G7" s="92"/>
      <c r="H7" s="92"/>
      <c r="I7" s="82"/>
      <c r="J7" s="92"/>
      <c r="K7" s="92"/>
      <c r="L7" s="92"/>
      <c r="M7" s="92"/>
      <c r="N7" s="92"/>
      <c r="O7" s="92"/>
      <c r="P7" s="92"/>
      <c r="Q7" s="92"/>
      <c r="R7" s="92"/>
    </row>
    <row r="8" spans="1:25" s="83" customFormat="1" ht="15.6" x14ac:dyDescent="0.3">
      <c r="A8" s="98" t="s">
        <v>92</v>
      </c>
      <c r="B8" s="99"/>
      <c r="C8" s="100"/>
      <c r="D8" s="92"/>
      <c r="E8" s="92"/>
      <c r="F8" s="92"/>
      <c r="G8" s="92"/>
      <c r="H8" s="92"/>
      <c r="I8" s="82"/>
      <c r="J8" s="92"/>
      <c r="K8" s="92"/>
      <c r="L8" s="92"/>
      <c r="M8" s="92"/>
      <c r="N8" s="92"/>
      <c r="O8" s="92"/>
      <c r="P8" s="92"/>
      <c r="Q8" s="92"/>
      <c r="R8" s="92"/>
    </row>
    <row r="9" spans="1:25" s="83" customFormat="1" ht="15.6" x14ac:dyDescent="0.3">
      <c r="A9" s="101" t="s">
        <v>24</v>
      </c>
      <c r="B9" s="102"/>
      <c r="C9" s="103"/>
      <c r="D9" s="92"/>
      <c r="E9" s="92"/>
      <c r="F9" s="92"/>
      <c r="G9" s="92"/>
      <c r="H9" s="92"/>
      <c r="I9" s="82"/>
      <c r="J9" s="92"/>
      <c r="K9" s="92"/>
      <c r="L9" s="92"/>
      <c r="M9" s="92"/>
      <c r="N9" s="92"/>
      <c r="O9" s="92"/>
      <c r="P9" s="92"/>
      <c r="Q9" s="92"/>
      <c r="R9" s="92"/>
    </row>
    <row r="10" spans="1:25" s="83" customFormat="1" ht="15.6" x14ac:dyDescent="0.3">
      <c r="A10" s="101" t="s">
        <v>25</v>
      </c>
      <c r="B10" s="102"/>
      <c r="C10" s="103"/>
      <c r="D10" s="92"/>
      <c r="E10" s="92"/>
      <c r="F10" s="92"/>
      <c r="G10" s="92"/>
      <c r="H10" s="92"/>
      <c r="I10" s="82"/>
      <c r="J10" s="92"/>
      <c r="K10" s="92"/>
      <c r="L10" s="92"/>
      <c r="M10" s="92"/>
      <c r="N10" s="92"/>
      <c r="O10" s="92"/>
      <c r="P10" s="92"/>
      <c r="Q10" s="92"/>
      <c r="R10" s="92"/>
    </row>
    <row r="11" spans="1:25" s="83" customFormat="1" ht="15.6" x14ac:dyDescent="0.3">
      <c r="A11" s="104"/>
      <c r="B11" s="105"/>
      <c r="C11" s="80"/>
      <c r="D11" s="92"/>
      <c r="E11" s="92"/>
      <c r="F11" s="92"/>
      <c r="G11" s="92"/>
      <c r="H11" s="92"/>
      <c r="I11" s="82"/>
      <c r="J11" s="92"/>
      <c r="K11" s="92"/>
      <c r="L11" s="92"/>
      <c r="M11" s="92"/>
      <c r="N11" s="92"/>
      <c r="O11" s="92"/>
      <c r="P11" s="92"/>
      <c r="Q11" s="92"/>
      <c r="R11" s="92"/>
    </row>
    <row r="12" spans="1:25" s="77" customFormat="1" ht="15.45" customHeight="1" x14ac:dyDescent="0.3">
      <c r="A12" s="106"/>
      <c r="B12" s="107"/>
      <c r="C12" s="108"/>
      <c r="D12" s="229" t="s">
        <v>30</v>
      </c>
      <c r="E12" s="229"/>
      <c r="F12" s="229"/>
      <c r="G12" s="229" t="s">
        <v>31</v>
      </c>
      <c r="H12" s="229"/>
      <c r="I12" s="229"/>
      <c r="J12" s="229" t="s">
        <v>32</v>
      </c>
      <c r="K12" s="229"/>
      <c r="L12" s="229"/>
      <c r="M12" s="229" t="s">
        <v>33</v>
      </c>
      <c r="N12" s="229"/>
      <c r="O12" s="229"/>
      <c r="P12" s="229" t="s">
        <v>50</v>
      </c>
      <c r="Q12" s="229"/>
      <c r="R12" s="229"/>
      <c r="S12" s="109" t="s">
        <v>52</v>
      </c>
    </row>
    <row r="13" spans="1:25" ht="31.2" x14ac:dyDescent="0.3">
      <c r="A13" s="106" t="s">
        <v>0</v>
      </c>
      <c r="B13" s="107" t="s">
        <v>15</v>
      </c>
      <c r="C13" s="108" t="s">
        <v>1</v>
      </c>
      <c r="D13" s="163" t="s">
        <v>35</v>
      </c>
      <c r="E13" s="164" t="s">
        <v>34</v>
      </c>
      <c r="F13" s="164" t="s">
        <v>36</v>
      </c>
      <c r="G13" s="165" t="s">
        <v>4</v>
      </c>
      <c r="H13" s="164" t="s">
        <v>34</v>
      </c>
      <c r="I13" s="164" t="s">
        <v>37</v>
      </c>
      <c r="J13" s="165" t="s">
        <v>4</v>
      </c>
      <c r="K13" s="164" t="s">
        <v>34</v>
      </c>
      <c r="L13" s="164" t="s">
        <v>38</v>
      </c>
      <c r="M13" s="163" t="s">
        <v>35</v>
      </c>
      <c r="N13" s="164" t="s">
        <v>34</v>
      </c>
      <c r="O13" s="164" t="s">
        <v>39</v>
      </c>
      <c r="P13" s="165" t="s">
        <v>4</v>
      </c>
      <c r="Q13" s="164" t="s">
        <v>34</v>
      </c>
      <c r="R13" s="164" t="s">
        <v>51</v>
      </c>
      <c r="S13" s="112" t="s">
        <v>12</v>
      </c>
      <c r="T13" s="113" t="s">
        <v>20</v>
      </c>
      <c r="U13" s="113" t="s">
        <v>21</v>
      </c>
    </row>
    <row r="14" spans="1:25" ht="62.4" x14ac:dyDescent="0.3">
      <c r="A14" s="166">
        <v>1</v>
      </c>
      <c r="B14" s="167" t="s">
        <v>108</v>
      </c>
      <c r="C14" s="117"/>
      <c r="D14" s="168"/>
      <c r="E14" s="169"/>
      <c r="F14" s="170">
        <f>SUBTOTAL(9, F15:F19)</f>
        <v>0</v>
      </c>
      <c r="G14" s="168"/>
      <c r="H14" s="170"/>
      <c r="I14" s="170">
        <f>SUBTOTAL(9, I15:I19)</f>
        <v>0</v>
      </c>
      <c r="J14" s="168"/>
      <c r="K14" s="169"/>
      <c r="L14" s="170">
        <f>SUBTOTAL(9, L15:L19)</f>
        <v>0</v>
      </c>
      <c r="M14" s="168"/>
      <c r="N14" s="169"/>
      <c r="O14" s="170">
        <f>SUBTOTAL(9, O15:O19)</f>
        <v>0</v>
      </c>
      <c r="P14" s="168"/>
      <c r="Q14" s="169"/>
      <c r="R14" s="171">
        <f>SUBTOTAL(9, R15:R19)</f>
        <v>0</v>
      </c>
      <c r="S14" s="172">
        <f>SUBTOTAL(9, S15:S19)</f>
        <v>0</v>
      </c>
      <c r="T14" s="173"/>
      <c r="U14" s="173"/>
    </row>
    <row r="15" spans="1:25" ht="45" customHeight="1" x14ac:dyDescent="0.3">
      <c r="A15" s="174" t="s">
        <v>7</v>
      </c>
      <c r="B15" s="140" t="s">
        <v>93</v>
      </c>
      <c r="C15" s="126" t="s">
        <v>42</v>
      </c>
      <c r="D15" s="175">
        <v>12</v>
      </c>
      <c r="E15" s="128">
        <v>0</v>
      </c>
      <c r="F15" s="176">
        <f>D15*E15</f>
        <v>0</v>
      </c>
      <c r="G15" s="177">
        <v>12</v>
      </c>
      <c r="H15" s="128">
        <v>0</v>
      </c>
      <c r="I15" s="176">
        <f>G15*H15</f>
        <v>0</v>
      </c>
      <c r="J15" s="177">
        <v>12</v>
      </c>
      <c r="K15" s="128">
        <v>0</v>
      </c>
      <c r="L15" s="176">
        <f>J15*K15</f>
        <v>0</v>
      </c>
      <c r="M15" s="177">
        <v>12</v>
      </c>
      <c r="N15" s="128">
        <v>0</v>
      </c>
      <c r="O15" s="176">
        <f>M15*N15</f>
        <v>0</v>
      </c>
      <c r="P15" s="177">
        <v>12</v>
      </c>
      <c r="Q15" s="128">
        <v>0</v>
      </c>
      <c r="R15" s="176">
        <f>P15*Q15</f>
        <v>0</v>
      </c>
      <c r="S15" s="178">
        <f>+SUM(R15,O15,L15,I15,F15)</f>
        <v>0</v>
      </c>
      <c r="T15" s="173"/>
      <c r="U15" s="173"/>
    </row>
    <row r="16" spans="1:25" ht="58.8" customHeight="1" x14ac:dyDescent="0.3">
      <c r="A16" s="174" t="s">
        <v>8</v>
      </c>
      <c r="B16" s="131" t="s">
        <v>94</v>
      </c>
      <c r="C16" s="126" t="s">
        <v>42</v>
      </c>
      <c r="D16" s="175">
        <v>12</v>
      </c>
      <c r="E16" s="128">
        <v>0</v>
      </c>
      <c r="F16" s="180">
        <f>D16*E16</f>
        <v>0</v>
      </c>
      <c r="G16" s="177">
        <v>12</v>
      </c>
      <c r="H16" s="179">
        <v>0</v>
      </c>
      <c r="I16" s="176">
        <f t="shared" ref="I16:I19" si="0">G16*H16</f>
        <v>0</v>
      </c>
      <c r="J16" s="177">
        <v>12</v>
      </c>
      <c r="K16" s="128">
        <v>0</v>
      </c>
      <c r="L16" s="176">
        <f>J16*K16</f>
        <v>0</v>
      </c>
      <c r="M16" s="177">
        <v>12</v>
      </c>
      <c r="N16" s="179">
        <v>0</v>
      </c>
      <c r="O16" s="180">
        <f>M16*N16</f>
        <v>0</v>
      </c>
      <c r="P16" s="177">
        <v>6</v>
      </c>
      <c r="Q16" s="128">
        <v>0</v>
      </c>
      <c r="R16" s="176">
        <f>P16*Q16</f>
        <v>0</v>
      </c>
      <c r="S16" s="178">
        <f>+SUM(R16,O16,L16,I16,F16)</f>
        <v>0</v>
      </c>
      <c r="T16" s="173"/>
      <c r="U16" s="173"/>
    </row>
    <row r="17" spans="1:21" ht="45" customHeight="1" x14ac:dyDescent="0.3">
      <c r="A17" s="174" t="s">
        <v>9</v>
      </c>
      <c r="B17" s="140" t="s">
        <v>95</v>
      </c>
      <c r="C17" s="181" t="s">
        <v>42</v>
      </c>
      <c r="D17" s="175">
        <v>12</v>
      </c>
      <c r="E17" s="128">
        <v>0</v>
      </c>
      <c r="F17" s="180">
        <f t="shared" ref="F17:F19" si="1">D17*E17</f>
        <v>0</v>
      </c>
      <c r="G17" s="177">
        <v>12</v>
      </c>
      <c r="H17" s="201">
        <v>0</v>
      </c>
      <c r="I17" s="176">
        <f t="shared" si="0"/>
        <v>0</v>
      </c>
      <c r="J17" s="177">
        <v>12</v>
      </c>
      <c r="K17" s="128">
        <v>0</v>
      </c>
      <c r="L17" s="182">
        <f>J17*K17</f>
        <v>0</v>
      </c>
      <c r="M17" s="177">
        <v>12</v>
      </c>
      <c r="N17" s="179">
        <v>0</v>
      </c>
      <c r="O17" s="180">
        <f t="shared" ref="O17:O19" si="2">M17*N17</f>
        <v>0</v>
      </c>
      <c r="P17" s="183">
        <v>3</v>
      </c>
      <c r="Q17" s="128">
        <v>0</v>
      </c>
      <c r="R17" s="176">
        <f>P17*Q17</f>
        <v>0</v>
      </c>
      <c r="S17" s="178">
        <f t="shared" ref="S17:S23" si="3">+SUM(R17,O17,L17,I17,F17)</f>
        <v>0</v>
      </c>
      <c r="T17" s="173"/>
      <c r="U17" s="173"/>
    </row>
    <row r="18" spans="1:21" ht="31.2" x14ac:dyDescent="0.3">
      <c r="A18" s="174" t="s">
        <v>10</v>
      </c>
      <c r="B18" s="140" t="s">
        <v>96</v>
      </c>
      <c r="C18" s="181" t="s">
        <v>42</v>
      </c>
      <c r="D18" s="175">
        <v>12</v>
      </c>
      <c r="E18" s="128">
        <v>0</v>
      </c>
      <c r="F18" s="180">
        <f t="shared" si="1"/>
        <v>0</v>
      </c>
      <c r="G18" s="177">
        <v>12</v>
      </c>
      <c r="H18" s="184">
        <v>0</v>
      </c>
      <c r="I18" s="176">
        <f t="shared" si="0"/>
        <v>0</v>
      </c>
      <c r="J18" s="177">
        <v>12</v>
      </c>
      <c r="K18" s="128">
        <v>0</v>
      </c>
      <c r="L18" s="176">
        <f>J18*K18</f>
        <v>0</v>
      </c>
      <c r="M18" s="177">
        <v>12</v>
      </c>
      <c r="N18" s="179">
        <v>0</v>
      </c>
      <c r="O18" s="180">
        <f t="shared" si="2"/>
        <v>0</v>
      </c>
      <c r="P18" s="185">
        <v>3</v>
      </c>
      <c r="Q18" s="128">
        <v>0</v>
      </c>
      <c r="R18" s="176">
        <f>P18*Q18</f>
        <v>0</v>
      </c>
      <c r="S18" s="178">
        <f t="shared" si="3"/>
        <v>0</v>
      </c>
      <c r="T18" s="173"/>
      <c r="U18" s="173"/>
    </row>
    <row r="19" spans="1:21" ht="50.4" customHeight="1" x14ac:dyDescent="0.3">
      <c r="A19" s="174" t="s">
        <v>75</v>
      </c>
      <c r="B19" s="140" t="s">
        <v>97</v>
      </c>
      <c r="C19" s="181" t="s">
        <v>42</v>
      </c>
      <c r="D19" s="175">
        <v>12</v>
      </c>
      <c r="E19" s="128">
        <v>0</v>
      </c>
      <c r="F19" s="180">
        <f t="shared" si="1"/>
        <v>0</v>
      </c>
      <c r="G19" s="177">
        <v>12</v>
      </c>
      <c r="H19" s="128">
        <v>0</v>
      </c>
      <c r="I19" s="176">
        <f t="shared" si="0"/>
        <v>0</v>
      </c>
      <c r="J19" s="177">
        <v>12</v>
      </c>
      <c r="K19" s="128">
        <v>0</v>
      </c>
      <c r="L19" s="176">
        <f>J19*K19</f>
        <v>0</v>
      </c>
      <c r="M19" s="177">
        <v>12</v>
      </c>
      <c r="N19" s="179">
        <v>0</v>
      </c>
      <c r="O19" s="180">
        <f t="shared" si="2"/>
        <v>0</v>
      </c>
      <c r="P19" s="185">
        <v>3</v>
      </c>
      <c r="Q19" s="128">
        <v>0</v>
      </c>
      <c r="R19" s="176">
        <f>P19*Q19</f>
        <v>0</v>
      </c>
      <c r="S19" s="178">
        <f t="shared" si="3"/>
        <v>0</v>
      </c>
      <c r="T19" s="173"/>
      <c r="U19" s="173"/>
    </row>
    <row r="20" spans="1:21" ht="93.6" x14ac:dyDescent="0.3">
      <c r="A20" s="166">
        <v>2</v>
      </c>
      <c r="B20" s="167" t="s">
        <v>109</v>
      </c>
      <c r="C20" s="117"/>
      <c r="D20" s="119"/>
      <c r="E20" s="186"/>
      <c r="F20" s="172">
        <f>SUBTOTAL(9, F21:F24)</f>
        <v>0</v>
      </c>
      <c r="G20" s="119"/>
      <c r="H20" s="172"/>
      <c r="I20" s="172">
        <f>SUBTOTAL(9, I21:I24)</f>
        <v>0</v>
      </c>
      <c r="J20" s="119"/>
      <c r="K20" s="186"/>
      <c r="L20" s="172">
        <f>SUBTOTAL(9, L21:L24)</f>
        <v>0</v>
      </c>
      <c r="M20" s="119"/>
      <c r="N20" s="186"/>
      <c r="O20" s="172">
        <f>SUBTOTAL(9, O21:O24)</f>
        <v>0</v>
      </c>
      <c r="P20" s="119"/>
      <c r="Q20" s="186"/>
      <c r="R20" s="172">
        <f>SUBTOTAL(9, R21:R24)</f>
        <v>0</v>
      </c>
      <c r="S20" s="172">
        <f>SUBTOTAL(9, S21:S24)</f>
        <v>0</v>
      </c>
      <c r="T20" s="173"/>
      <c r="U20" s="173"/>
    </row>
    <row r="21" spans="1:21" ht="62.4" x14ac:dyDescent="0.3">
      <c r="A21" s="187" t="s">
        <v>26</v>
      </c>
      <c r="B21" s="188" t="s">
        <v>44</v>
      </c>
      <c r="C21" s="126" t="s">
        <v>29</v>
      </c>
      <c r="D21" s="189">
        <v>120</v>
      </c>
      <c r="E21" s="128">
        <v>0</v>
      </c>
      <c r="F21" s="176">
        <f>D21*E21</f>
        <v>0</v>
      </c>
      <c r="G21" s="189">
        <v>120</v>
      </c>
      <c r="H21" s="128">
        <v>0</v>
      </c>
      <c r="I21" s="176">
        <f>G21*H21</f>
        <v>0</v>
      </c>
      <c r="J21" s="189">
        <v>120</v>
      </c>
      <c r="K21" s="128">
        <v>0</v>
      </c>
      <c r="L21" s="176">
        <f>J21*K21</f>
        <v>0</v>
      </c>
      <c r="M21" s="189">
        <v>120</v>
      </c>
      <c r="N21" s="128">
        <v>0</v>
      </c>
      <c r="O21" s="176">
        <f>M21*N21</f>
        <v>0</v>
      </c>
      <c r="P21" s="189">
        <v>120</v>
      </c>
      <c r="Q21" s="128">
        <v>0</v>
      </c>
      <c r="R21" s="176">
        <f>P21*Q21</f>
        <v>0</v>
      </c>
      <c r="S21" s="178">
        <f t="shared" si="3"/>
        <v>0</v>
      </c>
      <c r="T21" s="173"/>
      <c r="U21" s="173"/>
    </row>
    <row r="22" spans="1:21" ht="78" x14ac:dyDescent="0.3">
      <c r="A22" s="187" t="s">
        <v>57</v>
      </c>
      <c r="B22" s="188" t="s">
        <v>45</v>
      </c>
      <c r="C22" s="126" t="s">
        <v>29</v>
      </c>
      <c r="D22" s="189">
        <v>80</v>
      </c>
      <c r="E22" s="128">
        <v>0</v>
      </c>
      <c r="F22" s="176">
        <f>D22*E22</f>
        <v>0</v>
      </c>
      <c r="G22" s="189">
        <v>80</v>
      </c>
      <c r="H22" s="128">
        <v>0</v>
      </c>
      <c r="I22" s="176">
        <f>G22*H22</f>
        <v>0</v>
      </c>
      <c r="J22" s="189">
        <v>80</v>
      </c>
      <c r="K22" s="128">
        <v>0</v>
      </c>
      <c r="L22" s="176">
        <f>J22*K22</f>
        <v>0</v>
      </c>
      <c r="M22" s="189">
        <v>80</v>
      </c>
      <c r="N22" s="128">
        <v>0</v>
      </c>
      <c r="O22" s="176">
        <f>M22*N22</f>
        <v>0</v>
      </c>
      <c r="P22" s="189">
        <v>80</v>
      </c>
      <c r="Q22" s="128">
        <v>0</v>
      </c>
      <c r="R22" s="176">
        <f>P22*Q22</f>
        <v>0</v>
      </c>
      <c r="S22" s="178">
        <f t="shared" si="3"/>
        <v>0</v>
      </c>
      <c r="T22" s="173"/>
      <c r="U22" s="173"/>
    </row>
    <row r="23" spans="1:21" ht="62.4" x14ac:dyDescent="0.3">
      <c r="A23" s="187" t="s">
        <v>76</v>
      </c>
      <c r="B23" s="188" t="s">
        <v>46</v>
      </c>
      <c r="C23" s="126" t="s">
        <v>29</v>
      </c>
      <c r="D23" s="189">
        <v>60</v>
      </c>
      <c r="E23" s="128">
        <v>0</v>
      </c>
      <c r="F23" s="176">
        <f>D23*E23</f>
        <v>0</v>
      </c>
      <c r="G23" s="189">
        <v>60</v>
      </c>
      <c r="H23" s="128">
        <v>0</v>
      </c>
      <c r="I23" s="176">
        <f>G23*H23</f>
        <v>0</v>
      </c>
      <c r="J23" s="189">
        <v>60</v>
      </c>
      <c r="K23" s="128">
        <v>0</v>
      </c>
      <c r="L23" s="176">
        <f>J23*K23</f>
        <v>0</v>
      </c>
      <c r="M23" s="189">
        <v>60</v>
      </c>
      <c r="N23" s="128">
        <v>0</v>
      </c>
      <c r="O23" s="176">
        <f>M23*N23</f>
        <v>0</v>
      </c>
      <c r="P23" s="189">
        <v>60</v>
      </c>
      <c r="Q23" s="128">
        <v>0</v>
      </c>
      <c r="R23" s="176">
        <f>P23*Q23</f>
        <v>0</v>
      </c>
      <c r="S23" s="178">
        <f t="shared" si="3"/>
        <v>0</v>
      </c>
      <c r="T23" s="173"/>
      <c r="U23" s="173"/>
    </row>
    <row r="24" spans="1:21" ht="78" x14ac:dyDescent="0.3">
      <c r="A24" s="187" t="s">
        <v>77</v>
      </c>
      <c r="B24" s="188" t="s">
        <v>48</v>
      </c>
      <c r="C24" s="126" t="s">
        <v>29</v>
      </c>
      <c r="D24" s="189">
        <v>12</v>
      </c>
      <c r="E24" s="128">
        <v>0</v>
      </c>
      <c r="F24" s="176">
        <f>D24*E24</f>
        <v>0</v>
      </c>
      <c r="G24" s="189">
        <v>12</v>
      </c>
      <c r="H24" s="128">
        <v>0</v>
      </c>
      <c r="I24" s="176">
        <f>G24*H24</f>
        <v>0</v>
      </c>
      <c r="J24" s="189">
        <v>12</v>
      </c>
      <c r="K24" s="128">
        <v>0</v>
      </c>
      <c r="L24" s="176">
        <f>J24*K24</f>
        <v>0</v>
      </c>
      <c r="M24" s="189">
        <v>12</v>
      </c>
      <c r="N24" s="128">
        <v>0</v>
      </c>
      <c r="O24" s="176">
        <f>M24*N24</f>
        <v>0</v>
      </c>
      <c r="P24" s="189">
        <v>12</v>
      </c>
      <c r="Q24" s="128">
        <v>0</v>
      </c>
      <c r="R24" s="180">
        <f>P24*Q24</f>
        <v>0</v>
      </c>
      <c r="S24" s="190">
        <f>+SUM(R24,O24,L24,I24,F24)</f>
        <v>0</v>
      </c>
      <c r="T24" s="173"/>
      <c r="U24" s="173"/>
    </row>
    <row r="25" spans="1:21" ht="47.4" thickBot="1" x14ac:dyDescent="0.35">
      <c r="A25" s="191" t="s">
        <v>78</v>
      </c>
      <c r="B25" s="191" t="s">
        <v>79</v>
      </c>
      <c r="C25" s="192" t="s">
        <v>42</v>
      </c>
      <c r="D25" s="193"/>
      <c r="E25" s="176"/>
      <c r="F25" s="176">
        <f>(F14+F20)*25%</f>
        <v>0</v>
      </c>
      <c r="G25" s="193"/>
      <c r="H25" s="176"/>
      <c r="I25" s="176">
        <f>(I14+I20)*25%</f>
        <v>0</v>
      </c>
      <c r="J25" s="193"/>
      <c r="K25" s="176"/>
      <c r="L25" s="176">
        <f>(L14+L20)*25%</f>
        <v>0</v>
      </c>
      <c r="M25" s="193"/>
      <c r="N25" s="176"/>
      <c r="O25" s="176">
        <f>(O14+O20)*25%</f>
        <v>0</v>
      </c>
      <c r="P25" s="193"/>
      <c r="Q25" s="180"/>
      <c r="R25" s="176">
        <f>(R14+R20)*25%</f>
        <v>0</v>
      </c>
      <c r="S25" s="190">
        <f>+SUM(R25,O25,L25,I25,F25)</f>
        <v>0</v>
      </c>
      <c r="T25" s="173"/>
      <c r="U25" s="173"/>
    </row>
    <row r="26" spans="1:21" ht="16.2" thickBot="1" x14ac:dyDescent="0.35">
      <c r="A26" s="142"/>
      <c r="B26" s="143" t="s">
        <v>16</v>
      </c>
      <c r="C26" s="144"/>
      <c r="D26" s="194"/>
      <c r="E26" s="194"/>
      <c r="F26" s="147">
        <f>F14+F20+F25</f>
        <v>0</v>
      </c>
      <c r="G26" s="194"/>
      <c r="H26" s="195"/>
      <c r="I26" s="147">
        <f>SUBTOTAL(9,I14:I25)</f>
        <v>0</v>
      </c>
      <c r="J26" s="194"/>
      <c r="K26" s="194"/>
      <c r="L26" s="147">
        <f>SUBTOTAL(9,L14:L25)</f>
        <v>0</v>
      </c>
      <c r="M26" s="194"/>
      <c r="N26" s="194"/>
      <c r="O26" s="147">
        <f>SUBTOTAL(9,O14:O25)</f>
        <v>0</v>
      </c>
      <c r="P26" s="194"/>
      <c r="Q26" s="194"/>
      <c r="R26" s="147">
        <f>SUBTOTAL(9,R14:R25)</f>
        <v>0</v>
      </c>
      <c r="S26" s="147">
        <f>SUBTOTAL(9,S14:S25)</f>
        <v>0</v>
      </c>
      <c r="T26" s="173"/>
      <c r="U26" s="173"/>
    </row>
    <row r="27" spans="1:21" ht="16.2" thickBot="1" x14ac:dyDescent="0.35">
      <c r="A27" s="142"/>
      <c r="B27" s="143" t="s">
        <v>2</v>
      </c>
      <c r="C27" s="144"/>
      <c r="D27" s="194"/>
      <c r="E27" s="195"/>
      <c r="F27" s="147">
        <f>F26*0.15</f>
        <v>0</v>
      </c>
      <c r="G27" s="194"/>
      <c r="H27" s="195"/>
      <c r="I27" s="150">
        <f>I26*0.15</f>
        <v>0</v>
      </c>
      <c r="J27" s="194"/>
      <c r="K27" s="195"/>
      <c r="L27" s="150">
        <f>L26*0.15</f>
        <v>0</v>
      </c>
      <c r="M27" s="194"/>
      <c r="N27" s="195"/>
      <c r="O27" s="150">
        <f>O26*0.15</f>
        <v>0</v>
      </c>
      <c r="P27" s="194"/>
      <c r="Q27" s="195"/>
      <c r="R27" s="150">
        <f>R26*0.15</f>
        <v>0</v>
      </c>
      <c r="S27" s="150">
        <f>S26*0.15</f>
        <v>0</v>
      </c>
      <c r="T27" s="173"/>
      <c r="U27" s="173"/>
    </row>
    <row r="28" spans="1:21" ht="16.2" thickBot="1" x14ac:dyDescent="0.35">
      <c r="A28" s="142"/>
      <c r="B28" s="143" t="s">
        <v>17</v>
      </c>
      <c r="C28" s="144"/>
      <c r="D28" s="194"/>
      <c r="E28" s="195"/>
      <c r="F28" s="147">
        <f>F26+F27</f>
        <v>0</v>
      </c>
      <c r="G28" s="194"/>
      <c r="H28" s="195"/>
      <c r="I28" s="151">
        <f>I26+I27</f>
        <v>0</v>
      </c>
      <c r="J28" s="194"/>
      <c r="K28" s="195"/>
      <c r="L28" s="151">
        <f>L26+L27</f>
        <v>0</v>
      </c>
      <c r="M28" s="194"/>
      <c r="N28" s="195"/>
      <c r="O28" s="151">
        <f>O26+O27</f>
        <v>0</v>
      </c>
      <c r="P28" s="194"/>
      <c r="Q28" s="195"/>
      <c r="R28" s="151">
        <f>R26+R27</f>
        <v>0</v>
      </c>
      <c r="S28" s="151">
        <f>S26+S27</f>
        <v>0</v>
      </c>
      <c r="T28" s="173"/>
      <c r="U28" s="173"/>
    </row>
    <row r="29" spans="1:21" x14ac:dyDescent="0.3">
      <c r="A29" s="152"/>
      <c r="B29" s="153"/>
      <c r="C29" s="154"/>
      <c r="D29" s="156"/>
      <c r="E29" s="156"/>
      <c r="F29" s="156"/>
      <c r="G29" s="156"/>
      <c r="H29" s="156"/>
      <c r="I29" s="156"/>
      <c r="J29" s="156"/>
      <c r="K29" s="156"/>
      <c r="L29" s="156"/>
      <c r="M29" s="156"/>
      <c r="N29" s="156"/>
      <c r="O29" s="156"/>
      <c r="P29" s="156"/>
      <c r="Q29" s="156"/>
      <c r="R29" s="156"/>
      <c r="S29" s="156"/>
      <c r="T29" s="156"/>
    </row>
    <row r="30" spans="1:21" ht="15" thickBot="1" x14ac:dyDescent="0.35">
      <c r="A30" s="152"/>
      <c r="B30" s="156"/>
      <c r="C30" s="154"/>
      <c r="D30" s="155"/>
      <c r="E30" s="156"/>
      <c r="F30" s="156"/>
      <c r="G30" s="156"/>
      <c r="H30" s="156"/>
    </row>
    <row r="31" spans="1:21" ht="25.8" customHeight="1" x14ac:dyDescent="0.3">
      <c r="A31" s="152"/>
      <c r="B31" s="226" t="s">
        <v>19</v>
      </c>
      <c r="C31" s="214"/>
      <c r="D31" s="215"/>
      <c r="E31" s="215"/>
      <c r="F31" s="215"/>
      <c r="G31" s="216"/>
      <c r="H31" s="214"/>
      <c r="I31" s="215"/>
      <c r="J31" s="215"/>
      <c r="K31" s="216"/>
    </row>
    <row r="32" spans="1:21" ht="17.55" customHeight="1" x14ac:dyDescent="0.3">
      <c r="A32" s="152"/>
      <c r="B32" s="227"/>
      <c r="C32" s="217" t="s">
        <v>18</v>
      </c>
      <c r="D32" s="218"/>
      <c r="E32" s="218"/>
      <c r="F32" s="218"/>
      <c r="G32" s="219"/>
      <c r="H32" s="217" t="s">
        <v>40</v>
      </c>
      <c r="I32" s="218"/>
      <c r="J32" s="218"/>
      <c r="K32" s="219"/>
    </row>
    <row r="33" spans="1:14" ht="34.799999999999997" customHeight="1" x14ac:dyDescent="0.3">
      <c r="A33" s="152"/>
      <c r="B33" s="227"/>
      <c r="C33" s="230"/>
      <c r="D33" s="231"/>
      <c r="E33" s="231"/>
      <c r="F33" s="231"/>
      <c r="G33" s="232"/>
      <c r="H33" s="220"/>
      <c r="I33" s="221"/>
      <c r="J33" s="221"/>
      <c r="K33" s="222"/>
    </row>
    <row r="34" spans="1:14" ht="19.2" customHeight="1" thickBot="1" x14ac:dyDescent="0.35">
      <c r="A34" s="152"/>
      <c r="B34" s="228"/>
      <c r="C34" s="233" t="s">
        <v>22</v>
      </c>
      <c r="D34" s="234"/>
      <c r="E34" s="234"/>
      <c r="F34" s="234"/>
      <c r="G34" s="235"/>
      <c r="H34" s="223" t="s">
        <v>41</v>
      </c>
      <c r="I34" s="224"/>
      <c r="J34" s="224"/>
      <c r="K34" s="225"/>
    </row>
    <row r="35" spans="1:14" x14ac:dyDescent="0.3">
      <c r="N35" s="196"/>
    </row>
    <row r="36" spans="1:14" x14ac:dyDescent="0.3">
      <c r="N36" s="196"/>
    </row>
  </sheetData>
  <sheetProtection formatCells="0" formatColumns="0" formatRows="0" insertRows="0" deleteRows="0"/>
  <protectedRanges>
    <protectedRange sqref="T26:U28" name="Range6"/>
    <protectedRange sqref="T14:U25" name="Range6_1"/>
    <protectedRange sqref="G20:H20 G14:H14 H21:H25 H15:H19" name="Range5_1"/>
    <protectedRange sqref="D20:E20 J20:K20 M20:N20 P20:Q20 D14:E14 J14:K14 M14:N14 P14:Q14 K15:K19 Q15:Q19 E21:E25 K21:K25 N21:N25 Q21:Q25 N15:N19 F25 I25 L25 O25 R25 E15:E19" name="Range4_1"/>
    <protectedRange sqref="A21:A25 A20:C20 C21:C24 A14:C14" name="Range3_2"/>
    <protectedRange sqref="D21:D25 P21:P25 G21:G25 J21:J25 M21:M25" name="Range3_1_1"/>
    <protectedRange sqref="B21:B24" name="Range3_12"/>
    <protectedRange sqref="P15 A15:A19 D15:D19 G15:G19 J15:J19 M15:M19" name="Range3_13"/>
    <protectedRange sqref="P18:P19" name="Range3_14"/>
    <protectedRange sqref="P16 C15:C16" name="Range3_15"/>
    <protectedRange sqref="P17" name="Range3_16"/>
    <protectedRange sqref="B25:C25" name="Range3_2_1"/>
    <protectedRange sqref="C31:F33 H32 I31 I33" name="Range7_2"/>
    <protectedRange sqref="B15" name="Range3_8_1"/>
    <protectedRange sqref="B16" name="Range3_8"/>
    <protectedRange sqref="B17" name="Range3_8_2"/>
    <protectedRange sqref="B18" name="Range3_8_3"/>
    <protectedRange sqref="B19" name="Range3_8_4"/>
  </protectedRanges>
  <mergeCells count="14">
    <mergeCell ref="B31:B34"/>
    <mergeCell ref="P12:R12"/>
    <mergeCell ref="J12:L12"/>
    <mergeCell ref="M12:O12"/>
    <mergeCell ref="D12:F12"/>
    <mergeCell ref="G12:I12"/>
    <mergeCell ref="C31:G31"/>
    <mergeCell ref="C32:G32"/>
    <mergeCell ref="C33:G33"/>
    <mergeCell ref="C34:G34"/>
    <mergeCell ref="H31:K31"/>
    <mergeCell ref="H32:K32"/>
    <mergeCell ref="H33:K33"/>
    <mergeCell ref="H34:K34"/>
  </mergeCells>
  <dataValidations count="1">
    <dataValidation type="decimal" operator="greaterThanOrEqual" allowBlank="1" showInputMessage="1" showErrorMessage="1" sqref="G14:H25 P14:Q25 R25 J14:K25 M14:N25 F25 I25 L25 O25 D14:E25" xr:uid="{8C15FC5A-F30C-4ABB-9E84-56D0A532AF68}">
      <formula1>0</formula1>
    </dataValidation>
  </dataValidations>
  <pageMargins left="0.70866141732283472" right="0.70866141732283472" top="0.74803149606299213" bottom="0.74803149606299213" header="0.31496062992125984" footer="0.31496062992125984"/>
  <pageSetup paperSize="8" scale="56" fitToHeight="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E3D35-300E-4A9F-B575-A0C953EDF93F}">
  <sheetPr>
    <pageSetUpPr fitToPage="1"/>
  </sheetPr>
  <dimension ref="A1:Y24"/>
  <sheetViews>
    <sheetView showGridLines="0" zoomScale="83" zoomScaleNormal="83" workbookViewId="0">
      <selection activeCell="C5" sqref="C5"/>
    </sheetView>
  </sheetViews>
  <sheetFormatPr defaultColWidth="9.109375" defaultRowHeight="14.4" x14ac:dyDescent="0.3"/>
  <cols>
    <col min="1" max="1" width="13.44140625" style="31" customWidth="1"/>
    <col min="2" max="2" width="65.44140625" style="16" customWidth="1"/>
    <col min="3" max="3" width="18.109375" style="17" bestFit="1" customWidth="1"/>
    <col min="4" max="4" width="7.109375" style="16" customWidth="1"/>
    <col min="5" max="5" width="19.44140625" style="16" customWidth="1"/>
    <col min="6" max="6" width="35.33203125" style="16" customWidth="1"/>
    <col min="7" max="7" width="7.44140625" style="16" customWidth="1"/>
    <col min="8" max="9" width="19.44140625" style="16" customWidth="1"/>
    <col min="10" max="10" width="7.109375" style="16" customWidth="1"/>
    <col min="11" max="12" width="19.44140625" style="16" customWidth="1"/>
    <col min="13" max="13" width="7.109375" style="16" customWidth="1"/>
    <col min="14" max="15" width="19.44140625" style="16" customWidth="1"/>
    <col min="16" max="16" width="7.109375" style="16" customWidth="1"/>
    <col min="17" max="18" width="19.44140625" style="16" customWidth="1"/>
    <col min="19" max="19" width="36.109375" style="16" customWidth="1"/>
    <col min="20" max="20" width="36.77734375" style="16" customWidth="1"/>
    <col min="21" max="21" width="55.109375" style="16" customWidth="1"/>
    <col min="22" max="16384" width="9.109375" style="16"/>
  </cols>
  <sheetData>
    <row r="1" spans="1:25" s="13" customFormat="1" ht="31.2" x14ac:dyDescent="0.6">
      <c r="A1" s="47"/>
      <c r="B1" s="2" t="s">
        <v>13</v>
      </c>
      <c r="C1" s="3"/>
      <c r="D1" s="1"/>
      <c r="E1" s="1"/>
      <c r="F1" s="1"/>
      <c r="G1" s="1"/>
      <c r="H1" s="1"/>
      <c r="I1" s="27"/>
      <c r="J1" s="1"/>
      <c r="K1" s="1"/>
      <c r="L1" s="1"/>
      <c r="M1" s="1"/>
      <c r="N1" s="1"/>
      <c r="O1" s="1"/>
      <c r="P1" s="1"/>
      <c r="Q1" s="1"/>
      <c r="R1" s="1"/>
      <c r="S1" s="1"/>
      <c r="T1" s="1"/>
    </row>
    <row r="2" spans="1:25" customFormat="1" ht="28.8" customHeight="1" x14ac:dyDescent="0.3">
      <c r="A2" s="46"/>
      <c r="B2" s="11" t="s">
        <v>71</v>
      </c>
      <c r="C2" s="4"/>
      <c r="D2" s="14"/>
      <c r="E2" s="14"/>
      <c r="F2" s="14"/>
      <c r="G2" s="14"/>
      <c r="H2" s="14"/>
      <c r="I2" s="28"/>
      <c r="J2" s="14"/>
      <c r="K2" s="14"/>
      <c r="L2" s="14"/>
      <c r="M2" s="14"/>
      <c r="N2" s="14"/>
      <c r="O2" s="14"/>
      <c r="P2" s="14"/>
      <c r="Q2" s="14"/>
      <c r="R2" s="14"/>
      <c r="S2" s="14"/>
      <c r="T2" s="14"/>
    </row>
    <row r="3" spans="1:25" customFormat="1" ht="15.6" x14ac:dyDescent="0.3">
      <c r="A3" s="45" t="s">
        <v>43</v>
      </c>
      <c r="B3" s="65" t="s">
        <v>74</v>
      </c>
      <c r="C3" s="64"/>
      <c r="D3" s="9"/>
      <c r="E3" s="9"/>
      <c r="F3" s="9"/>
      <c r="G3" s="9"/>
      <c r="H3" s="9"/>
      <c r="I3" s="9"/>
      <c r="J3" s="9"/>
      <c r="K3" s="9"/>
      <c r="L3" s="9"/>
      <c r="M3" s="9"/>
      <c r="N3" s="9"/>
      <c r="O3" s="9"/>
      <c r="P3" s="9"/>
      <c r="Q3" s="9"/>
      <c r="R3" s="9"/>
      <c r="S3" s="15"/>
      <c r="T3" s="15"/>
      <c r="U3" s="15"/>
      <c r="V3" s="15"/>
      <c r="W3" s="15"/>
      <c r="X3" s="15"/>
      <c r="Y3" s="15"/>
    </row>
    <row r="4" spans="1:25" customFormat="1" ht="64.8" customHeight="1" x14ac:dyDescent="0.3">
      <c r="A4" s="44" t="s">
        <v>6</v>
      </c>
      <c r="B4" s="63" t="s">
        <v>73</v>
      </c>
      <c r="C4" s="64"/>
      <c r="D4" s="12"/>
      <c r="E4" s="12"/>
      <c r="F4" s="12"/>
      <c r="G4" s="12"/>
      <c r="H4" s="12"/>
      <c r="I4" s="9"/>
      <c r="J4" s="12"/>
      <c r="K4" s="12"/>
      <c r="L4" s="12"/>
      <c r="M4" s="12"/>
      <c r="N4" s="12"/>
      <c r="O4" s="12"/>
      <c r="P4" s="12"/>
      <c r="Q4" s="12"/>
      <c r="R4" s="12"/>
      <c r="S4" s="15"/>
      <c r="T4" s="15"/>
      <c r="U4" s="15"/>
      <c r="V4" s="15"/>
      <c r="W4" s="15"/>
      <c r="X4" s="15"/>
      <c r="Y4" s="15"/>
    </row>
    <row r="5" spans="1:25" customFormat="1" ht="15.6" x14ac:dyDescent="0.3">
      <c r="A5" s="43" t="s">
        <v>14</v>
      </c>
      <c r="B5" s="19"/>
      <c r="C5" s="10"/>
      <c r="D5" s="7"/>
      <c r="E5" s="7"/>
      <c r="F5" s="7"/>
      <c r="G5" s="7"/>
      <c r="H5" s="7"/>
      <c r="I5" s="9"/>
      <c r="J5" s="7"/>
      <c r="K5" s="7"/>
      <c r="L5" s="7"/>
      <c r="M5" s="7"/>
      <c r="N5" s="7"/>
      <c r="O5" s="7"/>
      <c r="P5" s="7"/>
      <c r="Q5" s="7"/>
      <c r="R5" s="7"/>
      <c r="S5" s="15"/>
      <c r="T5" s="15"/>
      <c r="U5" s="15"/>
      <c r="V5" s="15"/>
      <c r="W5" s="15"/>
      <c r="X5" s="15"/>
      <c r="Y5" s="15"/>
    </row>
    <row r="6" spans="1:25" customFormat="1" ht="15.6" x14ac:dyDescent="0.3">
      <c r="A6" s="42"/>
      <c r="B6" s="18"/>
      <c r="C6" s="10"/>
      <c r="D6" s="7"/>
      <c r="E6" s="7"/>
      <c r="F6" s="7"/>
      <c r="G6" s="7"/>
      <c r="H6" s="7"/>
      <c r="I6" s="9"/>
      <c r="J6" s="7"/>
      <c r="K6" s="7"/>
      <c r="L6" s="7"/>
      <c r="M6" s="7"/>
      <c r="N6" s="7"/>
      <c r="O6" s="7"/>
      <c r="P6" s="7"/>
      <c r="Q6" s="7"/>
      <c r="R6" s="7"/>
      <c r="S6" s="15"/>
      <c r="T6" s="15"/>
      <c r="U6" s="15"/>
      <c r="V6" s="15"/>
      <c r="W6" s="15"/>
      <c r="X6" s="15"/>
      <c r="Y6" s="15"/>
    </row>
    <row r="7" spans="1:25" s="15" customFormat="1" ht="15.6" x14ac:dyDescent="0.3">
      <c r="A7" s="41" t="s">
        <v>3</v>
      </c>
      <c r="B7" s="40"/>
      <c r="C7" s="39"/>
      <c r="D7" s="7"/>
      <c r="E7" s="7"/>
      <c r="F7" s="7"/>
      <c r="G7" s="7"/>
      <c r="H7" s="7"/>
      <c r="I7" s="9"/>
      <c r="J7" s="7"/>
      <c r="K7" s="7"/>
      <c r="L7" s="7"/>
      <c r="M7" s="7"/>
      <c r="N7" s="7"/>
      <c r="O7" s="7"/>
      <c r="P7" s="7"/>
      <c r="Q7" s="7"/>
      <c r="R7" s="7"/>
    </row>
    <row r="8" spans="1:25" s="15" customFormat="1" ht="15.6" x14ac:dyDescent="0.3">
      <c r="A8" s="38" t="s">
        <v>23</v>
      </c>
      <c r="B8" s="8"/>
      <c r="C8" s="25"/>
      <c r="D8" s="7"/>
      <c r="E8" s="7"/>
      <c r="F8" s="7"/>
      <c r="G8" s="7"/>
      <c r="H8" s="7"/>
      <c r="I8" s="9"/>
      <c r="J8" s="7"/>
      <c r="K8" s="7"/>
      <c r="L8" s="7"/>
      <c r="M8" s="7"/>
      <c r="N8" s="7"/>
      <c r="O8" s="7"/>
      <c r="P8" s="7"/>
      <c r="Q8" s="7"/>
      <c r="R8" s="7"/>
    </row>
    <row r="9" spans="1:25" s="15" customFormat="1" ht="15.6" x14ac:dyDescent="0.3">
      <c r="A9" s="37"/>
      <c r="B9" s="6"/>
      <c r="C9" s="10"/>
      <c r="D9" s="7"/>
      <c r="E9" s="7"/>
      <c r="F9" s="7"/>
      <c r="G9" s="7"/>
      <c r="H9" s="7"/>
      <c r="I9" s="9"/>
      <c r="J9" s="7"/>
      <c r="K9" s="7"/>
      <c r="L9" s="7"/>
      <c r="M9" s="7"/>
      <c r="N9" s="7"/>
      <c r="O9" s="7"/>
      <c r="P9" s="7"/>
      <c r="Q9" s="7"/>
      <c r="R9" s="7"/>
    </row>
    <row r="10" spans="1:25" customFormat="1" ht="15.45" customHeight="1" x14ac:dyDescent="0.3">
      <c r="A10" s="36"/>
      <c r="B10" s="5"/>
      <c r="C10" s="26"/>
      <c r="D10" s="245"/>
      <c r="E10" s="245"/>
      <c r="F10" s="246"/>
      <c r="G10" s="247"/>
      <c r="H10" s="247"/>
      <c r="I10" s="247"/>
      <c r="J10" s="247"/>
      <c r="K10" s="247"/>
      <c r="L10" s="247"/>
      <c r="M10" s="247"/>
      <c r="N10" s="247"/>
      <c r="O10" s="247"/>
      <c r="P10" s="247"/>
      <c r="Q10" s="247"/>
      <c r="R10" s="247"/>
      <c r="S10" s="10"/>
      <c r="T10" s="15"/>
      <c r="U10" s="15"/>
    </row>
    <row r="11" spans="1:25" ht="15.6" x14ac:dyDescent="0.3">
      <c r="A11" s="36" t="s">
        <v>0</v>
      </c>
      <c r="B11" s="5" t="s">
        <v>15</v>
      </c>
      <c r="C11" s="26" t="s">
        <v>1</v>
      </c>
      <c r="D11" s="48" t="s">
        <v>35</v>
      </c>
      <c r="E11" s="248" t="s">
        <v>65</v>
      </c>
      <c r="F11" s="249"/>
      <c r="G11" s="23"/>
      <c r="H11" s="54"/>
      <c r="I11" s="54"/>
      <c r="J11" s="23"/>
      <c r="K11" s="54"/>
      <c r="L11" s="54"/>
      <c r="M11" s="10"/>
      <c r="N11" s="54"/>
      <c r="O11" s="54"/>
      <c r="P11" s="23"/>
      <c r="Q11" s="54"/>
      <c r="R11" s="54"/>
      <c r="S11" s="54"/>
      <c r="T11" s="55"/>
      <c r="U11" s="55"/>
    </row>
    <row r="12" spans="1:25" ht="15.6" x14ac:dyDescent="0.3">
      <c r="A12" s="49">
        <v>1</v>
      </c>
      <c r="B12" s="52" t="s">
        <v>72</v>
      </c>
      <c r="C12" s="53" t="s">
        <v>64</v>
      </c>
      <c r="D12" s="50">
        <v>1</v>
      </c>
      <c r="E12" s="262">
        <f>'PRICING SCHEDULE PROJECT'!F48</f>
        <v>0</v>
      </c>
      <c r="F12" s="263"/>
      <c r="G12" s="56"/>
      <c r="H12" s="57"/>
      <c r="I12" s="58"/>
      <c r="J12" s="56"/>
      <c r="K12" s="57"/>
      <c r="L12" s="58"/>
      <c r="M12" s="56"/>
      <c r="N12" s="57"/>
      <c r="O12" s="58"/>
      <c r="P12" s="56"/>
      <c r="Q12" s="57"/>
      <c r="R12" s="58"/>
      <c r="S12" s="59"/>
      <c r="T12" s="60"/>
      <c r="U12" s="60"/>
    </row>
    <row r="13" spans="1:25" ht="15.6" x14ac:dyDescent="0.3">
      <c r="A13" s="49">
        <v>2</v>
      </c>
      <c r="B13" s="52" t="s">
        <v>63</v>
      </c>
      <c r="C13" s="53" t="s">
        <v>64</v>
      </c>
      <c r="D13" s="51">
        <v>1</v>
      </c>
      <c r="E13" s="262">
        <f>'PRICING SCHEDULE MAINTENANCE'!S26</f>
        <v>0</v>
      </c>
      <c r="F13" s="263"/>
      <c r="G13" s="56"/>
      <c r="H13" s="57"/>
      <c r="I13" s="58"/>
      <c r="J13" s="56"/>
      <c r="K13" s="57"/>
      <c r="L13" s="58"/>
      <c r="M13" s="56"/>
      <c r="N13" s="57"/>
      <c r="O13" s="58"/>
      <c r="P13" s="56"/>
      <c r="Q13" s="57"/>
      <c r="R13" s="58"/>
      <c r="S13" s="59"/>
      <c r="T13" s="60"/>
      <c r="U13" s="60"/>
    </row>
    <row r="14" spans="1:25" ht="15.6" x14ac:dyDescent="0.3">
      <c r="A14" s="35"/>
      <c r="B14" s="34" t="s">
        <v>16</v>
      </c>
      <c r="C14" s="33"/>
      <c r="D14" s="29"/>
      <c r="E14" s="264">
        <f>E12+E13</f>
        <v>0</v>
      </c>
      <c r="F14" s="265"/>
      <c r="G14" s="61"/>
      <c r="H14" s="61"/>
      <c r="I14" s="59"/>
      <c r="J14" s="61"/>
      <c r="K14" s="61"/>
      <c r="L14" s="59"/>
      <c r="M14" s="61"/>
      <c r="N14" s="61"/>
      <c r="O14" s="59"/>
      <c r="P14" s="61"/>
      <c r="Q14" s="61"/>
      <c r="R14" s="59"/>
      <c r="S14" s="59"/>
      <c r="T14" s="60"/>
      <c r="U14" s="60"/>
    </row>
    <row r="15" spans="1:25" ht="15.6" x14ac:dyDescent="0.3">
      <c r="A15" s="35"/>
      <c r="B15" s="34" t="s">
        <v>2</v>
      </c>
      <c r="C15" s="33"/>
      <c r="D15" s="62"/>
      <c r="E15" s="264">
        <f>E14*0.15</f>
        <v>0</v>
      </c>
      <c r="F15" s="265">
        <f>E14*0.15</f>
        <v>0</v>
      </c>
      <c r="G15" s="61"/>
      <c r="H15" s="61"/>
      <c r="I15" s="55"/>
      <c r="J15" s="61"/>
      <c r="K15" s="61"/>
      <c r="L15" s="55"/>
      <c r="M15" s="61"/>
      <c r="N15" s="61"/>
      <c r="O15" s="55"/>
      <c r="P15" s="61"/>
      <c r="Q15" s="61"/>
      <c r="R15" s="55"/>
      <c r="S15" s="55"/>
      <c r="T15" s="60"/>
      <c r="U15" s="60"/>
    </row>
    <row r="16" spans="1:25" ht="15.6" x14ac:dyDescent="0.3">
      <c r="A16" s="35"/>
      <c r="B16" s="34" t="s">
        <v>17</v>
      </c>
      <c r="C16" s="33"/>
      <c r="D16" s="29"/>
      <c r="E16" s="266">
        <f>E14+E15</f>
        <v>0</v>
      </c>
      <c r="F16" s="267"/>
      <c r="G16" s="61"/>
      <c r="H16" s="61"/>
      <c r="I16" s="55"/>
      <c r="J16" s="61"/>
      <c r="K16" s="61"/>
      <c r="L16" s="55"/>
      <c r="M16" s="61"/>
      <c r="N16" s="61"/>
      <c r="O16" s="55"/>
      <c r="P16" s="61"/>
      <c r="Q16" s="61"/>
      <c r="R16" s="55"/>
      <c r="S16" s="55"/>
      <c r="T16" s="60"/>
      <c r="U16" s="60"/>
    </row>
    <row r="17" spans="1:20" x14ac:dyDescent="0.3">
      <c r="A17" s="32"/>
      <c r="B17" s="20"/>
      <c r="C17" s="21"/>
      <c r="D17" s="22"/>
      <c r="E17" s="22"/>
      <c r="F17" s="22"/>
      <c r="G17" s="22"/>
      <c r="H17" s="22"/>
      <c r="I17" s="22"/>
      <c r="J17" s="22"/>
      <c r="K17" s="22"/>
      <c r="L17" s="22"/>
      <c r="M17" s="22"/>
      <c r="N17" s="22"/>
      <c r="O17" s="22"/>
      <c r="P17" s="22"/>
      <c r="Q17" s="22"/>
      <c r="R17" s="22"/>
      <c r="S17" s="22"/>
      <c r="T17" s="22"/>
    </row>
    <row r="18" spans="1:20" ht="15" thickBot="1" x14ac:dyDescent="0.35">
      <c r="A18" s="32"/>
      <c r="B18" s="22"/>
      <c r="C18" s="21"/>
      <c r="D18" s="24"/>
      <c r="E18" s="22"/>
      <c r="F18" s="22"/>
      <c r="G18" s="22"/>
      <c r="H18" s="22"/>
    </row>
    <row r="19" spans="1:20" ht="25.8" customHeight="1" x14ac:dyDescent="0.3">
      <c r="A19" s="32"/>
      <c r="B19" s="236" t="s">
        <v>19</v>
      </c>
      <c r="C19" s="239"/>
      <c r="D19" s="240"/>
      <c r="E19" s="240"/>
      <c r="F19" s="240"/>
      <c r="G19" s="241"/>
      <c r="H19" s="239"/>
      <c r="I19" s="240"/>
      <c r="J19" s="240"/>
      <c r="K19" s="241"/>
    </row>
    <row r="20" spans="1:20" ht="17.55" customHeight="1" x14ac:dyDescent="0.3">
      <c r="A20" s="32"/>
      <c r="B20" s="237"/>
      <c r="C20" s="242" t="s">
        <v>18</v>
      </c>
      <c r="D20" s="243"/>
      <c r="E20" s="243"/>
      <c r="F20" s="243"/>
      <c r="G20" s="244"/>
      <c r="H20" s="242" t="s">
        <v>40</v>
      </c>
      <c r="I20" s="243"/>
      <c r="J20" s="243"/>
      <c r="K20" s="244"/>
    </row>
    <row r="21" spans="1:20" ht="34.799999999999997" customHeight="1" x14ac:dyDescent="0.3">
      <c r="A21" s="32"/>
      <c r="B21" s="237"/>
      <c r="C21" s="250"/>
      <c r="D21" s="251"/>
      <c r="E21" s="251"/>
      <c r="F21" s="251"/>
      <c r="G21" s="252"/>
      <c r="H21" s="253"/>
      <c r="I21" s="254"/>
      <c r="J21" s="254"/>
      <c r="K21" s="255"/>
    </row>
    <row r="22" spans="1:20" ht="19.2" customHeight="1" thickBot="1" x14ac:dyDescent="0.35">
      <c r="A22" s="32"/>
      <c r="B22" s="238"/>
      <c r="C22" s="256" t="s">
        <v>22</v>
      </c>
      <c r="D22" s="257"/>
      <c r="E22" s="257"/>
      <c r="F22" s="257"/>
      <c r="G22" s="258"/>
      <c r="H22" s="259" t="s">
        <v>41</v>
      </c>
      <c r="I22" s="260"/>
      <c r="J22" s="260"/>
      <c r="K22" s="261"/>
    </row>
    <row r="23" spans="1:20" x14ac:dyDescent="0.3">
      <c r="N23" s="30"/>
    </row>
    <row r="24" spans="1:20" x14ac:dyDescent="0.3">
      <c r="N24" s="30"/>
    </row>
  </sheetData>
  <sheetProtection formatCells="0" formatColumns="0" formatRows="0" insertRows="0" deleteRows="0"/>
  <protectedRanges>
    <protectedRange sqref="T14:U16" name="Range6"/>
    <protectedRange sqref="T12:U13" name="Range6_1"/>
    <protectedRange sqref="H12:H13" name="Range5_1"/>
    <protectedRange sqref="N12:N13 Q12:Q13 K12:K13" name="Range4_1"/>
    <protectedRange sqref="A12:A13" name="Range3_2"/>
    <protectedRange sqref="D12:D13 P12:P13 G12:G13 J12:J13 M12:M13" name="Range3_1_1"/>
    <protectedRange sqref="B12:C13" name="Range3_2_1"/>
    <protectedRange sqref="C19:F21 H20 I19 I21" name="Range7_2"/>
  </protectedRanges>
  <mergeCells count="20">
    <mergeCell ref="E11:F11"/>
    <mergeCell ref="C21:G21"/>
    <mergeCell ref="H21:K21"/>
    <mergeCell ref="C22:G22"/>
    <mergeCell ref="H22:K22"/>
    <mergeCell ref="E12:F12"/>
    <mergeCell ref="E13:F13"/>
    <mergeCell ref="E14:F14"/>
    <mergeCell ref="E16:F16"/>
    <mergeCell ref="E15:F15"/>
    <mergeCell ref="D10:F10"/>
    <mergeCell ref="G10:I10"/>
    <mergeCell ref="J10:L10"/>
    <mergeCell ref="M10:O10"/>
    <mergeCell ref="P10:R10"/>
    <mergeCell ref="B19:B22"/>
    <mergeCell ref="C19:G19"/>
    <mergeCell ref="H19:K19"/>
    <mergeCell ref="C20:G20"/>
    <mergeCell ref="H20:K20"/>
  </mergeCells>
  <dataValidations count="1">
    <dataValidation type="decimal" operator="greaterThanOrEqual" allowBlank="1" showInputMessage="1" showErrorMessage="1" sqref="G12:H13 M12:N13 J12:K13 P12:Q13 D12:D13" xr:uid="{539D4AA9-DC93-4D42-9068-A28A058F84BA}">
      <formula1>0</formula1>
    </dataValidation>
  </dataValidations>
  <pageMargins left="0.70866141732283472" right="0.70866141732283472" top="0.74803149606299213" bottom="0.74803149606299213" header="0.31496062992125984" footer="0.31496062992125984"/>
  <pageSetup paperSize="8" scale="56" fitToHeight="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PRICING SCHEDULE PROJECT</vt:lpstr>
      <vt:lpstr>PRICING SCHEDULE MAINTENANCE</vt:lpstr>
      <vt:lpstr>SUMMARY SHEET</vt:lpstr>
      <vt:lpstr>'PRICING SCHEDULE MAINTENANCE'!Print_Area</vt:lpstr>
      <vt:lpstr>'PRICING SCHEDULE PROJECT'!Print_Area</vt:lpstr>
      <vt:lpstr>'SUMMARY SHEET'!Print_Area</vt:lpstr>
      <vt:lpstr>'PRICING SCHEDULE MAINTENANCE'!Print_Titles</vt:lpstr>
      <vt:lpstr>'PRICING SCHEDULE PROJECT'!Print_Titles</vt:lpstr>
      <vt:lpstr>'SUMMARY SHEET'!Print_Titles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Willie Needham</dc:creator>
  <cp:lastModifiedBy>Ntombenhle Mkhize</cp:lastModifiedBy>
  <cp:lastPrinted>2021-03-30T05:56:55Z</cp:lastPrinted>
  <dcterms:created xsi:type="dcterms:W3CDTF">2017-06-15T23:28:53Z</dcterms:created>
  <dcterms:modified xsi:type="dcterms:W3CDTF">2026-05-05T13:35:29Z</dcterms:modified>
</cp:coreProperties>
</file>