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eneraPhiri\Downloads\"/>
    </mc:Choice>
  </mc:AlternateContent>
  <xr:revisionPtr revIDLastSave="7" documentId="8_{70643471-CC3B-485A-B9E6-50D5C7A27C36}" xr6:coauthVersionLast="47" xr6:coauthVersionMax="47" xr10:uidLastSave="{1E489B82-B701-4A20-8FA5-4FD15C3DDF73}"/>
  <bookViews>
    <workbookView xWindow="-108" yWindow="-108" windowWidth="23256" windowHeight="12456" firstSheet="2" activeTab="3" xr2:uid="{00000000-000D-0000-FFFF-FFFF00000000}"/>
  </bookViews>
  <sheets>
    <sheet name="Cover Page" sheetId="3" r:id="rId1"/>
    <sheet name="Preliminaries &amp; Generals" sheetId="5" r:id="rId2"/>
    <sheet name="HVAC" sheetId="7" r:id="rId3"/>
    <sheet name="Summary" sheetId="6" r:id="rId4"/>
  </sheets>
  <definedNames>
    <definedName name="_xlnm.Print_Area" localSheetId="0">'Cover Page'!$A$3:$F$79</definedName>
    <definedName name="_xlnm.Print_Area" localSheetId="2">HVAC!$A$2:$F$128</definedName>
    <definedName name="_xlnm.Print_Area" localSheetId="1">'Preliminaries &amp; Generals'!$A$2:$F$64</definedName>
    <definedName name="_xlnm.Print_Area" localSheetId="3">Summary!$A$2:$E$50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7" l="1"/>
  <c r="F95" i="7"/>
  <c r="F68" i="7"/>
  <c r="A92" i="7"/>
  <c r="A88" i="7"/>
  <c r="F88" i="7"/>
  <c r="F81" i="7"/>
  <c r="F82" i="7"/>
  <c r="A76" i="7"/>
  <c r="A82" i="7" s="1"/>
  <c r="F76" i="7"/>
  <c r="A81" i="7" l="1"/>
  <c r="A15" i="7"/>
  <c r="A19" i="7" s="1"/>
  <c r="A23" i="7" s="1"/>
  <c r="A24" i="7" s="1"/>
  <c r="A28" i="7" s="1"/>
  <c r="A31" i="7" s="1"/>
  <c r="A32" i="7" s="1"/>
  <c r="F93" i="7" l="1"/>
  <c r="F87" i="7"/>
  <c r="F83" i="7"/>
  <c r="F80" i="7"/>
  <c r="F75" i="7"/>
  <c r="F71" i="7"/>
  <c r="F127" i="7" l="1"/>
  <c r="F56" i="7"/>
  <c r="F55" i="7"/>
  <c r="F52" i="7"/>
  <c r="F48" i="7"/>
  <c r="F47" i="7"/>
  <c r="F42" i="7"/>
  <c r="F38" i="7"/>
  <c r="F35" i="7"/>
  <c r="F32" i="7" l="1"/>
  <c r="F15" i="7"/>
  <c r="A35" i="7" l="1"/>
  <c r="A38" i="7" s="1"/>
  <c r="A42" i="7" s="1"/>
  <c r="A47" i="7" s="1"/>
  <c r="A48" i="7" s="1"/>
  <c r="A52" i="7" s="1"/>
  <c r="A55" i="7" s="1"/>
  <c r="A56" i="7" s="1"/>
  <c r="A68" i="7" s="1"/>
  <c r="A71" i="7" s="1"/>
  <c r="A75" i="7" s="1"/>
  <c r="A80" i="7" s="1"/>
  <c r="A83" i="7" s="1"/>
  <c r="A87" i="7" s="1"/>
  <c r="A91" i="7" s="1"/>
  <c r="A93" i="7" s="1"/>
  <c r="A95" i="7" s="1"/>
  <c r="F31" i="7"/>
  <c r="F28" i="7"/>
  <c r="F24" i="7"/>
  <c r="F23" i="7"/>
  <c r="F19" i="7"/>
  <c r="A14" i="6"/>
  <c r="F62" i="7" l="1"/>
  <c r="F25" i="5"/>
  <c r="F23" i="5"/>
  <c r="F21" i="5"/>
  <c r="F19" i="5"/>
  <c r="F17" i="5"/>
  <c r="F15" i="5"/>
  <c r="F13" i="5"/>
  <c r="A6" i="7" l="1"/>
  <c r="A6" i="6" s="1"/>
  <c r="A13" i="5" l="1"/>
  <c r="A15" i="5" l="1"/>
  <c r="A17" i="5" s="1"/>
  <c r="A19" i="5" s="1"/>
  <c r="A21" i="5" s="1"/>
  <c r="A23" i="5" s="1"/>
  <c r="A25" i="5" s="1"/>
  <c r="A15" i="6"/>
  <c r="F63" i="5" l="1"/>
  <c r="E34" i="6" s="1"/>
  <c r="E36" i="6" l="1"/>
  <c r="E38" i="6" s="1"/>
  <c r="E42" i="6" s="1"/>
</calcChain>
</file>

<file path=xl/sharedStrings.xml><?xml version="1.0" encoding="utf-8"?>
<sst xmlns="http://schemas.openxmlformats.org/spreadsheetml/2006/main" count="142" uniqueCount="76">
  <si>
    <t>CSIR RFQ No.6612-05-12-2025 - BILL OF MATERIALS
 MECHANICAL INSTALLATION
BUILDING 19C, WORKSHOP VENTILATION SYSTEM</t>
  </si>
  <si>
    <t>SUBJECT :  BILL OF QUANTITIES</t>
  </si>
  <si>
    <t xml:space="preserve">PART 1       </t>
  </si>
  <si>
    <t>BUILDING 19C, WORKSHOP VENTILATION SYSTEM</t>
  </si>
  <si>
    <t>BILL NO. 1 - PRELIMINARIES &amp; GENERAL</t>
  </si>
  <si>
    <t>ITEM NO</t>
  </si>
  <si>
    <t>DESCRIPTION</t>
  </si>
  <si>
    <t>UNIT</t>
  </si>
  <si>
    <t>RATE</t>
  </si>
  <si>
    <t>TENDERED BOQ QUANTITY</t>
  </si>
  <si>
    <t>TENDERED AMOUNT</t>
  </si>
  <si>
    <t>Preliminaries and General</t>
  </si>
  <si>
    <t>Establishment of Site</t>
  </si>
  <si>
    <t>sum</t>
  </si>
  <si>
    <t>Workshop drawings</t>
  </si>
  <si>
    <t>As-Built drawings</t>
  </si>
  <si>
    <t>Minor Builder's work &amp; making good</t>
  </si>
  <si>
    <t>Testing and commissioning of mechanical systems</t>
  </si>
  <si>
    <t>Transportation</t>
  </si>
  <si>
    <t>Hiring of scaffolding and Rigging of the equipments</t>
  </si>
  <si>
    <t xml:space="preserve">TOTAL CARRIED FORWARD </t>
  </si>
  <si>
    <t xml:space="preserve">PART 2     </t>
  </si>
  <si>
    <t>BILL NO. 2 - HVAC</t>
  </si>
  <si>
    <t>EXTRACT SYSTEM 1</t>
  </si>
  <si>
    <r>
      <rPr>
        <sz val="11"/>
        <color rgb="FF000000"/>
        <rFont val="Arial"/>
      </rPr>
      <t xml:space="preserve"> </t>
    </r>
    <r>
      <rPr>
        <b/>
        <sz val="11"/>
        <color rgb="FF000000"/>
        <rFont val="Arial"/>
      </rPr>
      <t xml:space="preserve">304 Stainless Steel </t>
    </r>
    <r>
      <rPr>
        <sz val="11"/>
        <color rgb="FF000000"/>
        <rFont val="Arial"/>
      </rPr>
      <t>Centrifugal Flow Fan 150 l/s, 215 Pa @ 1440 rpm c/w electronic single phase variable  speed controller</t>
    </r>
  </si>
  <si>
    <t>No</t>
  </si>
  <si>
    <t>Installation to be complete with anti-vibration mounts, canvass collars and support brackets where required</t>
  </si>
  <si>
    <t>Supply and install Stop and Start button complete with wiring</t>
  </si>
  <si>
    <t>UNINSULATED STAINLESS STEEL STRAIGHT DUCTING</t>
  </si>
  <si>
    <t>Diameter 200mm, 304 stainless steel duct</t>
  </si>
  <si>
    <t>M</t>
  </si>
  <si>
    <t>TRANSFORMATION PIECES</t>
  </si>
  <si>
    <t>Diameter 200mm, 90 degrees 304 stainless steel bend</t>
  </si>
  <si>
    <t>Duct &amp; fan final connection pieces to be measured on site</t>
  </si>
  <si>
    <t>DUCT SPIGOTS</t>
  </si>
  <si>
    <t>Diameter 200mm connection piece to canopy</t>
  </si>
  <si>
    <t>DIFFUSERS/GRILLES</t>
  </si>
  <si>
    <t>304 stainless steel canopy - 600mm x 600mm</t>
  </si>
  <si>
    <t>Diameter 200mm, 45 degrees discharge cowl, 304 stainless steel c/w wiremesh</t>
  </si>
  <si>
    <t>EXTRACT SYSTEM 2</t>
  </si>
  <si>
    <r>
      <t>Centrifugal Flow Fan 9450l/s, 800P</t>
    </r>
    <r>
      <rPr>
        <sz val="11"/>
        <color indexed="8"/>
        <rFont val="Arial"/>
        <family val="2"/>
      </rPr>
      <t>a @ 1440 rpm</t>
    </r>
    <r>
      <rPr>
        <sz val="11"/>
        <rFont val="Arial"/>
        <family val="2"/>
      </rPr>
      <t xml:space="preserve"> c/w electronic three/single phase variable speed controller</t>
    </r>
  </si>
  <si>
    <t>Diameter 900mm straight duct</t>
  </si>
  <si>
    <t>Diameter 900mm, 90 degrees bend</t>
  </si>
  <si>
    <t>Diameter 2 x 900mm connection pieces to canopy</t>
  </si>
  <si>
    <t>Galvanized steel canopy - 5400mm x 1400mm</t>
  </si>
  <si>
    <t>Diameter 900mm, 45 degrees discharge cowl c/w wiremesh &amp; to be 2.2 meter high from finish floor</t>
  </si>
  <si>
    <t>EXTRACT SYSTEM 3</t>
  </si>
  <si>
    <r>
      <t>Centrifugal Flow Fan 1838l/s, 600P</t>
    </r>
    <r>
      <rPr>
        <sz val="11"/>
        <color indexed="8"/>
        <rFont val="Arial"/>
        <family val="2"/>
      </rPr>
      <t>a @ 1440 rpm</t>
    </r>
    <r>
      <rPr>
        <sz val="11"/>
        <rFont val="Arial"/>
        <family val="2"/>
      </rPr>
      <t xml:space="preserve"> c/w electronic three/single phase speed controller</t>
    </r>
  </si>
  <si>
    <t>Diameter 400mm straight duct</t>
  </si>
  <si>
    <t>Diameter 500mm straight duct</t>
  </si>
  <si>
    <t>Diameter 400mm, 90 degrees bend</t>
  </si>
  <si>
    <t>Diameter 500mm, 90 degrees bend</t>
  </si>
  <si>
    <t>Diameter 400mm to Diameter 500 transformation piece</t>
  </si>
  <si>
    <t>Diameter 400mm connection piece to canopy</t>
  </si>
  <si>
    <t>Diameter 500mm connection piece to canopy</t>
  </si>
  <si>
    <t>1000 x 900 Galzanized cannopy existing</t>
  </si>
  <si>
    <t>950 x 600 Galzanized cannopy existing</t>
  </si>
  <si>
    <t>Diameter 500mm, 45 degrees discharge cowl c/w wiremesh to be 2.2 meter high from finish floor</t>
  </si>
  <si>
    <t>Allow for eletrical connections from the DB to the electrical euipment (isolators, electrical cables, wiring, circuit breakers etc)</t>
  </si>
  <si>
    <t>Sum</t>
  </si>
  <si>
    <t>Electrical connection must include fans, variable speed drives, stop &amp; start buttons etc.</t>
  </si>
  <si>
    <t>PART 3</t>
  </si>
  <si>
    <t>BILL NO. 3 - SUMMARY</t>
  </si>
  <si>
    <t>FROM PART NO.</t>
  </si>
  <si>
    <t>PAGE NO.</t>
  </si>
  <si>
    <t>MAIN OFFER</t>
  </si>
  <si>
    <t>PRELIMINARIES &amp; GENERALS</t>
  </si>
  <si>
    <t>HVAC</t>
  </si>
  <si>
    <t>SUB TOTAL 1</t>
  </si>
  <si>
    <t xml:space="preserve">ADD 10% CONTINGENCY </t>
  </si>
  <si>
    <t>TOTAL CARRIED FORWARD TO FORM OF TENDER (EXCLUDING VAT)</t>
  </si>
  <si>
    <t>TOTAL CARRIED FORWARD TO FORM OF TENDER (INCLUDING VAT)</t>
  </si>
  <si>
    <t>NAME OF TENDERER</t>
  </si>
  <si>
    <t>SIGNATURE</t>
  </si>
  <si>
    <t>……………………</t>
  </si>
  <si>
    <t>WITNESS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</si>
</sst>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&quot;R&quot;\ * #,##0.00_ ;_ &quot;R&quot;\ * \-#,##0.00_ ;_ &quot;R&quot;\ * &quot;-&quot;??_ ;_ @_ "/>
    <numFmt numFmtId="165" formatCode="_ * #,##0.00_ ;_ * \-#,##0.00_ ;_ * &quot;-&quot;??_ ;_ @_ "/>
    <numFmt numFmtId="166" formatCode="&quot;R&quot;\ #,##0.00"/>
    <numFmt numFmtId="167" formatCode="[$R-1C09]\ #,##0.00"/>
    <numFmt numFmtId="168" formatCode="0.000"/>
    <numFmt numFmtId="169" formatCode="&quot;R&quot;\ #,##0"/>
  </numFmts>
  <fonts count="38">
    <font>
      <sz val="10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24"/>
      <color rgb="FF000000"/>
      <name val="Arial"/>
      <family val="2"/>
    </font>
    <font>
      <b/>
      <sz val="14"/>
      <name val="Univers"/>
      <family val="2"/>
    </font>
    <font>
      <b/>
      <u/>
      <sz val="10"/>
      <name val="Univers"/>
      <family val="2"/>
    </font>
    <font>
      <sz val="10"/>
      <name val="Univers"/>
      <family val="2"/>
    </font>
    <font>
      <b/>
      <sz val="10"/>
      <name val="Univers"/>
      <family val="2"/>
    </font>
    <font>
      <sz val="9"/>
      <name val="Arial"/>
      <family val="2"/>
    </font>
    <font>
      <sz val="8"/>
      <name val="Calibri"/>
      <family val="2"/>
    </font>
    <font>
      <b/>
      <i/>
      <sz val="11"/>
      <name val="Arial"/>
      <family val="2"/>
    </font>
    <font>
      <sz val="11"/>
      <color rgb="FF000000"/>
      <name val="Arial"/>
    </font>
    <font>
      <b/>
      <sz val="11"/>
      <color rgb="FF000000"/>
      <name val="Arial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2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6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165" fontId="15" fillId="0" borderId="0" applyFont="0" applyFill="0" applyBorder="0" applyAlignment="0" applyProtection="0"/>
    <xf numFmtId="3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67">
    <xf numFmtId="0" fontId="0" fillId="0" borderId="0" xfId="0"/>
    <xf numFmtId="0" fontId="20" fillId="0" borderId="0" xfId="0" applyFont="1"/>
    <xf numFmtId="0" fontId="20" fillId="24" borderId="0" xfId="0" applyFont="1" applyFill="1"/>
    <xf numFmtId="0" fontId="21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vertical="center" wrapText="1"/>
    </xf>
    <xf numFmtId="164" fontId="21" fillId="0" borderId="10" xfId="0" applyNumberFormat="1" applyFont="1" applyBorder="1" applyAlignment="1">
      <alignment horizontal="center" vertical="center" wrapText="1"/>
    </xf>
    <xf numFmtId="0" fontId="21" fillId="0" borderId="0" xfId="0" applyFont="1"/>
    <xf numFmtId="0" fontId="21" fillId="0" borderId="10" xfId="0" applyFont="1" applyBorder="1" applyAlignment="1">
      <alignment wrapText="1"/>
    </xf>
    <xf numFmtId="49" fontId="21" fillId="0" borderId="10" xfId="0" applyNumberFormat="1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164" fontId="23" fillId="0" borderId="10" xfId="0" applyNumberFormat="1" applyFont="1" applyBorder="1" applyAlignment="1">
      <alignment horizontal="center" vertical="center" wrapText="1"/>
    </xf>
    <xf numFmtId="0" fontId="22" fillId="0" borderId="0" xfId="0" applyFont="1"/>
    <xf numFmtId="166" fontId="21" fillId="0" borderId="10" xfId="29" applyNumberFormat="1" applyFont="1" applyFill="1" applyBorder="1"/>
    <xf numFmtId="166" fontId="21" fillId="0" borderId="10" xfId="29" applyNumberFormat="1" applyFont="1" applyFill="1" applyBorder="1" applyAlignment="1">
      <alignment wrapText="1"/>
    </xf>
    <xf numFmtId="0" fontId="23" fillId="0" borderId="11" xfId="0" applyFont="1" applyBorder="1" applyAlignment="1">
      <alignment horizontal="center" vertical="center" wrapText="1"/>
    </xf>
    <xf numFmtId="0" fontId="24" fillId="0" borderId="12" xfId="0" applyFont="1" applyBorder="1" applyAlignment="1">
      <alignment vertical="center" wrapText="1"/>
    </xf>
    <xf numFmtId="0" fontId="23" fillId="0" borderId="12" xfId="0" applyFont="1" applyBorder="1" applyAlignment="1">
      <alignment horizontal="center" vertical="center" wrapText="1"/>
    </xf>
    <xf numFmtId="164" fontId="23" fillId="0" borderId="12" xfId="0" applyNumberFormat="1" applyFont="1" applyBorder="1" applyAlignment="1">
      <alignment horizontal="center" vertical="center" wrapText="1"/>
    </xf>
    <xf numFmtId="164" fontId="23" fillId="0" borderId="13" xfId="0" applyNumberFormat="1" applyFont="1" applyBorder="1" applyAlignment="1">
      <alignment horizontal="center" vertical="center" wrapText="1"/>
    </xf>
    <xf numFmtId="164" fontId="24" fillId="0" borderId="0" xfId="0" applyNumberFormat="1" applyFont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vertical="center" wrapText="1"/>
    </xf>
    <xf numFmtId="0" fontId="23" fillId="0" borderId="15" xfId="0" applyFont="1" applyBorder="1" applyAlignment="1">
      <alignment horizontal="center" vertical="center" wrapText="1"/>
    </xf>
    <xf numFmtId="164" fontId="23" fillId="0" borderId="15" xfId="0" applyNumberFormat="1" applyFont="1" applyBorder="1" applyAlignment="1">
      <alignment horizontal="center" vertical="center" wrapText="1"/>
    </xf>
    <xf numFmtId="164" fontId="23" fillId="0" borderId="16" xfId="0" applyNumberFormat="1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3" fontId="21" fillId="0" borderId="0" xfId="0" applyNumberFormat="1" applyFont="1" applyAlignment="1">
      <alignment horizontal="center" vertical="center" wrapText="1"/>
    </xf>
    <xf numFmtId="0" fontId="23" fillId="0" borderId="10" xfId="0" applyFont="1" applyBorder="1" applyAlignment="1">
      <alignment wrapText="1"/>
    </xf>
    <xf numFmtId="0" fontId="26" fillId="0" borderId="0" xfId="0" applyFont="1"/>
    <xf numFmtId="0" fontId="26" fillId="0" borderId="0" xfId="0" applyFont="1" applyAlignment="1">
      <alignment vertical="center" wrapText="1"/>
    </xf>
    <xf numFmtId="0" fontId="26" fillId="0" borderId="0" xfId="0" applyFont="1" applyAlignment="1">
      <alignment horizontal="center"/>
    </xf>
    <xf numFmtId="164" fontId="23" fillId="0" borderId="0" xfId="0" applyNumberFormat="1" applyFont="1" applyAlignment="1">
      <alignment horizontal="center" vertical="center" wrapText="1"/>
    </xf>
    <xf numFmtId="164" fontId="21" fillId="0" borderId="10" xfId="29" applyFont="1" applyFill="1" applyBorder="1" applyAlignment="1">
      <alignment horizontal="right"/>
    </xf>
    <xf numFmtId="164" fontId="26" fillId="0" borderId="0" xfId="0" applyNumberFormat="1" applyFont="1"/>
    <xf numFmtId="164" fontId="21" fillId="0" borderId="0" xfId="0" applyNumberFormat="1" applyFont="1" applyAlignment="1">
      <alignment horizontal="center" vertical="center" wrapText="1"/>
    </xf>
    <xf numFmtId="166" fontId="21" fillId="0" borderId="0" xfId="29" applyNumberFormat="1" applyFont="1" applyFill="1" applyBorder="1"/>
    <xf numFmtId="0" fontId="21" fillId="0" borderId="10" xfId="0" applyFont="1" applyBorder="1"/>
    <xf numFmtId="0" fontId="21" fillId="0" borderId="16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 wrapText="1"/>
    </xf>
    <xf numFmtId="164" fontId="23" fillId="0" borderId="19" xfId="0" applyNumberFormat="1" applyFont="1" applyBorder="1" applyAlignment="1">
      <alignment horizontal="center" vertical="center" wrapText="1"/>
    </xf>
    <xf numFmtId="164" fontId="24" fillId="0" borderId="18" xfId="0" applyNumberFormat="1" applyFont="1" applyBorder="1" applyAlignment="1">
      <alignment horizontal="center" vertical="center" wrapText="1"/>
    </xf>
    <xf numFmtId="164" fontId="23" fillId="0" borderId="20" xfId="0" applyNumberFormat="1" applyFont="1" applyBorder="1" applyAlignment="1">
      <alignment horizontal="center" vertical="center" wrapText="1"/>
    </xf>
    <xf numFmtId="0" fontId="24" fillId="0" borderId="13" xfId="0" applyFont="1" applyBorder="1" applyAlignment="1">
      <alignment vertical="center" wrapText="1"/>
    </xf>
    <xf numFmtId="0" fontId="21" fillId="0" borderId="13" xfId="0" applyFont="1" applyBorder="1" applyAlignment="1">
      <alignment horizontal="center" vertical="center" wrapText="1"/>
    </xf>
    <xf numFmtId="164" fontId="21" fillId="0" borderId="13" xfId="0" applyNumberFormat="1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4" fillId="0" borderId="16" xfId="0" applyFont="1" applyBorder="1" applyAlignment="1">
      <alignment vertical="center" wrapText="1"/>
    </xf>
    <xf numFmtId="0" fontId="27" fillId="0" borderId="12" xfId="0" applyFont="1" applyBorder="1" applyAlignment="1">
      <alignment vertical="center" wrapText="1"/>
    </xf>
    <xf numFmtId="0" fontId="21" fillId="0" borderId="12" xfId="0" applyFont="1" applyBorder="1" applyAlignment="1">
      <alignment horizontal="center" vertical="center" wrapText="1"/>
    </xf>
    <xf numFmtId="164" fontId="21" fillId="0" borderId="12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164" fontId="21" fillId="0" borderId="18" xfId="0" applyNumberFormat="1" applyFont="1" applyBorder="1" applyAlignment="1">
      <alignment horizontal="center" vertical="center" wrapText="1"/>
    </xf>
    <xf numFmtId="164" fontId="26" fillId="0" borderId="18" xfId="0" applyNumberFormat="1" applyFont="1" applyBorder="1" applyAlignment="1">
      <alignment horizontal="center"/>
    </xf>
    <xf numFmtId="164" fontId="21" fillId="0" borderId="15" xfId="0" applyNumberFormat="1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wrapText="1"/>
    </xf>
    <xf numFmtId="0" fontId="15" fillId="0" borderId="17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textRotation="90" wrapText="1"/>
    </xf>
    <xf numFmtId="0" fontId="23" fillId="0" borderId="13" xfId="0" applyFont="1" applyBorder="1" applyAlignment="1">
      <alignment vertical="center" wrapText="1"/>
    </xf>
    <xf numFmtId="164" fontId="23" fillId="0" borderId="13" xfId="30" applyFont="1" applyFill="1" applyBorder="1" applyAlignment="1">
      <alignment horizontal="center" vertical="center" wrapText="1"/>
    </xf>
    <xf numFmtId="165" fontId="23" fillId="0" borderId="13" xfId="28" applyFont="1" applyFill="1" applyBorder="1" applyAlignment="1">
      <alignment horizontal="center" vertical="center" wrapText="1"/>
    </xf>
    <xf numFmtId="0" fontId="26" fillId="0" borderId="17" xfId="0" applyFont="1" applyBorder="1"/>
    <xf numFmtId="164" fontId="20" fillId="0" borderId="0" xfId="0" applyNumberFormat="1" applyFont="1"/>
    <xf numFmtId="0" fontId="15" fillId="0" borderId="17" xfId="0" applyFont="1" applyBorder="1"/>
    <xf numFmtId="0" fontId="15" fillId="0" borderId="0" xfId="0" applyFont="1"/>
    <xf numFmtId="164" fontId="21" fillId="0" borderId="0" xfId="0" applyNumberFormat="1" applyFont="1"/>
    <xf numFmtId="164" fontId="25" fillId="0" borderId="18" xfId="0" applyNumberFormat="1" applyFont="1" applyBorder="1" applyAlignment="1">
      <alignment horizontal="left"/>
    </xf>
    <xf numFmtId="0" fontId="26" fillId="0" borderId="17" xfId="0" applyFont="1" applyBorder="1" applyAlignment="1">
      <alignment horizontal="center"/>
    </xf>
    <xf numFmtId="164" fontId="23" fillId="0" borderId="21" xfId="0" applyNumberFormat="1" applyFont="1" applyBorder="1" applyAlignment="1">
      <alignment horizontal="center" vertical="center" wrapText="1"/>
    </xf>
    <xf numFmtId="164" fontId="25" fillId="0" borderId="18" xfId="0" applyNumberFormat="1" applyFont="1" applyBorder="1" applyAlignment="1">
      <alignment horizontal="left" wrapText="1"/>
    </xf>
    <xf numFmtId="0" fontId="26" fillId="0" borderId="11" xfId="0" applyFont="1" applyBorder="1" applyAlignment="1">
      <alignment horizontal="center"/>
    </xf>
    <xf numFmtId="0" fontId="26" fillId="0" borderId="12" xfId="0" applyFont="1" applyBorder="1"/>
    <xf numFmtId="0" fontId="26" fillId="0" borderId="12" xfId="0" applyFont="1" applyBorder="1" applyAlignment="1">
      <alignment horizontal="center"/>
    </xf>
    <xf numFmtId="164" fontId="26" fillId="0" borderId="12" xfId="0" applyNumberFormat="1" applyFont="1" applyBorder="1"/>
    <xf numFmtId="0" fontId="26" fillId="0" borderId="12" xfId="0" applyFont="1" applyBorder="1" applyAlignment="1">
      <alignment horizontal="center" vertical="center"/>
    </xf>
    <xf numFmtId="0" fontId="26" fillId="0" borderId="19" xfId="0" applyFont="1" applyBorder="1"/>
    <xf numFmtId="0" fontId="26" fillId="0" borderId="18" xfId="0" applyFont="1" applyBorder="1"/>
    <xf numFmtId="0" fontId="26" fillId="0" borderId="14" xfId="0" applyFont="1" applyBorder="1" applyAlignment="1">
      <alignment horizontal="center"/>
    </xf>
    <xf numFmtId="0" fontId="26" fillId="0" borderId="15" xfId="0" applyFont="1" applyBorder="1"/>
    <xf numFmtId="0" fontId="26" fillId="0" borderId="15" xfId="0" applyFont="1" applyBorder="1" applyAlignment="1">
      <alignment horizontal="center"/>
    </xf>
    <xf numFmtId="164" fontId="26" fillId="0" borderId="15" xfId="0" applyNumberFormat="1" applyFont="1" applyBorder="1"/>
    <xf numFmtId="0" fontId="26" fillId="0" borderId="15" xfId="0" applyFont="1" applyBorder="1" applyAlignment="1">
      <alignment horizontal="center" vertical="center"/>
    </xf>
    <xf numFmtId="0" fontId="26" fillId="0" borderId="20" xfId="0" applyFont="1" applyBorder="1"/>
    <xf numFmtId="0" fontId="23" fillId="25" borderId="21" xfId="0" applyFont="1" applyFill="1" applyBorder="1" applyAlignment="1">
      <alignment horizontal="center" vertical="center" textRotation="90" wrapText="1"/>
    </xf>
    <xf numFmtId="0" fontId="23" fillId="25" borderId="21" xfId="0" applyFont="1" applyFill="1" applyBorder="1" applyAlignment="1">
      <alignment vertical="center" wrapText="1"/>
    </xf>
    <xf numFmtId="0" fontId="23" fillId="25" borderId="21" xfId="0" applyFont="1" applyFill="1" applyBorder="1" applyAlignment="1">
      <alignment horizontal="center" vertical="center" wrapText="1"/>
    </xf>
    <xf numFmtId="164" fontId="23" fillId="25" borderId="21" xfId="30" applyFont="1" applyFill="1" applyBorder="1" applyAlignment="1">
      <alignment horizontal="center" vertical="center" wrapText="1"/>
    </xf>
    <xf numFmtId="165" fontId="23" fillId="25" borderId="21" xfId="28" applyFont="1" applyFill="1" applyBorder="1" applyAlignment="1">
      <alignment horizontal="center" vertical="center" wrapText="1"/>
    </xf>
    <xf numFmtId="164" fontId="21" fillId="0" borderId="10" xfId="0" applyNumberFormat="1" applyFont="1" applyBorder="1" applyAlignment="1">
      <alignment horizontal="left" vertical="center" wrapText="1"/>
    </xf>
    <xf numFmtId="0" fontId="29" fillId="26" borderId="11" xfId="0" applyFont="1" applyFill="1" applyBorder="1"/>
    <xf numFmtId="0" fontId="30" fillId="26" borderId="12" xfId="0" applyFont="1" applyFill="1" applyBorder="1"/>
    <xf numFmtId="0" fontId="31" fillId="26" borderId="12" xfId="0" applyFont="1" applyFill="1" applyBorder="1"/>
    <xf numFmtId="167" fontId="31" fillId="26" borderId="19" xfId="0" applyNumberFormat="1" applyFont="1" applyFill="1" applyBorder="1"/>
    <xf numFmtId="0" fontId="31" fillId="26" borderId="17" xfId="0" applyFont="1" applyFill="1" applyBorder="1"/>
    <xf numFmtId="0" fontId="31" fillId="26" borderId="0" xfId="0" applyFont="1" applyFill="1"/>
    <xf numFmtId="167" fontId="31" fillId="26" borderId="18" xfId="0" applyNumberFormat="1" applyFont="1" applyFill="1" applyBorder="1"/>
    <xf numFmtId="0" fontId="29" fillId="26" borderId="22" xfId="0" applyFont="1" applyFill="1" applyBorder="1"/>
    <xf numFmtId="0" fontId="30" fillId="26" borderId="23" xfId="0" applyFont="1" applyFill="1" applyBorder="1"/>
    <xf numFmtId="0" fontId="31" fillId="26" borderId="23" xfId="0" applyFont="1" applyFill="1" applyBorder="1"/>
    <xf numFmtId="167" fontId="31" fillId="26" borderId="24" xfId="0" applyNumberFormat="1" applyFont="1" applyFill="1" applyBorder="1"/>
    <xf numFmtId="0" fontId="32" fillId="0" borderId="17" xfId="0" applyFont="1" applyBorder="1"/>
    <xf numFmtId="0" fontId="30" fillId="0" borderId="0" xfId="0" applyFont="1"/>
    <xf numFmtId="0" fontId="31" fillId="0" borderId="0" xfId="0" applyFont="1"/>
    <xf numFmtId="167" fontId="31" fillId="0" borderId="18" xfId="0" applyNumberFormat="1" applyFont="1" applyBorder="1"/>
    <xf numFmtId="168" fontId="23" fillId="0" borderId="25" xfId="0" applyNumberFormat="1" applyFont="1" applyBorder="1" applyAlignment="1">
      <alignment vertical="center"/>
    </xf>
    <xf numFmtId="0" fontId="33" fillId="0" borderId="26" xfId="0" applyFont="1" applyBorder="1" applyAlignment="1">
      <alignment wrapText="1"/>
    </xf>
    <xf numFmtId="0" fontId="33" fillId="0" borderId="26" xfId="0" applyFont="1" applyBorder="1" applyAlignment="1">
      <alignment horizontal="center"/>
    </xf>
    <xf numFmtId="169" fontId="33" fillId="0" borderId="26" xfId="0" applyNumberFormat="1" applyFont="1" applyBorder="1"/>
    <xf numFmtId="167" fontId="33" fillId="0" borderId="27" xfId="0" applyNumberFormat="1" applyFont="1" applyBorder="1"/>
    <xf numFmtId="168" fontId="23" fillId="0" borderId="28" xfId="0" applyNumberFormat="1" applyFont="1" applyBorder="1" applyAlignment="1">
      <alignment vertical="center"/>
    </xf>
    <xf numFmtId="0" fontId="33" fillId="0" borderId="29" xfId="0" applyFont="1" applyBorder="1" applyAlignment="1">
      <alignment wrapText="1"/>
    </xf>
    <xf numFmtId="0" fontId="33" fillId="0" borderId="29" xfId="0" applyFont="1" applyBorder="1" applyAlignment="1">
      <alignment horizontal="center"/>
    </xf>
    <xf numFmtId="169" fontId="33" fillId="0" borderId="29" xfId="0" applyNumberFormat="1" applyFont="1" applyBorder="1"/>
    <xf numFmtId="167" fontId="33" fillId="0" borderId="30" xfId="0" applyNumberFormat="1" applyFont="1" applyBorder="1"/>
    <xf numFmtId="0" fontId="23" fillId="0" borderId="21" xfId="0" applyFont="1" applyBorder="1" applyAlignment="1">
      <alignment horizontal="center" vertical="center" wrapText="1"/>
    </xf>
    <xf numFmtId="168" fontId="21" fillId="0" borderId="31" xfId="0" applyNumberFormat="1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 textRotation="90" wrapText="1"/>
    </xf>
    <xf numFmtId="0" fontId="23" fillId="0" borderId="16" xfId="0" applyFont="1" applyBorder="1" applyAlignment="1">
      <alignment vertical="center" wrapText="1"/>
    </xf>
    <xf numFmtId="167" fontId="23" fillId="0" borderId="21" xfId="0" applyNumberFormat="1" applyFont="1" applyBorder="1" applyAlignment="1">
      <alignment horizontal="center" vertical="center" wrapText="1"/>
    </xf>
    <xf numFmtId="164" fontId="23" fillId="0" borderId="16" xfId="30" applyFont="1" applyFill="1" applyBorder="1" applyAlignment="1">
      <alignment horizontal="center" vertical="center" wrapText="1"/>
    </xf>
    <xf numFmtId="0" fontId="21" fillId="0" borderId="13" xfId="0" applyFont="1" applyBorder="1" applyAlignment="1">
      <alignment wrapText="1"/>
    </xf>
    <xf numFmtId="168" fontId="24" fillId="0" borderId="10" xfId="0" applyNumberFormat="1" applyFont="1" applyBorder="1" applyAlignment="1">
      <alignment vertical="center"/>
    </xf>
    <xf numFmtId="0" fontId="0" fillId="0" borderId="10" xfId="0" applyBorder="1" applyAlignment="1">
      <alignment wrapText="1"/>
    </xf>
    <xf numFmtId="0" fontId="15" fillId="0" borderId="10" xfId="0" applyFont="1" applyBorder="1" applyAlignment="1">
      <alignment wrapText="1"/>
    </xf>
    <xf numFmtId="168" fontId="21" fillId="0" borderId="17" xfId="0" applyNumberFormat="1" applyFont="1" applyBorder="1" applyAlignment="1">
      <alignment horizontal="center" vertical="center"/>
    </xf>
    <xf numFmtId="0" fontId="25" fillId="0" borderId="10" xfId="0" applyFont="1" applyBorder="1" applyAlignment="1">
      <alignment wrapText="1"/>
    </xf>
    <xf numFmtId="0" fontId="24" fillId="0" borderId="0" xfId="0" applyFont="1" applyAlignment="1">
      <alignment vertical="center" wrapText="1"/>
    </xf>
    <xf numFmtId="49" fontId="21" fillId="0" borderId="16" xfId="0" applyNumberFormat="1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1" fillId="0" borderId="16" xfId="0" applyFont="1" applyBorder="1" applyAlignment="1">
      <alignment horizontal="center" vertical="center"/>
    </xf>
    <xf numFmtId="164" fontId="23" fillId="0" borderId="10" xfId="0" applyNumberFormat="1" applyFont="1" applyBorder="1" applyAlignment="1">
      <alignment horizontal="left" vertical="center" wrapText="1"/>
    </xf>
    <xf numFmtId="0" fontId="24" fillId="0" borderId="17" xfId="0" applyFont="1" applyBorder="1" applyAlignment="1">
      <alignment horizontal="center" vertical="center" wrapText="1"/>
    </xf>
    <xf numFmtId="164" fontId="23" fillId="0" borderId="21" xfId="0" applyNumberFormat="1" applyFont="1" applyBorder="1" applyAlignment="1">
      <alignment horizontal="left" vertical="center" wrapText="1"/>
    </xf>
    <xf numFmtId="164" fontId="21" fillId="0" borderId="10" xfId="29" applyFont="1" applyFill="1" applyBorder="1" applyAlignment="1">
      <alignment horizontal="right" vertical="center"/>
    </xf>
    <xf numFmtId="49" fontId="21" fillId="0" borderId="17" xfId="0" applyNumberFormat="1" applyFont="1" applyBorder="1" applyAlignment="1">
      <alignment horizontal="center"/>
    </xf>
    <xf numFmtId="0" fontId="21" fillId="0" borderId="32" xfId="0" applyFont="1" applyBorder="1" applyAlignment="1">
      <alignment horizontal="center"/>
    </xf>
    <xf numFmtId="0" fontId="21" fillId="0" borderId="32" xfId="0" applyFont="1" applyBorder="1" applyAlignment="1">
      <alignment wrapText="1"/>
    </xf>
    <xf numFmtId="164" fontId="21" fillId="0" borderId="32" xfId="0" applyNumberFormat="1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/>
    </xf>
    <xf numFmtId="165" fontId="23" fillId="0" borderId="16" xfId="28" applyFont="1" applyFill="1" applyBorder="1" applyAlignment="1">
      <alignment horizontal="center" vertical="center" wrapText="1"/>
    </xf>
    <xf numFmtId="0" fontId="35" fillId="0" borderId="10" xfId="0" applyFont="1" applyBorder="1" applyAlignment="1">
      <alignment wrapText="1"/>
    </xf>
    <xf numFmtId="49" fontId="21" fillId="25" borderId="10" xfId="0" applyNumberFormat="1" applyFont="1" applyFill="1" applyBorder="1" applyAlignment="1">
      <alignment horizontal="center"/>
    </xf>
    <xf numFmtId="0" fontId="23" fillId="25" borderId="10" xfId="0" applyFont="1" applyFill="1" applyBorder="1" applyAlignment="1">
      <alignment wrapText="1"/>
    </xf>
    <xf numFmtId="0" fontId="21" fillId="25" borderId="10" xfId="0" applyFont="1" applyFill="1" applyBorder="1" applyAlignment="1">
      <alignment horizontal="center" vertical="center" wrapText="1"/>
    </xf>
    <xf numFmtId="164" fontId="21" fillId="25" borderId="10" xfId="29" applyFont="1" applyFill="1" applyBorder="1" applyAlignment="1">
      <alignment horizontal="right"/>
    </xf>
    <xf numFmtId="164" fontId="21" fillId="25" borderId="10" xfId="0" applyNumberFormat="1" applyFont="1" applyFill="1" applyBorder="1" applyAlignment="1">
      <alignment horizontal="left" vertical="center" wrapText="1"/>
    </xf>
    <xf numFmtId="0" fontId="36" fillId="0" borderId="10" xfId="0" applyFont="1" applyBorder="1" applyAlignment="1">
      <alignment vertical="center" wrapText="1"/>
    </xf>
    <xf numFmtId="0" fontId="28" fillId="25" borderId="11" xfId="0" applyFont="1" applyFill="1" applyBorder="1" applyAlignment="1">
      <alignment horizontal="center" vertical="center" wrapText="1"/>
    </xf>
    <xf numFmtId="0" fontId="28" fillId="25" borderId="12" xfId="0" applyFont="1" applyFill="1" applyBorder="1" applyAlignment="1">
      <alignment horizontal="center" vertical="center" wrapText="1"/>
    </xf>
    <xf numFmtId="0" fontId="28" fillId="25" borderId="19" xfId="0" applyFont="1" applyFill="1" applyBorder="1" applyAlignment="1">
      <alignment horizontal="center" vertical="center" wrapText="1"/>
    </xf>
    <xf numFmtId="0" fontId="28" fillId="25" borderId="17" xfId="0" applyFont="1" applyFill="1" applyBorder="1" applyAlignment="1">
      <alignment horizontal="center" vertical="center" wrapText="1"/>
    </xf>
    <xf numFmtId="0" fontId="28" fillId="25" borderId="0" xfId="0" applyFont="1" applyFill="1" applyAlignment="1">
      <alignment horizontal="center" vertical="center" wrapText="1"/>
    </xf>
    <xf numFmtId="0" fontId="28" fillId="25" borderId="18" xfId="0" applyFont="1" applyFill="1" applyBorder="1" applyAlignment="1">
      <alignment horizontal="center" vertical="center" wrapText="1"/>
    </xf>
    <xf numFmtId="0" fontId="28" fillId="25" borderId="14" xfId="0" applyFont="1" applyFill="1" applyBorder="1" applyAlignment="1">
      <alignment horizontal="center" vertical="center" wrapText="1"/>
    </xf>
    <xf numFmtId="0" fontId="28" fillId="25" borderId="15" xfId="0" applyFont="1" applyFill="1" applyBorder="1" applyAlignment="1">
      <alignment horizontal="center" vertical="center" wrapText="1"/>
    </xf>
    <xf numFmtId="0" fontId="28" fillId="25" borderId="20" xfId="0" applyFont="1" applyFill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46" xr:uid="{00000000-0005-0000-0000-00001C000000}"/>
    <cellStyle name="Comma0" xfId="47" xr:uid="{00000000-0005-0000-0000-00001D000000}"/>
    <cellStyle name="Currency" xfId="29" builtinId="4"/>
    <cellStyle name="Currency 2" xfId="30" xr:uid="{00000000-0005-0000-0000-00001F000000}"/>
    <cellStyle name="Currency 3" xfId="48" xr:uid="{00000000-0005-0000-0000-000020000000}"/>
    <cellStyle name="Explanatory Text" xfId="31" builtinId="53" customBuiltin="1"/>
    <cellStyle name="Good" xfId="32" builtinId="26" customBuiltin="1"/>
    <cellStyle name="Heading 1" xfId="33" builtinId="16" customBuiltin="1"/>
    <cellStyle name="Heading 2" xfId="34" builtinId="17" customBuiltin="1"/>
    <cellStyle name="Heading 3" xfId="35" builtinId="18" customBuiltin="1"/>
    <cellStyle name="Heading 4" xfId="36" builtinId="19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 2" xfId="40" xr:uid="{00000000-0005-0000-0000-00002B000000}"/>
    <cellStyle name="Note" xfId="41" builtinId="10" customBuiltin="1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1752600</xdr:colOff>
      <xdr:row>2</xdr:row>
      <xdr:rowOff>0</xdr:rowOff>
    </xdr:from>
    <xdr:to>
      <xdr:col>1</xdr:col>
      <xdr:colOff>1795556</xdr:colOff>
      <xdr:row>3</xdr:row>
      <xdr:rowOff>5184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2362200" y="86868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1752600</xdr:colOff>
      <xdr:row>2</xdr:row>
      <xdr:rowOff>0</xdr:rowOff>
    </xdr:from>
    <xdr:to>
      <xdr:col>1</xdr:col>
      <xdr:colOff>1828800</xdr:colOff>
      <xdr:row>2</xdr:row>
      <xdr:rowOff>40822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2362200" y="8686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1752600</xdr:colOff>
      <xdr:row>2</xdr:row>
      <xdr:rowOff>0</xdr:rowOff>
    </xdr:from>
    <xdr:to>
      <xdr:col>1</xdr:col>
      <xdr:colOff>1828800</xdr:colOff>
      <xdr:row>2</xdr:row>
      <xdr:rowOff>152400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2362200" y="848677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1752600</xdr:colOff>
      <xdr:row>2</xdr:row>
      <xdr:rowOff>0</xdr:rowOff>
    </xdr:from>
    <xdr:to>
      <xdr:col>1</xdr:col>
      <xdr:colOff>1828800</xdr:colOff>
      <xdr:row>2</xdr:row>
      <xdr:rowOff>38100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2362200" y="84867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1752600</xdr:colOff>
      <xdr:row>2</xdr:row>
      <xdr:rowOff>0</xdr:rowOff>
    </xdr:from>
    <xdr:to>
      <xdr:col>1</xdr:col>
      <xdr:colOff>1828800</xdr:colOff>
      <xdr:row>2</xdr:row>
      <xdr:rowOff>152400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2362200" y="86868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1752600</xdr:colOff>
      <xdr:row>2</xdr:row>
      <xdr:rowOff>0</xdr:rowOff>
    </xdr:from>
    <xdr:to>
      <xdr:col>1</xdr:col>
      <xdr:colOff>1828800</xdr:colOff>
      <xdr:row>2</xdr:row>
      <xdr:rowOff>38100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2362200" y="8686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1752600</xdr:colOff>
      <xdr:row>2</xdr:row>
      <xdr:rowOff>0</xdr:rowOff>
    </xdr:from>
    <xdr:to>
      <xdr:col>1</xdr:col>
      <xdr:colOff>1828800</xdr:colOff>
      <xdr:row>2</xdr:row>
      <xdr:rowOff>152400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2362200" y="848677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1752600</xdr:colOff>
      <xdr:row>2</xdr:row>
      <xdr:rowOff>0</xdr:rowOff>
    </xdr:from>
    <xdr:to>
      <xdr:col>1</xdr:col>
      <xdr:colOff>1828800</xdr:colOff>
      <xdr:row>2</xdr:row>
      <xdr:rowOff>38100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2362200" y="84867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1752600</xdr:colOff>
      <xdr:row>29</xdr:row>
      <xdr:rowOff>0</xdr:rowOff>
    </xdr:from>
    <xdr:to>
      <xdr:col>1</xdr:col>
      <xdr:colOff>1828800</xdr:colOff>
      <xdr:row>29</xdr:row>
      <xdr:rowOff>152400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2362200" y="86868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1752600</xdr:colOff>
      <xdr:row>29</xdr:row>
      <xdr:rowOff>0</xdr:rowOff>
    </xdr:from>
    <xdr:to>
      <xdr:col>1</xdr:col>
      <xdr:colOff>1828800</xdr:colOff>
      <xdr:row>29</xdr:row>
      <xdr:rowOff>38100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2362200" y="8686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1752600</xdr:colOff>
      <xdr:row>28</xdr:row>
      <xdr:rowOff>0</xdr:rowOff>
    </xdr:from>
    <xdr:to>
      <xdr:col>1</xdr:col>
      <xdr:colOff>1828800</xdr:colOff>
      <xdr:row>28</xdr:row>
      <xdr:rowOff>152400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2362200" y="848677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1752600</xdr:colOff>
      <xdr:row>28</xdr:row>
      <xdr:rowOff>0</xdr:rowOff>
    </xdr:from>
    <xdr:to>
      <xdr:col>1</xdr:col>
      <xdr:colOff>1828800</xdr:colOff>
      <xdr:row>28</xdr:row>
      <xdr:rowOff>38100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2362200" y="84867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79"/>
  <sheetViews>
    <sheetView view="pageBreakPreview" zoomScale="70" zoomScaleNormal="100" zoomScaleSheetLayoutView="70" zoomScalePageLayoutView="50" workbookViewId="0">
      <selection activeCell="A23" sqref="A23:F30"/>
    </sheetView>
  </sheetViews>
  <sheetFormatPr defaultColWidth="9.140625" defaultRowHeight="13.15"/>
  <cols>
    <col min="1" max="1" width="9.140625" style="32"/>
    <col min="2" max="2" width="79.5703125" style="30" customWidth="1"/>
    <col min="3" max="3" width="7" style="32" customWidth="1"/>
    <col min="4" max="4" width="16.7109375" style="35" customWidth="1"/>
    <col min="5" max="5" width="13.5703125" style="41" customWidth="1"/>
    <col min="6" max="6" width="21.7109375" style="30" customWidth="1"/>
    <col min="7" max="7" width="12.85546875" style="30" bestFit="1" customWidth="1"/>
    <col min="8" max="8" width="28.28515625" style="30" customWidth="1"/>
    <col min="9" max="9" width="21.42578125" style="30" customWidth="1"/>
    <col min="10" max="10" width="21.85546875" style="30" customWidth="1"/>
    <col min="11" max="16384" width="9.140625" style="30"/>
  </cols>
  <sheetData>
    <row r="2" spans="1:6" ht="13.9" thickBot="1"/>
    <row r="3" spans="1:6">
      <c r="A3" s="77"/>
      <c r="B3" s="78"/>
      <c r="C3" s="79"/>
      <c r="D3" s="80"/>
      <c r="E3" s="81"/>
      <c r="F3" s="82"/>
    </row>
    <row r="4" spans="1:6">
      <c r="A4" s="74"/>
      <c r="F4" s="83"/>
    </row>
    <row r="5" spans="1:6">
      <c r="A5" s="74"/>
      <c r="F5" s="83"/>
    </row>
    <row r="6" spans="1:6">
      <c r="A6" s="74"/>
      <c r="F6" s="83"/>
    </row>
    <row r="7" spans="1:6">
      <c r="A7" s="74"/>
      <c r="F7" s="83"/>
    </row>
    <row r="8" spans="1:6">
      <c r="A8" s="74"/>
      <c r="F8" s="83"/>
    </row>
    <row r="9" spans="1:6">
      <c r="A9" s="74"/>
      <c r="F9" s="83"/>
    </row>
    <row r="10" spans="1:6">
      <c r="A10" s="74"/>
      <c r="F10" s="83"/>
    </row>
    <row r="11" spans="1:6">
      <c r="A11" s="74"/>
      <c r="F11" s="83"/>
    </row>
    <row r="12" spans="1:6">
      <c r="A12" s="74"/>
      <c r="F12" s="83"/>
    </row>
    <row r="13" spans="1:6">
      <c r="A13" s="74"/>
      <c r="F13" s="83"/>
    </row>
    <row r="14" spans="1:6">
      <c r="A14" s="74"/>
      <c r="F14" s="83"/>
    </row>
    <row r="15" spans="1:6">
      <c r="A15" s="74"/>
      <c r="F15" s="83"/>
    </row>
    <row r="16" spans="1:6">
      <c r="A16" s="74"/>
      <c r="F16" s="83"/>
    </row>
    <row r="17" spans="1:6">
      <c r="A17" s="74"/>
      <c r="F17" s="83"/>
    </row>
    <row r="18" spans="1:6">
      <c r="A18" s="74"/>
      <c r="F18" s="83"/>
    </row>
    <row r="19" spans="1:6">
      <c r="A19" s="74"/>
      <c r="F19" s="83"/>
    </row>
    <row r="20" spans="1:6">
      <c r="A20" s="74"/>
      <c r="F20" s="83"/>
    </row>
    <row r="21" spans="1:6">
      <c r="A21" s="74"/>
      <c r="F21" s="83"/>
    </row>
    <row r="22" spans="1:6" ht="13.9" thickBot="1">
      <c r="A22" s="74"/>
      <c r="F22" s="83"/>
    </row>
    <row r="23" spans="1:6" ht="12.75" customHeight="1">
      <c r="A23" s="154" t="s">
        <v>0</v>
      </c>
      <c r="B23" s="155"/>
      <c r="C23" s="155"/>
      <c r="D23" s="155"/>
      <c r="E23" s="155"/>
      <c r="F23" s="156"/>
    </row>
    <row r="24" spans="1:6">
      <c r="A24" s="157"/>
      <c r="B24" s="158"/>
      <c r="C24" s="158"/>
      <c r="D24" s="158"/>
      <c r="E24" s="158"/>
      <c r="F24" s="159"/>
    </row>
    <row r="25" spans="1:6" ht="12.75" customHeight="1">
      <c r="A25" s="157"/>
      <c r="B25" s="158"/>
      <c r="C25" s="158"/>
      <c r="D25" s="158"/>
      <c r="E25" s="158"/>
      <c r="F25" s="159"/>
    </row>
    <row r="26" spans="1:6">
      <c r="A26" s="157"/>
      <c r="B26" s="158"/>
      <c r="C26" s="158"/>
      <c r="D26" s="158"/>
      <c r="E26" s="158"/>
      <c r="F26" s="159"/>
    </row>
    <row r="27" spans="1:6" ht="12.75" customHeight="1">
      <c r="A27" s="157"/>
      <c r="B27" s="158"/>
      <c r="C27" s="158"/>
      <c r="D27" s="158"/>
      <c r="E27" s="158"/>
      <c r="F27" s="159"/>
    </row>
    <row r="28" spans="1:6">
      <c r="A28" s="157"/>
      <c r="B28" s="158"/>
      <c r="C28" s="158"/>
      <c r="D28" s="158"/>
      <c r="E28" s="158"/>
      <c r="F28" s="159"/>
    </row>
    <row r="29" spans="1:6">
      <c r="A29" s="157"/>
      <c r="B29" s="158"/>
      <c r="C29" s="158"/>
      <c r="D29" s="158"/>
      <c r="E29" s="158"/>
      <c r="F29" s="159"/>
    </row>
    <row r="30" spans="1:6" ht="12.75" customHeight="1" thickBot="1">
      <c r="A30" s="160"/>
      <c r="B30" s="161"/>
      <c r="C30" s="161"/>
      <c r="D30" s="161"/>
      <c r="E30" s="161"/>
      <c r="F30" s="162"/>
    </row>
    <row r="31" spans="1:6">
      <c r="A31" s="74"/>
      <c r="F31" s="83"/>
    </row>
    <row r="32" spans="1:6">
      <c r="A32" s="74"/>
      <c r="F32" s="83"/>
    </row>
    <row r="33" spans="1:6">
      <c r="A33" s="74"/>
      <c r="F33" s="83"/>
    </row>
    <row r="34" spans="1:6">
      <c r="A34" s="74"/>
      <c r="F34" s="83"/>
    </row>
    <row r="35" spans="1:6">
      <c r="A35" s="74"/>
      <c r="F35" s="83"/>
    </row>
    <row r="36" spans="1:6">
      <c r="A36" s="74"/>
      <c r="F36" s="83"/>
    </row>
    <row r="37" spans="1:6">
      <c r="A37" s="74"/>
      <c r="F37" s="83"/>
    </row>
    <row r="38" spans="1:6">
      <c r="A38" s="74"/>
      <c r="F38" s="83"/>
    </row>
    <row r="39" spans="1:6">
      <c r="A39" s="74"/>
      <c r="F39" s="83"/>
    </row>
    <row r="40" spans="1:6">
      <c r="A40" s="74"/>
      <c r="F40" s="83"/>
    </row>
    <row r="41" spans="1:6">
      <c r="A41" s="74"/>
      <c r="F41" s="83"/>
    </row>
    <row r="42" spans="1:6">
      <c r="A42" s="74"/>
      <c r="F42" s="83"/>
    </row>
    <row r="43" spans="1:6">
      <c r="A43" s="74"/>
      <c r="F43" s="83"/>
    </row>
    <row r="44" spans="1:6">
      <c r="A44" s="74"/>
      <c r="F44" s="83"/>
    </row>
    <row r="45" spans="1:6">
      <c r="A45" s="74"/>
      <c r="F45" s="83"/>
    </row>
    <row r="46" spans="1:6">
      <c r="A46" s="74"/>
      <c r="F46" s="83"/>
    </row>
    <row r="47" spans="1:6">
      <c r="A47" s="74"/>
      <c r="F47" s="83"/>
    </row>
    <row r="48" spans="1:6">
      <c r="A48" s="74"/>
      <c r="F48" s="83"/>
    </row>
    <row r="49" spans="1:6">
      <c r="A49" s="74"/>
      <c r="F49" s="83"/>
    </row>
    <row r="50" spans="1:6">
      <c r="A50" s="74"/>
      <c r="F50" s="83"/>
    </row>
    <row r="51" spans="1:6">
      <c r="A51" s="74"/>
      <c r="F51" s="83"/>
    </row>
    <row r="52" spans="1:6">
      <c r="A52" s="74"/>
      <c r="F52" s="83"/>
    </row>
    <row r="53" spans="1:6">
      <c r="A53" s="74"/>
      <c r="F53" s="83"/>
    </row>
    <row r="54" spans="1:6">
      <c r="A54" s="74"/>
      <c r="F54" s="83"/>
    </row>
    <row r="55" spans="1:6">
      <c r="A55" s="74"/>
      <c r="F55" s="83"/>
    </row>
    <row r="56" spans="1:6">
      <c r="A56" s="74"/>
      <c r="F56" s="83"/>
    </row>
    <row r="57" spans="1:6">
      <c r="A57" s="74"/>
      <c r="F57" s="83"/>
    </row>
    <row r="58" spans="1:6">
      <c r="A58" s="74"/>
      <c r="F58" s="83"/>
    </row>
    <row r="59" spans="1:6">
      <c r="A59" s="74"/>
      <c r="F59" s="83"/>
    </row>
    <row r="60" spans="1:6">
      <c r="A60" s="74"/>
      <c r="F60" s="83"/>
    </row>
    <row r="61" spans="1:6">
      <c r="A61" s="74"/>
      <c r="F61" s="83"/>
    </row>
    <row r="62" spans="1:6">
      <c r="A62" s="74"/>
      <c r="F62" s="83"/>
    </row>
    <row r="63" spans="1:6">
      <c r="A63" s="74"/>
      <c r="F63" s="83"/>
    </row>
    <row r="64" spans="1:6">
      <c r="A64" s="74"/>
      <c r="F64" s="83"/>
    </row>
    <row r="65" spans="1:6">
      <c r="A65" s="74"/>
      <c r="F65" s="83"/>
    </row>
    <row r="66" spans="1:6">
      <c r="A66" s="74"/>
      <c r="F66" s="83"/>
    </row>
    <row r="67" spans="1:6">
      <c r="A67" s="74"/>
      <c r="F67" s="83"/>
    </row>
    <row r="68" spans="1:6">
      <c r="A68" s="74"/>
      <c r="F68" s="83"/>
    </row>
    <row r="69" spans="1:6">
      <c r="A69" s="74"/>
      <c r="F69" s="83"/>
    </row>
    <row r="70" spans="1:6">
      <c r="A70" s="74"/>
      <c r="F70" s="83"/>
    </row>
    <row r="71" spans="1:6">
      <c r="A71" s="74"/>
      <c r="F71" s="83"/>
    </row>
    <row r="72" spans="1:6">
      <c r="A72" s="74"/>
      <c r="F72" s="83"/>
    </row>
    <row r="73" spans="1:6">
      <c r="A73" s="74"/>
      <c r="F73" s="83"/>
    </row>
    <row r="74" spans="1:6">
      <c r="A74" s="74"/>
      <c r="F74" s="83"/>
    </row>
    <row r="75" spans="1:6">
      <c r="A75" s="74"/>
      <c r="F75" s="83"/>
    </row>
    <row r="76" spans="1:6">
      <c r="A76" s="74"/>
      <c r="F76" s="83"/>
    </row>
    <row r="77" spans="1:6">
      <c r="A77" s="74"/>
      <c r="F77" s="83"/>
    </row>
    <row r="78" spans="1:6">
      <c r="A78" s="74"/>
      <c r="F78" s="83"/>
    </row>
    <row r="79" spans="1:6" ht="13.9" thickBot="1">
      <c r="A79" s="84"/>
      <c r="B79" s="85"/>
      <c r="C79" s="86"/>
      <c r="D79" s="87"/>
      <c r="E79" s="88"/>
      <c r="F79" s="89"/>
    </row>
  </sheetData>
  <mergeCells count="1">
    <mergeCell ref="A23:F30"/>
  </mergeCells>
  <pageMargins left="0.74803149606299213" right="0.74803149606299213" top="0.98425196850393704" bottom="0.98425196850393704" header="0.51181102362204722" footer="0.51181102362204722"/>
  <pageSetup paperSize="9" scale="65" fitToHeight="10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4"/>
  <sheetViews>
    <sheetView view="pageBreakPreview" topLeftCell="A10" zoomScale="70" zoomScaleNormal="100" zoomScaleSheetLayoutView="70" zoomScalePageLayoutView="50" workbookViewId="0">
      <selection activeCell="B28" sqref="B28"/>
    </sheetView>
  </sheetViews>
  <sheetFormatPr defaultColWidth="9.140625" defaultRowHeight="13.15"/>
  <cols>
    <col min="1" max="1" width="9.140625" style="32"/>
    <col min="2" max="2" width="79.5703125" style="30" customWidth="1"/>
    <col min="3" max="3" width="7" style="32" customWidth="1"/>
    <col min="4" max="4" width="16.7109375" style="35" customWidth="1"/>
    <col min="5" max="5" width="13.5703125" style="41" customWidth="1"/>
    <col min="6" max="6" width="21.7109375" style="30" customWidth="1"/>
    <col min="7" max="7" width="12.85546875" style="30" bestFit="1" customWidth="1"/>
    <col min="8" max="8" width="28.28515625" style="30" customWidth="1"/>
    <col min="9" max="9" width="21.42578125" style="30" customWidth="1"/>
    <col min="10" max="10" width="21.85546875" style="30" customWidth="1"/>
    <col min="11" max="16384" width="9.140625" style="30"/>
  </cols>
  <sheetData>
    <row r="1" spans="1:8" ht="13.9" thickBot="1"/>
    <row r="2" spans="1:8" ht="18">
      <c r="A2" s="96" t="s">
        <v>1</v>
      </c>
      <c r="B2" s="97"/>
      <c r="C2" s="97"/>
      <c r="D2" s="98"/>
      <c r="E2" s="98"/>
      <c r="F2" s="99"/>
    </row>
    <row r="3" spans="1:8">
      <c r="A3" s="100"/>
      <c r="B3" s="101"/>
      <c r="C3" s="101"/>
      <c r="D3" s="101"/>
      <c r="E3" s="101"/>
      <c r="F3" s="102"/>
    </row>
    <row r="4" spans="1:8" ht="18">
      <c r="A4" s="103" t="s">
        <v>2</v>
      </c>
      <c r="B4" s="104"/>
      <c r="C4" s="104"/>
      <c r="D4" s="105"/>
      <c r="E4" s="105"/>
      <c r="F4" s="106"/>
    </row>
    <row r="5" spans="1:8">
      <c r="A5" s="107"/>
      <c r="B5" s="108"/>
      <c r="C5" s="108"/>
      <c r="D5" s="109"/>
      <c r="E5" s="109"/>
      <c r="F5" s="110"/>
    </row>
    <row r="6" spans="1:8" ht="13.9">
      <c r="A6" s="111" t="s">
        <v>3</v>
      </c>
      <c r="B6" s="112"/>
      <c r="C6" s="113"/>
      <c r="D6" s="113"/>
      <c r="E6" s="114"/>
      <c r="F6" s="115"/>
    </row>
    <row r="7" spans="1:8" ht="13.9">
      <c r="A7" s="116" t="s">
        <v>4</v>
      </c>
      <c r="B7" s="117"/>
      <c r="C7" s="118"/>
      <c r="D7" s="118"/>
      <c r="E7" s="119"/>
      <c r="F7" s="120"/>
    </row>
    <row r="8" spans="1:8" ht="13.9" thickBot="1">
      <c r="A8" s="84"/>
      <c r="B8" s="85"/>
      <c r="C8" s="86"/>
      <c r="D8" s="87"/>
      <c r="E8" s="88"/>
      <c r="F8" s="89"/>
    </row>
    <row r="9" spans="1:8" s="1" customFormat="1" ht="51.6" thickBot="1">
      <c r="A9" s="90" t="s">
        <v>5</v>
      </c>
      <c r="B9" s="91" t="s">
        <v>6</v>
      </c>
      <c r="C9" s="92" t="s">
        <v>7</v>
      </c>
      <c r="D9" s="93" t="s">
        <v>8</v>
      </c>
      <c r="E9" s="94" t="s">
        <v>9</v>
      </c>
      <c r="F9" s="93" t="s">
        <v>10</v>
      </c>
    </row>
    <row r="10" spans="1:8" s="2" customFormat="1" ht="13.9">
      <c r="A10" s="9"/>
      <c r="B10" s="7"/>
      <c r="C10" s="9"/>
      <c r="D10" s="34"/>
      <c r="E10" s="40"/>
      <c r="F10" s="12"/>
    </row>
    <row r="11" spans="1:8" s="1" customFormat="1" ht="14.25" customHeight="1">
      <c r="A11" s="9"/>
      <c r="B11" s="7" t="s">
        <v>11</v>
      </c>
      <c r="C11" s="9"/>
      <c r="D11" s="34"/>
      <c r="E11" s="40"/>
      <c r="F11" s="10"/>
      <c r="H11" s="33"/>
    </row>
    <row r="12" spans="1:8" s="6" customFormat="1" ht="14.25" customHeight="1">
      <c r="A12" s="8"/>
      <c r="B12" s="7"/>
      <c r="C12" s="3"/>
      <c r="D12" s="5"/>
      <c r="E12" s="40"/>
      <c r="F12" s="12"/>
      <c r="H12" s="37"/>
    </row>
    <row r="13" spans="1:8" s="6" customFormat="1" ht="14.25" customHeight="1">
      <c r="A13" s="122">
        <f>1+0.001</f>
        <v>1.0009999999999999</v>
      </c>
      <c r="B13" s="7" t="s">
        <v>12</v>
      </c>
      <c r="C13" s="9" t="s">
        <v>13</v>
      </c>
      <c r="D13" s="5"/>
      <c r="E13" s="3">
        <v>1</v>
      </c>
      <c r="F13" s="95">
        <f t="shared" ref="F13" si="0">D13*E13</f>
        <v>0</v>
      </c>
      <c r="H13" s="33"/>
    </row>
    <row r="14" spans="1:8" s="6" customFormat="1" ht="14.25" customHeight="1">
      <c r="A14" s="8"/>
      <c r="B14" s="7"/>
      <c r="C14" s="3"/>
      <c r="D14" s="5"/>
      <c r="E14" s="3"/>
      <c r="F14" s="95"/>
      <c r="H14" s="37"/>
    </row>
    <row r="15" spans="1:8" s="6" customFormat="1" ht="14.25" customHeight="1">
      <c r="A15" s="122">
        <f>A13+0.001</f>
        <v>1.0019999999999998</v>
      </c>
      <c r="B15" s="7" t="s">
        <v>14</v>
      </c>
      <c r="C15" s="9" t="s">
        <v>13</v>
      </c>
      <c r="D15" s="5"/>
      <c r="E15" s="40">
        <v>1</v>
      </c>
      <c r="F15" s="95">
        <f t="shared" ref="F15" si="1">D15*E15</f>
        <v>0</v>
      </c>
    </row>
    <row r="16" spans="1:8" s="6" customFormat="1" ht="14.25" customHeight="1">
      <c r="A16" s="9"/>
      <c r="B16" s="7"/>
      <c r="C16" s="9"/>
      <c r="D16" s="34"/>
      <c r="E16" s="40"/>
      <c r="F16" s="95"/>
    </row>
    <row r="17" spans="1:6" s="6" customFormat="1" ht="14.25" customHeight="1">
      <c r="A17" s="122">
        <f>A15+0.001</f>
        <v>1.0029999999999997</v>
      </c>
      <c r="B17" s="7" t="s">
        <v>15</v>
      </c>
      <c r="C17" s="9" t="s">
        <v>13</v>
      </c>
      <c r="D17" s="5"/>
      <c r="E17" s="40">
        <v>1</v>
      </c>
      <c r="F17" s="95">
        <f t="shared" ref="F17" si="2">D17*E17</f>
        <v>0</v>
      </c>
    </row>
    <row r="18" spans="1:6" s="6" customFormat="1" ht="14.25" customHeight="1">
      <c r="A18" s="8"/>
      <c r="B18" s="7"/>
      <c r="C18" s="9"/>
      <c r="D18" s="34"/>
      <c r="E18" s="40"/>
      <c r="F18" s="95"/>
    </row>
    <row r="19" spans="1:6" s="6" customFormat="1" ht="14.25" customHeight="1">
      <c r="A19" s="122">
        <f>A17+0.001</f>
        <v>1.0039999999999996</v>
      </c>
      <c r="B19" s="7" t="s">
        <v>16</v>
      </c>
      <c r="C19" s="9" t="s">
        <v>13</v>
      </c>
      <c r="D19" s="5"/>
      <c r="E19" s="40">
        <v>1</v>
      </c>
      <c r="F19" s="95">
        <f t="shared" ref="F19" si="3">D19*E19</f>
        <v>0</v>
      </c>
    </row>
    <row r="20" spans="1:6" s="6" customFormat="1" ht="14.25" customHeight="1">
      <c r="A20" s="8"/>
      <c r="B20" s="7"/>
      <c r="C20" s="9"/>
      <c r="D20" s="34"/>
      <c r="E20" s="40"/>
      <c r="F20" s="95"/>
    </row>
    <row r="21" spans="1:6" s="6" customFormat="1" ht="14.25" customHeight="1">
      <c r="A21" s="122">
        <f>A19+0.001</f>
        <v>1.0049999999999994</v>
      </c>
      <c r="B21" s="7" t="s">
        <v>17</v>
      </c>
      <c r="C21" s="9" t="s">
        <v>13</v>
      </c>
      <c r="D21" s="5"/>
      <c r="E21" s="40">
        <v>1</v>
      </c>
      <c r="F21" s="95">
        <f t="shared" ref="F21" si="4">D21*E21</f>
        <v>0</v>
      </c>
    </row>
    <row r="22" spans="1:6" s="6" customFormat="1" ht="14.25" customHeight="1">
      <c r="A22" s="9"/>
      <c r="B22" s="7"/>
      <c r="C22" s="9"/>
      <c r="D22" s="34"/>
      <c r="E22" s="40"/>
      <c r="F22" s="95"/>
    </row>
    <row r="23" spans="1:6" s="6" customFormat="1" ht="14.25" customHeight="1">
      <c r="A23" s="122">
        <f>A21+0.001</f>
        <v>1.0059999999999993</v>
      </c>
      <c r="B23" s="7" t="s">
        <v>18</v>
      </c>
      <c r="C23" s="9" t="s">
        <v>13</v>
      </c>
      <c r="D23" s="5"/>
      <c r="E23" s="40">
        <v>1</v>
      </c>
      <c r="F23" s="95">
        <f t="shared" ref="F23" si="5">D23*E23</f>
        <v>0</v>
      </c>
    </row>
    <row r="24" spans="1:6" s="11" customFormat="1" ht="14.25" customHeight="1">
      <c r="A24" s="3"/>
      <c r="B24" s="7"/>
      <c r="C24" s="3"/>
      <c r="D24" s="5"/>
      <c r="E24" s="3"/>
      <c r="F24" s="95"/>
    </row>
    <row r="25" spans="1:6" s="6" customFormat="1" ht="14.25" customHeight="1">
      <c r="A25" s="122">
        <f>A23+0.001</f>
        <v>1.0069999999999992</v>
      </c>
      <c r="B25" s="7" t="s">
        <v>19</v>
      </c>
      <c r="C25" s="9" t="s">
        <v>13</v>
      </c>
      <c r="D25" s="5"/>
      <c r="E25" s="3">
        <v>1</v>
      </c>
      <c r="F25" s="95">
        <f t="shared" ref="F25" si="6">D25*E25</f>
        <v>0</v>
      </c>
    </row>
    <row r="26" spans="1:6" s="6" customFormat="1" ht="14.25" customHeight="1">
      <c r="A26" s="8"/>
      <c r="B26" s="7"/>
      <c r="C26" s="9"/>
      <c r="D26" s="5"/>
      <c r="E26" s="3"/>
      <c r="F26" s="95"/>
    </row>
    <row r="27" spans="1:6" s="6" customFormat="1" ht="14.25" customHeight="1">
      <c r="A27" s="8"/>
      <c r="B27" s="7"/>
      <c r="C27" s="9"/>
      <c r="D27" s="5"/>
      <c r="E27" s="3"/>
      <c r="F27" s="95"/>
    </row>
    <row r="28" spans="1:6" s="6" customFormat="1" ht="14.25">
      <c r="A28" s="8"/>
      <c r="B28" s="147"/>
      <c r="C28" s="40"/>
      <c r="D28" s="5"/>
      <c r="E28" s="3"/>
      <c r="F28" s="95"/>
    </row>
    <row r="29" spans="1:6" s="6" customFormat="1" ht="13.9">
      <c r="A29" s="8"/>
      <c r="B29" s="147"/>
      <c r="C29" s="40"/>
      <c r="D29" s="5"/>
      <c r="E29" s="3"/>
      <c r="F29" s="95"/>
    </row>
    <row r="30" spans="1:6" s="6" customFormat="1" ht="13.9">
      <c r="A30" s="8"/>
      <c r="B30" s="147"/>
      <c r="C30" s="40"/>
      <c r="D30" s="5"/>
      <c r="E30" s="3"/>
      <c r="F30" s="95"/>
    </row>
    <row r="31" spans="1:6" s="6" customFormat="1" ht="13.9">
      <c r="A31" s="8"/>
      <c r="B31" s="147"/>
      <c r="C31" s="40"/>
      <c r="D31" s="5"/>
      <c r="E31" s="3"/>
      <c r="F31" s="95"/>
    </row>
    <row r="32" spans="1:6" s="6" customFormat="1" ht="13.9">
      <c r="A32" s="8"/>
      <c r="B32" s="147"/>
      <c r="C32" s="40"/>
      <c r="D32" s="5"/>
      <c r="E32" s="3"/>
      <c r="F32" s="95"/>
    </row>
    <row r="33" spans="1:6" s="6" customFormat="1" ht="13.9">
      <c r="A33" s="8"/>
      <c r="B33" s="147"/>
      <c r="C33" s="40"/>
      <c r="D33" s="5"/>
      <c r="E33" s="3"/>
      <c r="F33" s="95"/>
    </row>
    <row r="34" spans="1:6" s="6" customFormat="1" ht="13.9">
      <c r="A34" s="8"/>
      <c r="B34" s="147"/>
      <c r="C34" s="40"/>
      <c r="D34" s="5"/>
      <c r="E34" s="3"/>
      <c r="F34" s="95"/>
    </row>
    <row r="35" spans="1:6" s="6" customFormat="1" ht="13.9">
      <c r="A35" s="8"/>
      <c r="B35" s="147"/>
      <c r="C35" s="40"/>
      <c r="D35" s="5"/>
      <c r="E35" s="3"/>
      <c r="F35" s="95"/>
    </row>
    <row r="36" spans="1:6" s="6" customFormat="1" ht="13.9">
      <c r="A36" s="8"/>
      <c r="B36" s="147"/>
      <c r="C36" s="40"/>
      <c r="D36" s="5"/>
      <c r="E36" s="3"/>
      <c r="F36" s="95"/>
    </row>
    <row r="37" spans="1:6" s="6" customFormat="1" ht="13.9">
      <c r="A37" s="8"/>
      <c r="B37" s="147"/>
      <c r="C37" s="40"/>
      <c r="D37" s="5"/>
      <c r="E37" s="3"/>
      <c r="F37" s="95"/>
    </row>
    <row r="38" spans="1:6" s="6" customFormat="1" ht="13.9">
      <c r="A38" s="8"/>
      <c r="B38" s="147"/>
      <c r="C38" s="40"/>
      <c r="D38" s="5"/>
      <c r="E38" s="3"/>
      <c r="F38" s="95"/>
    </row>
    <row r="39" spans="1:6" s="6" customFormat="1" ht="13.9">
      <c r="A39" s="8"/>
      <c r="B39" s="147"/>
      <c r="C39" s="40"/>
      <c r="D39" s="5"/>
      <c r="E39" s="3"/>
      <c r="F39" s="95"/>
    </row>
    <row r="40" spans="1:6" s="6" customFormat="1" ht="13.9">
      <c r="A40" s="8"/>
      <c r="B40" s="147"/>
      <c r="C40" s="40"/>
      <c r="D40" s="5"/>
      <c r="E40" s="3"/>
      <c r="F40" s="95"/>
    </row>
    <row r="41" spans="1:6" s="6" customFormat="1" ht="13.9">
      <c r="A41" s="8"/>
      <c r="B41" s="147"/>
      <c r="C41" s="40"/>
      <c r="D41" s="5"/>
      <c r="E41" s="3"/>
      <c r="F41" s="95"/>
    </row>
    <row r="42" spans="1:6" s="6" customFormat="1" ht="13.9">
      <c r="A42" s="8"/>
      <c r="B42" s="147"/>
      <c r="C42" s="40"/>
      <c r="D42" s="5"/>
      <c r="E42" s="3"/>
      <c r="F42" s="95"/>
    </row>
    <row r="43" spans="1:6" s="6" customFormat="1" ht="13.9">
      <c r="A43" s="8"/>
      <c r="B43" s="147"/>
      <c r="C43" s="40"/>
      <c r="D43" s="5"/>
      <c r="E43" s="3"/>
      <c r="F43" s="95"/>
    </row>
    <row r="44" spans="1:6" s="6" customFormat="1" ht="13.9">
      <c r="A44" s="8"/>
      <c r="B44" s="147"/>
      <c r="C44" s="40"/>
      <c r="D44" s="5"/>
      <c r="E44" s="3"/>
      <c r="F44" s="95"/>
    </row>
    <row r="45" spans="1:6" s="6" customFormat="1" ht="13.9">
      <c r="A45" s="8"/>
      <c r="B45" s="147"/>
      <c r="C45" s="40"/>
      <c r="D45" s="5"/>
      <c r="E45" s="3"/>
      <c r="F45" s="95"/>
    </row>
    <row r="46" spans="1:6" s="6" customFormat="1" ht="13.9">
      <c r="A46" s="8"/>
      <c r="B46" s="147"/>
      <c r="C46" s="40"/>
      <c r="D46" s="5"/>
      <c r="E46" s="3"/>
      <c r="F46" s="95"/>
    </row>
    <row r="47" spans="1:6" s="6" customFormat="1" ht="13.9">
      <c r="A47" s="8"/>
      <c r="B47" s="147"/>
      <c r="C47" s="40"/>
      <c r="D47" s="5"/>
      <c r="E47" s="3"/>
      <c r="F47" s="95"/>
    </row>
    <row r="48" spans="1:6" s="6" customFormat="1" ht="13.9">
      <c r="A48" s="8"/>
      <c r="B48" s="147"/>
      <c r="C48" s="40"/>
      <c r="D48" s="5"/>
      <c r="E48" s="3"/>
      <c r="F48" s="95"/>
    </row>
    <row r="49" spans="1:6" s="6" customFormat="1" ht="13.9">
      <c r="A49" s="8"/>
      <c r="B49" s="147"/>
      <c r="C49" s="40"/>
      <c r="D49" s="5"/>
      <c r="E49" s="3"/>
      <c r="F49" s="95"/>
    </row>
    <row r="50" spans="1:6" s="6" customFormat="1" ht="13.9">
      <c r="A50" s="8"/>
      <c r="B50" s="147"/>
      <c r="C50" s="40"/>
      <c r="D50" s="5"/>
      <c r="E50" s="3"/>
      <c r="F50" s="95"/>
    </row>
    <row r="51" spans="1:6" s="6" customFormat="1" ht="13.9">
      <c r="A51" s="8"/>
      <c r="B51" s="147"/>
      <c r="C51" s="40"/>
      <c r="D51" s="5"/>
      <c r="E51" s="3"/>
      <c r="F51" s="95"/>
    </row>
    <row r="52" spans="1:6" s="6" customFormat="1" ht="13.9">
      <c r="A52" s="8"/>
      <c r="B52" s="147"/>
      <c r="C52" s="40"/>
      <c r="D52" s="5"/>
      <c r="E52" s="3"/>
      <c r="F52" s="95"/>
    </row>
    <row r="53" spans="1:6" s="6" customFormat="1" ht="14.25" customHeight="1">
      <c r="A53" s="8"/>
      <c r="B53" s="7"/>
      <c r="C53" s="9"/>
      <c r="D53" s="5"/>
      <c r="E53" s="3"/>
      <c r="F53" s="95"/>
    </row>
    <row r="54" spans="1:6" s="6" customFormat="1" ht="14.25" customHeight="1">
      <c r="A54" s="8"/>
      <c r="B54" s="7"/>
      <c r="C54" s="9"/>
      <c r="D54" s="5"/>
      <c r="E54" s="3"/>
      <c r="F54" s="95"/>
    </row>
    <row r="55" spans="1:6" s="6" customFormat="1" ht="14.25" customHeight="1">
      <c r="A55" s="8"/>
      <c r="B55" s="7"/>
      <c r="C55" s="9"/>
      <c r="D55" s="5"/>
      <c r="E55" s="3"/>
      <c r="F55" s="95"/>
    </row>
    <row r="56" spans="1:6" s="6" customFormat="1" ht="14.25" customHeight="1">
      <c r="A56" s="8"/>
      <c r="B56" s="7"/>
      <c r="C56" s="9"/>
      <c r="D56" s="5"/>
      <c r="E56" s="3"/>
      <c r="F56" s="95"/>
    </row>
    <row r="57" spans="1:6" s="6" customFormat="1" ht="14.25" customHeight="1">
      <c r="A57" s="8"/>
      <c r="B57" s="7"/>
      <c r="C57" s="9"/>
      <c r="D57" s="5"/>
      <c r="E57" s="3"/>
      <c r="F57" s="95"/>
    </row>
    <row r="58" spans="1:6" s="6" customFormat="1" ht="14.25" customHeight="1">
      <c r="A58" s="8"/>
      <c r="B58" s="7"/>
      <c r="C58" s="9"/>
      <c r="D58" s="5"/>
      <c r="E58" s="3"/>
      <c r="F58" s="95"/>
    </row>
    <row r="59" spans="1:6" s="6" customFormat="1" ht="14.25" customHeight="1">
      <c r="A59" s="8"/>
      <c r="B59" s="7"/>
      <c r="C59" s="9"/>
      <c r="D59" s="5"/>
      <c r="E59" s="3"/>
      <c r="F59" s="95"/>
    </row>
    <row r="60" spans="1:6" s="6" customFormat="1" ht="14.25" customHeight="1">
      <c r="A60" s="8"/>
      <c r="B60" s="7"/>
      <c r="C60" s="9"/>
      <c r="D60" s="5"/>
      <c r="E60" s="40"/>
      <c r="F60" s="5"/>
    </row>
    <row r="61" spans="1:6" s="6" customFormat="1" ht="14.25" customHeight="1" thickBot="1">
      <c r="A61" s="134"/>
      <c r="B61" s="62"/>
      <c r="C61" s="135"/>
      <c r="D61" s="42"/>
      <c r="E61" s="136"/>
      <c r="F61" s="42"/>
    </row>
    <row r="62" spans="1:6" ht="16.149999999999999" thickBot="1">
      <c r="A62" s="14"/>
      <c r="B62" s="15"/>
      <c r="C62" s="16"/>
      <c r="D62" s="17"/>
      <c r="E62" s="17"/>
      <c r="F62" s="18"/>
    </row>
    <row r="63" spans="1:6" ht="16.149999999999999" thickBot="1">
      <c r="A63" s="63"/>
      <c r="B63" s="26" t="s">
        <v>20</v>
      </c>
      <c r="C63" s="26"/>
      <c r="D63" s="19"/>
      <c r="E63" s="19"/>
      <c r="F63" s="75">
        <f>SUM(F11:F60)</f>
        <v>0</v>
      </c>
    </row>
    <row r="64" spans="1:6" ht="16.149999999999999" thickBot="1">
      <c r="A64" s="20"/>
      <c r="B64" s="21"/>
      <c r="C64" s="22"/>
      <c r="D64" s="23"/>
      <c r="E64" s="23"/>
      <c r="F64" s="24"/>
    </row>
  </sheetData>
  <pageMargins left="0.74803149606299202" right="0.74803149606299202" top="0.98425196850393704" bottom="0.98425196850393704" header="0.511811023622047" footer="0.511811023622047"/>
  <pageSetup paperSize="9" scale="65" fitToHeight="10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28"/>
  <sheetViews>
    <sheetView view="pageBreakPreview" topLeftCell="A93" zoomScale="70" zoomScaleNormal="100" zoomScaleSheetLayoutView="70" zoomScalePageLayoutView="50" workbookViewId="0">
      <selection activeCell="D12" sqref="D12"/>
    </sheetView>
  </sheetViews>
  <sheetFormatPr defaultColWidth="9.140625" defaultRowHeight="13.15"/>
  <cols>
    <col min="1" max="1" width="9.140625" style="32"/>
    <col min="2" max="2" width="79.5703125" style="30" customWidth="1"/>
    <col min="3" max="3" width="7" style="32" customWidth="1"/>
    <col min="4" max="4" width="16.7109375" style="35" customWidth="1"/>
    <col min="5" max="5" width="13.5703125" style="41" customWidth="1"/>
    <col min="6" max="6" width="21.7109375" style="30" customWidth="1"/>
    <col min="7" max="7" width="12.85546875" style="30" bestFit="1" customWidth="1"/>
    <col min="8" max="8" width="28.28515625" style="30" customWidth="1"/>
    <col min="9" max="9" width="21.42578125" style="30" customWidth="1"/>
    <col min="10" max="10" width="21.85546875" style="30" customWidth="1"/>
    <col min="11" max="16384" width="9.140625" style="30"/>
  </cols>
  <sheetData>
    <row r="1" spans="1:6" ht="13.9" thickBot="1"/>
    <row r="2" spans="1:6" ht="18">
      <c r="A2" s="96" t="s">
        <v>1</v>
      </c>
      <c r="B2" s="97"/>
      <c r="C2" s="97"/>
      <c r="D2" s="98"/>
      <c r="E2" s="98"/>
      <c r="F2" s="99"/>
    </row>
    <row r="3" spans="1:6">
      <c r="A3" s="100"/>
      <c r="B3" s="101"/>
      <c r="C3" s="101"/>
      <c r="D3" s="101"/>
      <c r="E3" s="101"/>
      <c r="F3" s="102"/>
    </row>
    <row r="4" spans="1:6" ht="18">
      <c r="A4" s="103" t="s">
        <v>21</v>
      </c>
      <c r="B4" s="104"/>
      <c r="C4" s="104"/>
      <c r="D4" s="105"/>
      <c r="E4" s="105"/>
      <c r="F4" s="106"/>
    </row>
    <row r="5" spans="1:6">
      <c r="A5" s="107"/>
      <c r="B5" s="108"/>
      <c r="C5" s="108"/>
      <c r="D5" s="109"/>
      <c r="E5" s="109"/>
      <c r="F5" s="110"/>
    </row>
    <row r="6" spans="1:6" ht="13.9">
      <c r="A6" s="111" t="str">
        <f>'Preliminaries &amp; Generals'!A6</f>
        <v>BUILDING 19C, WORKSHOP VENTILATION SYSTEM</v>
      </c>
      <c r="B6" s="112"/>
      <c r="C6" s="113"/>
      <c r="D6" s="113"/>
      <c r="E6" s="114"/>
      <c r="F6" s="115"/>
    </row>
    <row r="7" spans="1:6" ht="13.9">
      <c r="A7" s="116" t="s">
        <v>22</v>
      </c>
      <c r="B7" s="117"/>
      <c r="C7" s="118"/>
      <c r="D7" s="118"/>
      <c r="E7" s="119"/>
      <c r="F7" s="120"/>
    </row>
    <row r="8" spans="1:6" ht="13.9" thickBot="1">
      <c r="A8" s="74"/>
      <c r="F8" s="83"/>
    </row>
    <row r="9" spans="1:6" s="1" customFormat="1" ht="51.6" thickBot="1">
      <c r="A9" s="90" t="s">
        <v>5</v>
      </c>
      <c r="B9" s="91" t="s">
        <v>6</v>
      </c>
      <c r="C9" s="92" t="s">
        <v>7</v>
      </c>
      <c r="D9" s="93" t="s">
        <v>8</v>
      </c>
      <c r="E9" s="94" t="s">
        <v>9</v>
      </c>
      <c r="F9" s="93" t="s">
        <v>10</v>
      </c>
    </row>
    <row r="10" spans="1:6" s="2" customFormat="1" ht="13.9">
      <c r="A10" s="64"/>
      <c r="B10" s="65"/>
      <c r="C10" s="25"/>
      <c r="D10" s="66"/>
      <c r="E10" s="67"/>
      <c r="F10" s="66"/>
    </row>
    <row r="11" spans="1:6" s="6" customFormat="1" ht="14.25" customHeight="1">
      <c r="A11" s="148"/>
      <c r="B11" s="149" t="s">
        <v>23</v>
      </c>
      <c r="C11" s="150"/>
      <c r="D11" s="151"/>
      <c r="E11" s="150"/>
      <c r="F11" s="152"/>
    </row>
    <row r="12" spans="1:6" s="6" customFormat="1" ht="28.5">
      <c r="A12" s="122">
        <v>2.0009999999999999</v>
      </c>
      <c r="B12" s="153" t="s">
        <v>24</v>
      </c>
      <c r="C12" s="3" t="s">
        <v>25</v>
      </c>
      <c r="D12" s="140"/>
      <c r="E12" s="3">
        <v>1</v>
      </c>
      <c r="F12" s="95">
        <f t="shared" ref="F12" si="0">D12*E12</f>
        <v>0</v>
      </c>
    </row>
    <row r="13" spans="1:6" s="6" customFormat="1" ht="27.6">
      <c r="A13" s="8"/>
      <c r="B13" s="7" t="s">
        <v>26</v>
      </c>
      <c r="C13" s="3"/>
      <c r="D13" s="34"/>
      <c r="E13" s="3"/>
      <c r="F13" s="95"/>
    </row>
    <row r="14" spans="1:6" s="6" customFormat="1" ht="13.9">
      <c r="A14" s="8"/>
      <c r="B14" s="7"/>
      <c r="C14" s="3"/>
      <c r="D14" s="34"/>
      <c r="E14" s="3"/>
      <c r="F14" s="95"/>
    </row>
    <row r="15" spans="1:6" s="6" customFormat="1" ht="13.9">
      <c r="A15" s="122">
        <f>A12+0.001</f>
        <v>2.0019999999999998</v>
      </c>
      <c r="B15" s="7" t="s">
        <v>27</v>
      </c>
      <c r="C15" s="3" t="s">
        <v>25</v>
      </c>
      <c r="D15" s="34"/>
      <c r="E15" s="3">
        <v>1</v>
      </c>
      <c r="F15" s="95">
        <f t="shared" ref="F15" si="1">D15*E15</f>
        <v>0</v>
      </c>
    </row>
    <row r="16" spans="1:6" s="6" customFormat="1" ht="14.25" customHeight="1">
      <c r="A16" s="8"/>
      <c r="B16" s="29"/>
      <c r="C16" s="3"/>
      <c r="D16" s="34"/>
      <c r="E16" s="3"/>
      <c r="F16" s="95"/>
    </row>
    <row r="17" spans="1:6" s="6" customFormat="1" ht="13.9">
      <c r="A17" s="8"/>
      <c r="B17" s="29" t="s">
        <v>28</v>
      </c>
      <c r="C17" s="9"/>
      <c r="D17" s="34"/>
      <c r="E17" s="40"/>
      <c r="F17" s="95"/>
    </row>
    <row r="18" spans="1:6" s="6" customFormat="1" ht="14.25" customHeight="1">
      <c r="A18" s="8"/>
      <c r="B18" s="7"/>
      <c r="C18" s="9"/>
      <c r="D18" s="34"/>
      <c r="E18" s="40"/>
      <c r="F18" s="95"/>
    </row>
    <row r="19" spans="1:6" s="6" customFormat="1" ht="14.25" customHeight="1">
      <c r="A19" s="122">
        <f>A15+0.001</f>
        <v>2.0029999999999997</v>
      </c>
      <c r="B19" s="7" t="s">
        <v>29</v>
      </c>
      <c r="C19" s="9" t="s">
        <v>30</v>
      </c>
      <c r="D19" s="34"/>
      <c r="E19" s="3">
        <v>14</v>
      </c>
      <c r="F19" s="95">
        <f t="shared" ref="F19" si="2">D19*E19</f>
        <v>0</v>
      </c>
    </row>
    <row r="20" spans="1:6" s="6" customFormat="1" ht="14.25" customHeight="1">
      <c r="A20" s="8"/>
      <c r="B20" s="7"/>
      <c r="C20" s="9"/>
      <c r="D20" s="34"/>
      <c r="E20" s="40"/>
      <c r="F20" s="95"/>
    </row>
    <row r="21" spans="1:6" s="6" customFormat="1" ht="14.25" customHeight="1">
      <c r="A21" s="8"/>
      <c r="B21" s="29" t="s">
        <v>31</v>
      </c>
      <c r="C21" s="9"/>
      <c r="D21" s="34"/>
      <c r="E21" s="40"/>
      <c r="F21" s="95"/>
    </row>
    <row r="22" spans="1:6" s="6" customFormat="1" ht="14.25" customHeight="1">
      <c r="A22" s="8"/>
      <c r="B22" s="29"/>
      <c r="C22" s="9"/>
      <c r="D22" s="34"/>
      <c r="E22" s="40"/>
      <c r="F22" s="95"/>
    </row>
    <row r="23" spans="1:6" s="6" customFormat="1" ht="14.25" customHeight="1">
      <c r="A23" s="122">
        <f>A19+0.001</f>
        <v>2.0039999999999996</v>
      </c>
      <c r="B23" s="7" t="s">
        <v>32</v>
      </c>
      <c r="C23" s="9" t="s">
        <v>25</v>
      </c>
      <c r="D23" s="34"/>
      <c r="E23" s="3">
        <v>4</v>
      </c>
      <c r="F23" s="95">
        <f t="shared" ref="F23:F24" si="3">D23*E23</f>
        <v>0</v>
      </c>
    </row>
    <row r="24" spans="1:6" s="6" customFormat="1" ht="14.25" customHeight="1">
      <c r="A24" s="122">
        <f>A23+0.001</f>
        <v>2.0049999999999994</v>
      </c>
      <c r="B24" s="7" t="s">
        <v>33</v>
      </c>
      <c r="C24" s="9" t="s">
        <v>25</v>
      </c>
      <c r="D24" s="34"/>
      <c r="E24" s="3">
        <v>2</v>
      </c>
      <c r="F24" s="95">
        <f t="shared" si="3"/>
        <v>0</v>
      </c>
    </row>
    <row r="25" spans="1:6" s="6" customFormat="1" ht="14.25" customHeight="1">
      <c r="A25" s="9"/>
      <c r="B25" s="38"/>
      <c r="C25" s="9"/>
      <c r="D25" s="5"/>
      <c r="E25" s="40"/>
      <c r="F25" s="12"/>
    </row>
    <row r="26" spans="1:6" s="6" customFormat="1" ht="14.25" customHeight="1">
      <c r="A26" s="8"/>
      <c r="B26" s="29" t="s">
        <v>34</v>
      </c>
      <c r="C26" s="9"/>
      <c r="D26" s="34"/>
      <c r="E26" s="40"/>
      <c r="F26" s="95"/>
    </row>
    <row r="27" spans="1:6" s="6" customFormat="1" ht="14.25" customHeight="1">
      <c r="A27" s="9"/>
      <c r="B27" s="29"/>
      <c r="C27" s="9"/>
      <c r="D27" s="34"/>
      <c r="E27" s="40"/>
      <c r="F27" s="95"/>
    </row>
    <row r="28" spans="1:6" s="6" customFormat="1" ht="14.25" customHeight="1">
      <c r="A28" s="122">
        <f>A24+0.001</f>
        <v>2.0059999999999993</v>
      </c>
      <c r="B28" s="7" t="s">
        <v>35</v>
      </c>
      <c r="C28" s="9" t="s">
        <v>30</v>
      </c>
      <c r="D28" s="34"/>
      <c r="E28" s="3">
        <v>1</v>
      </c>
      <c r="F28" s="95">
        <f t="shared" ref="F28" si="4">D28*E28</f>
        <v>0</v>
      </c>
    </row>
    <row r="29" spans="1:6" s="6" customFormat="1" ht="14.25" customHeight="1">
      <c r="A29" s="8"/>
      <c r="B29" s="7"/>
      <c r="C29" s="9"/>
      <c r="D29" s="34"/>
      <c r="E29" s="3"/>
      <c r="F29" s="95"/>
    </row>
    <row r="30" spans="1:6" s="6" customFormat="1" ht="14.25" customHeight="1">
      <c r="A30" s="9"/>
      <c r="B30" s="29" t="s">
        <v>36</v>
      </c>
      <c r="C30" s="9"/>
      <c r="D30" s="34"/>
      <c r="E30" s="3"/>
      <c r="F30" s="95"/>
    </row>
    <row r="31" spans="1:6" s="6" customFormat="1" ht="14.25" customHeight="1">
      <c r="A31" s="122">
        <f>A28+0.001</f>
        <v>2.0069999999999992</v>
      </c>
      <c r="B31" s="7" t="s">
        <v>37</v>
      </c>
      <c r="C31" s="9" t="s">
        <v>25</v>
      </c>
      <c r="D31" s="34"/>
      <c r="E31" s="3">
        <v>1</v>
      </c>
      <c r="F31" s="95">
        <f t="shared" ref="F31" si="5">D31*E31</f>
        <v>0</v>
      </c>
    </row>
    <row r="32" spans="1:6" s="6" customFormat="1" ht="13.9">
      <c r="A32" s="122">
        <f>A31+0.001</f>
        <v>2.0079999999999991</v>
      </c>
      <c r="B32" s="7" t="s">
        <v>38</v>
      </c>
      <c r="C32" s="9" t="s">
        <v>25</v>
      </c>
      <c r="D32" s="34"/>
      <c r="E32" s="3">
        <v>1</v>
      </c>
      <c r="F32" s="95">
        <f t="shared" ref="F32" si="6">D32*E32</f>
        <v>0</v>
      </c>
    </row>
    <row r="33" spans="1:6" s="6" customFormat="1" ht="14.25" customHeight="1">
      <c r="A33" s="131"/>
      <c r="B33" s="7"/>
      <c r="C33" s="9"/>
      <c r="D33" s="34"/>
      <c r="E33" s="3"/>
      <c r="F33" s="95"/>
    </row>
    <row r="34" spans="1:6" s="6" customFormat="1" ht="14.25" customHeight="1">
      <c r="A34" s="148"/>
      <c r="B34" s="149" t="s">
        <v>39</v>
      </c>
      <c r="C34" s="150"/>
      <c r="D34" s="151"/>
      <c r="E34" s="150"/>
      <c r="F34" s="152"/>
    </row>
    <row r="35" spans="1:6" s="6" customFormat="1" ht="27.6">
      <c r="A35" s="122">
        <f>A32+0.001</f>
        <v>2.008999999999999</v>
      </c>
      <c r="B35" s="4" t="s">
        <v>40</v>
      </c>
      <c r="C35" s="3" t="s">
        <v>25</v>
      </c>
      <c r="D35" s="140"/>
      <c r="E35" s="3">
        <v>1</v>
      </c>
      <c r="F35" s="95">
        <f t="shared" ref="F35" si="7">D35*E35</f>
        <v>0</v>
      </c>
    </row>
    <row r="36" spans="1:6" s="6" customFormat="1" ht="27.6">
      <c r="A36" s="8"/>
      <c r="B36" s="7" t="s">
        <v>26</v>
      </c>
      <c r="C36" s="3"/>
      <c r="D36" s="34"/>
      <c r="E36" s="3"/>
      <c r="F36" s="95"/>
    </row>
    <row r="37" spans="1:6" s="6" customFormat="1" ht="14.25" customHeight="1">
      <c r="A37" s="8"/>
      <c r="B37" s="7"/>
      <c r="C37" s="3"/>
      <c r="D37" s="34"/>
      <c r="E37" s="3"/>
      <c r="F37" s="95"/>
    </row>
    <row r="38" spans="1:6" s="6" customFormat="1" ht="14.25" customHeight="1">
      <c r="A38" s="122">
        <f>A35+0.001</f>
        <v>2.0099999999999989</v>
      </c>
      <c r="B38" s="7" t="s">
        <v>27</v>
      </c>
      <c r="C38" s="3" t="s">
        <v>25</v>
      </c>
      <c r="D38" s="34"/>
      <c r="E38" s="3">
        <v>1</v>
      </c>
      <c r="F38" s="95">
        <f t="shared" ref="F38" si="8">D38*E38</f>
        <v>0</v>
      </c>
    </row>
    <row r="39" spans="1:6" s="6" customFormat="1" ht="14.25" customHeight="1">
      <c r="A39" s="8"/>
      <c r="B39" s="29"/>
      <c r="C39" s="3"/>
      <c r="D39" s="34"/>
      <c r="E39" s="3"/>
      <c r="F39" s="95"/>
    </row>
    <row r="40" spans="1:6" s="6" customFormat="1" ht="14.25" customHeight="1">
      <c r="A40" s="8"/>
      <c r="B40" s="29" t="s">
        <v>28</v>
      </c>
      <c r="C40" s="9"/>
      <c r="D40" s="34"/>
      <c r="E40" s="40"/>
      <c r="F40" s="95"/>
    </row>
    <row r="41" spans="1:6" s="6" customFormat="1" ht="14.25" customHeight="1">
      <c r="A41" s="8"/>
      <c r="B41" s="7"/>
      <c r="C41" s="9"/>
      <c r="D41" s="34"/>
      <c r="E41" s="40"/>
      <c r="F41" s="95"/>
    </row>
    <row r="42" spans="1:6" s="6" customFormat="1" ht="14.25" customHeight="1">
      <c r="A42" s="122">
        <f>A38+0.001</f>
        <v>2.0109999999999988</v>
      </c>
      <c r="B42" s="7" t="s">
        <v>41</v>
      </c>
      <c r="C42" s="9" t="s">
        <v>30</v>
      </c>
      <c r="D42" s="34"/>
      <c r="E42" s="3">
        <v>55</v>
      </c>
      <c r="F42" s="95">
        <f t="shared" ref="F42" si="9">D42*E42</f>
        <v>0</v>
      </c>
    </row>
    <row r="43" spans="1:6" s="6" customFormat="1" ht="14.25" customHeight="1">
      <c r="A43" s="131"/>
      <c r="B43" s="7"/>
      <c r="C43" s="9"/>
      <c r="D43" s="34"/>
      <c r="E43" s="3"/>
      <c r="F43" s="95"/>
    </row>
    <row r="44" spans="1:6" s="6" customFormat="1" ht="14.25" customHeight="1">
      <c r="A44" s="131"/>
      <c r="B44" s="7"/>
      <c r="C44" s="9"/>
      <c r="D44" s="34"/>
      <c r="E44" s="3"/>
      <c r="F44" s="95"/>
    </row>
    <row r="45" spans="1:6" s="6" customFormat="1" ht="14.25" customHeight="1">
      <c r="A45" s="8"/>
      <c r="B45" s="29" t="s">
        <v>31</v>
      </c>
      <c r="C45" s="9"/>
      <c r="D45" s="34"/>
      <c r="E45" s="40"/>
      <c r="F45" s="95"/>
    </row>
    <row r="46" spans="1:6" s="6" customFormat="1" ht="14.25" customHeight="1">
      <c r="A46" s="8"/>
      <c r="B46" s="29"/>
      <c r="C46" s="9"/>
      <c r="D46" s="34"/>
      <c r="E46" s="40"/>
      <c r="F46" s="95"/>
    </row>
    <row r="47" spans="1:6" s="6" customFormat="1" ht="14.25" customHeight="1">
      <c r="A47" s="122">
        <f>A42+0.001</f>
        <v>2.0119999999999987</v>
      </c>
      <c r="B47" s="7" t="s">
        <v>42</v>
      </c>
      <c r="C47" s="9" t="s">
        <v>25</v>
      </c>
      <c r="D47" s="34"/>
      <c r="E47" s="3">
        <v>10</v>
      </c>
      <c r="F47" s="95">
        <f t="shared" ref="F47:F48" si="10">D47*E47</f>
        <v>0</v>
      </c>
    </row>
    <row r="48" spans="1:6" s="6" customFormat="1" ht="13.9">
      <c r="A48" s="122">
        <f>A47+0.001</f>
        <v>2.0129999999999986</v>
      </c>
      <c r="B48" s="7" t="s">
        <v>33</v>
      </c>
      <c r="C48" s="9" t="s">
        <v>25</v>
      </c>
      <c r="D48" s="34"/>
      <c r="E48" s="3">
        <v>2</v>
      </c>
      <c r="F48" s="95">
        <f t="shared" si="10"/>
        <v>0</v>
      </c>
    </row>
    <row r="49" spans="1:6" s="6" customFormat="1" ht="14.25" customHeight="1">
      <c r="A49" s="9"/>
      <c r="B49" s="38"/>
      <c r="C49" s="9"/>
      <c r="D49" s="5"/>
      <c r="E49" s="40"/>
      <c r="F49" s="12"/>
    </row>
    <row r="50" spans="1:6" s="6" customFormat="1" ht="14.25" customHeight="1">
      <c r="A50" s="8"/>
      <c r="B50" s="29" t="s">
        <v>34</v>
      </c>
      <c r="C50" s="9"/>
      <c r="D50" s="34"/>
      <c r="E50" s="40"/>
      <c r="F50" s="95"/>
    </row>
    <row r="51" spans="1:6" s="6" customFormat="1" ht="14.25" customHeight="1">
      <c r="A51" s="9"/>
      <c r="B51" s="29"/>
      <c r="C51" s="9"/>
      <c r="D51" s="34"/>
      <c r="E51" s="40"/>
      <c r="F51" s="95"/>
    </row>
    <row r="52" spans="1:6" s="6" customFormat="1" ht="14.25" customHeight="1">
      <c r="A52" s="122">
        <f>A48+0.001</f>
        <v>2.0139999999999985</v>
      </c>
      <c r="B52" s="7" t="s">
        <v>43</v>
      </c>
      <c r="C52" s="9" t="s">
        <v>30</v>
      </c>
      <c r="D52" s="34"/>
      <c r="E52" s="3">
        <v>4</v>
      </c>
      <c r="F52" s="95">
        <f t="shared" ref="F52" si="11">D52*E52</f>
        <v>0</v>
      </c>
    </row>
    <row r="53" spans="1:6" s="6" customFormat="1" ht="14.25" customHeight="1">
      <c r="A53" s="131"/>
      <c r="B53" s="7"/>
      <c r="C53" s="9"/>
      <c r="D53" s="34"/>
      <c r="E53" s="3"/>
      <c r="F53" s="95"/>
    </row>
    <row r="54" spans="1:6" s="6" customFormat="1" ht="14.25" customHeight="1">
      <c r="A54" s="9"/>
      <c r="B54" s="29" t="s">
        <v>36</v>
      </c>
      <c r="C54" s="9"/>
      <c r="D54" s="34"/>
      <c r="E54" s="3"/>
      <c r="F54" s="95"/>
    </row>
    <row r="55" spans="1:6" s="6" customFormat="1" ht="14.25" customHeight="1">
      <c r="A55" s="122">
        <f>A52+0.001</f>
        <v>2.0149999999999983</v>
      </c>
      <c r="B55" s="7" t="s">
        <v>44</v>
      </c>
      <c r="C55" s="9" t="s">
        <v>25</v>
      </c>
      <c r="D55" s="34"/>
      <c r="E55" s="3">
        <v>1</v>
      </c>
      <c r="F55" s="95">
        <f t="shared" ref="F55:F56" si="12">D55*E55</f>
        <v>0</v>
      </c>
    </row>
    <row r="56" spans="1:6" s="6" customFormat="1" ht="27.6">
      <c r="A56" s="122">
        <f>A55+0.001</f>
        <v>2.0159999999999982</v>
      </c>
      <c r="B56" s="7" t="s">
        <v>45</v>
      </c>
      <c r="C56" s="9" t="s">
        <v>25</v>
      </c>
      <c r="D56" s="34"/>
      <c r="E56" s="3">
        <v>1</v>
      </c>
      <c r="F56" s="95">
        <f t="shared" si="12"/>
        <v>0</v>
      </c>
    </row>
    <row r="57" spans="1:6" s="6" customFormat="1" ht="14.25" customHeight="1">
      <c r="A57" s="131"/>
      <c r="B57" s="7"/>
      <c r="C57" s="9"/>
      <c r="D57" s="34"/>
      <c r="E57" s="3"/>
      <c r="F57" s="95"/>
    </row>
    <row r="58" spans="1:6" s="6" customFormat="1" ht="14.25" customHeight="1">
      <c r="A58" s="131"/>
      <c r="B58" s="7"/>
      <c r="C58" s="9"/>
      <c r="D58" s="34"/>
      <c r="E58" s="3"/>
      <c r="F58" s="95"/>
    </row>
    <row r="59" spans="1:6" s="6" customFormat="1" ht="14.25" customHeight="1">
      <c r="A59" s="131"/>
      <c r="B59" s="7"/>
      <c r="C59" s="9"/>
      <c r="D59" s="34"/>
      <c r="E59" s="3"/>
      <c r="F59" s="95"/>
    </row>
    <row r="60" spans="1:6" s="6" customFormat="1" ht="14.25" customHeight="1" thickBot="1">
      <c r="A60" s="131"/>
      <c r="B60" s="7"/>
      <c r="C60" s="9"/>
      <c r="D60" s="34"/>
      <c r="E60" s="3"/>
      <c r="F60" s="95"/>
    </row>
    <row r="61" spans="1:6" s="6" customFormat="1" ht="14.25" customHeight="1" thickBot="1">
      <c r="A61" s="14"/>
      <c r="B61" s="15"/>
      <c r="C61" s="16"/>
      <c r="D61" s="17"/>
      <c r="E61" s="17"/>
      <c r="F61" s="18"/>
    </row>
    <row r="62" spans="1:6" s="6" customFormat="1" ht="14.25" customHeight="1" thickBot="1">
      <c r="A62" s="63"/>
      <c r="B62" s="26" t="s">
        <v>20</v>
      </c>
      <c r="C62" s="26"/>
      <c r="D62" s="19"/>
      <c r="E62" s="19"/>
      <c r="F62" s="75">
        <f>SUM(F12:F59)</f>
        <v>0</v>
      </c>
    </row>
    <row r="63" spans="1:6" s="6" customFormat="1" ht="14.25" customHeight="1" thickBot="1">
      <c r="A63" s="20"/>
      <c r="B63" s="21"/>
      <c r="C63" s="22"/>
      <c r="D63" s="23"/>
      <c r="E63" s="23"/>
      <c r="F63" s="24"/>
    </row>
    <row r="64" spans="1:6" s="6" customFormat="1" ht="14.25" customHeight="1" thickBot="1">
      <c r="A64" s="142"/>
      <c r="B64" s="143"/>
      <c r="C64" s="142"/>
      <c r="D64" s="144"/>
      <c r="E64" s="145"/>
      <c r="F64" s="144"/>
    </row>
    <row r="65" spans="1:6" s="6" customFormat="1" ht="51.6" thickBot="1">
      <c r="A65" s="123" t="s">
        <v>5</v>
      </c>
      <c r="B65" s="124" t="s">
        <v>6</v>
      </c>
      <c r="C65" s="60" t="s">
        <v>7</v>
      </c>
      <c r="D65" s="126" t="s">
        <v>8</v>
      </c>
      <c r="E65" s="146" t="s">
        <v>9</v>
      </c>
      <c r="F65" s="126" t="s">
        <v>10</v>
      </c>
    </row>
    <row r="66" spans="1:6" s="6" customFormat="1" ht="14.25" customHeight="1">
      <c r="A66" s="131"/>
      <c r="B66" s="7"/>
      <c r="C66" s="9"/>
      <c r="D66" s="34"/>
      <c r="E66" s="3"/>
      <c r="F66" s="95"/>
    </row>
    <row r="67" spans="1:6" s="6" customFormat="1" ht="14.25" customHeight="1">
      <c r="A67" s="148"/>
      <c r="B67" s="149" t="s">
        <v>46</v>
      </c>
      <c r="C67" s="150"/>
      <c r="D67" s="151"/>
      <c r="E67" s="150"/>
      <c r="F67" s="152"/>
    </row>
    <row r="68" spans="1:6" s="6" customFormat="1" ht="27.6">
      <c r="A68" s="122">
        <f>A56+0.001</f>
        <v>2.0169999999999981</v>
      </c>
      <c r="B68" s="4" t="s">
        <v>47</v>
      </c>
      <c r="C68" s="3" t="s">
        <v>25</v>
      </c>
      <c r="D68" s="140"/>
      <c r="E68" s="3">
        <v>1</v>
      </c>
      <c r="F68" s="95">
        <f t="shared" ref="F68" si="13">D68*E68</f>
        <v>0</v>
      </c>
    </row>
    <row r="69" spans="1:6" s="6" customFormat="1" ht="27.6">
      <c r="A69" s="8"/>
      <c r="B69" s="7" t="s">
        <v>26</v>
      </c>
      <c r="C69" s="3"/>
      <c r="D69" s="34"/>
      <c r="E69" s="3"/>
      <c r="F69" s="95"/>
    </row>
    <row r="70" spans="1:6" s="6" customFormat="1" ht="14.25" customHeight="1">
      <c r="A70" s="8"/>
      <c r="B70" s="7"/>
      <c r="C70" s="3"/>
      <c r="D70" s="34"/>
      <c r="E70" s="3"/>
      <c r="F70" s="95"/>
    </row>
    <row r="71" spans="1:6" s="6" customFormat="1" ht="14.25" customHeight="1">
      <c r="A71" s="122">
        <f>A68+0.001</f>
        <v>2.017999999999998</v>
      </c>
      <c r="B71" s="7" t="s">
        <v>27</v>
      </c>
      <c r="C71" s="3" t="s">
        <v>25</v>
      </c>
      <c r="D71" s="34"/>
      <c r="E71" s="3">
        <v>1</v>
      </c>
      <c r="F71" s="95">
        <f t="shared" ref="F71" si="14">D71*E71</f>
        <v>0</v>
      </c>
    </row>
    <row r="72" spans="1:6" s="6" customFormat="1" ht="14.25" customHeight="1">
      <c r="A72" s="8"/>
      <c r="B72" s="29"/>
      <c r="C72" s="3"/>
      <c r="D72" s="34"/>
      <c r="E72" s="3"/>
      <c r="F72" s="95"/>
    </row>
    <row r="73" spans="1:6" s="6" customFormat="1" ht="14.25" customHeight="1">
      <c r="A73" s="8"/>
      <c r="B73" s="29" t="s">
        <v>28</v>
      </c>
      <c r="C73" s="9"/>
      <c r="D73" s="34"/>
      <c r="E73" s="40"/>
      <c r="F73" s="95"/>
    </row>
    <row r="74" spans="1:6" s="6" customFormat="1" ht="14.25" customHeight="1">
      <c r="A74" s="8"/>
      <c r="B74" s="7"/>
      <c r="C74" s="9"/>
      <c r="D74" s="34"/>
      <c r="E74" s="40"/>
      <c r="F74" s="95"/>
    </row>
    <row r="75" spans="1:6" s="6" customFormat="1" ht="14.25" customHeight="1">
      <c r="A75" s="122">
        <f>A71+0.001</f>
        <v>2.0189999999999979</v>
      </c>
      <c r="B75" s="7" t="s">
        <v>48</v>
      </c>
      <c r="C75" s="9" t="s">
        <v>30</v>
      </c>
      <c r="D75" s="34"/>
      <c r="E75" s="3">
        <v>6</v>
      </c>
      <c r="F75" s="95">
        <f t="shared" ref="F75" si="15">D75*E75</f>
        <v>0</v>
      </c>
    </row>
    <row r="76" spans="1:6" s="6" customFormat="1" ht="14.25" customHeight="1">
      <c r="A76" s="122">
        <f>A72+0.001</f>
        <v>1E-3</v>
      </c>
      <c r="B76" s="7" t="s">
        <v>49</v>
      </c>
      <c r="C76" s="9" t="s">
        <v>30</v>
      </c>
      <c r="D76" s="34"/>
      <c r="E76" s="3">
        <v>18</v>
      </c>
      <c r="F76" s="95">
        <f t="shared" ref="F76" si="16">D76*E76</f>
        <v>0</v>
      </c>
    </row>
    <row r="77" spans="1:6" s="6" customFormat="1" ht="14.25" customHeight="1">
      <c r="A77" s="131"/>
      <c r="B77" s="7"/>
      <c r="C77" s="9"/>
      <c r="D77" s="34"/>
      <c r="E77" s="3"/>
      <c r="F77" s="95"/>
    </row>
    <row r="78" spans="1:6" s="6" customFormat="1" ht="13.9">
      <c r="A78" s="8"/>
      <c r="B78" s="29" t="s">
        <v>31</v>
      </c>
      <c r="C78" s="9"/>
      <c r="D78" s="34"/>
      <c r="E78" s="40"/>
      <c r="F78" s="95"/>
    </row>
    <row r="79" spans="1:6" s="6" customFormat="1" ht="13.9">
      <c r="A79" s="8"/>
      <c r="B79" s="29"/>
      <c r="C79" s="9"/>
      <c r="D79" s="34"/>
      <c r="E79" s="40"/>
      <c r="F79" s="95"/>
    </row>
    <row r="80" spans="1:6" s="6" customFormat="1" ht="13.9">
      <c r="A80" s="122">
        <f>A75+0.001</f>
        <v>2.0199999999999978</v>
      </c>
      <c r="B80" s="7" t="s">
        <v>50</v>
      </c>
      <c r="C80" s="9" t="s">
        <v>25</v>
      </c>
      <c r="D80" s="34"/>
      <c r="E80" s="3">
        <v>3</v>
      </c>
      <c r="F80" s="95">
        <f t="shared" ref="F80:F83" si="17">D80*E80</f>
        <v>0</v>
      </c>
    </row>
    <row r="81" spans="1:6" s="6" customFormat="1" ht="13.9">
      <c r="A81" s="122">
        <f>A76+0.001</f>
        <v>2E-3</v>
      </c>
      <c r="B81" s="7" t="s">
        <v>51</v>
      </c>
      <c r="C81" s="9" t="s">
        <v>25</v>
      </c>
      <c r="D81" s="34"/>
      <c r="E81" s="3">
        <v>4</v>
      </c>
      <c r="F81" s="95">
        <f t="shared" ref="F81" si="18">D81*E81</f>
        <v>0</v>
      </c>
    </row>
    <row r="82" spans="1:6" s="6" customFormat="1" ht="13.9">
      <c r="A82" s="122">
        <f>A76+0.001</f>
        <v>2E-3</v>
      </c>
      <c r="B82" s="7" t="s">
        <v>52</v>
      </c>
      <c r="C82" s="9" t="s">
        <v>25</v>
      </c>
      <c r="D82" s="34"/>
      <c r="E82" s="3">
        <v>1</v>
      </c>
      <c r="F82" s="95">
        <f t="shared" ref="F82" si="19">D82*E82</f>
        <v>0</v>
      </c>
    </row>
    <row r="83" spans="1:6" s="6" customFormat="1" ht="13.9">
      <c r="A83" s="122">
        <f>A80+0.001</f>
        <v>2.0209999999999977</v>
      </c>
      <c r="B83" s="7" t="s">
        <v>33</v>
      </c>
      <c r="C83" s="9" t="s">
        <v>25</v>
      </c>
      <c r="D83" s="34"/>
      <c r="E83" s="3">
        <v>2</v>
      </c>
      <c r="F83" s="95">
        <f t="shared" si="17"/>
        <v>0</v>
      </c>
    </row>
    <row r="84" spans="1:6" s="6" customFormat="1" ht="13.9">
      <c r="A84" s="9"/>
      <c r="B84" s="38"/>
      <c r="C84" s="9"/>
      <c r="D84" s="5"/>
      <c r="E84" s="40"/>
      <c r="F84" s="12"/>
    </row>
    <row r="85" spans="1:6" s="6" customFormat="1" ht="13.9">
      <c r="A85" s="8"/>
      <c r="B85" s="29" t="s">
        <v>34</v>
      </c>
      <c r="C85" s="9"/>
      <c r="D85" s="34"/>
      <c r="E85" s="40"/>
      <c r="F85" s="95"/>
    </row>
    <row r="86" spans="1:6" s="6" customFormat="1" ht="13.9">
      <c r="A86" s="9"/>
      <c r="B86" s="29"/>
      <c r="C86" s="9"/>
      <c r="D86" s="34"/>
      <c r="E86" s="40"/>
      <c r="F86" s="95"/>
    </row>
    <row r="87" spans="1:6" s="6" customFormat="1" ht="13.9">
      <c r="A87" s="122">
        <f>A83+0.001</f>
        <v>2.0219999999999976</v>
      </c>
      <c r="B87" s="7" t="s">
        <v>53</v>
      </c>
      <c r="C87" s="9" t="s">
        <v>30</v>
      </c>
      <c r="D87" s="34"/>
      <c r="E87" s="3">
        <v>1</v>
      </c>
      <c r="F87" s="95">
        <f t="shared" ref="F87" si="20">D87*E87</f>
        <v>0</v>
      </c>
    </row>
    <row r="88" spans="1:6" s="6" customFormat="1" ht="13.9">
      <c r="A88" s="122">
        <f>A84+0.001</f>
        <v>1E-3</v>
      </c>
      <c r="B88" s="7" t="s">
        <v>54</v>
      </c>
      <c r="C88" s="9" t="s">
        <v>30</v>
      </c>
      <c r="D88" s="34"/>
      <c r="E88" s="3">
        <v>1</v>
      </c>
      <c r="F88" s="95">
        <f t="shared" ref="F88" si="21">D88*E88</f>
        <v>0</v>
      </c>
    </row>
    <row r="89" spans="1:6" s="6" customFormat="1" ht="13.9">
      <c r="A89" s="131"/>
      <c r="B89" s="7"/>
      <c r="C89" s="9"/>
      <c r="D89" s="34"/>
      <c r="E89" s="3"/>
      <c r="F89" s="95"/>
    </row>
    <row r="90" spans="1:6" s="6" customFormat="1" ht="13.9">
      <c r="A90" s="9"/>
      <c r="B90" s="29" t="s">
        <v>36</v>
      </c>
      <c r="C90" s="9"/>
      <c r="D90" s="34"/>
      <c r="E90" s="3"/>
      <c r="F90" s="95"/>
    </row>
    <row r="91" spans="1:6" s="6" customFormat="1" ht="13.9">
      <c r="A91" s="122">
        <f>A87+0.001</f>
        <v>2.0229999999999975</v>
      </c>
      <c r="B91" s="7" t="s">
        <v>55</v>
      </c>
      <c r="C91" s="9"/>
      <c r="D91" s="34"/>
      <c r="E91" s="3"/>
      <c r="F91" s="95"/>
    </row>
    <row r="92" spans="1:6" s="6" customFormat="1" ht="13.9">
      <c r="A92" s="122">
        <f>A88+0.001</f>
        <v>2E-3</v>
      </c>
      <c r="B92" s="7" t="s">
        <v>56</v>
      </c>
      <c r="C92" s="9"/>
      <c r="D92" s="34"/>
      <c r="E92" s="3"/>
      <c r="F92" s="95"/>
    </row>
    <row r="93" spans="1:6" s="6" customFormat="1" ht="27.6">
      <c r="A93" s="122">
        <f>A91+0.001</f>
        <v>2.0239999999999974</v>
      </c>
      <c r="B93" s="7" t="s">
        <v>57</v>
      </c>
      <c r="C93" s="9" t="s">
        <v>25</v>
      </c>
      <c r="D93" s="34"/>
      <c r="E93" s="3">
        <v>1</v>
      </c>
      <c r="F93" s="95">
        <f t="shared" ref="F93:F95" si="22">D93*E93</f>
        <v>0</v>
      </c>
    </row>
    <row r="94" spans="1:6" s="6" customFormat="1" ht="13.9">
      <c r="A94" s="122"/>
      <c r="B94" s="7"/>
      <c r="C94" s="40"/>
      <c r="D94" s="140"/>
      <c r="E94" s="3"/>
      <c r="F94" s="95"/>
    </row>
    <row r="95" spans="1:6" s="6" customFormat="1" ht="28.5">
      <c r="A95" s="122">
        <f>A93+0.001</f>
        <v>2.0249999999999972</v>
      </c>
      <c r="B95" s="7" t="s">
        <v>58</v>
      </c>
      <c r="C95" s="40" t="s">
        <v>59</v>
      </c>
      <c r="D95" s="140"/>
      <c r="E95" s="3">
        <v>1</v>
      </c>
      <c r="F95" s="95">
        <f t="shared" si="22"/>
        <v>0</v>
      </c>
    </row>
    <row r="96" spans="1:6" s="6" customFormat="1" ht="27.6">
      <c r="A96" s="122"/>
      <c r="B96" s="7" t="s">
        <v>60</v>
      </c>
      <c r="C96" s="40"/>
      <c r="D96" s="140"/>
      <c r="E96" s="3"/>
      <c r="F96" s="95"/>
    </row>
    <row r="97" spans="1:6" s="6" customFormat="1" ht="13.9">
      <c r="A97" s="122"/>
      <c r="B97" s="7"/>
      <c r="C97" s="40"/>
      <c r="D97" s="140"/>
      <c r="E97" s="3"/>
      <c r="F97" s="95"/>
    </row>
    <row r="98" spans="1:6" s="6" customFormat="1" ht="13.9">
      <c r="A98" s="122"/>
      <c r="B98" s="7"/>
      <c r="C98" s="40"/>
      <c r="D98" s="140"/>
      <c r="E98" s="3"/>
      <c r="F98" s="95"/>
    </row>
    <row r="99" spans="1:6" s="6" customFormat="1" ht="13.9">
      <c r="A99" s="122"/>
      <c r="B99" s="7"/>
      <c r="C99" s="40"/>
      <c r="D99" s="140"/>
      <c r="E99" s="3"/>
      <c r="F99" s="95"/>
    </row>
    <row r="100" spans="1:6" s="6" customFormat="1" ht="13.9">
      <c r="A100" s="122"/>
      <c r="B100" s="7"/>
      <c r="C100" s="40"/>
      <c r="D100" s="140"/>
      <c r="E100" s="3"/>
      <c r="F100" s="95"/>
    </row>
    <row r="101" spans="1:6" s="6" customFormat="1" ht="13.9">
      <c r="A101" s="122"/>
      <c r="B101" s="7"/>
      <c r="C101" s="40"/>
      <c r="D101" s="140"/>
      <c r="E101" s="3"/>
      <c r="F101" s="95"/>
    </row>
    <row r="102" spans="1:6" s="6" customFormat="1" ht="13.9">
      <c r="A102" s="122"/>
      <c r="B102" s="7"/>
      <c r="C102" s="40"/>
      <c r="D102" s="140"/>
      <c r="E102" s="3"/>
      <c r="F102" s="95"/>
    </row>
    <row r="103" spans="1:6" s="6" customFormat="1" ht="13.9">
      <c r="A103" s="122"/>
      <c r="B103" s="7"/>
      <c r="C103" s="40"/>
      <c r="D103" s="140"/>
      <c r="E103" s="3"/>
      <c r="F103" s="95"/>
    </row>
    <row r="104" spans="1:6" s="6" customFormat="1" ht="13.9">
      <c r="A104" s="122"/>
      <c r="B104" s="7"/>
      <c r="C104" s="40"/>
      <c r="D104" s="140"/>
      <c r="E104" s="3"/>
      <c r="F104" s="95"/>
    </row>
    <row r="105" spans="1:6" s="6" customFormat="1" ht="13.9">
      <c r="A105" s="122"/>
      <c r="B105" s="7"/>
      <c r="C105" s="40"/>
      <c r="D105" s="140"/>
      <c r="E105" s="3"/>
      <c r="F105" s="95"/>
    </row>
    <row r="106" spans="1:6" s="6" customFormat="1" ht="13.9">
      <c r="A106" s="122"/>
      <c r="B106" s="7"/>
      <c r="C106" s="40"/>
      <c r="D106" s="140"/>
      <c r="E106" s="3"/>
      <c r="F106" s="95"/>
    </row>
    <row r="107" spans="1:6" s="6" customFormat="1" ht="13.9">
      <c r="A107" s="122"/>
      <c r="B107" s="7"/>
      <c r="C107" s="40"/>
      <c r="D107" s="140"/>
      <c r="E107" s="3"/>
      <c r="F107" s="95"/>
    </row>
    <row r="108" spans="1:6" s="6" customFormat="1" ht="13.9">
      <c r="A108" s="122"/>
      <c r="B108" s="7"/>
      <c r="C108" s="40"/>
      <c r="D108" s="140"/>
      <c r="E108" s="3"/>
      <c r="F108" s="95"/>
    </row>
    <row r="109" spans="1:6" s="6" customFormat="1" ht="13.9">
      <c r="A109" s="122"/>
      <c r="B109" s="7"/>
      <c r="C109" s="40"/>
      <c r="D109" s="140"/>
      <c r="E109" s="3"/>
      <c r="F109" s="95"/>
    </row>
    <row r="110" spans="1:6" s="6" customFormat="1" ht="13.9">
      <c r="A110" s="122"/>
      <c r="B110" s="7"/>
      <c r="C110" s="40"/>
      <c r="D110" s="140"/>
      <c r="E110" s="3"/>
      <c r="F110" s="95"/>
    </row>
    <row r="111" spans="1:6" s="6" customFormat="1" ht="13.9">
      <c r="A111" s="122"/>
      <c r="B111" s="7"/>
      <c r="C111" s="40"/>
      <c r="D111" s="140"/>
      <c r="E111" s="3"/>
      <c r="F111" s="95"/>
    </row>
    <row r="112" spans="1:6" s="6" customFormat="1" ht="13.9">
      <c r="A112" s="122"/>
      <c r="B112" s="7"/>
      <c r="C112" s="40"/>
      <c r="D112" s="140"/>
      <c r="E112" s="3"/>
      <c r="F112" s="95"/>
    </row>
    <row r="113" spans="1:6" s="6" customFormat="1" ht="13.9">
      <c r="A113" s="122"/>
      <c r="B113" s="7"/>
      <c r="C113" s="40"/>
      <c r="D113" s="140"/>
      <c r="E113" s="3"/>
      <c r="F113" s="95"/>
    </row>
    <row r="114" spans="1:6" s="6" customFormat="1" ht="13.9">
      <c r="A114" s="122"/>
      <c r="B114" s="7"/>
      <c r="C114" s="40"/>
      <c r="D114" s="140"/>
      <c r="E114" s="3"/>
      <c r="F114" s="95"/>
    </row>
    <row r="115" spans="1:6" s="6" customFormat="1" ht="13.9">
      <c r="A115" s="122"/>
      <c r="B115" s="7"/>
      <c r="C115" s="40"/>
      <c r="D115" s="140"/>
      <c r="E115" s="3"/>
      <c r="F115" s="95"/>
    </row>
    <row r="116" spans="1:6" s="6" customFormat="1" ht="13.9">
      <c r="A116" s="122"/>
      <c r="B116" s="7"/>
      <c r="C116" s="40"/>
      <c r="D116" s="140"/>
      <c r="E116" s="3"/>
      <c r="F116" s="95"/>
    </row>
    <row r="117" spans="1:6" s="6" customFormat="1" ht="13.9">
      <c r="A117" s="122"/>
      <c r="B117" s="7"/>
      <c r="C117" s="40"/>
      <c r="D117" s="140"/>
      <c r="E117" s="3"/>
      <c r="F117" s="95"/>
    </row>
    <row r="118" spans="1:6" s="6" customFormat="1" ht="13.9">
      <c r="A118" s="122"/>
      <c r="B118" s="7"/>
      <c r="C118" s="40"/>
      <c r="D118" s="140"/>
      <c r="E118" s="3"/>
      <c r="F118" s="95"/>
    </row>
    <row r="119" spans="1:6" s="6" customFormat="1" ht="13.9">
      <c r="A119" s="122"/>
      <c r="B119" s="7"/>
      <c r="C119" s="40"/>
      <c r="D119" s="140"/>
      <c r="E119" s="3"/>
      <c r="F119" s="95"/>
    </row>
    <row r="120" spans="1:6" s="6" customFormat="1" ht="13.9">
      <c r="A120" s="122"/>
      <c r="B120" s="7"/>
      <c r="C120" s="40"/>
      <c r="D120" s="140"/>
      <c r="E120" s="3"/>
      <c r="F120" s="95"/>
    </row>
    <row r="121" spans="1:6" s="6" customFormat="1" ht="14.25" customHeight="1">
      <c r="A121" s="122"/>
      <c r="B121" s="7"/>
      <c r="C121" s="3"/>
      <c r="D121" s="34"/>
      <c r="E121" s="3"/>
      <c r="F121" s="95"/>
    </row>
    <row r="122" spans="1:6" s="6" customFormat="1" ht="14.25" customHeight="1">
      <c r="A122" s="122"/>
      <c r="B122" s="7"/>
      <c r="C122" s="9"/>
      <c r="D122" s="34"/>
      <c r="E122" s="3"/>
      <c r="F122" s="95"/>
    </row>
    <row r="123" spans="1:6" s="6" customFormat="1" ht="14.25" customHeight="1">
      <c r="A123" s="8"/>
      <c r="B123" s="7"/>
      <c r="C123" s="3"/>
      <c r="D123" s="34"/>
      <c r="E123" s="3"/>
      <c r="F123" s="95"/>
    </row>
    <row r="124" spans="1:6" s="6" customFormat="1" ht="14.25" customHeight="1">
      <c r="A124" s="141"/>
      <c r="B124" s="7"/>
      <c r="C124" s="9"/>
      <c r="D124" s="34"/>
      <c r="E124" s="3"/>
      <c r="F124" s="95"/>
    </row>
    <row r="125" spans="1:6" s="6" customFormat="1" ht="14.25" customHeight="1" thickBot="1">
      <c r="A125" s="141"/>
      <c r="B125" s="7"/>
      <c r="C125" s="9"/>
      <c r="D125" s="34"/>
      <c r="E125" s="3"/>
      <c r="F125" s="95"/>
    </row>
    <row r="126" spans="1:6" s="6" customFormat="1" ht="14.25" customHeight="1" thickBot="1">
      <c r="A126" s="14"/>
      <c r="B126" s="15"/>
      <c r="C126" s="16"/>
      <c r="D126" s="17"/>
      <c r="E126" s="17"/>
      <c r="F126" s="18"/>
    </row>
    <row r="127" spans="1:6" s="6" customFormat="1" ht="14.25" customHeight="1" thickBot="1">
      <c r="A127" s="63"/>
      <c r="B127" s="26" t="s">
        <v>20</v>
      </c>
      <c r="C127" s="26"/>
      <c r="D127" s="19"/>
      <c r="E127" s="19"/>
      <c r="F127" s="75">
        <f>SUM(F67:F124)</f>
        <v>0</v>
      </c>
    </row>
    <row r="128" spans="1:6" s="6" customFormat="1" ht="14.25" customHeight="1" thickBot="1">
      <c r="A128" s="20"/>
      <c r="B128" s="21"/>
      <c r="C128" s="22"/>
      <c r="D128" s="23"/>
      <c r="E128" s="23"/>
      <c r="F128" s="24"/>
    </row>
  </sheetData>
  <phoneticPr fontId="34" type="noConversion"/>
  <pageMargins left="0.74803149606299202" right="0.74803149606299202" top="0.98425196850393704" bottom="0.98425196850393704" header="0.511811023622047" footer="0.511811023622047"/>
  <pageSetup paperSize="9" scale="65" fitToHeight="100" orientation="portrait" r:id="rId1"/>
  <headerFooter alignWithMargins="0"/>
  <rowBreaks count="1" manualBreakCount="1">
    <brk id="63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50"/>
  <sheetViews>
    <sheetView tabSelected="1" view="pageBreakPreview" zoomScale="80" zoomScaleNormal="100" zoomScaleSheetLayoutView="80" zoomScalePageLayoutView="50" workbookViewId="0">
      <selection activeCell="G51" sqref="G51"/>
    </sheetView>
  </sheetViews>
  <sheetFormatPr defaultColWidth="9.140625" defaultRowHeight="13.15"/>
  <cols>
    <col min="1" max="1" width="9.140625" style="32"/>
    <col min="2" max="2" width="79.5703125" style="30" customWidth="1"/>
    <col min="3" max="3" width="7" style="32" customWidth="1"/>
    <col min="4" max="4" width="16.7109375" style="35" customWidth="1"/>
    <col min="5" max="5" width="19.42578125" style="41" customWidth="1"/>
    <col min="6" max="6" width="12.85546875" style="30" bestFit="1" customWidth="1"/>
    <col min="7" max="7" width="28.28515625" style="30" customWidth="1"/>
    <col min="8" max="8" width="21.42578125" style="30" customWidth="1"/>
    <col min="9" max="9" width="21.85546875" style="30" customWidth="1"/>
    <col min="10" max="16384" width="9.140625" style="30"/>
  </cols>
  <sheetData>
    <row r="1" spans="1:5" ht="13.9" thickBot="1"/>
    <row r="2" spans="1:5" ht="18">
      <c r="A2" s="96" t="s">
        <v>1</v>
      </c>
      <c r="B2" s="97"/>
      <c r="C2" s="97"/>
      <c r="D2" s="98"/>
      <c r="E2" s="99"/>
    </row>
    <row r="3" spans="1:5">
      <c r="A3" s="100"/>
      <c r="B3" s="101"/>
      <c r="C3" s="101"/>
      <c r="D3" s="101"/>
      <c r="E3" s="102"/>
    </row>
    <row r="4" spans="1:5" ht="18">
      <c r="A4" s="103" t="s">
        <v>61</v>
      </c>
      <c r="B4" s="104"/>
      <c r="C4" s="104"/>
      <c r="D4" s="105"/>
      <c r="E4" s="106"/>
    </row>
    <row r="5" spans="1:5">
      <c r="A5" s="107"/>
      <c r="B5" s="108"/>
      <c r="C5" s="108"/>
      <c r="D5" s="109"/>
      <c r="E5" s="110"/>
    </row>
    <row r="6" spans="1:5" ht="13.9">
      <c r="A6" s="111" t="str">
        <f>HVAC!A6</f>
        <v>BUILDING 19C, WORKSHOP VENTILATION SYSTEM</v>
      </c>
      <c r="B6" s="112"/>
      <c r="C6" s="113"/>
      <c r="D6" s="113"/>
      <c r="E6" s="115"/>
    </row>
    <row r="7" spans="1:5" ht="13.9">
      <c r="A7" s="116" t="s">
        <v>62</v>
      </c>
      <c r="B7" s="117"/>
      <c r="C7" s="118"/>
      <c r="D7" s="118"/>
      <c r="E7" s="120"/>
    </row>
    <row r="8" spans="1:5" ht="13.9" thickBot="1">
      <c r="A8" s="84"/>
      <c r="B8" s="85"/>
      <c r="C8" s="86"/>
      <c r="D8" s="87"/>
      <c r="E8" s="89"/>
    </row>
    <row r="9" spans="1:5" ht="69" customHeight="1" thickBot="1">
      <c r="A9" s="123" t="s">
        <v>5</v>
      </c>
      <c r="B9" s="124" t="s">
        <v>6</v>
      </c>
      <c r="C9" s="121" t="s">
        <v>63</v>
      </c>
      <c r="D9" s="125" t="s">
        <v>64</v>
      </c>
      <c r="E9" s="126" t="s">
        <v>10</v>
      </c>
    </row>
    <row r="10" spans="1:5" ht="13.9">
      <c r="A10" s="55"/>
      <c r="B10" s="127"/>
      <c r="C10" s="9"/>
      <c r="D10" s="5"/>
      <c r="E10" s="95"/>
    </row>
    <row r="11" spans="1:5" ht="15.6">
      <c r="A11" s="55"/>
      <c r="B11" s="128" t="s">
        <v>65</v>
      </c>
      <c r="C11" s="9"/>
      <c r="D11" s="5"/>
      <c r="E11" s="95"/>
    </row>
    <row r="12" spans="1:5" ht="14.45">
      <c r="A12" s="55"/>
      <c r="B12" s="129"/>
      <c r="C12" s="9"/>
      <c r="D12" s="5"/>
      <c r="E12" s="95"/>
    </row>
    <row r="13" spans="1:5" ht="13.9">
      <c r="A13" s="55"/>
      <c r="B13" s="130"/>
      <c r="C13" s="9"/>
      <c r="D13" s="5"/>
      <c r="E13" s="95"/>
    </row>
    <row r="14" spans="1:5" ht="15">
      <c r="A14" s="131">
        <f>3+0.001</f>
        <v>3.0009999999999999</v>
      </c>
      <c r="B14" s="132" t="s">
        <v>66</v>
      </c>
      <c r="C14" s="9">
        <v>1</v>
      </c>
      <c r="D14" s="5"/>
      <c r="E14" s="95"/>
    </row>
    <row r="15" spans="1:5" ht="15">
      <c r="A15" s="131">
        <f>+A14+0.001</f>
        <v>3.0019999999999998</v>
      </c>
      <c r="B15" s="132" t="s">
        <v>67</v>
      </c>
      <c r="C15" s="9">
        <v>2</v>
      </c>
      <c r="D15" s="5"/>
      <c r="E15" s="95"/>
    </row>
    <row r="16" spans="1:5" ht="13.9">
      <c r="A16" s="55"/>
      <c r="B16" s="7"/>
      <c r="C16" s="9"/>
      <c r="D16" s="5"/>
      <c r="E16" s="95"/>
    </row>
    <row r="17" spans="1:5" ht="13.9">
      <c r="A17" s="55"/>
      <c r="B17" s="7"/>
      <c r="C17" s="9"/>
      <c r="D17" s="5"/>
      <c r="E17" s="95"/>
    </row>
    <row r="18" spans="1:5" ht="13.9">
      <c r="A18" s="55"/>
      <c r="B18" s="7"/>
      <c r="C18" s="9"/>
      <c r="D18" s="5"/>
      <c r="E18" s="95"/>
    </row>
    <row r="19" spans="1:5" ht="13.9">
      <c r="A19" s="55"/>
      <c r="B19" s="7"/>
      <c r="C19" s="9"/>
      <c r="D19" s="5"/>
      <c r="E19" s="95"/>
    </row>
    <row r="20" spans="1:5" ht="13.9">
      <c r="A20" s="55"/>
      <c r="B20" s="7"/>
      <c r="C20" s="9"/>
      <c r="D20" s="5"/>
      <c r="E20" s="95"/>
    </row>
    <row r="21" spans="1:5" ht="13.9">
      <c r="A21" s="55"/>
      <c r="B21" s="7"/>
      <c r="C21" s="9"/>
      <c r="D21" s="5"/>
      <c r="E21" s="95"/>
    </row>
    <row r="22" spans="1:5" ht="13.9">
      <c r="A22" s="55"/>
      <c r="B22" s="7"/>
      <c r="C22" s="9"/>
      <c r="D22" s="5"/>
      <c r="E22" s="95"/>
    </row>
    <row r="23" spans="1:5" ht="13.9">
      <c r="A23" s="55"/>
      <c r="B23" s="7"/>
      <c r="C23" s="9"/>
      <c r="D23" s="5"/>
      <c r="E23" s="95"/>
    </row>
    <row r="24" spans="1:5" ht="13.9">
      <c r="A24" s="55"/>
      <c r="B24" s="7"/>
      <c r="C24" s="9"/>
      <c r="D24" s="5"/>
      <c r="E24" s="95"/>
    </row>
    <row r="25" spans="1:5" ht="13.9">
      <c r="A25" s="55"/>
      <c r="B25" s="7"/>
      <c r="C25" s="9"/>
      <c r="D25" s="5"/>
      <c r="E25" s="95"/>
    </row>
    <row r="26" spans="1:5" ht="13.9">
      <c r="A26" s="55"/>
      <c r="B26" s="7"/>
      <c r="C26" s="9"/>
      <c r="D26" s="5"/>
      <c r="E26" s="95"/>
    </row>
    <row r="27" spans="1:5" ht="13.9">
      <c r="A27" s="55"/>
      <c r="B27" s="7"/>
      <c r="C27" s="9"/>
      <c r="D27" s="5"/>
      <c r="E27" s="95"/>
    </row>
    <row r="28" spans="1:5" ht="13.9">
      <c r="A28" s="55"/>
      <c r="B28" s="7"/>
      <c r="C28" s="9"/>
      <c r="D28" s="5"/>
      <c r="E28" s="95"/>
    </row>
    <row r="29" spans="1:5" ht="13.9">
      <c r="A29" s="55"/>
      <c r="B29" s="7"/>
      <c r="C29" s="9"/>
      <c r="D29" s="5"/>
      <c r="E29" s="95"/>
    </row>
    <row r="30" spans="1:5" ht="13.9">
      <c r="A30" s="55"/>
      <c r="B30" s="7"/>
      <c r="C30" s="9"/>
      <c r="D30" s="5"/>
      <c r="E30" s="95"/>
    </row>
    <row r="31" spans="1:5" ht="13.9">
      <c r="A31" s="55"/>
      <c r="B31" s="7"/>
      <c r="C31" s="9"/>
      <c r="D31" s="5"/>
      <c r="E31" s="95"/>
    </row>
    <row r="32" spans="1:5" ht="14.45" thickBot="1">
      <c r="A32" s="3"/>
      <c r="B32" s="4"/>
      <c r="C32" s="3"/>
      <c r="D32" s="5"/>
      <c r="E32" s="13"/>
    </row>
    <row r="33" spans="1:5" ht="15.6">
      <c r="A33" s="25"/>
      <c r="B33" s="46"/>
      <c r="C33" s="47"/>
      <c r="D33" s="48"/>
      <c r="E33" s="18"/>
    </row>
    <row r="34" spans="1:5" ht="15.6">
      <c r="A34" s="59"/>
      <c r="B34" s="133" t="s">
        <v>68</v>
      </c>
      <c r="C34" s="49"/>
      <c r="D34" s="5"/>
      <c r="E34" s="137">
        <f>SUM(E11:E16)</f>
        <v>0</v>
      </c>
    </row>
    <row r="35" spans="1:5" ht="15.6">
      <c r="A35" s="59"/>
      <c r="B35" s="133"/>
      <c r="C35" s="49"/>
      <c r="D35" s="5"/>
      <c r="E35" s="10"/>
    </row>
    <row r="36" spans="1:5" ht="15.6">
      <c r="A36" s="59"/>
      <c r="B36" s="133" t="s">
        <v>69</v>
      </c>
      <c r="C36" s="49"/>
      <c r="D36" s="5"/>
      <c r="E36" s="137">
        <f>E34*10%</f>
        <v>0</v>
      </c>
    </row>
    <row r="37" spans="1:5" ht="15.6">
      <c r="A37" s="59"/>
      <c r="B37" s="133"/>
      <c r="C37" s="49"/>
      <c r="D37" s="5"/>
      <c r="E37" s="10"/>
    </row>
    <row r="38" spans="1:5" ht="15.6">
      <c r="A38" s="59"/>
      <c r="B38" s="133" t="s">
        <v>70</v>
      </c>
      <c r="C38" s="49"/>
      <c r="D38" s="5"/>
      <c r="E38" s="137">
        <f>SUM(E34,E36)</f>
        <v>0</v>
      </c>
    </row>
    <row r="39" spans="1:5" ht="16.149999999999999" thickBot="1">
      <c r="A39" s="60"/>
      <c r="B39" s="50"/>
      <c r="C39" s="39"/>
      <c r="D39" s="42"/>
      <c r="E39" s="24"/>
    </row>
    <row r="40" spans="1:5" ht="13.9">
      <c r="A40" s="14"/>
      <c r="B40" s="51"/>
      <c r="C40" s="52"/>
      <c r="D40" s="53"/>
      <c r="E40" s="43"/>
    </row>
    <row r="41" spans="1:5" ht="14.45" thickBot="1">
      <c r="A41" s="68"/>
      <c r="C41" s="30"/>
      <c r="D41" s="69"/>
      <c r="E41" s="57"/>
    </row>
    <row r="42" spans="1:5" ht="16.149999999999999" thickBot="1">
      <c r="A42" s="70"/>
      <c r="B42" s="133" t="s">
        <v>71</v>
      </c>
      <c r="C42" s="71"/>
      <c r="D42" s="72"/>
      <c r="E42" s="139">
        <f>E38*0.15+E38</f>
        <v>0</v>
      </c>
    </row>
    <row r="43" spans="1:5" ht="15.6">
      <c r="A43" s="138"/>
      <c r="B43" s="26"/>
      <c r="C43" s="54"/>
      <c r="D43" s="36"/>
      <c r="E43" s="44"/>
    </row>
    <row r="44" spans="1:5" ht="15.75" customHeight="1">
      <c r="A44" s="163" t="s">
        <v>72</v>
      </c>
      <c r="B44" s="164"/>
      <c r="C44" s="54"/>
      <c r="D44" s="36"/>
      <c r="E44" s="76"/>
    </row>
    <row r="45" spans="1:5" ht="15.6">
      <c r="A45" s="138"/>
      <c r="B45" s="26"/>
      <c r="C45" s="54"/>
      <c r="D45" s="36"/>
      <c r="E45" s="44"/>
    </row>
    <row r="46" spans="1:5" ht="15.75" customHeight="1">
      <c r="A46" s="163" t="s">
        <v>73</v>
      </c>
      <c r="B46" s="164"/>
      <c r="C46" s="54"/>
      <c r="D46" s="36"/>
      <c r="E46" s="73" t="s">
        <v>74</v>
      </c>
    </row>
    <row r="47" spans="1:5" ht="13.9">
      <c r="A47" s="55"/>
      <c r="B47" s="31"/>
      <c r="C47" s="27"/>
      <c r="D47" s="36"/>
      <c r="E47" s="56"/>
    </row>
    <row r="48" spans="1:5" ht="15" customHeight="1">
      <c r="A48" s="163" t="s">
        <v>75</v>
      </c>
      <c r="B48" s="164" t="s">
        <v>75</v>
      </c>
      <c r="C48" s="28"/>
      <c r="D48" s="36"/>
      <c r="E48" s="76"/>
    </row>
    <row r="49" spans="1:5" ht="13.9">
      <c r="A49" s="74"/>
      <c r="D49" s="69"/>
      <c r="E49" s="57"/>
    </row>
    <row r="50" spans="1:5" ht="16.5" customHeight="1" thickBot="1">
      <c r="A50" s="165" t="s">
        <v>20</v>
      </c>
      <c r="B50" s="166"/>
      <c r="C50" s="61"/>
      <c r="D50" s="58"/>
      <c r="E50" s="45"/>
    </row>
  </sheetData>
  <mergeCells count="4">
    <mergeCell ref="A44:B44"/>
    <mergeCell ref="A46:B46"/>
    <mergeCell ref="A48:B48"/>
    <mergeCell ref="A50:B50"/>
  </mergeCells>
  <pageMargins left="0.74803149606299202" right="0.74803149606299202" top="0.98425196850393704" bottom="0.98425196850393704" header="0.511811023622047" footer="0.511811023622047"/>
  <pageSetup paperSize="9" scale="73" fitToHeight="10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Rory</dc:creator>
  <cp:keywords/>
  <dc:description/>
  <cp:lastModifiedBy>Chenera Phiri</cp:lastModifiedBy>
  <cp:revision/>
  <dcterms:created xsi:type="dcterms:W3CDTF">2013-07-08T05:05:06Z</dcterms:created>
  <dcterms:modified xsi:type="dcterms:W3CDTF">2025-11-14T12:41:01Z</dcterms:modified>
  <cp:category/>
  <cp:contentStatus/>
</cp:coreProperties>
</file>