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D:\Data\A PTM&amp;C\Contracts\Metering kiosks\2024\"/>
    </mc:Choice>
  </mc:AlternateContent>
  <xr:revisionPtr revIDLastSave="0" documentId="13_ncr:1_{76F2E099-5E43-47DC-A42C-7F6BAEA71891}" xr6:coauthVersionLast="47" xr6:coauthVersionMax="47" xr10:uidLastSave="{00000000-0000-0000-0000-000000000000}"/>
  <bookViews>
    <workbookView xWindow="1200" yWindow="-120" windowWidth="27720" windowHeight="16440" xr2:uid="{00000000-000D-0000-FFFF-FFFF00000000}"/>
  </bookViews>
  <sheets>
    <sheet name="Instructions_TODO" sheetId="11" r:id="rId1"/>
    <sheet name="1 General Questionnaire" sheetId="13" r:id="rId2"/>
    <sheet name="2 A&amp;B SPU meter + DC" sheetId="48" r:id="rId3"/>
    <sheet name="3 A&amp;B SPU secure pole top" sheetId="52" r:id="rId4"/>
    <sheet name="4 Risk &amp; Support " sheetId="55" r:id="rId5"/>
    <sheet name="5. Deviation schedule" sheetId="33" r:id="rId6"/>
  </sheets>
  <definedNames>
    <definedName name="_xlnm.Print_Area" localSheetId="2">'2 A&amp;B SPU meter + DC'!$A$1:$E$36</definedName>
    <definedName name="_xlnm.Print_Area" localSheetId="3">'3 A&amp;B SPU secure pole top'!$A$1:$E$6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52" l="1"/>
  <c r="H6" i="52"/>
  <c r="H8" i="52"/>
  <c r="H10" i="52"/>
  <c r="H11" i="52"/>
  <c r="H12" i="52"/>
  <c r="H13" i="52"/>
  <c r="H15" i="52"/>
  <c r="H16" i="52"/>
  <c r="H17" i="52"/>
  <c r="H18" i="52"/>
  <c r="H19" i="52"/>
  <c r="H6" i="48"/>
  <c r="H8" i="48"/>
  <c r="H10" i="48"/>
  <c r="H11" i="48"/>
  <c r="H12" i="48"/>
  <c r="H13" i="48"/>
  <c r="H14" i="48"/>
  <c r="H16" i="48"/>
  <c r="H17" i="48"/>
  <c r="H18" i="48"/>
  <c r="H19" i="48"/>
  <c r="H20" i="48"/>
  <c r="H21" i="48"/>
  <c r="H23" i="48"/>
  <c r="H25" i="48"/>
  <c r="H26" i="48"/>
  <c r="H27" i="48"/>
  <c r="H28" i="48"/>
  <c r="H29" i="48"/>
  <c r="H31" i="48"/>
  <c r="H32" i="48"/>
  <c r="H33" i="48"/>
  <c r="H34" i="48"/>
  <c r="H35" i="48"/>
  <c r="H36" i="48"/>
  <c r="H4" i="48"/>
  <c r="E36" i="55"/>
  <c r="I6" i="52" l="1"/>
  <c r="I11" i="52"/>
  <c r="I13" i="52"/>
  <c r="I15" i="52"/>
  <c r="I16" i="52"/>
  <c r="I17" i="52"/>
  <c r="I4" i="52"/>
  <c r="I11" i="48"/>
  <c r="I14" i="48"/>
  <c r="I16" i="48"/>
  <c r="I17" i="48"/>
  <c r="I19" i="48"/>
  <c r="I29" i="48"/>
  <c r="I31" i="48"/>
  <c r="I34" i="48"/>
  <c r="I36" i="48"/>
  <c r="G20" i="52"/>
  <c r="I19" i="52"/>
  <c r="I18" i="52"/>
  <c r="I12" i="52"/>
  <c r="I10" i="52"/>
  <c r="I8" i="52"/>
  <c r="G37" i="48"/>
  <c r="I35" i="48"/>
  <c r="I33" i="48"/>
  <c r="I32" i="48"/>
  <c r="I28" i="48"/>
  <c r="I27" i="48"/>
  <c r="I26" i="48"/>
  <c r="I25" i="48"/>
  <c r="I23" i="48"/>
  <c r="I21" i="48"/>
  <c r="I20" i="48"/>
  <c r="I18" i="48"/>
  <c r="I13" i="48"/>
  <c r="I12" i="48"/>
  <c r="I10" i="48"/>
  <c r="I8" i="48"/>
  <c r="I6" i="48"/>
  <c r="I4" i="48"/>
  <c r="I20" i="52" l="1"/>
  <c r="I37" i="48"/>
</calcChain>
</file>

<file path=xl/sharedStrings.xml><?xml version="1.0" encoding="utf-8"?>
<sst xmlns="http://schemas.openxmlformats.org/spreadsheetml/2006/main" count="246" uniqueCount="133">
  <si>
    <t>Clause</t>
  </si>
  <si>
    <t>Weight
Heigh = 10, 
Medium = 5, 
Low = 1</t>
  </si>
  <si>
    <t>Total</t>
  </si>
  <si>
    <t>DESCRIPTION</t>
  </si>
  <si>
    <t xml:space="preserve">
SCHEDULE A</t>
  </si>
  <si>
    <t>State compliance</t>
  </si>
  <si>
    <t>Response</t>
  </si>
  <si>
    <t>Instructions for completing this workbook</t>
  </si>
  <si>
    <t>1) The cells where information is required to be entered is unprotected in this workbook.</t>
  </si>
  <si>
    <r>
      <t xml:space="preserve">2) Complete all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</si>
  <si>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</si>
  <si>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5) Reference files shall be posted under the relevant folder names indicated below for the different sections of this workbook.</t>
  </si>
  <si>
    <t>6) Filenames shall be descriptive to indicate what information it contains.</t>
  </si>
  <si>
    <t>Completing the Worksheets</t>
  </si>
  <si>
    <t>Sheet Description</t>
  </si>
  <si>
    <t>Sheet Instructions</t>
  </si>
  <si>
    <t>General Questionnaire</t>
  </si>
  <si>
    <t>1) Complete all questions in the space provided.</t>
  </si>
  <si>
    <t>2) Post all relevant electronic copies of documents under a folder named the same as the sheet</t>
  </si>
  <si>
    <t>3) Post all relevant electronic copies of documents under a folder named the same as the sheet</t>
  </si>
  <si>
    <t>2) Give justification and references to support the answers provided</t>
  </si>
  <si>
    <t>Risk and Support Questionnaire</t>
  </si>
  <si>
    <t>Reference/ Justification</t>
  </si>
  <si>
    <t>Question</t>
  </si>
  <si>
    <t>Proof to be submitted</t>
  </si>
  <si>
    <t>A</t>
  </si>
  <si>
    <t>Tenderer</t>
  </si>
  <si>
    <t>Company name</t>
  </si>
  <si>
    <t>Address of Head Quarters</t>
  </si>
  <si>
    <t>Contact details</t>
  </si>
  <si>
    <t>Website adress</t>
  </si>
  <si>
    <t>Installed base/time that the product has been installed</t>
  </si>
  <si>
    <r>
      <t>c.</t>
    </r>
    <r>
      <rPr>
        <sz val="7"/>
        <color theme="1"/>
        <rFont val="Times New Roman"/>
        <family val="1"/>
      </rPr>
      <t xml:space="preserve">     </t>
    </r>
    <r>
      <rPr>
        <sz val="10"/>
        <color theme="1"/>
        <rFont val="Arial"/>
        <family val="2"/>
      </rPr>
      <t>Provide customers references, quantities and contract values of the above</t>
    </r>
  </si>
  <si>
    <t>Deviations from standard</t>
  </si>
  <si>
    <r>
      <t>a.</t>
    </r>
    <r>
      <rPr>
        <sz val="7"/>
        <color theme="1"/>
        <rFont val="Times New Roman"/>
        <family val="1"/>
      </rPr>
      <t xml:space="preserve">     </t>
    </r>
    <r>
      <rPr>
        <sz val="10"/>
        <color theme="1"/>
        <rFont val="Arial"/>
        <family val="2"/>
      </rPr>
      <t>Deviation schedules within the A&amp;B technical schedules for all items being offered to be completed</t>
    </r>
  </si>
  <si>
    <t>Ability to deliver</t>
  </si>
  <si>
    <r>
      <t>a.</t>
    </r>
    <r>
      <rPr>
        <sz val="7"/>
        <color theme="1"/>
        <rFont val="Times New Roman"/>
        <family val="1"/>
      </rPr>
      <t xml:space="preserve">     </t>
    </r>
    <r>
      <rPr>
        <sz val="10"/>
        <color theme="1"/>
        <rFont val="Arial"/>
        <family val="2"/>
      </rPr>
      <t>Briefly describe the nature of your resources in the Republic of South Africa e.g. workshop facilities, test equipment, etc</t>
    </r>
  </si>
  <si>
    <r>
      <t>b.</t>
    </r>
    <r>
      <rPr>
        <sz val="7"/>
        <color theme="1"/>
        <rFont val="Times New Roman"/>
        <family val="1"/>
      </rPr>
      <t xml:space="preserve">     </t>
    </r>
    <r>
      <rPr>
        <sz val="10"/>
        <color theme="1"/>
        <rFont val="Arial"/>
        <family val="2"/>
      </rPr>
      <t>Briefly describe the sizes and capacities of your design, production and testing facilities.</t>
    </r>
  </si>
  <si>
    <t>Historical performance</t>
  </si>
  <si>
    <r>
      <t>d.</t>
    </r>
    <r>
      <rPr>
        <sz val="7"/>
        <color theme="1"/>
        <rFont val="Times New Roman"/>
        <family val="1"/>
      </rPr>
      <t xml:space="preserve">     </t>
    </r>
    <r>
      <rPr>
        <sz val="10"/>
        <color theme="1"/>
        <rFont val="Arial"/>
        <family val="2"/>
      </rPr>
      <t xml:space="preserve">Details of any similar projects that have been undertaken by the Tenderer and references from relevant customers.  </t>
    </r>
  </si>
  <si>
    <t>Spares holding</t>
  </si>
  <si>
    <r>
      <t>b.</t>
    </r>
    <r>
      <rPr>
        <sz val="7"/>
        <color theme="1"/>
        <rFont val="Times New Roman"/>
        <family val="1"/>
      </rPr>
      <t xml:space="preserve">     </t>
    </r>
    <r>
      <rPr>
        <sz val="10"/>
        <color theme="1"/>
        <rFont val="Arial"/>
        <family val="2"/>
      </rPr>
      <t>Describe your policy on availability of spare parts and expansion parts for a period of ten years subsequent to the expiry of the supply contract.</t>
    </r>
  </si>
  <si>
    <t>4) Any other format for the submission of the requested electronic information will NOT be evaluated.</t>
  </si>
  <si>
    <r>
      <t>a.</t>
    </r>
    <r>
      <rPr>
        <sz val="7"/>
        <color theme="1"/>
        <rFont val="Times New Roman"/>
        <family val="1"/>
      </rPr>
      <t xml:space="preserve">     </t>
    </r>
    <r>
      <rPr>
        <sz val="10"/>
        <color theme="1"/>
        <rFont val="Arial"/>
        <family val="2"/>
      </rPr>
      <t>Provide details on the companies staff complement dedicated to the following:</t>
    </r>
  </si>
  <si>
    <t xml:space="preserve">i. Sales </t>
  </si>
  <si>
    <t xml:space="preserve">ii. Technical support </t>
  </si>
  <si>
    <r>
      <t>ii</t>
    </r>
    <r>
      <rPr>
        <sz val="10"/>
        <color theme="1"/>
        <rFont val="Arial"/>
        <family val="2"/>
      </rPr>
      <t xml:space="preserve">i. Maintenance </t>
    </r>
  </si>
  <si>
    <t>8) The reference columns in all sheets are to be completed . Suppliers are required to reference supporting documentation to justify stated compliance.</t>
  </si>
  <si>
    <t>Deviation</t>
  </si>
  <si>
    <t>State Name  of Metering kiosks manufacturer (if not in-house)</t>
  </si>
  <si>
    <t>State Name  of Metering kiosk assembly and wiring manufacturer (if not in-house)</t>
  </si>
  <si>
    <t>Score
Yes = 3, 
Partially = 1, 
No = 0</t>
  </si>
  <si>
    <t>General</t>
  </si>
  <si>
    <t>Manufactured to the requirements of 240-76628293; Standard for energy meter kiosks: Low-voltage for small power users (SPU).</t>
  </si>
  <si>
    <t>Chemical treatment of kiosks according to 240-98195962; Chemical treatment and powder coating of 3CR12 metering kiosks</t>
  </si>
  <si>
    <t>State if tendered for</t>
  </si>
  <si>
    <t xml:space="preserve">Metering kiosks SPU secure pole top
</t>
  </si>
  <si>
    <t>Manufactured to the requirements of 240-55146411; Standard for energy meter kiosks: Secure pole-top multi-way metering kiosks</t>
  </si>
  <si>
    <r>
      <t>a.</t>
    </r>
    <r>
      <rPr>
        <sz val="7"/>
        <color theme="1"/>
        <rFont val="Times New Roman"/>
        <family val="1"/>
      </rPr>
      <t xml:space="preserve">     </t>
    </r>
    <r>
      <rPr>
        <sz val="10"/>
        <color theme="1"/>
        <rFont val="Arial"/>
        <family val="2"/>
      </rPr>
      <t>Supplier to state the date of first production of similar metering kiosks</t>
    </r>
  </si>
  <si>
    <r>
      <t>b.</t>
    </r>
    <r>
      <rPr>
        <sz val="7"/>
        <color theme="1"/>
        <rFont val="Times New Roman"/>
        <family val="1"/>
      </rPr>
      <t xml:space="preserve">     </t>
    </r>
    <r>
      <rPr>
        <sz val="10"/>
        <color theme="1"/>
        <rFont val="Arial"/>
        <family val="2"/>
      </rPr>
      <t>State the customer(s) that you have delivered to or that are still in progress during the past five (5) years.</t>
    </r>
  </si>
  <si>
    <t>c.     Guaranteed lead times for the manufacture and delivery of metering kiosks</t>
  </si>
  <si>
    <t>d.     The number of metering kiosks that can be produced per month with the Tenderer’s current capability.</t>
  </si>
  <si>
    <t>e.     The implications of increasing the number of metering kiosks that can be produced per month.</t>
  </si>
  <si>
    <t>a.     Provide the original and actual delivery dates of those metering kiosks listed in point 1 above.</t>
  </si>
  <si>
    <t>b.     Where applicable provide the major reasons for delivery delays for those metering kiosks that were delivered more than six (6) months behind the original delivery schedule</t>
  </si>
  <si>
    <t>c.     If not already detailed in your answers to the above questions, state what experience you have had with the different types of metering kiosks</t>
  </si>
  <si>
    <t>a.     Describe the recommended metering kiosks spares holdings with respect to Eskom’s geographical locations and scheme availability requirements.</t>
  </si>
  <si>
    <t>f.     List and describe the number of metering kiosks that are currently in manufacturing progress and or planned to start through 2017 versus the number of technical staff directly involved with the production of metering kiosks.</t>
  </si>
  <si>
    <t>Link between supplier / manufacturer and sub-contractor</t>
  </si>
  <si>
    <r>
      <t>a.</t>
    </r>
    <r>
      <rPr>
        <sz val="7"/>
        <color theme="1"/>
        <rFont val="Times New Roman"/>
        <family val="1"/>
      </rPr>
      <t xml:space="preserve">     </t>
    </r>
    <r>
      <rPr>
        <sz val="10"/>
        <color theme="1"/>
        <rFont val="Arial"/>
        <family val="2"/>
      </rPr>
      <t>State what functions during the manufacturing are sub-contracted?</t>
    </r>
  </si>
  <si>
    <r>
      <t>c.</t>
    </r>
    <r>
      <rPr>
        <sz val="7"/>
        <color theme="1"/>
        <rFont val="Times New Roman"/>
        <family val="1"/>
      </rPr>
      <t xml:space="preserve">     </t>
    </r>
    <r>
      <rPr>
        <sz val="10"/>
        <color theme="1"/>
        <rFont val="Arial"/>
        <family val="2"/>
      </rPr>
      <t>State what quality controls are in place to guarantee work from the sub-contractors?</t>
    </r>
  </si>
  <si>
    <t>b.     State how long has each sub-contractor being doing the sub-contracted work?</t>
  </si>
  <si>
    <r>
      <t>iv</t>
    </r>
    <r>
      <rPr>
        <sz val="10"/>
        <color theme="1"/>
        <rFont val="Arial"/>
        <family val="2"/>
      </rPr>
      <t xml:space="preserve">. Kiosk testing </t>
    </r>
  </si>
  <si>
    <r>
      <t>iv</t>
    </r>
    <r>
      <rPr>
        <sz val="10"/>
        <color theme="1"/>
        <rFont val="Arial"/>
        <family val="2"/>
      </rPr>
      <t xml:space="preserve">. Quality testing </t>
    </r>
  </si>
  <si>
    <t>Maintenance and testing</t>
  </si>
  <si>
    <t>Item</t>
  </si>
  <si>
    <t>Proposed Deviation</t>
  </si>
  <si>
    <t>Deviation schedule</t>
  </si>
  <si>
    <t xml:space="preserve">7) This excel document must be provided in duplicate with the name of the duplicate being “Metering kiosks Schedules - Copy”.  </t>
  </si>
  <si>
    <t>9) Risk and Support Questionnaires must be completed for each group of items, where multiple offers are submitted for a single item, on separate sheets.</t>
  </si>
  <si>
    <t xml:space="preserve"> A&amp;B Schedules</t>
  </si>
  <si>
    <t>1) Complete these worksheets with all relevant deviations.</t>
  </si>
  <si>
    <t>Risk &amp; Support Questionnaires</t>
  </si>
  <si>
    <t>1.2.1</t>
  </si>
  <si>
    <t>3CR12 kiosks</t>
  </si>
  <si>
    <t>Electrical equipment:</t>
  </si>
  <si>
    <t>1. Miniature circuit breakers</t>
  </si>
  <si>
    <t>2. Surge arrestors</t>
  </si>
  <si>
    <t>3. Terminals</t>
  </si>
  <si>
    <t>4. Wiring</t>
  </si>
  <si>
    <t>1. Dimensions</t>
  </si>
  <si>
    <t>2. External layout, hinges, locking mechanism, windows</t>
  </si>
  <si>
    <t>4. Gland plate</t>
  </si>
  <si>
    <t>5. Base</t>
  </si>
  <si>
    <t>5. Notices and labels</t>
  </si>
  <si>
    <t>1. Miniature circuit breaker</t>
  </si>
  <si>
    <t>3. Internal layout</t>
  </si>
  <si>
    <t>6. Notices and labels</t>
  </si>
  <si>
    <t>5. Wiring</t>
  </si>
  <si>
    <t>4. Fuses and fuse holders</t>
  </si>
  <si>
    <t>1. Moulded case circuit breakers</t>
  </si>
  <si>
    <t>2. External layout, hinges, locking mechanism</t>
  </si>
  <si>
    <t>4. Gland plate and glands</t>
  </si>
  <si>
    <t>Layout  according to D-1034</t>
  </si>
  <si>
    <t xml:space="preserve">1. Previous experience with manufacturing metering kiosks = 25
2. No experience = 15
3. Late deliveries = -5
4. No references of similar projects = -5
5. No references from customers = -5
6. Some fields left open or no meaningful information provided = -5 for each item
7. Nothing entered = 0
</t>
  </si>
  <si>
    <t xml:space="preserve">1. No work subcontracted = 30
2. Work subcontracted and details provided = 30
3. Work subcontracted and no details stated = 15
4. Subcontractor has experience less than 2 years = 5
5. No subcontractor experience stated = -5
6. No quality controls stated for subcontractor = -5
7. Some fields left open or no meaningful information provided = -10 for each item.
8. Nothing entered = 0
</t>
  </si>
  <si>
    <t xml:space="preserve">1. Spares holding listed = 20
2. Limited spares holding = 10
3. Some fields left open or no meaningful information provided = -10 for each item
4. Nothing entered = 0
</t>
  </si>
  <si>
    <t xml:space="preserve">1. Adequate staff = 50
2. Not adequate staff = 25
3. Some fields left open or no meaningful information provided = -10 for each item
4. Nothing entered = 0
</t>
  </si>
  <si>
    <t xml:space="preserve">1. Adequate facilities = 25
2. Not adequate = 15
3. Guaranteed lead times &gt; 10 weeks = - 5
4. Guaranteed lead times &gt; 20 weeks = -10
5. Number of kiosks per month &lt; 100 = -5
6. Number of kiosks per month &lt; 50 = -10
7. Number of kiosks per month &lt; 25= - 15
8. Number of kiosks currently in production = -5 for none
9. Some fields left open or no meaningful information provided = -5 for each item
10. Nothing entered = 0
</t>
  </si>
  <si>
    <t xml:space="preserve">1. Existing contract with Eskom for this range of kiosks = 25
2. Existing contract with Eskom for part of the range or with other municipalities = 20
3. Existing contract for other panels not part of this range = 15
4. New entry to market = 15
5. No previous customers for kiosks = 5
6. No references = 5
7. Some fields left open or no meaningful information provided = -5 for each item
8. Nothing entered = 0
</t>
  </si>
  <si>
    <t>Scoring</t>
  </si>
  <si>
    <t xml:space="preserve">1. None = 25
2. Deviations found 15
3. Nothing listed = 0
</t>
  </si>
  <si>
    <t>SCHEDULE B
Yes (or Y), Partial (or P), No (or N)</t>
  </si>
  <si>
    <t>State compliance with the standard</t>
  </si>
  <si>
    <t xml:space="preserve"> Describe any deviation or state full compliance</t>
  </si>
  <si>
    <t>State manufacturer, type and electrical ratings</t>
  </si>
  <si>
    <t>State full details of manufacturer, type and electrical ratings
Provide brochures / technical data sheets with technical data to verify the response</t>
  </si>
  <si>
    <t>Yes</t>
  </si>
  <si>
    <t>Partial</t>
  </si>
  <si>
    <t>No</t>
  </si>
  <si>
    <t xml:space="preserve">5. Wiring &amp; wiring ends to meter terminals fitted with sleeves </t>
  </si>
  <si>
    <t>SPU three phase phase meter and DC kiosk 25 &amp; 50kVA</t>
  </si>
  <si>
    <t>Layout  according to D-1047</t>
  </si>
  <si>
    <t xml:space="preserve">Metering and DC kiosks SPU single and three phase
</t>
  </si>
  <si>
    <t xml:space="preserve">Manufactured to the requirements of D-1047; Manufacturing drawings for three phase SPU 25 &amp; 50kVA metering and DC kiosks outdoor. </t>
  </si>
  <si>
    <t>SPU &amp; LPU three phase phase meter and DC kiosk 100kVA</t>
  </si>
  <si>
    <t>Layout  according to D-1046</t>
  </si>
  <si>
    <t xml:space="preserve">Manufactured to the requirements of D-1046; Manufacturing drawings for three phase SPU 100kVA metering and DC kiosks outdoor. </t>
  </si>
  <si>
    <t>Secure pole-top DC</t>
  </si>
  <si>
    <t xml:space="preserve">Manufactured to the requirements of D-1034; Manufacturing drawings for secure pole-top data concentrator metering kiosks. </t>
  </si>
  <si>
    <t>1) Complete the worksheet as required.</t>
  </si>
  <si>
    <t>Evaluator score</t>
  </si>
  <si>
    <t xml:space="preserve">Metering kiosks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</si>
</sst>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b/>
      <sz val="10"/>
      <name val="Arial"/>
      <family val="2"/>
    </font>
    <font>
      <sz val="9"/>
      <name val="Arial"/>
      <family val="2"/>
    </font>
    <font>
      <b/>
      <sz val="9"/>
      <color rgb="FF000000"/>
      <name val="Arial"/>
      <family val="2"/>
    </font>
    <font>
      <sz val="9"/>
      <color rgb="FF000000"/>
      <name val="Arial"/>
      <family val="2"/>
    </font>
    <font>
      <sz val="11"/>
      <color theme="1"/>
      <name val="Calibri"/>
      <family val="2"/>
      <scheme val="minor"/>
    </font>
    <font>
      <sz val="11"/>
      <color rgb="FF006100"/>
      <name val="Calibri"/>
      <family val="2"/>
      <scheme val="minor"/>
    </font>
    <font>
      <b/>
      <sz val="12"/>
      <color theme="1"/>
      <name val="Calibri"/>
      <family val="2"/>
      <scheme val="minor"/>
    </font>
    <font>
      <b/>
      <sz val="12"/>
      <name val="Arial"/>
      <family val="2"/>
    </font>
    <font>
      <b/>
      <sz val="11"/>
      <name val="Arial"/>
      <family val="2"/>
    </font>
    <font>
      <sz val="10"/>
      <color theme="1"/>
      <name val="Arial"/>
      <family val="2"/>
    </font>
    <font>
      <sz val="7"/>
      <color theme="1"/>
      <name val="Times New Roman"/>
      <family val="1"/>
    </font>
    <font>
      <u/>
      <sz val="10"/>
      <color indexed="12"/>
      <name val="Arial"/>
      <family val="2"/>
    </font>
    <font>
      <b/>
      <sz val="10"/>
      <color theme="1"/>
      <name val="Arial"/>
      <family val="2"/>
    </font>
    <font>
      <b/>
      <sz val="11"/>
      <color theme="1"/>
      <name val="Calibri"/>
      <family val="2"/>
      <scheme val="minor"/>
    </font>
    <font>
      <sz val="10"/>
      <color theme="0"/>
      <name val="Arial"/>
      <family val="2"/>
    </font>
  </fonts>
  <fills count="11">
    <fill>
      <patternFill patternType="none"/>
    </fill>
    <fill>
      <patternFill patternType="gray125"/>
    </fill>
    <fill>
      <patternFill patternType="solid">
        <fgColor indexed="55"/>
        <bgColor indexed="64"/>
      </patternFill>
    </fill>
    <fill>
      <patternFill patternType="solid">
        <fgColor rgb="FFC6EFCE"/>
      </patternFill>
    </fill>
    <fill>
      <patternFill patternType="solid">
        <fgColor theme="5" tint="0.59999389629810485"/>
        <bgColor indexed="65"/>
      </patternFill>
    </fill>
    <fill>
      <patternFill patternType="solid">
        <fgColor theme="5" tint="0.59999389629810485"/>
        <bgColor indexed="64"/>
      </patternFill>
    </fill>
    <fill>
      <patternFill patternType="solid">
        <fgColor indexed="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0" fontId="7" fillId="3" borderId="0" applyNumberFormat="0" applyBorder="0" applyAlignment="0" applyProtection="0"/>
    <xf numFmtId="0" fontId="6" fillId="4" borderId="0" applyNumberFormat="0" applyBorder="0" applyAlignment="0" applyProtection="0"/>
    <xf numFmtId="0" fontId="1" fillId="0" borderId="0"/>
    <xf numFmtId="0" fontId="13" fillId="0" borderId="0" applyNumberFormat="0" applyFill="0" applyBorder="0" applyAlignment="0" applyProtection="0">
      <alignment vertical="top"/>
      <protection locked="0"/>
    </xf>
  </cellStyleXfs>
  <cellXfs count="130">
    <xf numFmtId="0" fontId="0" fillId="0" borderId="0" xfId="0"/>
    <xf numFmtId="0" fontId="9" fillId="0" borderId="0" xfId="0" applyFont="1" applyBorder="1" applyAlignment="1">
      <alignment horizontal="center" vertical="center"/>
    </xf>
    <xf numFmtId="0" fontId="9" fillId="0" borderId="0" xfId="0" applyFont="1" applyBorder="1" applyAlignment="1">
      <alignment vertical="center"/>
    </xf>
    <xf numFmtId="0" fontId="1" fillId="0" borderId="0" xfId="0" applyFon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3" fillId="3" borderId="1" xfId="1" applyFont="1" applyBorder="1" applyAlignment="1" applyProtection="1">
      <alignment horizontal="center" vertical="center"/>
      <protection locked="0"/>
    </xf>
    <xf numFmtId="0" fontId="2" fillId="0" borderId="7" xfId="0" applyFont="1" applyBorder="1" applyAlignment="1">
      <alignment horizontal="center"/>
    </xf>
    <xf numFmtId="0" fontId="0" fillId="6" borderId="1" xfId="0" applyFill="1" applyBorder="1" applyAlignment="1" applyProtection="1">
      <alignment horizontal="center"/>
      <protection locked="0"/>
    </xf>
    <xf numFmtId="0" fontId="9" fillId="0" borderId="0" xfId="3" applyFont="1"/>
    <xf numFmtId="0" fontId="1" fillId="0" borderId="0" xfId="3" applyAlignment="1">
      <alignment wrapText="1"/>
    </xf>
    <xf numFmtId="0" fontId="1" fillId="0" borderId="0" xfId="3"/>
    <xf numFmtId="0" fontId="1" fillId="0" borderId="0" xfId="3" applyAlignment="1">
      <alignment horizontal="center" wrapText="1"/>
    </xf>
    <xf numFmtId="0" fontId="1" fillId="0" borderId="0" xfId="3" applyAlignment="1"/>
    <xf numFmtId="0" fontId="1" fillId="0" borderId="0" xfId="3" applyFont="1"/>
    <xf numFmtId="0" fontId="1" fillId="0" borderId="0" xfId="3" applyFont="1" applyAlignment="1">
      <alignment horizontal="center" wrapText="1"/>
    </xf>
    <xf numFmtId="0" fontId="2" fillId="0" borderId="0" xfId="3" applyFont="1"/>
    <xf numFmtId="0" fontId="1" fillId="0" borderId="0" xfId="3" applyFont="1" applyAlignment="1"/>
    <xf numFmtId="0" fontId="10" fillId="5" borderId="0" xfId="3" applyFont="1" applyFill="1" applyAlignment="1">
      <alignment horizontal="center" wrapText="1"/>
    </xf>
    <xf numFmtId="0" fontId="10" fillId="5" borderId="0" xfId="3" applyFont="1" applyFill="1" applyAlignment="1">
      <alignment wrapText="1"/>
    </xf>
    <xf numFmtId="0" fontId="13" fillId="7" borderId="0" xfId="4" applyFill="1" applyAlignment="1" applyProtection="1">
      <alignment horizontal="center" vertical="center" wrapText="1"/>
    </xf>
    <xf numFmtId="0" fontId="1" fillId="7" borderId="0" xfId="3" applyFill="1" applyAlignment="1">
      <alignment wrapText="1"/>
    </xf>
    <xf numFmtId="0" fontId="10" fillId="0" borderId="0" xfId="0" applyFont="1" applyAlignment="1">
      <alignment horizontal="center"/>
    </xf>
    <xf numFmtId="0" fontId="10" fillId="0" borderId="0" xfId="0" applyFont="1"/>
    <xf numFmtId="0" fontId="10" fillId="0" borderId="4" xfId="0" applyFont="1" applyBorder="1" applyAlignment="1">
      <alignment horizontal="center"/>
    </xf>
    <xf numFmtId="0" fontId="2" fillId="0" borderId="17" xfId="0" applyFont="1" applyBorder="1" applyAlignment="1"/>
    <xf numFmtId="0" fontId="2" fillId="0" borderId="18" xfId="0" applyFont="1" applyBorder="1" applyAlignment="1"/>
    <xf numFmtId="0" fontId="2" fillId="0" borderId="13" xfId="0" applyFont="1" applyBorder="1" applyAlignment="1"/>
    <xf numFmtId="0" fontId="2" fillId="0" borderId="10" xfId="0" applyFont="1" applyBorder="1" applyAlignment="1">
      <alignment horizontal="center"/>
    </xf>
    <xf numFmtId="0" fontId="2" fillId="0" borderId="11" xfId="0" applyFont="1" applyBorder="1" applyAlignment="1">
      <alignment horizontal="center"/>
    </xf>
    <xf numFmtId="0" fontId="2" fillId="0" borderId="19" xfId="0" applyFont="1" applyBorder="1" applyAlignment="1">
      <alignment horizontal="center"/>
    </xf>
    <xf numFmtId="0" fontId="0" fillId="0" borderId="1" xfId="0" applyFill="1" applyBorder="1"/>
    <xf numFmtId="0" fontId="0" fillId="0" borderId="1" xfId="0" applyBorder="1" applyAlignment="1">
      <alignment vertical="center"/>
    </xf>
    <xf numFmtId="0" fontId="0" fillId="0" borderId="12" xfId="0" applyBorder="1" applyAlignment="1" applyProtection="1">
      <alignment horizontal="center"/>
      <protection locked="0"/>
    </xf>
    <xf numFmtId="0" fontId="0" fillId="0" borderId="0" xfId="0" applyAlignment="1">
      <alignment wrapText="1"/>
    </xf>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14" fillId="0" borderId="1" xfId="0" applyFont="1" applyBorder="1" applyAlignment="1">
      <alignment horizontal="center" vertical="center"/>
    </xf>
    <xf numFmtId="0" fontId="11" fillId="0" borderId="1" xfId="0" applyFont="1" applyBorder="1" applyAlignment="1">
      <alignment vertical="top" wrapText="1"/>
    </xf>
    <xf numFmtId="0" fontId="14" fillId="0" borderId="1" xfId="0" applyFont="1" applyBorder="1" applyAlignment="1">
      <alignment vertical="center" wrapText="1"/>
    </xf>
    <xf numFmtId="0" fontId="0" fillId="0" borderId="0" xfId="0" applyAlignment="1">
      <alignment horizontal="center" vertical="center"/>
    </xf>
    <xf numFmtId="0" fontId="0" fillId="2" borderId="2" xfId="0" applyFill="1" applyBorder="1" applyAlignment="1">
      <alignment horizontal="center" vertical="center"/>
    </xf>
    <xf numFmtId="0" fontId="2" fillId="0" borderId="20"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20" xfId="0" applyFont="1" applyBorder="1" applyAlignment="1" applyProtection="1">
      <alignment horizontal="center" vertical="center"/>
    </xf>
    <xf numFmtId="0" fontId="10" fillId="0" borderId="20" xfId="0" applyFont="1" applyBorder="1" applyAlignment="1">
      <alignment horizontal="center"/>
    </xf>
    <xf numFmtId="0" fontId="0" fillId="0" borderId="22" xfId="0" applyBorder="1"/>
    <xf numFmtId="0" fontId="0" fillId="6" borderId="22" xfId="0" applyFill="1" applyBorder="1" applyAlignment="1" applyProtection="1">
      <alignment horizontal="center"/>
      <protection locked="0"/>
    </xf>
    <xf numFmtId="0" fontId="0" fillId="0" borderId="23" xfId="0" applyBorder="1" applyAlignment="1" applyProtection="1">
      <alignment horizontal="center"/>
      <protection locked="0"/>
    </xf>
    <xf numFmtId="0" fontId="13" fillId="7" borderId="18" xfId="4" applyFill="1" applyBorder="1" applyAlignment="1" applyProtection="1">
      <alignment horizontal="center" vertical="center" wrapText="1"/>
    </xf>
    <xf numFmtId="0" fontId="1" fillId="7" borderId="13" xfId="3" applyFill="1" applyBorder="1" applyAlignment="1">
      <alignment wrapText="1"/>
    </xf>
    <xf numFmtId="0" fontId="2" fillId="0" borderId="20" xfId="0" applyFont="1" applyBorder="1" applyAlignment="1" applyProtection="1">
      <alignment horizontal="center" vertical="center"/>
    </xf>
    <xf numFmtId="0" fontId="4" fillId="0" borderId="0" xfId="0" applyFont="1" applyBorder="1" applyAlignment="1">
      <alignment horizontal="left" vertical="center"/>
    </xf>
    <xf numFmtId="0" fontId="0" fillId="0" borderId="0" xfId="0" applyAlignment="1"/>
    <xf numFmtId="0" fontId="3" fillId="3" borderId="5" xfId="1" applyFont="1" applyBorder="1" applyAlignment="1" applyProtection="1">
      <alignment horizontal="center" vertical="center" wrapText="1"/>
      <protection locked="0"/>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6" borderId="1" xfId="0" applyFill="1" applyBorder="1" applyAlignment="1" applyProtection="1">
      <alignment horizontal="center" wrapText="1"/>
      <protection locked="0"/>
    </xf>
    <xf numFmtId="0" fontId="14" fillId="0" borderId="1" xfId="0" applyFont="1" applyBorder="1" applyAlignment="1">
      <alignment horizontal="center" vertical="top"/>
    </xf>
    <xf numFmtId="0" fontId="14" fillId="0" borderId="1" xfId="0" applyFont="1" applyFill="1" applyBorder="1" applyAlignment="1">
      <alignment horizontal="center" vertical="center"/>
    </xf>
    <xf numFmtId="0" fontId="14" fillId="0" borderId="1" xfId="0" applyFont="1" applyFill="1" applyBorder="1" applyAlignment="1">
      <alignment horizontal="center" vertical="top"/>
    </xf>
    <xf numFmtId="0" fontId="0" fillId="0" borderId="0" xfId="0" applyAlignment="1">
      <alignment horizontal="center"/>
    </xf>
    <xf numFmtId="0" fontId="9" fillId="0" borderId="6" xfId="0" applyFont="1" applyBorder="1" applyAlignment="1">
      <alignment horizontal="center"/>
    </xf>
    <xf numFmtId="0" fontId="9" fillId="0" borderId="20" xfId="0" applyFont="1" applyBorder="1" applyAlignment="1">
      <alignment horizontal="center"/>
    </xf>
    <xf numFmtId="0" fontId="9" fillId="0" borderId="13" xfId="0" applyFont="1" applyBorder="1" applyAlignment="1">
      <alignment horizontal="center"/>
    </xf>
    <xf numFmtId="0" fontId="0" fillId="6" borderId="24" xfId="0" applyFill="1" applyBorder="1" applyAlignment="1" applyProtection="1">
      <alignment horizontal="center"/>
      <protection locked="0"/>
    </xf>
    <xf numFmtId="0" fontId="0" fillId="6" borderId="25" xfId="0" applyFill="1" applyBorder="1" applyAlignment="1" applyProtection="1">
      <alignment horizontal="center"/>
      <protection locked="0"/>
    </xf>
    <xf numFmtId="0" fontId="0" fillId="6" borderId="26" xfId="0" applyFill="1" applyBorder="1" applyAlignment="1" applyProtection="1">
      <alignment horizontal="center"/>
      <protection locked="0"/>
    </xf>
    <xf numFmtId="0" fontId="0" fillId="6" borderId="27" xfId="0" applyFill="1" applyBorder="1" applyAlignment="1" applyProtection="1">
      <alignment horizontal="center"/>
      <protection locked="0"/>
    </xf>
    <xf numFmtId="0" fontId="0" fillId="6" borderId="28" xfId="0" applyFill="1" applyBorder="1" applyAlignment="1" applyProtection="1">
      <alignment horizontal="center"/>
      <protection locked="0"/>
    </xf>
    <xf numFmtId="0" fontId="0" fillId="6" borderId="29" xfId="0" applyFill="1" applyBorder="1" applyAlignment="1" applyProtection="1">
      <alignment horizontal="center"/>
      <protection locked="0"/>
    </xf>
    <xf numFmtId="0" fontId="0" fillId="6" borderId="30" xfId="0" applyFill="1" applyBorder="1" applyAlignment="1" applyProtection="1">
      <alignment horizontal="center"/>
      <protection locked="0"/>
    </xf>
    <xf numFmtId="0" fontId="0" fillId="6" borderId="31" xfId="0" applyFill="1" applyBorder="1" applyAlignment="1" applyProtection="1">
      <alignment horizontal="center"/>
      <protection locked="0"/>
    </xf>
    <xf numFmtId="0" fontId="0" fillId="6" borderId="32" xfId="0" applyFill="1" applyBorder="1" applyAlignment="1" applyProtection="1">
      <alignment horizontal="center"/>
      <protection locked="0"/>
    </xf>
    <xf numFmtId="0" fontId="1" fillId="0" borderId="4" xfId="3" applyBorder="1" applyAlignment="1">
      <alignment wrapText="1"/>
    </xf>
    <xf numFmtId="0" fontId="1" fillId="0" borderId="16" xfId="3" applyFont="1" applyBorder="1" applyAlignment="1">
      <alignment wrapText="1"/>
    </xf>
    <xf numFmtId="0" fontId="1" fillId="0" borderId="15" xfId="3" applyBorder="1" applyAlignment="1">
      <alignment wrapText="1"/>
    </xf>
    <xf numFmtId="0" fontId="1" fillId="0" borderId="15" xfId="3" applyFont="1" applyBorder="1" applyAlignment="1">
      <alignment wrapText="1"/>
    </xf>
    <xf numFmtId="0" fontId="3" fillId="8" borderId="1" xfId="1" applyFont="1" applyFill="1" applyBorder="1" applyAlignment="1" applyProtection="1">
      <alignment horizontal="center" vertical="center"/>
      <protection locked="0"/>
    </xf>
    <xf numFmtId="0" fontId="3" fillId="8" borderId="5" xfId="1" applyFont="1" applyFill="1" applyBorder="1" applyAlignment="1" applyProtection="1">
      <alignment horizontal="center" vertical="center" wrapText="1"/>
      <protection locked="0"/>
    </xf>
    <xf numFmtId="0" fontId="0" fillId="8" borderId="1" xfId="0" applyFill="1" applyBorder="1" applyAlignment="1">
      <alignment horizontal="center" vertical="center"/>
    </xf>
    <xf numFmtId="0" fontId="3" fillId="8" borderId="1" xfId="0" applyFont="1" applyFill="1" applyBorder="1" applyAlignment="1">
      <alignment horizontal="center" vertical="center" wrapText="1"/>
    </xf>
    <xf numFmtId="0" fontId="3" fillId="10" borderId="5" xfId="1" applyFont="1" applyFill="1" applyBorder="1" applyAlignment="1" applyProtection="1">
      <alignment horizontal="center" vertical="center" wrapText="1"/>
      <protection locked="0"/>
    </xf>
    <xf numFmtId="0" fontId="11" fillId="0" borderId="1" xfId="0" applyFont="1" applyBorder="1" applyAlignment="1">
      <alignment horizontal="left" vertical="center" wrapText="1"/>
    </xf>
    <xf numFmtId="0" fontId="2" fillId="0" borderId="8" xfId="0" applyFont="1" applyBorder="1" applyAlignment="1">
      <alignment wrapText="1"/>
    </xf>
    <xf numFmtId="0" fontId="11" fillId="0" borderId="0" xfId="0" applyFont="1" applyAlignment="1">
      <alignment horizontal="justify" vertical="center" wrapText="1"/>
    </xf>
    <xf numFmtId="0" fontId="14" fillId="0" borderId="0" xfId="0" applyFont="1" applyAlignment="1">
      <alignment horizontal="justify" vertical="center" wrapText="1"/>
    </xf>
    <xf numFmtId="0" fontId="12" fillId="0" borderId="0" xfId="0" applyFont="1" applyAlignment="1">
      <alignment horizontal="justify" vertical="center" wrapText="1"/>
    </xf>
    <xf numFmtId="0" fontId="10" fillId="0" borderId="6" xfId="0" applyFont="1" applyBorder="1" applyAlignment="1">
      <alignment wrapText="1"/>
    </xf>
    <xf numFmtId="0" fontId="14" fillId="0" borderId="5" xfId="0" applyFont="1" applyBorder="1" applyAlignment="1">
      <alignment horizontal="justify" vertical="center" wrapText="1"/>
    </xf>
    <xf numFmtId="0" fontId="11" fillId="0" borderId="5" xfId="0" applyFont="1" applyBorder="1" applyAlignment="1">
      <alignment horizontal="justify" vertical="center" wrapText="1"/>
    </xf>
    <xf numFmtId="0" fontId="0" fillId="0" borderId="13" xfId="0" applyBorder="1" applyAlignment="1">
      <alignment horizontal="left" vertical="top" wrapText="1"/>
    </xf>
    <xf numFmtId="0" fontId="0" fillId="9" borderId="1" xfId="0" applyFill="1" applyBorder="1" applyAlignment="1">
      <alignment horizontal="center" vertical="center" wrapText="1"/>
    </xf>
    <xf numFmtId="0" fontId="10" fillId="0" borderId="35" xfId="0" applyFont="1" applyBorder="1" applyAlignment="1">
      <alignment horizontal="center"/>
    </xf>
    <xf numFmtId="0" fontId="10" fillId="0" borderId="36" xfId="0" applyFont="1" applyBorder="1" applyAlignment="1">
      <alignment horizontal="center"/>
    </xf>
    <xf numFmtId="0" fontId="0" fillId="10" borderId="1" xfId="0" applyFill="1" applyBorder="1" applyAlignment="1">
      <alignment horizontal="center" vertical="center" wrapText="1"/>
    </xf>
    <xf numFmtId="0" fontId="0" fillId="10" borderId="1" xfId="0" applyFill="1" applyBorder="1" applyAlignment="1">
      <alignment vertical="center" wrapText="1"/>
    </xf>
    <xf numFmtId="0" fontId="0" fillId="10" borderId="0" xfId="0" applyFill="1"/>
    <xf numFmtId="0" fontId="0" fillId="0" borderId="37" xfId="0" applyBorder="1"/>
    <xf numFmtId="0" fontId="0" fillId="10" borderId="1" xfId="0" applyFill="1" applyBorder="1" applyAlignment="1">
      <alignment horizontal="center" vertical="center"/>
    </xf>
    <xf numFmtId="1" fontId="4" fillId="0" borderId="0" xfId="0" applyNumberFormat="1" applyFont="1" applyBorder="1" applyAlignment="1">
      <alignment horizontal="center" vertical="center" wrapText="1"/>
    </xf>
    <xf numFmtId="0" fontId="9" fillId="5" borderId="0" xfId="0" applyFont="1" applyFill="1" applyAlignment="1">
      <alignment horizontal="center" vertical="center" wrapText="1"/>
    </xf>
    <xf numFmtId="0" fontId="0" fillId="9" borderId="1" xfId="0" applyFill="1" applyBorder="1" applyAlignment="1">
      <alignment horizontal="center" vertical="top"/>
    </xf>
    <xf numFmtId="0" fontId="2" fillId="0" borderId="2" xfId="0" applyFont="1" applyBorder="1"/>
    <xf numFmtId="0" fontId="8" fillId="4" borderId="0" xfId="2" applyNumberFormat="1" applyFont="1" applyBorder="1" applyAlignment="1">
      <alignment horizontal="center" vertical="center" wrapText="1"/>
    </xf>
    <xf numFmtId="0" fontId="3" fillId="0" borderId="5" xfId="1" applyFont="1" applyFill="1" applyBorder="1" applyAlignment="1" applyProtection="1">
      <alignment horizontal="center" vertical="center" wrapText="1"/>
      <protection locked="0"/>
    </xf>
    <xf numFmtId="0" fontId="3" fillId="0" borderId="5" xfId="1" applyFont="1" applyFill="1" applyBorder="1" applyAlignment="1" applyProtection="1">
      <alignment horizontal="center" vertical="center"/>
      <protection locked="0"/>
    </xf>
    <xf numFmtId="0" fontId="16" fillId="0" borderId="0" xfId="3" applyFont="1" applyAlignment="1">
      <alignment horizontal="center" wrapText="1"/>
    </xf>
    <xf numFmtId="0" fontId="0" fillId="0" borderId="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9" fillId="5" borderId="0" xfId="0" applyFont="1" applyFill="1" applyAlignment="1">
      <alignment horizontal="center" vertical="center" wrapText="1"/>
    </xf>
    <xf numFmtId="0" fontId="8" fillId="4" borderId="3" xfId="2" applyNumberFormat="1"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xf>
    <xf numFmtId="0" fontId="0" fillId="9" borderId="14" xfId="0" applyFill="1" applyBorder="1" applyAlignment="1">
      <alignment horizontal="center" vertical="center" wrapText="1"/>
    </xf>
    <xf numFmtId="0" fontId="0" fillId="9" borderId="21" xfId="0" applyFill="1" applyBorder="1" applyAlignment="1">
      <alignment horizontal="center" vertical="center" wrapText="1"/>
    </xf>
    <xf numFmtId="0" fontId="0" fillId="9" borderId="2" xfId="0" applyFill="1" applyBorder="1" applyAlignment="1">
      <alignment horizontal="center" vertical="center" wrapText="1"/>
    </xf>
    <xf numFmtId="0" fontId="0" fillId="0" borderId="33" xfId="0" applyBorder="1" applyAlignment="1">
      <alignment horizontal="left" vertical="top" wrapText="1"/>
    </xf>
    <xf numFmtId="0" fontId="0" fillId="0" borderId="9" xfId="0" applyBorder="1" applyAlignment="1">
      <alignment horizontal="left" vertical="top"/>
    </xf>
    <xf numFmtId="0" fontId="0" fillId="0" borderId="34" xfId="0" applyBorder="1" applyAlignment="1">
      <alignment horizontal="left" vertical="top"/>
    </xf>
    <xf numFmtId="0" fontId="9" fillId="5" borderId="3" xfId="0" applyFont="1" applyFill="1" applyBorder="1" applyAlignment="1">
      <alignment horizontal="center"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2" xfId="0" applyFont="1" applyBorder="1" applyAlignment="1">
      <alignment horizontal="center" vertical="center"/>
    </xf>
    <xf numFmtId="0" fontId="0" fillId="9" borderId="1" xfId="0" applyFill="1" applyBorder="1" applyAlignment="1">
      <alignment horizontal="center" vertical="center"/>
    </xf>
    <xf numFmtId="0" fontId="9" fillId="5" borderId="0" xfId="0" applyFont="1" applyFill="1" applyAlignment="1">
      <alignment horizontal="center" wrapText="1"/>
    </xf>
  </cellXfs>
  <cellStyles count="5">
    <cellStyle name="40% - Accent2" xfId="2" builtinId="35"/>
    <cellStyle name="Good" xfId="1" builtinId="26"/>
    <cellStyle name="Hyperlink" xfId="4" builtinId="8"/>
    <cellStyle name="Normal" xfId="0" builtinId="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4"/>
  <sheetViews>
    <sheetView tabSelected="1" workbookViewId="0"/>
  </sheetViews>
  <sheetFormatPr defaultColWidth="0" defaultRowHeight="12.75" zeroHeight="1" x14ac:dyDescent="0.2"/>
  <cols>
    <col min="1" max="1" width="30.7109375" style="12" customWidth="1"/>
    <col min="2" max="2" width="133.28515625" style="10" customWidth="1"/>
    <col min="3" max="3" width="0" style="11" hidden="1" customWidth="1"/>
    <col min="4" max="16384" width="9.140625" style="11" hidden="1"/>
  </cols>
  <sheetData>
    <row r="1" spans="1:2" ht="15.75" x14ac:dyDescent="0.25">
      <c r="A1" s="9" t="s">
        <v>7</v>
      </c>
    </row>
    <row r="2" spans="1:2" x14ac:dyDescent="0.2">
      <c r="A2" s="11"/>
    </row>
    <row r="3" spans="1:2" x14ac:dyDescent="0.2">
      <c r="A3" s="13" t="s">
        <v>8</v>
      </c>
      <c r="B3" s="13"/>
    </row>
    <row r="4" spans="1:2" x14ac:dyDescent="0.2">
      <c r="A4" s="14" t="s">
        <v>9</v>
      </c>
    </row>
    <row r="5" spans="1:2" x14ac:dyDescent="0.2">
      <c r="A5" s="11" t="s">
        <v>10</v>
      </c>
    </row>
    <row r="6" spans="1:2" x14ac:dyDescent="0.2">
      <c r="A6" s="16" t="s">
        <v>42</v>
      </c>
    </row>
    <row r="7" spans="1:2" x14ac:dyDescent="0.2">
      <c r="A7" s="11" t="s">
        <v>11</v>
      </c>
    </row>
    <row r="8" spans="1:2" x14ac:dyDescent="0.2">
      <c r="A8" s="11" t="s">
        <v>12</v>
      </c>
    </row>
    <row r="9" spans="1:2" ht="12.75" customHeight="1" x14ac:dyDescent="0.2">
      <c r="A9" s="17" t="s">
        <v>78</v>
      </c>
      <c r="B9" s="13"/>
    </row>
    <row r="10" spans="1:2" ht="12.75" customHeight="1" x14ac:dyDescent="0.2">
      <c r="A10" s="17" t="s">
        <v>47</v>
      </c>
      <c r="B10" s="13"/>
    </row>
    <row r="11" spans="1:2" ht="12.75" customHeight="1" x14ac:dyDescent="0.2">
      <c r="A11" s="17" t="s">
        <v>79</v>
      </c>
      <c r="B11" s="13"/>
    </row>
    <row r="12" spans="1:2" ht="12.75" customHeight="1" x14ac:dyDescent="0.2">
      <c r="A12" s="15"/>
      <c r="B12" s="13"/>
    </row>
    <row r="13" spans="1:2" ht="15.75" x14ac:dyDescent="0.25">
      <c r="A13" s="9" t="s">
        <v>13</v>
      </c>
    </row>
    <row r="14" spans="1:2" ht="15.75" thickBot="1" x14ac:dyDescent="0.3">
      <c r="A14" s="18" t="s">
        <v>14</v>
      </c>
      <c r="B14" s="19" t="s">
        <v>15</v>
      </c>
    </row>
    <row r="15" spans="1:2" x14ac:dyDescent="0.2">
      <c r="A15" s="110" t="s">
        <v>16</v>
      </c>
      <c r="B15" s="76" t="s">
        <v>17</v>
      </c>
    </row>
    <row r="16" spans="1:2" ht="13.5" thickBot="1" x14ac:dyDescent="0.25">
      <c r="A16" s="112"/>
      <c r="B16" s="77" t="s">
        <v>18</v>
      </c>
    </row>
    <row r="17" spans="1:2" ht="13.5" thickBot="1" x14ac:dyDescent="0.25">
      <c r="A17" s="20"/>
      <c r="B17" s="21"/>
    </row>
    <row r="18" spans="1:2" ht="14.25" customHeight="1" x14ac:dyDescent="0.2">
      <c r="A18" s="110" t="s">
        <v>80</v>
      </c>
      <c r="B18" s="76" t="s">
        <v>81</v>
      </c>
    </row>
    <row r="19" spans="1:2" ht="15.75" customHeight="1" thickBot="1" x14ac:dyDescent="0.25">
      <c r="A19" s="112"/>
      <c r="B19" s="77" t="s">
        <v>18</v>
      </c>
    </row>
    <row r="20" spans="1:2" ht="13.5" thickBot="1" x14ac:dyDescent="0.25">
      <c r="A20" s="20"/>
      <c r="B20" s="21"/>
    </row>
    <row r="21" spans="1:2" x14ac:dyDescent="0.2">
      <c r="A21" s="110" t="s">
        <v>82</v>
      </c>
      <c r="B21" s="76" t="s">
        <v>130</v>
      </c>
    </row>
    <row r="22" spans="1:2" x14ac:dyDescent="0.2">
      <c r="A22" s="111"/>
      <c r="B22" s="78" t="s">
        <v>20</v>
      </c>
    </row>
    <row r="23" spans="1:2" ht="13.5" thickBot="1" x14ac:dyDescent="0.25">
      <c r="A23" s="111"/>
      <c r="B23" s="79" t="s">
        <v>19</v>
      </c>
    </row>
    <row r="24" spans="1:2" ht="13.5" thickBot="1" x14ac:dyDescent="0.25">
      <c r="A24" s="51"/>
      <c r="B24" s="52"/>
    </row>
    <row r="25" spans="1:2" x14ac:dyDescent="0.2"/>
    <row r="26" spans="1:2" x14ac:dyDescent="0.2"/>
    <row r="27" spans="1:2" x14ac:dyDescent="0.2"/>
    <row r="28" spans="1:2" x14ac:dyDescent="0.2"/>
    <row r="29" spans="1:2" x14ac:dyDescent="0.2"/>
    <row r="30" spans="1:2" x14ac:dyDescent="0.2"/>
    <row r="31" spans="1:2" x14ac:dyDescent="0.2"/>
    <row r="32" spans="1: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1:1" x14ac:dyDescent="0.2"/>
    <row r="50" spans="1:1" x14ac:dyDescent="0.2"/>
    <row r="51" spans="1:1" x14ac:dyDescent="0.2"/>
    <row r="52" spans="1:1" x14ac:dyDescent="0.2"/>
    <row r="53" spans="1:1" x14ac:dyDescent="0.2"/>
    <row r="54" spans="1:1" x14ac:dyDescent="0.2"/>
    <row r="55" spans="1:1" x14ac:dyDescent="0.2"/>
    <row r="56" spans="1:1" x14ac:dyDescent="0.2"/>
    <row r="57" spans="1:1" x14ac:dyDescent="0.2"/>
    <row r="58" spans="1:1" x14ac:dyDescent="0.2"/>
    <row r="59" spans="1:1" x14ac:dyDescent="0.2"/>
    <row r="60" spans="1:1" x14ac:dyDescent="0.2">
      <c r="A60" s="109" t="s">
        <v>132</v>
      </c>
    </row>
    <row r="61" spans="1:1" x14ac:dyDescent="0.2"/>
    <row r="62" spans="1:1" x14ac:dyDescent="0.2"/>
    <row r="64" spans="1:1" x14ac:dyDescent="0.2"/>
    <row r="73"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sheetData>
  <mergeCells count="3">
    <mergeCell ref="A21:A23"/>
    <mergeCell ref="A15:A16"/>
    <mergeCell ref="A18:A1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workbookViewId="0">
      <selection activeCell="B16" sqref="B16"/>
    </sheetView>
  </sheetViews>
  <sheetFormatPr defaultRowHeight="15" x14ac:dyDescent="0.25"/>
  <cols>
    <col min="1" max="1" width="13.7109375" customWidth="1"/>
    <col min="2" max="2" width="88.7109375" bestFit="1" customWidth="1"/>
    <col min="3" max="3" width="80.140625" customWidth="1"/>
    <col min="4" max="4" width="34.7109375" customWidth="1"/>
  </cols>
  <sheetData>
    <row r="1" spans="1:4" ht="16.5" thickBot="1" x14ac:dyDescent="0.3">
      <c r="A1" s="113" t="s">
        <v>16</v>
      </c>
      <c r="B1" s="113"/>
      <c r="C1" s="113"/>
      <c r="D1" s="113"/>
    </row>
    <row r="2" spans="1:4" ht="15.75" thickBot="1" x14ac:dyDescent="0.3">
      <c r="A2" s="22"/>
      <c r="B2" s="23" t="s">
        <v>23</v>
      </c>
      <c r="C2" s="24" t="s">
        <v>6</v>
      </c>
      <c r="D2" s="24" t="s">
        <v>24</v>
      </c>
    </row>
    <row r="3" spans="1:4" ht="15.75" thickBot="1" x14ac:dyDescent="0.3">
      <c r="A3" s="30" t="s">
        <v>25</v>
      </c>
      <c r="B3" s="25" t="s">
        <v>26</v>
      </c>
      <c r="C3" s="26"/>
      <c r="D3" s="27"/>
    </row>
    <row r="4" spans="1:4" x14ac:dyDescent="0.25">
      <c r="A4" s="28">
        <v>1</v>
      </c>
      <c r="B4" s="48" t="s">
        <v>27</v>
      </c>
      <c r="C4" s="49"/>
      <c r="D4" s="50"/>
    </row>
    <row r="5" spans="1:4" x14ac:dyDescent="0.25">
      <c r="A5" s="29">
        <v>2</v>
      </c>
      <c r="B5" s="4" t="s">
        <v>28</v>
      </c>
      <c r="C5" s="8"/>
      <c r="D5" s="33"/>
    </row>
    <row r="6" spans="1:4" x14ac:dyDescent="0.25">
      <c r="A6" s="29">
        <v>3</v>
      </c>
      <c r="B6" s="32" t="s">
        <v>29</v>
      </c>
      <c r="C6" s="8"/>
      <c r="D6" s="33"/>
    </row>
    <row r="7" spans="1:4" x14ac:dyDescent="0.25">
      <c r="A7" s="29">
        <v>4</v>
      </c>
      <c r="B7" s="4" t="s">
        <v>30</v>
      </c>
      <c r="C7" s="8"/>
      <c r="D7" s="33"/>
    </row>
    <row r="8" spans="1:4" x14ac:dyDescent="0.25">
      <c r="A8" s="29">
        <v>5</v>
      </c>
      <c r="B8" s="31" t="s">
        <v>49</v>
      </c>
      <c r="C8" s="8"/>
      <c r="D8" s="33"/>
    </row>
    <row r="9" spans="1:4" x14ac:dyDescent="0.25">
      <c r="A9" s="29">
        <v>6</v>
      </c>
      <c r="B9" s="31" t="s">
        <v>50</v>
      </c>
      <c r="C9" s="8"/>
      <c r="D9" s="33"/>
    </row>
  </sheetData>
  <mergeCells count="1">
    <mergeCell ref="A1:D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7077D-778A-4FD4-82BA-632793B9FE4B}">
  <dimension ref="A1:R37"/>
  <sheetViews>
    <sheetView zoomScaleNormal="100" zoomScaleSheetLayoutView="100" workbookViewId="0">
      <pane ySplit="2" topLeftCell="A3" activePane="bottomLeft" state="frozenSplit"/>
      <selection activeCell="C1" sqref="C1"/>
      <selection pane="bottomLeft" activeCell="D4" sqref="D4"/>
    </sheetView>
  </sheetViews>
  <sheetFormatPr defaultRowHeight="15" x14ac:dyDescent="0.25"/>
  <cols>
    <col min="1" max="1" width="7.7109375" style="42" customWidth="1"/>
    <col min="2" max="2" width="65.7109375" style="34" customWidth="1"/>
    <col min="3" max="3" width="22" customWidth="1"/>
    <col min="4" max="4" width="12.7109375" customWidth="1"/>
    <col min="5" max="5" width="67.28515625" style="55" customWidth="1"/>
    <col min="6" max="6" width="13.85546875" style="55" hidden="1" customWidth="1"/>
    <col min="7" max="7" width="12.7109375" style="42" hidden="1" customWidth="1"/>
    <col min="8" max="8" width="11.28515625" style="42" hidden="1" customWidth="1"/>
    <col min="9" max="9" width="8.7109375" style="42" hidden="1" customWidth="1"/>
    <col min="17" max="17" width="19.42578125" customWidth="1"/>
    <col min="18" max="18" width="9.140625" customWidth="1"/>
  </cols>
  <sheetData>
    <row r="1" spans="1:18" s="2" customFormat="1" ht="37.5" customHeight="1" thickBot="1" x14ac:dyDescent="0.3">
      <c r="A1" s="114" t="s">
        <v>123</v>
      </c>
      <c r="B1" s="114"/>
      <c r="C1" s="114"/>
      <c r="D1" s="114"/>
      <c r="E1" s="114"/>
      <c r="F1" s="106"/>
      <c r="G1" s="1"/>
      <c r="H1" s="1"/>
      <c r="I1" s="1"/>
      <c r="R1"/>
    </row>
    <row r="2" spans="1:18" s="3" customFormat="1" ht="64.5" thickBot="1" x14ac:dyDescent="0.3">
      <c r="A2" s="44" t="s">
        <v>0</v>
      </c>
      <c r="B2" s="44" t="s">
        <v>3</v>
      </c>
      <c r="C2" s="44" t="s">
        <v>4</v>
      </c>
      <c r="D2" s="44" t="s">
        <v>112</v>
      </c>
      <c r="E2" s="53" t="s">
        <v>48</v>
      </c>
      <c r="F2" s="44" t="s">
        <v>131</v>
      </c>
      <c r="G2" s="45" t="s">
        <v>1</v>
      </c>
      <c r="H2" s="45" t="s">
        <v>51</v>
      </c>
      <c r="I2" s="46" t="s">
        <v>2</v>
      </c>
      <c r="R2"/>
    </row>
    <row r="3" spans="1:18" x14ac:dyDescent="0.25">
      <c r="A3" s="39">
        <v>1</v>
      </c>
      <c r="B3" s="41" t="s">
        <v>52</v>
      </c>
      <c r="C3" s="5"/>
      <c r="D3" s="43"/>
      <c r="E3" s="43"/>
      <c r="F3" s="43"/>
      <c r="G3" s="43"/>
      <c r="H3" s="43"/>
      <c r="I3" s="43"/>
      <c r="R3" t="s">
        <v>117</v>
      </c>
    </row>
    <row r="4" spans="1:18" ht="25.5" x14ac:dyDescent="0.25">
      <c r="A4" s="39">
        <v>1.1000000000000001</v>
      </c>
      <c r="B4" s="40" t="s">
        <v>53</v>
      </c>
      <c r="C4" s="5" t="s">
        <v>113</v>
      </c>
      <c r="D4" s="6"/>
      <c r="E4" s="56" t="s">
        <v>114</v>
      </c>
      <c r="F4" s="108"/>
      <c r="G4" s="37">
        <v>1</v>
      </c>
      <c r="H4" s="104">
        <f>IF(OR(F4="YES",F4="Y"),3,IF(OR(F4="Partial",F4="Partialy",F4="P"),1,0))</f>
        <v>0</v>
      </c>
      <c r="I4" s="104">
        <f t="shared" ref="I4" si="0">H4*G4</f>
        <v>0</v>
      </c>
      <c r="R4" t="s">
        <v>118</v>
      </c>
    </row>
    <row r="5" spans="1:18" x14ac:dyDescent="0.25">
      <c r="A5" s="39">
        <v>1.2</v>
      </c>
      <c r="B5" s="40" t="s">
        <v>84</v>
      </c>
      <c r="C5" s="83"/>
      <c r="D5" s="80"/>
      <c r="E5" s="81"/>
      <c r="F5" s="81"/>
      <c r="G5" s="81"/>
      <c r="H5" s="81"/>
      <c r="I5" s="81"/>
      <c r="R5" t="s">
        <v>119</v>
      </c>
    </row>
    <row r="6" spans="1:18" ht="25.5" x14ac:dyDescent="0.25">
      <c r="A6" s="39" t="s">
        <v>83</v>
      </c>
      <c r="B6" s="40" t="s">
        <v>54</v>
      </c>
      <c r="C6" s="5" t="s">
        <v>113</v>
      </c>
      <c r="D6" s="6"/>
      <c r="E6" s="56" t="s">
        <v>114</v>
      </c>
      <c r="F6" s="108"/>
      <c r="G6" s="37">
        <v>10</v>
      </c>
      <c r="H6" s="104">
        <f t="shared" ref="H6:H36" si="1">IF(OR(F6="YES",F6="Y"),3,IF(OR(F6="Partial",F6="Partialy",F6="P"),1,0))</f>
        <v>0</v>
      </c>
      <c r="I6" s="104">
        <f t="shared" ref="I6" si="2">H6*G6</f>
        <v>0</v>
      </c>
    </row>
    <row r="7" spans="1:18" x14ac:dyDescent="0.25">
      <c r="A7" s="39">
        <v>2</v>
      </c>
      <c r="B7" s="41" t="s">
        <v>121</v>
      </c>
      <c r="C7" s="5" t="s">
        <v>55</v>
      </c>
      <c r="D7" s="6"/>
      <c r="E7" s="57"/>
      <c r="F7" s="57"/>
      <c r="G7" s="57"/>
      <c r="H7" s="57"/>
      <c r="I7" s="43"/>
    </row>
    <row r="8" spans="1:18" ht="25.5" x14ac:dyDescent="0.25">
      <c r="A8" s="39">
        <v>2.1</v>
      </c>
      <c r="B8" s="40" t="s">
        <v>124</v>
      </c>
      <c r="C8" s="5" t="s">
        <v>113</v>
      </c>
      <c r="D8" s="6"/>
      <c r="E8" s="56" t="s">
        <v>114</v>
      </c>
      <c r="F8" s="108"/>
      <c r="G8" s="37">
        <v>5</v>
      </c>
      <c r="H8" s="104">
        <f t="shared" si="1"/>
        <v>0</v>
      </c>
      <c r="I8" s="104">
        <f t="shared" ref="I8" si="3">H8*G8</f>
        <v>0</v>
      </c>
    </row>
    <row r="9" spans="1:18" x14ac:dyDescent="0.25">
      <c r="A9" s="39">
        <v>2.2000000000000002</v>
      </c>
      <c r="B9" s="40" t="s">
        <v>85</v>
      </c>
      <c r="C9" s="5" t="s">
        <v>5</v>
      </c>
      <c r="D9" s="84"/>
      <c r="E9" s="84"/>
      <c r="F9" s="84"/>
      <c r="G9" s="84"/>
      <c r="H9" s="84"/>
      <c r="I9" s="101"/>
    </row>
    <row r="10" spans="1:18" ht="24" customHeight="1" x14ac:dyDescent="0.25">
      <c r="A10" s="39"/>
      <c r="B10" s="40" t="s">
        <v>95</v>
      </c>
      <c r="C10" s="5" t="s">
        <v>115</v>
      </c>
      <c r="D10" s="6"/>
      <c r="E10" s="56" t="s">
        <v>116</v>
      </c>
      <c r="F10" s="108"/>
      <c r="G10" s="37">
        <v>10</v>
      </c>
      <c r="H10" s="104">
        <f t="shared" si="1"/>
        <v>0</v>
      </c>
      <c r="I10" s="104">
        <f t="shared" ref="I10:I14" si="4">H10*G10</f>
        <v>0</v>
      </c>
    </row>
    <row r="11" spans="1:18" ht="24" customHeight="1" x14ac:dyDescent="0.25">
      <c r="A11" s="39"/>
      <c r="B11" s="40" t="s">
        <v>87</v>
      </c>
      <c r="C11" s="5" t="s">
        <v>115</v>
      </c>
      <c r="D11" s="6"/>
      <c r="E11" s="56" t="s">
        <v>116</v>
      </c>
      <c r="F11" s="108"/>
      <c r="G11" s="37">
        <v>10</v>
      </c>
      <c r="H11" s="104">
        <f t="shared" si="1"/>
        <v>0</v>
      </c>
      <c r="I11" s="104">
        <f t="shared" si="4"/>
        <v>0</v>
      </c>
    </row>
    <row r="12" spans="1:18" ht="24" customHeight="1" x14ac:dyDescent="0.25">
      <c r="A12" s="39"/>
      <c r="B12" s="40" t="s">
        <v>88</v>
      </c>
      <c r="C12" s="5" t="s">
        <v>115</v>
      </c>
      <c r="D12" s="6"/>
      <c r="E12" s="56" t="s">
        <v>116</v>
      </c>
      <c r="F12" s="108"/>
      <c r="G12" s="37">
        <v>5</v>
      </c>
      <c r="H12" s="104">
        <f t="shared" si="1"/>
        <v>0</v>
      </c>
      <c r="I12" s="104">
        <f t="shared" si="4"/>
        <v>0</v>
      </c>
    </row>
    <row r="13" spans="1:18" ht="24" customHeight="1" x14ac:dyDescent="0.25">
      <c r="A13" s="39"/>
      <c r="B13" s="40" t="s">
        <v>99</v>
      </c>
      <c r="C13" s="5" t="s">
        <v>115</v>
      </c>
      <c r="D13" s="6"/>
      <c r="E13" s="56" t="s">
        <v>116</v>
      </c>
      <c r="F13" s="108"/>
      <c r="G13" s="37">
        <v>10</v>
      </c>
      <c r="H13" s="104">
        <f t="shared" si="1"/>
        <v>0</v>
      </c>
      <c r="I13" s="104">
        <f t="shared" si="4"/>
        <v>0</v>
      </c>
    </row>
    <row r="14" spans="1:18" ht="24" customHeight="1" x14ac:dyDescent="0.25">
      <c r="A14" s="39"/>
      <c r="B14" s="40" t="s">
        <v>98</v>
      </c>
      <c r="C14" s="5" t="s">
        <v>113</v>
      </c>
      <c r="D14" s="6"/>
      <c r="E14" s="56" t="s">
        <v>114</v>
      </c>
      <c r="F14" s="108"/>
      <c r="G14" s="37">
        <v>10</v>
      </c>
      <c r="H14" s="104">
        <f t="shared" si="1"/>
        <v>0</v>
      </c>
      <c r="I14" s="104">
        <f t="shared" si="4"/>
        <v>0</v>
      </c>
    </row>
    <row r="15" spans="1:18" x14ac:dyDescent="0.25">
      <c r="A15" s="39">
        <v>2.2999999999999998</v>
      </c>
      <c r="B15" s="40" t="s">
        <v>122</v>
      </c>
      <c r="C15" s="84"/>
      <c r="D15" s="84"/>
      <c r="E15" s="84"/>
      <c r="F15" s="84"/>
      <c r="G15" s="84"/>
      <c r="H15" s="84"/>
      <c r="I15" s="101"/>
    </row>
    <row r="16" spans="1:18" ht="24" x14ac:dyDescent="0.25">
      <c r="A16" s="39"/>
      <c r="B16" s="85" t="s">
        <v>90</v>
      </c>
      <c r="C16" s="5" t="s">
        <v>113</v>
      </c>
      <c r="D16" s="6"/>
      <c r="E16" s="56" t="s">
        <v>114</v>
      </c>
      <c r="F16" s="108"/>
      <c r="G16" s="37">
        <v>5</v>
      </c>
      <c r="H16" s="104">
        <f t="shared" si="1"/>
        <v>0</v>
      </c>
      <c r="I16" s="104">
        <f t="shared" ref="I16:I21" si="5">H16*G16</f>
        <v>0</v>
      </c>
    </row>
    <row r="17" spans="1:9" ht="24" x14ac:dyDescent="0.25">
      <c r="A17" s="39"/>
      <c r="B17" s="85" t="s">
        <v>91</v>
      </c>
      <c r="C17" s="5" t="s">
        <v>113</v>
      </c>
      <c r="D17" s="6"/>
      <c r="E17" s="56" t="s">
        <v>114</v>
      </c>
      <c r="F17" s="108"/>
      <c r="G17" s="37">
        <v>10</v>
      </c>
      <c r="H17" s="104">
        <f t="shared" si="1"/>
        <v>0</v>
      </c>
      <c r="I17" s="104">
        <f t="shared" si="5"/>
        <v>0</v>
      </c>
    </row>
    <row r="18" spans="1:9" ht="24" x14ac:dyDescent="0.25">
      <c r="A18" s="39"/>
      <c r="B18" s="85" t="s">
        <v>96</v>
      </c>
      <c r="C18" s="5" t="s">
        <v>113</v>
      </c>
      <c r="D18" s="6"/>
      <c r="E18" s="56" t="s">
        <v>114</v>
      </c>
      <c r="F18" s="108"/>
      <c r="G18" s="37">
        <v>5</v>
      </c>
      <c r="H18" s="104">
        <f t="shared" si="1"/>
        <v>0</v>
      </c>
      <c r="I18" s="104">
        <f t="shared" si="5"/>
        <v>0</v>
      </c>
    </row>
    <row r="19" spans="1:9" ht="24" x14ac:dyDescent="0.25">
      <c r="A19" s="39"/>
      <c r="B19" s="85" t="s">
        <v>92</v>
      </c>
      <c r="C19" s="5" t="s">
        <v>113</v>
      </c>
      <c r="D19" s="6"/>
      <c r="E19" s="56" t="s">
        <v>114</v>
      </c>
      <c r="F19" s="108"/>
      <c r="G19" s="37">
        <v>5</v>
      </c>
      <c r="H19" s="104">
        <f t="shared" si="1"/>
        <v>0</v>
      </c>
      <c r="I19" s="104">
        <f t="shared" si="5"/>
        <v>0</v>
      </c>
    </row>
    <row r="20" spans="1:9" ht="24" x14ac:dyDescent="0.25">
      <c r="A20" s="39"/>
      <c r="B20" s="85" t="s">
        <v>93</v>
      </c>
      <c r="C20" s="5" t="s">
        <v>113</v>
      </c>
      <c r="D20" s="6"/>
      <c r="E20" s="56" t="s">
        <v>114</v>
      </c>
      <c r="F20" s="108"/>
      <c r="G20" s="37">
        <v>5</v>
      </c>
      <c r="H20" s="104">
        <f t="shared" si="1"/>
        <v>0</v>
      </c>
      <c r="I20" s="104">
        <f t="shared" si="5"/>
        <v>0</v>
      </c>
    </row>
    <row r="21" spans="1:9" ht="24" x14ac:dyDescent="0.25">
      <c r="A21" s="39"/>
      <c r="B21" s="85" t="s">
        <v>97</v>
      </c>
      <c r="C21" s="5" t="s">
        <v>113</v>
      </c>
      <c r="D21" s="6"/>
      <c r="E21" s="56" t="s">
        <v>114</v>
      </c>
      <c r="F21" s="108"/>
      <c r="G21" s="37">
        <v>1</v>
      </c>
      <c r="H21" s="104">
        <f t="shared" si="1"/>
        <v>0</v>
      </c>
      <c r="I21" s="104">
        <f t="shared" si="5"/>
        <v>0</v>
      </c>
    </row>
    <row r="22" spans="1:9" x14ac:dyDescent="0.25">
      <c r="A22" s="39">
        <v>4</v>
      </c>
      <c r="B22" s="41" t="s">
        <v>125</v>
      </c>
      <c r="C22" s="5" t="s">
        <v>55</v>
      </c>
      <c r="D22" s="6"/>
      <c r="E22" s="57"/>
      <c r="F22" s="57"/>
      <c r="G22" s="57"/>
      <c r="H22" s="57"/>
      <c r="I22" s="38"/>
    </row>
    <row r="23" spans="1:9" ht="25.5" x14ac:dyDescent="0.25">
      <c r="A23" s="60">
        <v>4.0999999999999996</v>
      </c>
      <c r="B23" s="40" t="s">
        <v>127</v>
      </c>
      <c r="C23" s="5" t="s">
        <v>113</v>
      </c>
      <c r="D23" s="6"/>
      <c r="E23" s="56" t="s">
        <v>114</v>
      </c>
      <c r="F23" s="108"/>
      <c r="G23" s="37">
        <v>5</v>
      </c>
      <c r="H23" s="104">
        <f t="shared" si="1"/>
        <v>0</v>
      </c>
      <c r="I23" s="104">
        <f t="shared" ref="I23" si="6">H23*G23</f>
        <v>0</v>
      </c>
    </row>
    <row r="24" spans="1:9" x14ac:dyDescent="0.25">
      <c r="A24" s="39">
        <v>4.2</v>
      </c>
      <c r="B24" s="40" t="s">
        <v>85</v>
      </c>
      <c r="C24" s="5" t="s">
        <v>5</v>
      </c>
      <c r="D24" s="84"/>
      <c r="E24" s="84"/>
      <c r="F24" s="84"/>
      <c r="G24" s="84"/>
      <c r="H24" s="84"/>
      <c r="I24" s="101"/>
    </row>
    <row r="25" spans="1:9" ht="24" customHeight="1" x14ac:dyDescent="0.25">
      <c r="A25" s="39"/>
      <c r="B25" s="40" t="s">
        <v>100</v>
      </c>
      <c r="C25" s="5" t="s">
        <v>115</v>
      </c>
      <c r="D25" s="6"/>
      <c r="E25" s="56" t="s">
        <v>116</v>
      </c>
      <c r="F25" s="108"/>
      <c r="G25" s="37">
        <v>10</v>
      </c>
      <c r="H25" s="104">
        <f t="shared" si="1"/>
        <v>0</v>
      </c>
      <c r="I25" s="104">
        <f t="shared" ref="I25:I29" si="7">H25*G25</f>
        <v>0</v>
      </c>
    </row>
    <row r="26" spans="1:9" ht="24" customHeight="1" x14ac:dyDescent="0.25">
      <c r="A26" s="39"/>
      <c r="B26" s="40" t="s">
        <v>87</v>
      </c>
      <c r="C26" s="5" t="s">
        <v>115</v>
      </c>
      <c r="D26" s="6"/>
      <c r="E26" s="56" t="s">
        <v>116</v>
      </c>
      <c r="F26" s="108"/>
      <c r="G26" s="37">
        <v>10</v>
      </c>
      <c r="H26" s="104">
        <f t="shared" si="1"/>
        <v>0</v>
      </c>
      <c r="I26" s="104">
        <f t="shared" si="7"/>
        <v>0</v>
      </c>
    </row>
    <row r="27" spans="1:9" ht="24" customHeight="1" x14ac:dyDescent="0.25">
      <c r="A27" s="39"/>
      <c r="B27" s="40" t="s">
        <v>88</v>
      </c>
      <c r="C27" s="5" t="s">
        <v>115</v>
      </c>
      <c r="D27" s="6"/>
      <c r="E27" s="56" t="s">
        <v>116</v>
      </c>
      <c r="F27" s="108"/>
      <c r="G27" s="37">
        <v>5</v>
      </c>
      <c r="H27" s="104">
        <f t="shared" si="1"/>
        <v>0</v>
      </c>
      <c r="I27" s="104">
        <f t="shared" si="7"/>
        <v>0</v>
      </c>
    </row>
    <row r="28" spans="1:9" ht="24" customHeight="1" x14ac:dyDescent="0.25">
      <c r="A28" s="39"/>
      <c r="B28" s="40" t="s">
        <v>99</v>
      </c>
      <c r="C28" s="5" t="s">
        <v>115</v>
      </c>
      <c r="D28" s="6"/>
      <c r="E28" s="56" t="s">
        <v>116</v>
      </c>
      <c r="F28" s="108"/>
      <c r="G28" s="37">
        <v>10</v>
      </c>
      <c r="H28" s="104">
        <f t="shared" si="1"/>
        <v>0</v>
      </c>
      <c r="I28" s="104">
        <f t="shared" si="7"/>
        <v>0</v>
      </c>
    </row>
    <row r="29" spans="1:9" ht="24" customHeight="1" x14ac:dyDescent="0.25">
      <c r="A29" s="39"/>
      <c r="B29" s="40" t="s">
        <v>120</v>
      </c>
      <c r="C29" s="5" t="s">
        <v>113</v>
      </c>
      <c r="D29" s="6"/>
      <c r="E29" s="56" t="s">
        <v>114</v>
      </c>
      <c r="F29" s="108"/>
      <c r="G29" s="37">
        <v>10</v>
      </c>
      <c r="H29" s="104">
        <f t="shared" si="1"/>
        <v>0</v>
      </c>
      <c r="I29" s="104">
        <f t="shared" si="7"/>
        <v>0</v>
      </c>
    </row>
    <row r="30" spans="1:9" x14ac:dyDescent="0.25">
      <c r="A30" s="39">
        <v>4.3</v>
      </c>
      <c r="B30" s="40" t="s">
        <v>126</v>
      </c>
      <c r="C30" s="84"/>
      <c r="D30" s="84"/>
      <c r="E30" s="84"/>
      <c r="F30" s="84"/>
      <c r="G30" s="84"/>
      <c r="H30" s="84"/>
      <c r="I30" s="101"/>
    </row>
    <row r="31" spans="1:9" ht="24" x14ac:dyDescent="0.25">
      <c r="A31" s="39"/>
      <c r="B31" s="85" t="s">
        <v>90</v>
      </c>
      <c r="C31" s="5" t="s">
        <v>113</v>
      </c>
      <c r="D31" s="6"/>
      <c r="E31" s="56" t="s">
        <v>114</v>
      </c>
      <c r="F31" s="108"/>
      <c r="G31" s="37">
        <v>5</v>
      </c>
      <c r="H31" s="104">
        <f t="shared" si="1"/>
        <v>0</v>
      </c>
      <c r="I31" s="104">
        <f t="shared" ref="I31:I36" si="8">H31*G31</f>
        <v>0</v>
      </c>
    </row>
    <row r="32" spans="1:9" ht="24" x14ac:dyDescent="0.25">
      <c r="A32" s="39"/>
      <c r="B32" s="85" t="s">
        <v>91</v>
      </c>
      <c r="C32" s="5" t="s">
        <v>113</v>
      </c>
      <c r="D32" s="6"/>
      <c r="E32" s="56" t="s">
        <v>114</v>
      </c>
      <c r="F32" s="108"/>
      <c r="G32" s="37">
        <v>10</v>
      </c>
      <c r="H32" s="104">
        <f t="shared" si="1"/>
        <v>0</v>
      </c>
      <c r="I32" s="104">
        <f t="shared" si="8"/>
        <v>0</v>
      </c>
    </row>
    <row r="33" spans="1:9" ht="24" x14ac:dyDescent="0.25">
      <c r="A33" s="39"/>
      <c r="B33" s="85" t="s">
        <v>96</v>
      </c>
      <c r="C33" s="5" t="s">
        <v>113</v>
      </c>
      <c r="D33" s="6"/>
      <c r="E33" s="56" t="s">
        <v>114</v>
      </c>
      <c r="F33" s="108"/>
      <c r="G33" s="37">
        <v>5</v>
      </c>
      <c r="H33" s="104">
        <f t="shared" si="1"/>
        <v>0</v>
      </c>
      <c r="I33" s="104">
        <f t="shared" si="8"/>
        <v>0</v>
      </c>
    </row>
    <row r="34" spans="1:9" ht="24" x14ac:dyDescent="0.25">
      <c r="A34" s="39"/>
      <c r="B34" s="85" t="s">
        <v>92</v>
      </c>
      <c r="C34" s="5" t="s">
        <v>113</v>
      </c>
      <c r="D34" s="6"/>
      <c r="E34" s="56" t="s">
        <v>114</v>
      </c>
      <c r="F34" s="108"/>
      <c r="G34" s="37">
        <v>5</v>
      </c>
      <c r="H34" s="104">
        <f t="shared" si="1"/>
        <v>0</v>
      </c>
      <c r="I34" s="104">
        <f t="shared" si="8"/>
        <v>0</v>
      </c>
    </row>
    <row r="35" spans="1:9" ht="24" x14ac:dyDescent="0.25">
      <c r="A35" s="39"/>
      <c r="B35" s="85" t="s">
        <v>93</v>
      </c>
      <c r="C35" s="5" t="s">
        <v>113</v>
      </c>
      <c r="D35" s="6"/>
      <c r="E35" s="56" t="s">
        <v>114</v>
      </c>
      <c r="F35" s="108"/>
      <c r="G35" s="37">
        <v>5</v>
      </c>
      <c r="H35" s="104">
        <f t="shared" si="1"/>
        <v>0</v>
      </c>
      <c r="I35" s="104">
        <f t="shared" si="8"/>
        <v>0</v>
      </c>
    </row>
    <row r="36" spans="1:9" ht="24" x14ac:dyDescent="0.25">
      <c r="A36" s="39"/>
      <c r="B36" s="85" t="s">
        <v>97</v>
      </c>
      <c r="C36" s="5" t="s">
        <v>113</v>
      </c>
      <c r="D36" s="6"/>
      <c r="E36" s="56" t="s">
        <v>114</v>
      </c>
      <c r="F36" s="108"/>
      <c r="G36" s="37">
        <v>1</v>
      </c>
      <c r="H36" s="104">
        <f t="shared" si="1"/>
        <v>0</v>
      </c>
      <c r="I36" s="104">
        <f t="shared" si="8"/>
        <v>0</v>
      </c>
    </row>
    <row r="37" spans="1:9" ht="15.75" customHeight="1" x14ac:dyDescent="0.25">
      <c r="A37" s="35"/>
      <c r="B37" s="36"/>
      <c r="C37" s="36"/>
      <c r="D37" s="36"/>
      <c r="E37" s="54"/>
      <c r="F37" s="54"/>
      <c r="G37" s="42">
        <f>SUM(G3:G36)*3</f>
        <v>519</v>
      </c>
      <c r="H37" s="42" t="s">
        <v>2</v>
      </c>
      <c r="I37" s="102">
        <f>(SUM(I3:I36))*100/G37</f>
        <v>0</v>
      </c>
    </row>
  </sheetData>
  <sheetProtection algorithmName="SHA-512" hashValue="aqloaOPrxN6IHcToVp1d91JiPHDcHXphmoJSBKY9ipa1R8RyRhfz47+XIyoXwguFh2f7IYPkVo+SPkfMnF+LLQ==" saltValue="4+A9kba+Aoiqlke/QwOEDw==" spinCount="100000" sheet="1" objects="1" scenarios="1"/>
  <mergeCells count="1">
    <mergeCell ref="A1:E1"/>
  </mergeCells>
  <dataValidations count="1">
    <dataValidation type="list" allowBlank="1" showInputMessage="1" showErrorMessage="1" sqref="D4 D6:D8 D25:D29 D31:D36 D16:D23 D10:D14 F31:F36 F25:F29 F23 F16:F21 F10:F14 F8 F4 F6" xr:uid="{94CC88BF-76ED-41D1-8FFA-87AA6F75064A}">
      <formula1>$R$3:$R$5</formula1>
    </dataValidation>
  </dataValidations>
  <pageMargins left="0.7" right="0.7" top="0.75" bottom="0.75" header="0.3" footer="0.3"/>
  <pageSetup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84D4-B9CB-4373-A4CB-EE91604DC2BA}">
  <dimension ref="A1:R20"/>
  <sheetViews>
    <sheetView zoomScaleNormal="100" zoomScaleSheetLayoutView="100" workbookViewId="0">
      <pane ySplit="2" topLeftCell="A3" activePane="bottomLeft" state="frozenSplit"/>
      <selection activeCell="C1" sqref="C1"/>
      <selection pane="bottomLeft" activeCell="M14" sqref="M14"/>
    </sheetView>
  </sheetViews>
  <sheetFormatPr defaultRowHeight="15" x14ac:dyDescent="0.25"/>
  <cols>
    <col min="1" max="1" width="7.7109375" style="42" customWidth="1"/>
    <col min="2" max="2" width="65.7109375" style="34" customWidth="1"/>
    <col min="3" max="3" width="22" customWidth="1"/>
    <col min="4" max="4" width="12.7109375" customWidth="1"/>
    <col min="5" max="5" width="66.85546875" style="55" customWidth="1"/>
    <col min="6" max="6" width="12.140625" style="55" hidden="1" customWidth="1"/>
    <col min="7" max="7" width="12.7109375" style="42" hidden="1" customWidth="1"/>
    <col min="8" max="8" width="11.28515625" style="42" hidden="1" customWidth="1"/>
    <col min="9" max="9" width="8.7109375" style="42" hidden="1" customWidth="1"/>
    <col min="17" max="17" width="19.28515625" customWidth="1"/>
  </cols>
  <sheetData>
    <row r="1" spans="1:18" s="2" customFormat="1" ht="37.5" customHeight="1" thickBot="1" x14ac:dyDescent="0.3">
      <c r="A1" s="114" t="s">
        <v>56</v>
      </c>
      <c r="B1" s="114"/>
      <c r="C1" s="114"/>
      <c r="D1" s="114"/>
      <c r="E1" s="114"/>
      <c r="F1" s="106"/>
      <c r="G1" s="1"/>
      <c r="H1" s="1"/>
      <c r="I1" s="1"/>
      <c r="R1"/>
    </row>
    <row r="2" spans="1:18" s="3" customFormat="1" ht="64.5" thickBot="1" x14ac:dyDescent="0.3">
      <c r="A2" s="44" t="s">
        <v>0</v>
      </c>
      <c r="B2" s="44" t="s">
        <v>3</v>
      </c>
      <c r="C2" s="44" t="s">
        <v>4</v>
      </c>
      <c r="D2" s="44" t="s">
        <v>112</v>
      </c>
      <c r="E2" s="53" t="s">
        <v>48</v>
      </c>
      <c r="F2" s="44" t="s">
        <v>131</v>
      </c>
      <c r="G2" s="45" t="s">
        <v>1</v>
      </c>
      <c r="H2" s="45" t="s">
        <v>51</v>
      </c>
      <c r="I2" s="46" t="s">
        <v>2</v>
      </c>
      <c r="R2"/>
    </row>
    <row r="3" spans="1:18" x14ac:dyDescent="0.25">
      <c r="A3" s="39">
        <v>1</v>
      </c>
      <c r="B3" s="41" t="s">
        <v>52</v>
      </c>
      <c r="C3" s="5"/>
      <c r="D3" s="43"/>
      <c r="E3" s="43"/>
      <c r="F3" s="43"/>
      <c r="G3" s="43"/>
      <c r="H3" s="43"/>
      <c r="I3" s="43"/>
      <c r="R3" t="s">
        <v>117</v>
      </c>
    </row>
    <row r="4" spans="1:18" ht="25.5" x14ac:dyDescent="0.25">
      <c r="A4" s="39">
        <v>1.1000000000000001</v>
      </c>
      <c r="B4" s="40" t="s">
        <v>57</v>
      </c>
      <c r="C4" s="5" t="s">
        <v>113</v>
      </c>
      <c r="D4" s="6"/>
      <c r="E4" s="56" t="s">
        <v>114</v>
      </c>
      <c r="F4" s="107"/>
      <c r="G4" s="37">
        <v>1</v>
      </c>
      <c r="H4" s="104">
        <f t="shared" ref="H4:H15" si="0">IF(OR(F4="YES",F4="Y"),3,IF(OR(F4="Partial",F4="Partialy",F4="P"),1,0))</f>
        <v>0</v>
      </c>
      <c r="I4" s="104">
        <f t="shared" ref="I4" si="1">H4*G4</f>
        <v>0</v>
      </c>
      <c r="R4" t="s">
        <v>118</v>
      </c>
    </row>
    <row r="5" spans="1:18" x14ac:dyDescent="0.25">
      <c r="A5" s="39">
        <v>1.2</v>
      </c>
      <c r="B5" s="40" t="s">
        <v>84</v>
      </c>
      <c r="C5" s="83"/>
      <c r="D5" s="80"/>
      <c r="E5" s="81"/>
      <c r="F5" s="81"/>
      <c r="G5" s="81"/>
      <c r="H5" s="81"/>
      <c r="I5" s="82"/>
      <c r="R5" t="s">
        <v>119</v>
      </c>
    </row>
    <row r="6" spans="1:18" ht="25.5" x14ac:dyDescent="0.25">
      <c r="A6" s="39" t="s">
        <v>83</v>
      </c>
      <c r="B6" s="40" t="s">
        <v>54</v>
      </c>
      <c r="C6" s="5" t="s">
        <v>113</v>
      </c>
      <c r="D6" s="6"/>
      <c r="E6" s="56" t="s">
        <v>114</v>
      </c>
      <c r="F6" s="107"/>
      <c r="G6" s="37">
        <v>10</v>
      </c>
      <c r="H6" s="104">
        <f t="shared" si="0"/>
        <v>0</v>
      </c>
      <c r="I6" s="104">
        <f t="shared" ref="I6" si="2">H6*G6</f>
        <v>0</v>
      </c>
    </row>
    <row r="7" spans="1:18" x14ac:dyDescent="0.25">
      <c r="A7" s="61">
        <v>2</v>
      </c>
      <c r="B7" s="41" t="s">
        <v>128</v>
      </c>
      <c r="C7" s="5" t="s">
        <v>55</v>
      </c>
      <c r="D7" s="6"/>
      <c r="E7" s="57"/>
      <c r="F7" s="57"/>
      <c r="G7" s="57"/>
      <c r="H7" s="57"/>
      <c r="I7" s="57"/>
    </row>
    <row r="8" spans="1:18" ht="25.5" x14ac:dyDescent="0.25">
      <c r="A8" s="62">
        <v>2.1</v>
      </c>
      <c r="B8" s="40" t="s">
        <v>129</v>
      </c>
      <c r="C8" s="5" t="s">
        <v>113</v>
      </c>
      <c r="D8" s="6"/>
      <c r="E8" s="56" t="s">
        <v>114</v>
      </c>
      <c r="F8" s="107"/>
      <c r="G8" s="37">
        <v>5</v>
      </c>
      <c r="H8" s="104">
        <f t="shared" si="0"/>
        <v>0</v>
      </c>
      <c r="I8" s="104">
        <f t="shared" ref="I8" si="3">H8*G8</f>
        <v>0</v>
      </c>
    </row>
    <row r="9" spans="1:18" x14ac:dyDescent="0.25">
      <c r="A9" s="39">
        <v>2.2000000000000002</v>
      </c>
      <c r="B9" s="40" t="s">
        <v>85</v>
      </c>
      <c r="C9" s="84"/>
      <c r="D9" s="84"/>
      <c r="E9" s="84"/>
      <c r="F9" s="84"/>
      <c r="G9" s="84"/>
      <c r="H9" s="84"/>
      <c r="I9" s="84"/>
    </row>
    <row r="10" spans="1:18" ht="36" x14ac:dyDescent="0.25">
      <c r="A10" s="39"/>
      <c r="B10" s="40" t="s">
        <v>86</v>
      </c>
      <c r="C10" s="5" t="s">
        <v>115</v>
      </c>
      <c r="D10" s="6"/>
      <c r="E10" s="56" t="s">
        <v>116</v>
      </c>
      <c r="F10" s="107"/>
      <c r="G10" s="37">
        <v>10</v>
      </c>
      <c r="H10" s="104">
        <f t="shared" si="0"/>
        <v>0</v>
      </c>
      <c r="I10" s="104">
        <f t="shared" ref="I10:I13" si="4">H10*G10</f>
        <v>0</v>
      </c>
    </row>
    <row r="11" spans="1:18" ht="36" x14ac:dyDescent="0.25">
      <c r="A11" s="39"/>
      <c r="B11" s="40" t="s">
        <v>87</v>
      </c>
      <c r="C11" s="5" t="s">
        <v>115</v>
      </c>
      <c r="D11" s="6"/>
      <c r="E11" s="56" t="s">
        <v>116</v>
      </c>
      <c r="F11" s="107"/>
      <c r="G11" s="37">
        <v>10</v>
      </c>
      <c r="H11" s="104">
        <f t="shared" si="0"/>
        <v>0</v>
      </c>
      <c r="I11" s="104">
        <f t="shared" si="4"/>
        <v>0</v>
      </c>
    </row>
    <row r="12" spans="1:18" ht="36" x14ac:dyDescent="0.25">
      <c r="A12" s="39"/>
      <c r="B12" s="40" t="s">
        <v>88</v>
      </c>
      <c r="C12" s="5" t="s">
        <v>115</v>
      </c>
      <c r="D12" s="6"/>
      <c r="E12" s="56" t="s">
        <v>116</v>
      </c>
      <c r="F12" s="107"/>
      <c r="G12" s="37">
        <v>5</v>
      </c>
      <c r="H12" s="104">
        <f t="shared" si="0"/>
        <v>0</v>
      </c>
      <c r="I12" s="104">
        <f t="shared" si="4"/>
        <v>0</v>
      </c>
    </row>
    <row r="13" spans="1:18" ht="24" x14ac:dyDescent="0.25">
      <c r="A13" s="39"/>
      <c r="B13" s="40" t="s">
        <v>89</v>
      </c>
      <c r="C13" s="5" t="s">
        <v>113</v>
      </c>
      <c r="D13" s="6"/>
      <c r="E13" s="56" t="s">
        <v>114</v>
      </c>
      <c r="F13" s="107"/>
      <c r="G13" s="37">
        <v>10</v>
      </c>
      <c r="H13" s="104">
        <f t="shared" si="0"/>
        <v>0</v>
      </c>
      <c r="I13" s="104">
        <f t="shared" si="4"/>
        <v>0</v>
      </c>
    </row>
    <row r="14" spans="1:18" x14ac:dyDescent="0.25">
      <c r="A14" s="39">
        <v>2.2999999999999998</v>
      </c>
      <c r="B14" s="40" t="s">
        <v>103</v>
      </c>
      <c r="C14" s="84"/>
      <c r="D14" s="84"/>
      <c r="E14" s="84"/>
      <c r="F14" s="84"/>
      <c r="G14" s="84"/>
      <c r="H14" s="84"/>
      <c r="I14" s="101"/>
    </row>
    <row r="15" spans="1:18" ht="24" x14ac:dyDescent="0.25">
      <c r="A15" s="39"/>
      <c r="B15" s="85" t="s">
        <v>90</v>
      </c>
      <c r="C15" s="5" t="s">
        <v>113</v>
      </c>
      <c r="D15" s="6"/>
      <c r="E15" s="56" t="s">
        <v>114</v>
      </c>
      <c r="F15" s="107"/>
      <c r="G15" s="37">
        <v>5</v>
      </c>
      <c r="H15" s="104">
        <f t="shared" si="0"/>
        <v>0</v>
      </c>
      <c r="I15" s="104">
        <f t="shared" ref="I15:I19" si="5">H15*G15</f>
        <v>0</v>
      </c>
    </row>
    <row r="16" spans="1:18" ht="24" x14ac:dyDescent="0.25">
      <c r="A16" s="39"/>
      <c r="B16" s="85" t="s">
        <v>101</v>
      </c>
      <c r="C16" s="5" t="s">
        <v>113</v>
      </c>
      <c r="D16" s="6"/>
      <c r="E16" s="56" t="s">
        <v>114</v>
      </c>
      <c r="F16" s="107"/>
      <c r="G16" s="37">
        <v>10</v>
      </c>
      <c r="H16" s="104">
        <f t="shared" ref="H16:H18" si="6">IF(OR(F16="YES",F16="Y"),3,IF(OR(F16="Partial",F16="Partialy",F16="P"),1,0))</f>
        <v>0</v>
      </c>
      <c r="I16" s="104">
        <f t="shared" si="5"/>
        <v>0</v>
      </c>
    </row>
    <row r="17" spans="1:9" ht="24" x14ac:dyDescent="0.25">
      <c r="A17" s="39"/>
      <c r="B17" s="85" t="s">
        <v>96</v>
      </c>
      <c r="C17" s="5" t="s">
        <v>113</v>
      </c>
      <c r="D17" s="6"/>
      <c r="E17" s="56" t="s">
        <v>114</v>
      </c>
      <c r="F17" s="107"/>
      <c r="G17" s="37">
        <v>5</v>
      </c>
      <c r="H17" s="104">
        <f t="shared" si="6"/>
        <v>0</v>
      </c>
      <c r="I17" s="104">
        <f t="shared" si="5"/>
        <v>0</v>
      </c>
    </row>
    <row r="18" spans="1:9" ht="24" x14ac:dyDescent="0.25">
      <c r="A18" s="39"/>
      <c r="B18" s="85" t="s">
        <v>102</v>
      </c>
      <c r="C18" s="5" t="s">
        <v>113</v>
      </c>
      <c r="D18" s="6"/>
      <c r="E18" s="56" t="s">
        <v>114</v>
      </c>
      <c r="F18" s="107"/>
      <c r="G18" s="37">
        <v>5</v>
      </c>
      <c r="H18" s="104">
        <f t="shared" si="6"/>
        <v>0</v>
      </c>
      <c r="I18" s="104">
        <f t="shared" si="5"/>
        <v>0</v>
      </c>
    </row>
    <row r="19" spans="1:9" ht="24" x14ac:dyDescent="0.25">
      <c r="A19" s="39"/>
      <c r="B19" s="85" t="s">
        <v>94</v>
      </c>
      <c r="C19" s="5" t="s">
        <v>113</v>
      </c>
      <c r="D19" s="6"/>
      <c r="E19" s="56" t="s">
        <v>114</v>
      </c>
      <c r="F19" s="107"/>
      <c r="G19" s="37">
        <v>1</v>
      </c>
      <c r="H19" s="104">
        <f>IF(OR(F19="YES",F19="Y"),3,IF(OR(F19="Partial",F19="Partialy",F19="P"),1,0))</f>
        <v>0</v>
      </c>
      <c r="I19" s="104">
        <f t="shared" si="5"/>
        <v>0</v>
      </c>
    </row>
    <row r="20" spans="1:9" x14ac:dyDescent="0.25">
      <c r="G20" s="42">
        <f>SUM(G2:G19)*3</f>
        <v>231</v>
      </c>
      <c r="H20" s="42" t="s">
        <v>2</v>
      </c>
      <c r="I20" s="102">
        <f>(SUM(I2:I19))*100/G20</f>
        <v>0</v>
      </c>
    </row>
  </sheetData>
  <sheetProtection algorithmName="SHA-512" hashValue="KF1UIMQjHOxd/2e0iKfbgYGfGrbatpNNNt0cqUtiL5CgqOQLo7J7jBJAKC/4AxKaABwnYTa2KJ7JeoEqNLh98A==" saltValue="5HwZGz1CSjraFHpefICu8w==" spinCount="100000" sheet="1" objects="1" scenarios="1"/>
  <mergeCells count="1">
    <mergeCell ref="A1:E1"/>
  </mergeCells>
  <dataValidations count="1">
    <dataValidation type="list" allowBlank="1" showInputMessage="1" showErrorMessage="1" sqref="D4 D15:D19 D10:D13 F4 F6 F8 F10:F13 F15:F19 D6:D8" xr:uid="{9B3A97BA-08A8-4BB6-8016-2EBA65612B63}">
      <formula1>$R$3:$R$5</formula1>
    </dataValidation>
  </dataValidations>
  <pageMargins left="0.7" right="0.7" top="0.75" bottom="0.75" header="0.3" footer="0.3"/>
  <pageSetup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77454-F471-4F4B-B8E5-CA2BEDB5B291}">
  <dimension ref="A1:F37"/>
  <sheetViews>
    <sheetView workbookViewId="0">
      <selection activeCell="C5" sqref="C5"/>
    </sheetView>
  </sheetViews>
  <sheetFormatPr defaultRowHeight="15" x14ac:dyDescent="0.25"/>
  <cols>
    <col min="1" max="1" width="4.7109375" customWidth="1"/>
    <col min="2" max="2" width="42.7109375" customWidth="1"/>
    <col min="3" max="3" width="78" customWidth="1"/>
    <col min="4" max="4" width="79.5703125" customWidth="1"/>
    <col min="5" max="5" width="9.42578125" hidden="1" customWidth="1"/>
    <col min="6" max="6" width="44.7109375" hidden="1" customWidth="1"/>
  </cols>
  <sheetData>
    <row r="1" spans="1:6" ht="16.5" thickBot="1" x14ac:dyDescent="0.3">
      <c r="A1" s="124" t="s">
        <v>21</v>
      </c>
      <c r="B1" s="113"/>
      <c r="C1" s="113"/>
      <c r="D1" s="113"/>
      <c r="E1" s="103"/>
    </row>
    <row r="2" spans="1:6" ht="15.75" thickBot="1" x14ac:dyDescent="0.3">
      <c r="A2" s="47"/>
      <c r="B2" s="90" t="s">
        <v>23</v>
      </c>
      <c r="C2" s="95" t="s">
        <v>6</v>
      </c>
      <c r="D2" s="95" t="s">
        <v>22</v>
      </c>
      <c r="E2" s="96" t="s">
        <v>110</v>
      </c>
    </row>
    <row r="3" spans="1:6" ht="15.75" thickBot="1" x14ac:dyDescent="0.3">
      <c r="A3" s="7"/>
      <c r="B3" s="86"/>
      <c r="C3" s="105"/>
      <c r="D3" s="105"/>
      <c r="E3" s="105"/>
    </row>
    <row r="4" spans="1:6" ht="25.5" x14ac:dyDescent="0.25">
      <c r="A4" s="125">
        <v>1</v>
      </c>
      <c r="B4" s="91" t="s">
        <v>31</v>
      </c>
      <c r="C4" s="38"/>
      <c r="D4" s="38"/>
      <c r="E4" s="128"/>
      <c r="F4" s="121" t="s">
        <v>109</v>
      </c>
    </row>
    <row r="5" spans="1:6" ht="25.5" x14ac:dyDescent="0.25">
      <c r="A5" s="126"/>
      <c r="B5" s="87" t="s">
        <v>58</v>
      </c>
      <c r="C5" s="59"/>
      <c r="D5" s="59"/>
      <c r="E5" s="128"/>
      <c r="F5" s="122"/>
    </row>
    <row r="6" spans="1:6" ht="38.25" x14ac:dyDescent="0.25">
      <c r="A6" s="126"/>
      <c r="B6" s="92" t="s">
        <v>59</v>
      </c>
      <c r="C6" s="59"/>
      <c r="D6" s="59"/>
      <c r="E6" s="128"/>
      <c r="F6" s="122"/>
    </row>
    <row r="7" spans="1:6" ht="33" customHeight="1" thickBot="1" x14ac:dyDescent="0.3">
      <c r="A7" s="127"/>
      <c r="B7" s="92" t="s">
        <v>32</v>
      </c>
      <c r="C7" s="59"/>
      <c r="D7" s="59"/>
      <c r="E7" s="128"/>
      <c r="F7" s="123"/>
    </row>
    <row r="8" spans="1:6" ht="15.75" thickBot="1" x14ac:dyDescent="0.3">
      <c r="A8" s="125">
        <v>2</v>
      </c>
      <c r="B8" s="88" t="s">
        <v>33</v>
      </c>
      <c r="C8" s="58"/>
      <c r="D8" s="97"/>
      <c r="E8" s="98"/>
      <c r="F8" s="99"/>
    </row>
    <row r="9" spans="1:6" ht="47.25" customHeight="1" thickBot="1" x14ac:dyDescent="0.3">
      <c r="A9" s="126"/>
      <c r="B9" s="92" t="s">
        <v>34</v>
      </c>
      <c r="C9" s="59"/>
      <c r="D9" s="59"/>
      <c r="E9" s="94"/>
      <c r="F9" s="93" t="s">
        <v>111</v>
      </c>
    </row>
    <row r="10" spans="1:6" ht="15.75" thickBot="1" x14ac:dyDescent="0.3">
      <c r="A10" s="115">
        <v>3</v>
      </c>
      <c r="B10" s="91" t="s">
        <v>35</v>
      </c>
      <c r="C10" s="58"/>
      <c r="D10" s="97"/>
      <c r="E10" s="98"/>
      <c r="F10" s="99"/>
    </row>
    <row r="11" spans="1:6" ht="38.25" x14ac:dyDescent="0.25">
      <c r="A11" s="116"/>
      <c r="B11" s="92" t="s">
        <v>36</v>
      </c>
      <c r="C11" s="59"/>
      <c r="D11" s="59"/>
      <c r="E11" s="118"/>
      <c r="F11" s="121" t="s">
        <v>108</v>
      </c>
    </row>
    <row r="12" spans="1:6" ht="25.5" x14ac:dyDescent="0.25">
      <c r="A12" s="116"/>
      <c r="B12" s="92" t="s">
        <v>37</v>
      </c>
      <c r="C12" s="59"/>
      <c r="D12" s="59"/>
      <c r="E12" s="119"/>
      <c r="F12" s="122"/>
    </row>
    <row r="13" spans="1:6" ht="25.5" x14ac:dyDescent="0.25">
      <c r="A13" s="116"/>
      <c r="B13" s="87" t="s">
        <v>60</v>
      </c>
      <c r="C13" s="59"/>
      <c r="D13" s="59"/>
      <c r="E13" s="119"/>
      <c r="F13" s="122"/>
    </row>
    <row r="14" spans="1:6" ht="38.25" x14ac:dyDescent="0.25">
      <c r="A14" s="116"/>
      <c r="B14" s="92" t="s">
        <v>61</v>
      </c>
      <c r="C14" s="59"/>
      <c r="D14" s="59"/>
      <c r="E14" s="119"/>
      <c r="F14" s="122"/>
    </row>
    <row r="15" spans="1:6" ht="26.25" customHeight="1" x14ac:dyDescent="0.25">
      <c r="A15" s="116"/>
      <c r="B15" s="87" t="s">
        <v>62</v>
      </c>
      <c r="C15" s="59"/>
      <c r="D15" s="59"/>
      <c r="E15" s="119"/>
      <c r="F15" s="122"/>
    </row>
    <row r="16" spans="1:6" ht="64.5" thickBot="1" x14ac:dyDescent="0.3">
      <c r="A16" s="117"/>
      <c r="B16" s="92" t="s">
        <v>67</v>
      </c>
      <c r="C16" s="59"/>
      <c r="D16" s="59"/>
      <c r="E16" s="120"/>
      <c r="F16" s="123"/>
    </row>
    <row r="17" spans="1:6" ht="15.75" thickBot="1" x14ac:dyDescent="0.3">
      <c r="A17" s="125">
        <v>4</v>
      </c>
      <c r="B17" s="88" t="s">
        <v>38</v>
      </c>
      <c r="C17" s="58"/>
      <c r="D17" s="97"/>
      <c r="E17" s="98"/>
      <c r="F17" s="99"/>
    </row>
    <row r="18" spans="1:6" ht="27.75" customHeight="1" x14ac:dyDescent="0.25">
      <c r="A18" s="126"/>
      <c r="B18" s="92" t="s">
        <v>63</v>
      </c>
      <c r="C18" s="59"/>
      <c r="D18" s="59"/>
      <c r="E18" s="118"/>
      <c r="F18" s="121" t="s">
        <v>104</v>
      </c>
    </row>
    <row r="19" spans="1:6" ht="51" x14ac:dyDescent="0.25">
      <c r="A19" s="126"/>
      <c r="B19" s="92" t="s">
        <v>64</v>
      </c>
      <c r="C19" s="59"/>
      <c r="D19" s="59"/>
      <c r="E19" s="119"/>
      <c r="F19" s="122"/>
    </row>
    <row r="20" spans="1:6" ht="40.5" customHeight="1" x14ac:dyDescent="0.25">
      <c r="A20" s="126"/>
      <c r="B20" s="87" t="s">
        <v>65</v>
      </c>
      <c r="C20" s="59"/>
      <c r="D20" s="59"/>
      <c r="E20" s="119"/>
      <c r="F20" s="122"/>
    </row>
    <row r="21" spans="1:6" ht="39" thickBot="1" x14ac:dyDescent="0.3">
      <c r="A21" s="127"/>
      <c r="B21" s="92" t="s">
        <v>39</v>
      </c>
      <c r="C21" s="59"/>
      <c r="D21" s="59"/>
      <c r="E21" s="120"/>
      <c r="F21" s="123"/>
    </row>
    <row r="22" spans="1:6" ht="26.25" thickBot="1" x14ac:dyDescent="0.3">
      <c r="A22" s="125">
        <v>5</v>
      </c>
      <c r="B22" s="91" t="s">
        <v>68</v>
      </c>
      <c r="C22" s="58"/>
      <c r="D22" s="97"/>
      <c r="E22" s="98"/>
      <c r="F22" s="99"/>
    </row>
    <row r="23" spans="1:6" ht="25.5" x14ac:dyDescent="0.25">
      <c r="A23" s="126"/>
      <c r="B23" s="92" t="s">
        <v>69</v>
      </c>
      <c r="C23" s="59"/>
      <c r="D23" s="59"/>
      <c r="E23" s="118"/>
      <c r="F23" s="121" t="s">
        <v>105</v>
      </c>
    </row>
    <row r="24" spans="1:6" ht="29.25" customHeight="1" x14ac:dyDescent="0.25">
      <c r="A24" s="126"/>
      <c r="B24" s="92" t="s">
        <v>71</v>
      </c>
      <c r="C24" s="59"/>
      <c r="D24" s="59"/>
      <c r="E24" s="119"/>
      <c r="F24" s="122"/>
    </row>
    <row r="25" spans="1:6" ht="66" customHeight="1" thickBot="1" x14ac:dyDescent="0.3">
      <c r="A25" s="127"/>
      <c r="B25" s="92" t="s">
        <v>70</v>
      </c>
      <c r="C25" s="59"/>
      <c r="D25" s="59"/>
      <c r="E25" s="120"/>
      <c r="F25" s="123"/>
    </row>
    <row r="26" spans="1:6" ht="15.75" thickBot="1" x14ac:dyDescent="0.3">
      <c r="A26" s="125">
        <v>6</v>
      </c>
      <c r="B26" s="91" t="s">
        <v>74</v>
      </c>
      <c r="C26" s="58"/>
      <c r="D26" s="97"/>
      <c r="E26" s="98"/>
      <c r="F26" s="99"/>
    </row>
    <row r="27" spans="1:6" ht="25.5" x14ac:dyDescent="0.25">
      <c r="A27" s="126"/>
      <c r="B27" s="87" t="s">
        <v>43</v>
      </c>
      <c r="C27" s="59"/>
      <c r="D27" s="59"/>
      <c r="E27" s="118"/>
      <c r="F27" s="121" t="s">
        <v>107</v>
      </c>
    </row>
    <row r="28" spans="1:6" x14ac:dyDescent="0.25">
      <c r="A28" s="126"/>
      <c r="B28" s="87" t="s">
        <v>44</v>
      </c>
      <c r="C28" s="59"/>
      <c r="D28" s="59"/>
      <c r="E28" s="119"/>
      <c r="F28" s="122"/>
    </row>
    <row r="29" spans="1:6" x14ac:dyDescent="0.25">
      <c r="A29" s="126"/>
      <c r="B29" s="87" t="s">
        <v>45</v>
      </c>
      <c r="C29" s="59"/>
      <c r="D29" s="59"/>
      <c r="E29" s="119"/>
      <c r="F29" s="122"/>
    </row>
    <row r="30" spans="1:6" x14ac:dyDescent="0.25">
      <c r="A30" s="126"/>
      <c r="B30" s="89" t="s">
        <v>46</v>
      </c>
      <c r="C30" s="59"/>
      <c r="D30" s="59"/>
      <c r="E30" s="119"/>
      <c r="F30" s="122"/>
    </row>
    <row r="31" spans="1:6" x14ac:dyDescent="0.25">
      <c r="A31" s="126"/>
      <c r="B31" s="89" t="s">
        <v>72</v>
      </c>
      <c r="C31" s="59"/>
      <c r="D31" s="59"/>
      <c r="E31" s="119"/>
      <c r="F31" s="122"/>
    </row>
    <row r="32" spans="1:6" ht="15.75" thickBot="1" x14ac:dyDescent="0.3">
      <c r="A32" s="126"/>
      <c r="B32" s="89" t="s">
        <v>73</v>
      </c>
      <c r="C32" s="59"/>
      <c r="D32" s="59"/>
      <c r="E32" s="120"/>
      <c r="F32" s="123"/>
    </row>
    <row r="33" spans="1:6" ht="15.75" thickBot="1" x14ac:dyDescent="0.3">
      <c r="A33" s="125">
        <v>7</v>
      </c>
      <c r="B33" s="91" t="s">
        <v>40</v>
      </c>
      <c r="C33" s="58"/>
      <c r="D33" s="97"/>
      <c r="E33" s="98"/>
      <c r="F33" s="99"/>
    </row>
    <row r="34" spans="1:6" ht="51" x14ac:dyDescent="0.25">
      <c r="A34" s="126"/>
      <c r="B34" s="92" t="s">
        <v>66</v>
      </c>
      <c r="C34" s="59"/>
      <c r="D34" s="59"/>
      <c r="E34" s="118"/>
      <c r="F34" s="121" t="s">
        <v>106</v>
      </c>
    </row>
    <row r="35" spans="1:6" ht="39.75" customHeight="1" thickBot="1" x14ac:dyDescent="0.3">
      <c r="A35" s="127"/>
      <c r="B35" s="92" t="s">
        <v>41</v>
      </c>
      <c r="C35" s="59"/>
      <c r="D35" s="59"/>
      <c r="E35" s="119"/>
      <c r="F35" s="123"/>
    </row>
    <row r="36" spans="1:6" ht="21" customHeight="1" thickBot="1" x14ac:dyDescent="0.3">
      <c r="E36" s="100">
        <f>(E4+E9+E11+E18)*0.6+(E23+E27+E34)*0.4</f>
        <v>0</v>
      </c>
    </row>
    <row r="37" spans="1:6" ht="15.75" thickTop="1" x14ac:dyDescent="0.25"/>
  </sheetData>
  <sheetProtection algorithmName="SHA-512" hashValue="PGX0ye+zC71K/KpCJZEzQLTKr0XNV+iQAjTtvWPmsYIiUEVjthrhGf0YWBJWGpBZ2II5M3aZ19uRhSTMSdi+rg==" saltValue="LHrQAqb8FGgO5ArWx8dZ/A==" spinCount="100000" sheet="1" objects="1" scenarios="1"/>
  <mergeCells count="20">
    <mergeCell ref="A26:A32"/>
    <mergeCell ref="E27:E32"/>
    <mergeCell ref="F27:F32"/>
    <mergeCell ref="A33:A35"/>
    <mergeCell ref="E34:E35"/>
    <mergeCell ref="F34:F35"/>
    <mergeCell ref="A17:A21"/>
    <mergeCell ref="E18:E21"/>
    <mergeCell ref="F18:F21"/>
    <mergeCell ref="A22:A25"/>
    <mergeCell ref="E23:E25"/>
    <mergeCell ref="F23:F25"/>
    <mergeCell ref="A10:A16"/>
    <mergeCell ref="E11:E16"/>
    <mergeCell ref="F11:F16"/>
    <mergeCell ref="A1:D1"/>
    <mergeCell ref="A4:A7"/>
    <mergeCell ref="E4:E7"/>
    <mergeCell ref="F4:F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58"/>
  <sheetViews>
    <sheetView workbookViewId="0">
      <selection activeCell="A4" sqref="A4"/>
    </sheetView>
  </sheetViews>
  <sheetFormatPr defaultRowHeight="15" x14ac:dyDescent="0.25"/>
  <cols>
    <col min="1" max="1" width="9.140625" style="63" customWidth="1"/>
    <col min="2" max="2" width="11.85546875" style="63" customWidth="1"/>
    <col min="3" max="3" width="143.85546875" style="63" customWidth="1"/>
    <col min="257" max="258" width="9.140625" customWidth="1"/>
    <col min="259" max="259" width="78.85546875" customWidth="1"/>
    <col min="513" max="514" width="9.140625" customWidth="1"/>
    <col min="515" max="515" width="78.85546875" customWidth="1"/>
    <col min="769" max="770" width="9.140625" customWidth="1"/>
    <col min="771" max="771" width="78.85546875" customWidth="1"/>
    <col min="1025" max="1026" width="9.140625" customWidth="1"/>
    <col min="1027" max="1027" width="78.85546875" customWidth="1"/>
    <col min="1281" max="1282" width="9.140625" customWidth="1"/>
    <col min="1283" max="1283" width="78.85546875" customWidth="1"/>
    <col min="1537" max="1538" width="9.140625" customWidth="1"/>
    <col min="1539" max="1539" width="78.85546875" customWidth="1"/>
    <col min="1793" max="1794" width="9.140625" customWidth="1"/>
    <col min="1795" max="1795" width="78.85546875" customWidth="1"/>
    <col min="2049" max="2050" width="9.140625" customWidth="1"/>
    <col min="2051" max="2051" width="78.85546875" customWidth="1"/>
    <col min="2305" max="2306" width="9.140625" customWidth="1"/>
    <col min="2307" max="2307" width="78.85546875" customWidth="1"/>
    <col min="2561" max="2562" width="9.140625" customWidth="1"/>
    <col min="2563" max="2563" width="78.85546875" customWidth="1"/>
    <col min="2817" max="2818" width="9.140625" customWidth="1"/>
    <col min="2819" max="2819" width="78.85546875" customWidth="1"/>
    <col min="3073" max="3074" width="9.140625" customWidth="1"/>
    <col min="3075" max="3075" width="78.85546875" customWidth="1"/>
    <col min="3329" max="3330" width="9.140625" customWidth="1"/>
    <col min="3331" max="3331" width="78.85546875" customWidth="1"/>
    <col min="3585" max="3586" width="9.140625" customWidth="1"/>
    <col min="3587" max="3587" width="78.85546875" customWidth="1"/>
    <col min="3841" max="3842" width="9.140625" customWidth="1"/>
    <col min="3843" max="3843" width="78.85546875" customWidth="1"/>
    <col min="4097" max="4098" width="9.140625" customWidth="1"/>
    <col min="4099" max="4099" width="78.85546875" customWidth="1"/>
    <col min="4353" max="4354" width="9.140625" customWidth="1"/>
    <col min="4355" max="4355" width="78.85546875" customWidth="1"/>
    <col min="4609" max="4610" width="9.140625" customWidth="1"/>
    <col min="4611" max="4611" width="78.85546875" customWidth="1"/>
    <col min="4865" max="4866" width="9.140625" customWidth="1"/>
    <col min="4867" max="4867" width="78.85546875" customWidth="1"/>
    <col min="5121" max="5122" width="9.140625" customWidth="1"/>
    <col min="5123" max="5123" width="78.85546875" customWidth="1"/>
    <col min="5377" max="5378" width="9.140625" customWidth="1"/>
    <col min="5379" max="5379" width="78.85546875" customWidth="1"/>
    <col min="5633" max="5634" width="9.140625" customWidth="1"/>
    <col min="5635" max="5635" width="78.85546875" customWidth="1"/>
    <col min="5889" max="5890" width="9.140625" customWidth="1"/>
    <col min="5891" max="5891" width="78.85546875" customWidth="1"/>
    <col min="6145" max="6146" width="9.140625" customWidth="1"/>
    <col min="6147" max="6147" width="78.85546875" customWidth="1"/>
    <col min="6401" max="6402" width="9.140625" customWidth="1"/>
    <col min="6403" max="6403" width="78.85546875" customWidth="1"/>
    <col min="6657" max="6658" width="9.140625" customWidth="1"/>
    <col min="6659" max="6659" width="78.85546875" customWidth="1"/>
    <col min="6913" max="6914" width="9.140625" customWidth="1"/>
    <col min="6915" max="6915" width="78.85546875" customWidth="1"/>
    <col min="7169" max="7170" width="9.140625" customWidth="1"/>
    <col min="7171" max="7171" width="78.85546875" customWidth="1"/>
    <col min="7425" max="7426" width="9.140625" customWidth="1"/>
    <col min="7427" max="7427" width="78.85546875" customWidth="1"/>
    <col min="7681" max="7682" width="9.140625" customWidth="1"/>
    <col min="7683" max="7683" width="78.85546875" customWidth="1"/>
    <col min="7937" max="7938" width="9.140625" customWidth="1"/>
    <col min="7939" max="7939" width="78.85546875" customWidth="1"/>
    <col min="8193" max="8194" width="9.140625" customWidth="1"/>
    <col min="8195" max="8195" width="78.85546875" customWidth="1"/>
    <col min="8449" max="8450" width="9.140625" customWidth="1"/>
    <col min="8451" max="8451" width="78.85546875" customWidth="1"/>
    <col min="8705" max="8706" width="9.140625" customWidth="1"/>
    <col min="8707" max="8707" width="78.85546875" customWidth="1"/>
    <col min="8961" max="8962" width="9.140625" customWidth="1"/>
    <col min="8963" max="8963" width="78.85546875" customWidth="1"/>
    <col min="9217" max="9218" width="9.140625" customWidth="1"/>
    <col min="9219" max="9219" width="78.85546875" customWidth="1"/>
    <col min="9473" max="9474" width="9.140625" customWidth="1"/>
    <col min="9475" max="9475" width="78.85546875" customWidth="1"/>
    <col min="9729" max="9730" width="9.140625" customWidth="1"/>
    <col min="9731" max="9731" width="78.85546875" customWidth="1"/>
    <col min="9985" max="9986" width="9.140625" customWidth="1"/>
    <col min="9987" max="9987" width="78.85546875" customWidth="1"/>
    <col min="10241" max="10242" width="9.140625" customWidth="1"/>
    <col min="10243" max="10243" width="78.85546875" customWidth="1"/>
    <col min="10497" max="10498" width="9.140625" customWidth="1"/>
    <col min="10499" max="10499" width="78.85546875" customWidth="1"/>
    <col min="10753" max="10754" width="9.140625" customWidth="1"/>
    <col min="10755" max="10755" width="78.85546875" customWidth="1"/>
    <col min="11009" max="11010" width="9.140625" customWidth="1"/>
    <col min="11011" max="11011" width="78.85546875" customWidth="1"/>
    <col min="11265" max="11266" width="9.140625" customWidth="1"/>
    <col min="11267" max="11267" width="78.85546875" customWidth="1"/>
    <col min="11521" max="11522" width="9.140625" customWidth="1"/>
    <col min="11523" max="11523" width="78.85546875" customWidth="1"/>
    <col min="11777" max="11778" width="9.140625" customWidth="1"/>
    <col min="11779" max="11779" width="78.85546875" customWidth="1"/>
    <col min="12033" max="12034" width="9.140625" customWidth="1"/>
    <col min="12035" max="12035" width="78.85546875" customWidth="1"/>
    <col min="12289" max="12290" width="9.140625" customWidth="1"/>
    <col min="12291" max="12291" width="78.85546875" customWidth="1"/>
    <col min="12545" max="12546" width="9.140625" customWidth="1"/>
    <col min="12547" max="12547" width="78.85546875" customWidth="1"/>
    <col min="12801" max="12802" width="9.140625" customWidth="1"/>
    <col min="12803" max="12803" width="78.85546875" customWidth="1"/>
    <col min="13057" max="13058" width="9.140625" customWidth="1"/>
    <col min="13059" max="13059" width="78.85546875" customWidth="1"/>
    <col min="13313" max="13314" width="9.140625" customWidth="1"/>
    <col min="13315" max="13315" width="78.85546875" customWidth="1"/>
    <col min="13569" max="13570" width="9.140625" customWidth="1"/>
    <col min="13571" max="13571" width="78.85546875" customWidth="1"/>
    <col min="13825" max="13826" width="9.140625" customWidth="1"/>
    <col min="13827" max="13827" width="78.85546875" customWidth="1"/>
    <col min="14081" max="14082" width="9.140625" customWidth="1"/>
    <col min="14083" max="14083" width="78.85546875" customWidth="1"/>
    <col min="14337" max="14338" width="9.140625" customWidth="1"/>
    <col min="14339" max="14339" width="78.85546875" customWidth="1"/>
    <col min="14593" max="14594" width="9.140625" customWidth="1"/>
    <col min="14595" max="14595" width="78.85546875" customWidth="1"/>
    <col min="14849" max="14850" width="9.140625" customWidth="1"/>
    <col min="14851" max="14851" width="78.85546875" customWidth="1"/>
    <col min="15105" max="15106" width="9.140625" customWidth="1"/>
    <col min="15107" max="15107" width="78.85546875" customWidth="1"/>
    <col min="15361" max="15362" width="9.140625" customWidth="1"/>
    <col min="15363" max="15363" width="78.85546875" customWidth="1"/>
    <col min="15617" max="15618" width="9.140625" customWidth="1"/>
    <col min="15619" max="15619" width="78.85546875" customWidth="1"/>
    <col min="15873" max="15874" width="9.140625" customWidth="1"/>
    <col min="15875" max="15875" width="78.85546875" customWidth="1"/>
    <col min="16129" max="16130" width="9.140625" customWidth="1"/>
    <col min="16131" max="16131" width="78.85546875" customWidth="1"/>
  </cols>
  <sheetData>
    <row r="1" spans="1:3" ht="15.75" x14ac:dyDescent="0.25">
      <c r="A1" s="129" t="s">
        <v>77</v>
      </c>
      <c r="B1" s="129"/>
      <c r="C1" s="129"/>
    </row>
    <row r="2" spans="1:3" ht="15.75" thickBot="1" x14ac:dyDescent="0.3"/>
    <row r="3" spans="1:3" ht="16.5" thickBot="1" x14ac:dyDescent="0.3">
      <c r="A3" s="64" t="s">
        <v>75</v>
      </c>
      <c r="B3" s="65" t="s">
        <v>0</v>
      </c>
      <c r="C3" s="66" t="s">
        <v>76</v>
      </c>
    </row>
    <row r="4" spans="1:3" x14ac:dyDescent="0.25">
      <c r="A4" s="67"/>
      <c r="B4" s="68"/>
      <c r="C4" s="69"/>
    </row>
    <row r="5" spans="1:3" x14ac:dyDescent="0.25">
      <c r="A5" s="70"/>
      <c r="B5" s="71"/>
      <c r="C5" s="72"/>
    </row>
    <row r="6" spans="1:3" x14ac:dyDescent="0.25">
      <c r="A6" s="70"/>
      <c r="B6" s="71"/>
      <c r="C6" s="72"/>
    </row>
    <row r="7" spans="1:3" x14ac:dyDescent="0.25">
      <c r="A7" s="70"/>
      <c r="B7" s="71"/>
      <c r="C7" s="72"/>
    </row>
    <row r="8" spans="1:3" x14ac:dyDescent="0.25">
      <c r="A8" s="70"/>
      <c r="B8" s="71"/>
      <c r="C8" s="72"/>
    </row>
    <row r="9" spans="1:3" x14ac:dyDescent="0.25">
      <c r="A9" s="70"/>
      <c r="B9" s="71"/>
      <c r="C9" s="72"/>
    </row>
    <row r="10" spans="1:3" x14ac:dyDescent="0.25">
      <c r="A10" s="70"/>
      <c r="B10" s="71"/>
      <c r="C10" s="72"/>
    </row>
    <row r="11" spans="1:3" x14ac:dyDescent="0.25">
      <c r="A11" s="70"/>
      <c r="B11" s="71"/>
      <c r="C11" s="72"/>
    </row>
    <row r="12" spans="1:3" x14ac:dyDescent="0.25">
      <c r="A12" s="70"/>
      <c r="B12" s="71"/>
      <c r="C12" s="72"/>
    </row>
    <row r="13" spans="1:3" x14ac:dyDescent="0.25">
      <c r="A13" s="70"/>
      <c r="B13" s="71"/>
      <c r="C13" s="72"/>
    </row>
    <row r="14" spans="1:3" x14ac:dyDescent="0.25">
      <c r="A14" s="70"/>
      <c r="B14" s="71"/>
      <c r="C14" s="72"/>
    </row>
    <row r="15" spans="1:3" x14ac:dyDescent="0.25">
      <c r="A15" s="70"/>
      <c r="B15" s="71"/>
      <c r="C15" s="72"/>
    </row>
    <row r="16" spans="1:3" x14ac:dyDescent="0.25">
      <c r="A16" s="70"/>
      <c r="B16" s="71"/>
      <c r="C16" s="72"/>
    </row>
    <row r="17" spans="1:3" x14ac:dyDescent="0.25">
      <c r="A17" s="70"/>
      <c r="B17" s="71"/>
      <c r="C17" s="72"/>
    </row>
    <row r="18" spans="1:3" x14ac:dyDescent="0.25">
      <c r="A18" s="70"/>
      <c r="B18" s="71"/>
      <c r="C18" s="72"/>
    </row>
    <row r="19" spans="1:3" x14ac:dyDescent="0.25">
      <c r="A19" s="70"/>
      <c r="B19" s="71"/>
      <c r="C19" s="72"/>
    </row>
    <row r="20" spans="1:3" x14ac:dyDescent="0.25">
      <c r="A20" s="70"/>
      <c r="B20" s="71"/>
      <c r="C20" s="72"/>
    </row>
    <row r="21" spans="1:3" x14ac:dyDescent="0.25">
      <c r="A21" s="70"/>
      <c r="B21" s="71"/>
      <c r="C21" s="72"/>
    </row>
    <row r="22" spans="1:3" x14ac:dyDescent="0.25">
      <c r="A22" s="70"/>
      <c r="B22" s="71"/>
      <c r="C22" s="72"/>
    </row>
    <row r="23" spans="1:3" x14ac:dyDescent="0.25">
      <c r="A23" s="70"/>
      <c r="B23" s="71"/>
      <c r="C23" s="72"/>
    </row>
    <row r="24" spans="1:3" x14ac:dyDescent="0.25">
      <c r="A24" s="70"/>
      <c r="B24" s="71"/>
      <c r="C24" s="72"/>
    </row>
    <row r="25" spans="1:3" x14ac:dyDescent="0.25">
      <c r="A25" s="70"/>
      <c r="B25" s="71"/>
      <c r="C25" s="72"/>
    </row>
    <row r="26" spans="1:3" x14ac:dyDescent="0.25">
      <c r="A26" s="70"/>
      <c r="B26" s="71"/>
      <c r="C26" s="72"/>
    </row>
    <row r="27" spans="1:3" x14ac:dyDescent="0.25">
      <c r="A27" s="70"/>
      <c r="B27" s="71"/>
      <c r="C27" s="72"/>
    </row>
    <row r="28" spans="1:3" x14ac:dyDescent="0.25">
      <c r="A28" s="70"/>
      <c r="B28" s="71"/>
      <c r="C28" s="72"/>
    </row>
    <row r="29" spans="1:3" x14ac:dyDescent="0.25">
      <c r="A29" s="70"/>
      <c r="B29" s="71"/>
      <c r="C29" s="72"/>
    </row>
    <row r="30" spans="1:3" x14ac:dyDescent="0.25">
      <c r="A30" s="70"/>
      <c r="B30" s="71"/>
      <c r="C30" s="72"/>
    </row>
    <row r="31" spans="1:3" x14ac:dyDescent="0.25">
      <c r="A31" s="70"/>
      <c r="B31" s="71"/>
      <c r="C31" s="72"/>
    </row>
    <row r="32" spans="1:3" x14ac:dyDescent="0.25">
      <c r="A32" s="70"/>
      <c r="B32" s="71"/>
      <c r="C32" s="72"/>
    </row>
    <row r="33" spans="1:3" x14ac:dyDescent="0.25">
      <c r="A33" s="70"/>
      <c r="B33" s="71"/>
      <c r="C33" s="72"/>
    </row>
    <row r="34" spans="1:3" x14ac:dyDescent="0.25">
      <c r="A34" s="70"/>
      <c r="B34" s="71"/>
      <c r="C34" s="72"/>
    </row>
    <row r="35" spans="1:3" x14ac:dyDescent="0.25">
      <c r="A35" s="70"/>
      <c r="B35" s="71"/>
      <c r="C35" s="72"/>
    </row>
    <row r="36" spans="1:3" x14ac:dyDescent="0.25">
      <c r="A36" s="70"/>
      <c r="B36" s="71"/>
      <c r="C36" s="72"/>
    </row>
    <row r="37" spans="1:3" x14ac:dyDescent="0.25">
      <c r="A37" s="70"/>
      <c r="B37" s="71"/>
      <c r="C37" s="72"/>
    </row>
    <row r="38" spans="1:3" x14ac:dyDescent="0.25">
      <c r="A38" s="70"/>
      <c r="B38" s="71"/>
      <c r="C38" s="72"/>
    </row>
    <row r="39" spans="1:3" x14ac:dyDescent="0.25">
      <c r="A39" s="70"/>
      <c r="B39" s="71"/>
      <c r="C39" s="72"/>
    </row>
    <row r="40" spans="1:3" x14ac:dyDescent="0.25">
      <c r="A40" s="70"/>
      <c r="B40" s="71"/>
      <c r="C40" s="72"/>
    </row>
    <row r="41" spans="1:3" x14ac:dyDescent="0.25">
      <c r="A41" s="70"/>
      <c r="B41" s="71"/>
      <c r="C41" s="72"/>
    </row>
    <row r="42" spans="1:3" x14ac:dyDescent="0.25">
      <c r="A42" s="70"/>
      <c r="B42" s="71"/>
      <c r="C42" s="72"/>
    </row>
    <row r="43" spans="1:3" x14ac:dyDescent="0.25">
      <c r="A43" s="70"/>
      <c r="B43" s="71"/>
      <c r="C43" s="72"/>
    </row>
    <row r="44" spans="1:3" x14ac:dyDescent="0.25">
      <c r="A44" s="70"/>
      <c r="B44" s="71"/>
      <c r="C44" s="72"/>
    </row>
    <row r="45" spans="1:3" x14ac:dyDescent="0.25">
      <c r="A45" s="70"/>
      <c r="B45" s="71"/>
      <c r="C45" s="72"/>
    </row>
    <row r="46" spans="1:3" x14ac:dyDescent="0.25">
      <c r="A46" s="70"/>
      <c r="B46" s="71"/>
      <c r="C46" s="72"/>
    </row>
    <row r="47" spans="1:3" x14ac:dyDescent="0.25">
      <c r="A47" s="70"/>
      <c r="B47" s="71"/>
      <c r="C47" s="72"/>
    </row>
    <row r="48" spans="1:3" x14ac:dyDescent="0.25">
      <c r="A48" s="70"/>
      <c r="B48" s="71"/>
      <c r="C48" s="72"/>
    </row>
    <row r="49" spans="1:3" x14ac:dyDescent="0.25">
      <c r="A49" s="70"/>
      <c r="B49" s="71"/>
      <c r="C49" s="72"/>
    </row>
    <row r="50" spans="1:3" x14ac:dyDescent="0.25">
      <c r="A50" s="70"/>
      <c r="B50" s="71"/>
      <c r="C50" s="72"/>
    </row>
    <row r="51" spans="1:3" x14ac:dyDescent="0.25">
      <c r="A51" s="70"/>
      <c r="B51" s="71"/>
      <c r="C51" s="72"/>
    </row>
    <row r="52" spans="1:3" x14ac:dyDescent="0.25">
      <c r="A52" s="70"/>
      <c r="B52" s="71"/>
      <c r="C52" s="72"/>
    </row>
    <row r="53" spans="1:3" x14ac:dyDescent="0.25">
      <c r="A53" s="70"/>
      <c r="B53" s="71"/>
      <c r="C53" s="72"/>
    </row>
    <row r="54" spans="1:3" x14ac:dyDescent="0.25">
      <c r="A54" s="70"/>
      <c r="B54" s="71"/>
      <c r="C54" s="72"/>
    </row>
    <row r="55" spans="1:3" x14ac:dyDescent="0.25">
      <c r="A55" s="70"/>
      <c r="B55" s="71"/>
      <c r="C55" s="72"/>
    </row>
    <row r="56" spans="1:3" x14ac:dyDescent="0.25">
      <c r="A56" s="70"/>
      <c r="B56" s="71"/>
      <c r="C56" s="72"/>
    </row>
    <row r="57" spans="1:3" x14ac:dyDescent="0.25">
      <c r="A57" s="70"/>
      <c r="B57" s="71"/>
      <c r="C57" s="72"/>
    </row>
    <row r="58" spans="1:3" ht="15.75" thickBot="1" x14ac:dyDescent="0.3">
      <c r="A58" s="73"/>
      <c r="B58" s="74"/>
      <c r="C58" s="75"/>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Instructions_TODO</vt:lpstr>
      <vt:lpstr>1 General Questionnaire</vt:lpstr>
      <vt:lpstr>2 A&amp;B SPU meter + DC</vt:lpstr>
      <vt:lpstr>3 A&amp;B SPU secure pole top</vt:lpstr>
      <vt:lpstr>4 Risk &amp; Support </vt:lpstr>
      <vt:lpstr>5. Deviation schedule</vt:lpstr>
      <vt:lpstr>'2 A&amp;B SPU meter + DC'!Print_Area</vt:lpstr>
      <vt:lpstr>'3 A&amp;B SPU secure pole top'!Print_Area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Omar</dc:creator>
  <cp:lastModifiedBy>Henri Groenewald</cp:lastModifiedBy>
  <cp:lastPrinted>2024-03-14T08:03:36Z</cp:lastPrinted>
  <dcterms:created xsi:type="dcterms:W3CDTF">2014-10-09T06:08:55Z</dcterms:created>
  <dcterms:modified xsi:type="dcterms:W3CDTF">2024-05-30T08:08:52Z</dcterms:modified>
</cp:coreProperties>
</file>