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D:\Users\shalatima\Documents\Documents\Acting Lead Consultant\Shalati\LDARD\CISCO Call Manager Service\Advert\"/>
    </mc:Choice>
  </mc:AlternateContent>
  <xr:revisionPtr revIDLastSave="0" documentId="8_{688361B0-D714-4342-A58E-2F6476B32D82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3" i="6" l="1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125" i="6"/>
  <c r="J126" i="6"/>
  <c r="J127" i="6"/>
  <c r="J128" i="6"/>
  <c r="J129" i="6"/>
  <c r="J130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N113" i="6"/>
  <c r="O113" i="6" s="1"/>
  <c r="N121" i="6"/>
  <c r="O121" i="6" s="1"/>
  <c r="N97" i="6"/>
  <c r="O97" i="6" s="1"/>
  <c r="N98" i="6"/>
  <c r="O98" i="6" s="1"/>
  <c r="N105" i="6"/>
  <c r="O105" i="6" s="1"/>
  <c r="N106" i="6"/>
  <c r="O106" i="6" s="1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G91" i="6"/>
  <c r="G92" i="6"/>
  <c r="G93" i="6"/>
  <c r="G94" i="6"/>
  <c r="N94" i="6" s="1"/>
  <c r="O94" i="6" s="1"/>
  <c r="G95" i="6"/>
  <c r="N95" i="6" s="1"/>
  <c r="O95" i="6" s="1"/>
  <c r="G96" i="6"/>
  <c r="G97" i="6"/>
  <c r="G98" i="6"/>
  <c r="G99" i="6"/>
  <c r="N99" i="6" s="1"/>
  <c r="O99" i="6" s="1"/>
  <c r="G100" i="6"/>
  <c r="N100" i="6" s="1"/>
  <c r="O100" i="6" s="1"/>
  <c r="G101" i="6"/>
  <c r="N101" i="6" s="1"/>
  <c r="O101" i="6" s="1"/>
  <c r="G102" i="6"/>
  <c r="N102" i="6" s="1"/>
  <c r="O102" i="6" s="1"/>
  <c r="G103" i="6"/>
  <c r="N103" i="6" s="1"/>
  <c r="O103" i="6" s="1"/>
  <c r="G104" i="6"/>
  <c r="G105" i="6"/>
  <c r="G106" i="6"/>
  <c r="G107" i="6"/>
  <c r="N107" i="6" s="1"/>
  <c r="O107" i="6" s="1"/>
  <c r="G108" i="6"/>
  <c r="N108" i="6" s="1"/>
  <c r="O108" i="6" s="1"/>
  <c r="G109" i="6"/>
  <c r="N109" i="6" s="1"/>
  <c r="O109" i="6" s="1"/>
  <c r="G110" i="6"/>
  <c r="N110" i="6" s="1"/>
  <c r="O110" i="6" s="1"/>
  <c r="G111" i="6"/>
  <c r="N111" i="6" s="1"/>
  <c r="O111" i="6" s="1"/>
  <c r="G112" i="6"/>
  <c r="J91" i="6"/>
  <c r="J92" i="6"/>
  <c r="J93" i="6"/>
  <c r="J94" i="6"/>
  <c r="J95" i="6"/>
  <c r="J96" i="6"/>
  <c r="N96" i="6" s="1"/>
  <c r="O96" i="6" s="1"/>
  <c r="J97" i="6"/>
  <c r="J98" i="6"/>
  <c r="J99" i="6"/>
  <c r="J100" i="6"/>
  <c r="J101" i="6"/>
  <c r="J102" i="6"/>
  <c r="J103" i="6"/>
  <c r="J104" i="6"/>
  <c r="N104" i="6" s="1"/>
  <c r="O104" i="6" s="1"/>
  <c r="J105" i="6"/>
  <c r="J106" i="6"/>
  <c r="J107" i="6"/>
  <c r="J108" i="6"/>
  <c r="J109" i="6"/>
  <c r="J110" i="6"/>
  <c r="J111" i="6"/>
  <c r="J112" i="6"/>
  <c r="N112" i="6" s="1"/>
  <c r="O112" i="6" s="1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35" i="6"/>
  <c r="M36" i="6"/>
  <c r="M37" i="6"/>
  <c r="M38" i="6"/>
  <c r="M39" i="6"/>
  <c r="M40" i="6"/>
  <c r="M41" i="6"/>
  <c r="M42" i="6"/>
  <c r="M43" i="6"/>
  <c r="M4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N124" i="6" l="1"/>
  <c r="O124" i="6" s="1"/>
  <c r="N116" i="6"/>
  <c r="O116" i="6" s="1"/>
  <c r="N129" i="6"/>
  <c r="O129" i="6" s="1"/>
  <c r="N130" i="6"/>
  <c r="O130" i="6" s="1"/>
  <c r="N114" i="6"/>
  <c r="O114" i="6" s="1"/>
  <c r="N125" i="6"/>
  <c r="O125" i="6" s="1"/>
  <c r="N117" i="6"/>
  <c r="O117" i="6" s="1"/>
  <c r="N123" i="6"/>
  <c r="O123" i="6" s="1"/>
  <c r="N115" i="6"/>
  <c r="O115" i="6" s="1"/>
  <c r="N122" i="6"/>
  <c r="O122" i="6" s="1"/>
  <c r="N120" i="6"/>
  <c r="O120" i="6" s="1"/>
  <c r="N127" i="6"/>
  <c r="O127" i="6" s="1"/>
  <c r="N119" i="6"/>
  <c r="O119" i="6" s="1"/>
  <c r="N126" i="6"/>
  <c r="O126" i="6" s="1"/>
  <c r="N118" i="6"/>
  <c r="O118" i="6" s="1"/>
  <c r="N128" i="6"/>
  <c r="O128" i="6" s="1"/>
  <c r="N49" i="6"/>
  <c r="O49" i="6" s="1"/>
  <c r="N65" i="6"/>
  <c r="O65" i="6" s="1"/>
  <c r="N41" i="6"/>
  <c r="O41" i="6" s="1"/>
  <c r="N91" i="6"/>
  <c r="O91" i="6" s="1"/>
  <c r="N93" i="6"/>
  <c r="O93" i="6" s="1"/>
  <c r="N92" i="6"/>
  <c r="O92" i="6" s="1"/>
  <c r="N38" i="6"/>
  <c r="O38" i="6" s="1"/>
  <c r="N44" i="6"/>
  <c r="O44" i="6" s="1"/>
  <c r="N68" i="6"/>
  <c r="O68" i="6" s="1"/>
  <c r="N60" i="6"/>
  <c r="O60" i="6" s="1"/>
  <c r="N36" i="6"/>
  <c r="O36" i="6" s="1"/>
  <c r="N72" i="6"/>
  <c r="O72" i="6" s="1"/>
  <c r="N40" i="6"/>
  <c r="O40" i="6" s="1"/>
  <c r="N39" i="6"/>
  <c r="O39" i="6" s="1"/>
  <c r="N37" i="6"/>
  <c r="O37" i="6" s="1"/>
  <c r="N51" i="6"/>
  <c r="O51" i="6" s="1"/>
  <c r="N43" i="6"/>
  <c r="O43" i="6" s="1"/>
  <c r="N35" i="6"/>
  <c r="O35" i="6" s="1"/>
  <c r="N67" i="6"/>
  <c r="O67" i="6" s="1"/>
  <c r="N59" i="6"/>
  <c r="O59" i="6" s="1"/>
  <c r="N52" i="6"/>
  <c r="O52" i="6" s="1"/>
  <c r="N42" i="6"/>
  <c r="O42" i="6" s="1"/>
  <c r="N46" i="6"/>
  <c r="O46" i="6" s="1"/>
  <c r="N56" i="6"/>
  <c r="O56" i="6" s="1"/>
  <c r="N48" i="6"/>
  <c r="O48" i="6" s="1"/>
  <c r="N64" i="6"/>
  <c r="O64" i="6" s="1"/>
  <c r="N74" i="6"/>
  <c r="O74" i="6" s="1"/>
  <c r="N66" i="6"/>
  <c r="O66" i="6" s="1"/>
  <c r="N58" i="6"/>
  <c r="O58" i="6" s="1"/>
  <c r="N50" i="6"/>
  <c r="O50" i="6" s="1"/>
  <c r="N73" i="6"/>
  <c r="O73" i="6" s="1"/>
  <c r="N57" i="6"/>
  <c r="O57" i="6" s="1"/>
  <c r="N71" i="6"/>
  <c r="O71" i="6" s="1"/>
  <c r="N63" i="6"/>
  <c r="O63" i="6" s="1"/>
  <c r="N55" i="6"/>
  <c r="O55" i="6" s="1"/>
  <c r="N47" i="6"/>
  <c r="O47" i="6" s="1"/>
  <c r="N70" i="6"/>
  <c r="O70" i="6" s="1"/>
  <c r="N62" i="6"/>
  <c r="O62" i="6" s="1"/>
  <c r="N54" i="6"/>
  <c r="O54" i="6" s="1"/>
  <c r="N69" i="6"/>
  <c r="O69" i="6" s="1"/>
  <c r="N61" i="6"/>
  <c r="O61" i="6" s="1"/>
  <c r="N53" i="6"/>
  <c r="O53" i="6" s="1"/>
  <c r="N45" i="6"/>
  <c r="O45" i="6" s="1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J20" i="6" l="1"/>
  <c r="G25" i="6"/>
  <c r="M132" i="6"/>
  <c r="J132" i="6"/>
  <c r="G132" i="6"/>
  <c r="J131" i="6" l="1"/>
  <c r="N132" i="6"/>
  <c r="O132" i="6" s="1"/>
  <c r="N79" i="6"/>
  <c r="O79" i="6" s="1"/>
  <c r="M131" i="6"/>
  <c r="G131" i="6"/>
  <c r="N90" i="6"/>
  <c r="O90" i="6" s="1"/>
  <c r="N86" i="6"/>
  <c r="O86" i="6" s="1"/>
  <c r="N84" i="6"/>
  <c r="O84" i="6" s="1"/>
  <c r="N88" i="6"/>
  <c r="O88" i="6" s="1"/>
  <c r="N81" i="6"/>
  <c r="O81" i="6" s="1"/>
  <c r="N80" i="6"/>
  <c r="O80" i="6" s="1"/>
  <c r="N82" i="6"/>
  <c r="O82" i="6" s="1"/>
  <c r="N87" i="6"/>
  <c r="O87" i="6" s="1"/>
  <c r="N89" i="6"/>
  <c r="O89" i="6" s="1"/>
  <c r="N83" i="6"/>
  <c r="O83" i="6" s="1"/>
  <c r="N85" i="6"/>
  <c r="M28" i="6"/>
  <c r="M27" i="6"/>
  <c r="M26" i="6"/>
  <c r="M25" i="6"/>
  <c r="M24" i="6"/>
  <c r="J28" i="6"/>
  <c r="J27" i="6"/>
  <c r="J26" i="6"/>
  <c r="J25" i="6"/>
  <c r="J24" i="6"/>
  <c r="G28" i="6"/>
  <c r="G27" i="6"/>
  <c r="G26" i="6"/>
  <c r="G24" i="6"/>
  <c r="M23" i="6"/>
  <c r="M29" i="6"/>
  <c r="J23" i="6"/>
  <c r="J29" i="6"/>
  <c r="M32" i="6"/>
  <c r="J32" i="6"/>
  <c r="G32" i="6"/>
  <c r="G23" i="6"/>
  <c r="G29" i="6"/>
  <c r="J21" i="6"/>
  <c r="J22" i="6"/>
  <c r="J30" i="6"/>
  <c r="J31" i="6"/>
  <c r="J33" i="6"/>
  <c r="J34" i="6"/>
  <c r="J76" i="6"/>
  <c r="J75" i="6" s="1"/>
  <c r="M21" i="6"/>
  <c r="M22" i="6"/>
  <c r="G21" i="6"/>
  <c r="G22" i="6"/>
  <c r="J19" i="6" l="1"/>
  <c r="J133" i="6" s="1"/>
  <c r="O131" i="6"/>
  <c r="N131" i="6"/>
  <c r="O85" i="6"/>
  <c r="N22" i="6"/>
  <c r="O22" i="6" s="1"/>
  <c r="N25" i="6"/>
  <c r="O25" i="6" s="1"/>
  <c r="N29" i="6"/>
  <c r="O29" i="6" s="1"/>
  <c r="N27" i="6"/>
  <c r="O27" i="6" s="1"/>
  <c r="N28" i="6"/>
  <c r="O28" i="6" s="1"/>
  <c r="N26" i="6"/>
  <c r="O26" i="6" s="1"/>
  <c r="N24" i="6"/>
  <c r="O24" i="6" s="1"/>
  <c r="N23" i="6"/>
  <c r="O23" i="6" s="1"/>
  <c r="N32" i="6"/>
  <c r="O32" i="6" s="1"/>
  <c r="N21" i="6"/>
  <c r="G30" i="6"/>
  <c r="G31" i="6"/>
  <c r="G33" i="6"/>
  <c r="G34" i="6"/>
  <c r="G76" i="6"/>
  <c r="G75" i="6" s="1"/>
  <c r="M30" i="6"/>
  <c r="M31" i="6"/>
  <c r="M33" i="6"/>
  <c r="M34" i="6"/>
  <c r="M76" i="6"/>
  <c r="M20" i="6"/>
  <c r="G20" i="6"/>
  <c r="G19" i="6" l="1"/>
  <c r="G133" i="6" s="1"/>
  <c r="M19" i="6"/>
  <c r="O21" i="6"/>
  <c r="J134" i="6"/>
  <c r="J135" i="6" s="1"/>
  <c r="M75" i="6"/>
  <c r="N20" i="6"/>
  <c r="N34" i="6"/>
  <c r="O34" i="6" s="1"/>
  <c r="N31" i="6"/>
  <c r="O31" i="6" s="1"/>
  <c r="N78" i="6"/>
  <c r="O78" i="6" s="1"/>
  <c r="N77" i="6"/>
  <c r="O77" i="6" s="1"/>
  <c r="N76" i="6"/>
  <c r="N33" i="6"/>
  <c r="N30" i="6"/>
  <c r="N75" i="6" l="1"/>
  <c r="M133" i="6"/>
  <c r="M134" i="6" s="1"/>
  <c r="M135" i="6" s="1"/>
  <c r="N19" i="6"/>
  <c r="G134" i="6"/>
  <c r="G135" i="6" s="1"/>
  <c r="O76" i="6"/>
  <c r="O75" i="6" s="1"/>
  <c r="O33" i="6"/>
  <c r="O30" i="6"/>
  <c r="O20" i="6"/>
  <c r="O19" i="6" s="1"/>
  <c r="N133" i="6" l="1"/>
  <c r="N134" i="6" s="1"/>
  <c r="N135" i="6" s="1"/>
  <c r="O133" i="6"/>
</calcChain>
</file>

<file path=xl/sharedStrings.xml><?xml version="1.0" encoding="utf-8"?>
<sst xmlns="http://schemas.openxmlformats.org/spreadsheetml/2006/main" count="384" uniqueCount="215">
  <si>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</si>
  <si>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</si>
  <si>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</si>
  <si>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</si>
  <si>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</si>
  <si>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</si>
  <si>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</si>
  <si>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</si>
  <si>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</si>
  <si>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</si>
  <si>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</si>
  <si>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</si>
  <si>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</si>
  <si>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</si>
  <si>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</si>
  <si>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</si>
  <si>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</si>
  <si>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</si>
  <si>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</si>
  <si>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</si>
  <si>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</si>
  <si>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</si>
  <si>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</si>
  <si>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</si>
  <si>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</si>
  <si>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2.1</t>
  </si>
  <si>
    <t>2.2</t>
  </si>
  <si>
    <t>2.3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</si>
  <si>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</si>
  <si>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</si>
  <si>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</si>
  <si>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</si>
  <si>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</si>
  <si>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</si>
  <si>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</si>
  <si>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</si>
  <si>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</si>
  <si>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</si>
  <si>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</si>
  <si>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</si>
  <si>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</si>
  <si>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</si>
  <si>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</si>
  <si>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</si>
  <si>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</si>
  <si>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</si>
  <si>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</si>
  <si>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</si>
  <si>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</si>
  <si>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Cisco UC Phone 7821</t>
  </si>
  <si>
    <t>Cisco IP Phone 8841</t>
  </si>
  <si>
    <t>Cisco IP Phone 8845</t>
  </si>
  <si>
    <t>Cisco IP Phone 8865</t>
  </si>
  <si>
    <t>1.11</t>
  </si>
  <si>
    <t>1.12</t>
  </si>
  <si>
    <t>1.13</t>
  </si>
  <si>
    <t>1.14</t>
  </si>
  <si>
    <t>1.15</t>
  </si>
  <si>
    <t>1.16</t>
  </si>
  <si>
    <t>MAINTANANCE AND SUPPORT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</si>
  <si>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</si>
  <si>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</si>
  <si>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</si>
  <si>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</si>
  <si>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</si>
  <si>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</si>
  <si>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</si>
  <si>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</si>
  <si>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</si>
  <si>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</si>
  <si>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</si>
  <si>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</si>
  <si>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</si>
  <si>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HARDWARE INSTALLATION AND CONFIGURATION</t>
  </si>
  <si>
    <t>TRAINING</t>
  </si>
  <si>
    <t>Training for Switchboard Attendant</t>
  </si>
  <si>
    <t>CISCO</t>
  </si>
  <si>
    <t>10.1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</si>
  <si>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</si>
  <si>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</si>
  <si>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</si>
  <si>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</si>
  <si>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RFB No</t>
  </si>
  <si>
    <t>RFB Title</t>
  </si>
  <si>
    <t>Installation, Configuration, Maintenance and Support for CISCO Call MANAGER for the Limpopo Department of Agriculture and Rural Development.</t>
  </si>
  <si>
    <t>Cisco Business Edition 6000M (M5) Appliance, Export Restricted SW</t>
  </si>
  <si>
    <t>Cisco UCS 770W AC Power Supply for Rack Server</t>
  </si>
  <si>
    <t>Cisco 12G Modular RAID controller with 2GB Catche</t>
  </si>
  <si>
    <t>300GB 12G SAS 10K RPM SFF HDD</t>
  </si>
  <si>
    <t>Enable RAID 5 Setting</t>
  </si>
  <si>
    <t>2.2 GHz 4114/85W 10C/13.75MB Cache/DDR4 2400MHz</t>
  </si>
  <si>
    <t>AC Power Cord, NEMA L6-20 – C13, 2M/6.5ft</t>
  </si>
  <si>
    <t>16GB DDR4-2933-MHz RDIMM/1Rx4/1.2v</t>
  </si>
  <si>
    <t>Cisco BE Embedded Virt. Basic 7x, BE6K only</t>
  </si>
  <si>
    <t xml:space="preserve">SWSS UPGR 3YR DISTI Cisco BE Embedded Virt. Basic 7x, BE6K o </t>
  </si>
  <si>
    <t>Collaboration Flex Plan 3.0</t>
  </si>
  <si>
    <t xml:space="preserve">Basic Support for Flex Plan </t>
  </si>
  <si>
    <t>NU On-Premises Calling Professional</t>
  </si>
  <si>
    <t>NU On-Premises Calling Enhanced</t>
  </si>
  <si>
    <t xml:space="preserve">NU On-Premises Calling Access </t>
  </si>
  <si>
    <t>Expressway Rich Media Sesssion- Smart Licensing (1)</t>
  </si>
  <si>
    <t>Expressway Deskphone Registration – Smart Licensing (1)</t>
  </si>
  <si>
    <t>SRST Endpoints (1)</t>
  </si>
  <si>
    <t>Unified Communications Manager Smart License – Pro (1)</t>
  </si>
  <si>
    <t>Access Smart License (1)</t>
  </si>
  <si>
    <t>Enhanced Smart License (1)</t>
  </si>
  <si>
    <t>Unity Connect Smart License (1)</t>
  </si>
  <si>
    <t>Emergency Responder Smart License (1)</t>
  </si>
  <si>
    <t>UCM Product Authorization Key (1)</t>
  </si>
  <si>
    <t>SpeechConnect 11x (1)</t>
  </si>
  <si>
    <t xml:space="preserve">File Storage Entitlement </t>
  </si>
  <si>
    <t>Pro Pack for Cisco Control Hub Entitlement</t>
  </si>
  <si>
    <t>Massaging Named User Entitlement (1)</t>
  </si>
  <si>
    <t>On-Premises &amp; Hosted Calling SW Bundle for Russia v14(1)</t>
  </si>
  <si>
    <t>SpeechConnect Hosted Smart License (1)</t>
  </si>
  <si>
    <t>NU Emergency Responder Add-on (1)</t>
  </si>
  <si>
    <t xml:space="preserve">Unified Attendant Console Advanced </t>
  </si>
  <si>
    <t>Emergency Responder v11 License (1)</t>
  </si>
  <si>
    <t>Cisco ISR 4331 (3 GE, 2 NIM, 1 SM) with DNA Support</t>
  </si>
  <si>
    <t xml:space="preserve">SOLN SUPP 8X5XNBD Cisco ISR 4331 (3 GE, 2 NIM, 1 SM) with </t>
  </si>
  <si>
    <t>Network Plug-n-</t>
  </si>
  <si>
    <t>AC Power Supply for Cisco ISR 4330</t>
  </si>
  <si>
    <t>AC Power Cord (South Africa), C13, BS 546, 1.8m</t>
  </si>
  <si>
    <t>4G Flash Memory for Cisco ISR 4300 (soldered on motherboard)</t>
  </si>
  <si>
    <t>Network Plug-n-play Connect VBOND Provision for SDWAN</t>
  </si>
  <si>
    <t>4G DRAM (1 x 4G) for Cisco IRS4300</t>
  </si>
  <si>
    <t>Removable faceplate for SM slot on Cisco 2900, 3900, 4400 ISR</t>
  </si>
  <si>
    <t>`4-port Network interface Module - FXO (Universal)</t>
  </si>
  <si>
    <t>8 port Multiflex Trunk Voice/Channelized Data T1/E1 Module</t>
  </si>
  <si>
    <t xml:space="preserve">32-channel DSP module </t>
  </si>
  <si>
    <t>Cisco DNA Essentials on Premises Lic, Agg 100M, 3Y</t>
  </si>
  <si>
    <t>Solution Support for SW -DNA Essentials OnPrem Lic, 50M, 3Y</t>
  </si>
  <si>
    <t xml:space="preserve">Cisco Umbrella for DNA Essentials </t>
  </si>
  <si>
    <t>Cisco DNA Essentials stack – upto 100M (aggr, 200M)</t>
  </si>
  <si>
    <t>32-channel DSP module</t>
  </si>
  <si>
    <t>Cisco ISR 4300 Series SD_WAN IOS XE Universal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</si>
  <si>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</si>
  <si>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</si>
  <si>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</si>
  <si>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</si>
  <si>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</si>
  <si>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</si>
  <si>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</si>
  <si>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</si>
  <si>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</si>
  <si>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</si>
  <si>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</si>
  <si>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</si>
  <si>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</si>
  <si>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1.30</t>
  </si>
  <si>
    <t>1.31</t>
  </si>
  <si>
    <t>1.32</t>
  </si>
  <si>
    <t>1.33</t>
  </si>
  <si>
    <t>1.34</t>
  </si>
  <si>
    <t>1.35</t>
  </si>
  <si>
    <t>1.36</t>
  </si>
  <si>
    <t>1.37</t>
  </si>
  <si>
    <t>1.38</t>
  </si>
  <si>
    <t>1.39</t>
  </si>
  <si>
    <t>1.40</t>
  </si>
  <si>
    <t>1.41</t>
  </si>
  <si>
    <t>1.42</t>
  </si>
  <si>
    <t>1.43</t>
  </si>
  <si>
    <t>1.44</t>
  </si>
  <si>
    <t>1.45</t>
  </si>
  <si>
    <t>1.46</t>
  </si>
  <si>
    <t>1.47</t>
  </si>
  <si>
    <t>1.48</t>
  </si>
  <si>
    <t>1.49</t>
  </si>
  <si>
    <t>1.50</t>
  </si>
  <si>
    <t>1.51</t>
  </si>
  <si>
    <t>1.52</t>
  </si>
  <si>
    <t>1.53</t>
  </si>
  <si>
    <t>1.54</t>
  </si>
  <si>
    <t>1.55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</si>
  <si>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</si>
  <si>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</si>
  <si>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</si>
  <si>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</si>
  <si>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</si>
  <si>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</si>
  <si>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</si>
  <si>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</si>
  <si>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</si>
  <si>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</si>
  <si>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</si>
  <si>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</si>
  <si>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</si>
  <si>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2.30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</si>
  <si>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</si>
  <si>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</si>
  <si>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</si>
  <si>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</si>
  <si>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</si>
  <si>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</si>
  <si>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</si>
  <si>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</si>
  <si>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</si>
  <si>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2.40</t>
  </si>
  <si>
    <t>2.41</t>
  </si>
  <si>
    <t>2.42</t>
  </si>
  <si>
    <t>2.43</t>
  </si>
  <si>
    <t>2.44</t>
  </si>
  <si>
    <t>2.45</t>
  </si>
  <si>
    <t>2.46</t>
  </si>
  <si>
    <t>2.47</t>
  </si>
  <si>
    <t>2.48</t>
  </si>
  <si>
    <t>2.49</t>
  </si>
  <si>
    <t>2.50</t>
  </si>
  <si>
    <t>2.51</t>
  </si>
  <si>
    <t>2.52</t>
  </si>
  <si>
    <t>2.53</t>
  </si>
  <si>
    <t>2.54</t>
  </si>
  <si>
    <t>2.55</t>
  </si>
  <si>
    <t>RFB 2548-2021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</si>
</sst>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.5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4" fillId="0" borderId="1" xfId="0" applyFont="1" applyFill="1" applyBorder="1" applyAlignment="1">
      <alignment horizontal="lef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164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44" fontId="4" fillId="5" borderId="2" xfId="0" applyNumberFormat="1" applyFont="1" applyFill="1" applyBorder="1" applyAlignment="1">
      <alignment vertical="top" wrapText="1"/>
    </xf>
    <xf numFmtId="44" fontId="4" fillId="5" borderId="8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9" fontId="4" fillId="4" borderId="1" xfId="2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3" xfId="0" applyFont="1" applyFill="1" applyBorder="1" applyAlignment="1">
      <alignment vertical="top"/>
    </xf>
    <xf numFmtId="0" fontId="6" fillId="2" borderId="9" xfId="0" applyFont="1" applyFill="1" applyBorder="1" applyAlignment="1">
      <alignment horizontal="center" vertical="top" wrapText="1"/>
    </xf>
    <xf numFmtId="164" fontId="6" fillId="2" borderId="25" xfId="0" applyNumberFormat="1" applyFont="1" applyFill="1" applyBorder="1" applyAlignment="1">
      <alignment horizontal="center" vertical="top" wrapText="1"/>
    </xf>
    <xf numFmtId="164" fontId="6" fillId="2" borderId="9" xfId="0" applyNumberFormat="1" applyFont="1" applyFill="1" applyBorder="1" applyAlignment="1">
      <alignment horizontal="center" vertical="top" wrapText="1"/>
    </xf>
    <xf numFmtId="164" fontId="6" fillId="2" borderId="9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11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6" fillId="0" borderId="0" xfId="0" applyFont="1" applyFill="1" applyBorder="1" applyAlignment="1"/>
    <xf numFmtId="0" fontId="4" fillId="2" borderId="2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9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left" vertical="top"/>
    </xf>
    <xf numFmtId="0" fontId="14" fillId="6" borderId="24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9" xfId="0" applyFont="1" applyFill="1" applyBorder="1" applyAlignment="1">
      <alignment horizontal="right" vertical="top" wrapText="1"/>
    </xf>
    <xf numFmtId="44" fontId="4" fillId="5" borderId="27" xfId="0" applyNumberFormat="1" applyFont="1" applyFill="1" applyBorder="1" applyAlignment="1">
      <alignment vertical="top" wrapText="1"/>
    </xf>
    <xf numFmtId="0" fontId="14" fillId="6" borderId="7" xfId="0" applyFont="1" applyFill="1" applyBorder="1" applyAlignment="1">
      <alignment horizontal="left" vertical="top" wrapText="1"/>
    </xf>
    <xf numFmtId="0" fontId="0" fillId="5" borderId="28" xfId="0" applyFont="1" applyFill="1" applyBorder="1" applyAlignment="1">
      <alignment vertical="top"/>
    </xf>
    <xf numFmtId="44" fontId="4" fillId="5" borderId="29" xfId="0" applyNumberFormat="1" applyFont="1" applyFill="1" applyBorder="1" applyAlignment="1">
      <alignment vertical="top" wrapText="1"/>
    </xf>
    <xf numFmtId="0" fontId="7" fillId="5" borderId="8" xfId="0" applyFont="1" applyFill="1" applyBorder="1" applyAlignment="1">
      <alignment horizontal="right" vertical="top"/>
    </xf>
    <xf numFmtId="0" fontId="6" fillId="0" borderId="3" xfId="0" applyFont="1" applyFill="1" applyBorder="1" applyAlignment="1">
      <alignment horizontal="left" vertical="top"/>
    </xf>
    <xf numFmtId="0" fontId="6" fillId="6" borderId="31" xfId="0" applyFont="1" applyFill="1" applyBorder="1" applyAlignment="1">
      <alignment horizontal="left" vertical="top" wrapText="1"/>
    </xf>
    <xf numFmtId="0" fontId="16" fillId="0" borderId="0" xfId="0" applyFont="1" applyBorder="1" applyAlignment="1">
      <alignment horizontal="justify" vertical="center" wrapText="1"/>
    </xf>
    <xf numFmtId="0" fontId="3" fillId="0" borderId="2" xfId="0" quotePrefix="1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vertical="top"/>
    </xf>
    <xf numFmtId="0" fontId="4" fillId="0" borderId="24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3" fillId="3" borderId="21" xfId="0" applyFont="1" applyFill="1" applyBorder="1" applyAlignment="1">
      <alignment horizontal="left" vertical="top" wrapText="1"/>
    </xf>
    <xf numFmtId="0" fontId="3" fillId="3" borderId="22" xfId="0" applyFont="1" applyFill="1" applyBorder="1" applyAlignment="1">
      <alignment horizontal="left" vertical="top" wrapText="1"/>
    </xf>
    <xf numFmtId="0" fontId="3" fillId="3" borderId="23" xfId="0" applyFont="1" applyFill="1" applyBorder="1" applyAlignment="1">
      <alignment horizontal="left" vertical="top" wrapText="1"/>
    </xf>
    <xf numFmtId="14" fontId="2" fillId="6" borderId="11" xfId="0" applyNumberFormat="1" applyFont="1" applyFill="1" applyBorder="1" applyAlignment="1">
      <alignment horizontal="left" vertical="center"/>
    </xf>
    <xf numFmtId="14" fontId="2" fillId="6" borderId="19" xfId="0" applyNumberFormat="1" applyFont="1" applyFill="1" applyBorder="1" applyAlignment="1">
      <alignment horizontal="left" vertical="center"/>
    </xf>
    <xf numFmtId="0" fontId="2" fillId="6" borderId="15" xfId="0" applyFont="1" applyFill="1" applyBorder="1" applyAlignment="1">
      <alignment horizontal="left" vertical="center" wrapText="1"/>
    </xf>
    <xf numFmtId="0" fontId="2" fillId="6" borderId="20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center" vertical="top"/>
    </xf>
    <xf numFmtId="0" fontId="2" fillId="3" borderId="12" xfId="0" applyFont="1" applyFill="1" applyBorder="1" applyAlignment="1">
      <alignment horizontal="center" vertical="top"/>
    </xf>
    <xf numFmtId="0" fontId="2" fillId="6" borderId="18" xfId="0" applyFont="1" applyFill="1" applyBorder="1" applyAlignment="1">
      <alignment horizontal="left"/>
    </xf>
    <xf numFmtId="0" fontId="2" fillId="6" borderId="14" xfId="0" applyFont="1" applyFill="1" applyBorder="1" applyAlignment="1">
      <alignment horizontal="left"/>
    </xf>
    <xf numFmtId="0" fontId="2" fillId="3" borderId="26" xfId="0" applyFont="1" applyFill="1" applyBorder="1" applyAlignment="1">
      <alignment horizontal="left" vertical="top"/>
    </xf>
    <xf numFmtId="0" fontId="2" fillId="3" borderId="14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center" vertical="top" wrapText="1"/>
    </xf>
    <xf numFmtId="0" fontId="6" fillId="3" borderId="10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2" fillId="6" borderId="17" xfId="0" applyFont="1" applyFill="1" applyBorder="1" applyAlignment="1">
      <alignment horizontal="left" vertical="center" wrapText="1"/>
    </xf>
    <xf numFmtId="0" fontId="2" fillId="6" borderId="16" xfId="0" applyFont="1" applyFill="1" applyBorder="1" applyAlignment="1">
      <alignment horizontal="left" vertical="center" wrapText="1"/>
    </xf>
    <xf numFmtId="0" fontId="4" fillId="0" borderId="30" xfId="0" applyFont="1" applyBorder="1" applyAlignment="1">
      <alignment horizontal="center"/>
    </xf>
    <xf numFmtId="0" fontId="4" fillId="2" borderId="9" xfId="0" applyFont="1" applyFill="1" applyBorder="1" applyAlignment="1">
      <alignment horizontal="center" vertical="center" wrapText="1"/>
    </xf>
    <xf numFmtId="44" fontId="15" fillId="3" borderId="24" xfId="0" applyNumberFormat="1" applyFont="1" applyFill="1" applyBorder="1" applyAlignment="1">
      <alignment horizontal="center" vertical="center" wrapText="1"/>
    </xf>
    <xf numFmtId="44" fontId="15" fillId="3" borderId="25" xfId="0" applyNumberFormat="1" applyFont="1" applyFill="1" applyBorder="1" applyAlignment="1">
      <alignment horizontal="center" vertical="center" wrapText="1"/>
    </xf>
    <xf numFmtId="44" fontId="15" fillId="3" borderId="1" xfId="0" applyNumberFormat="1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282562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43"/>
  <sheetViews>
    <sheetView tabSelected="1" topLeftCell="B1" zoomScale="106" zoomScaleNormal="106" workbookViewId="0">
      <selection activeCell="B4" sqref="B4:H4"/>
    </sheetView>
  </sheetViews>
  <sheetFormatPr defaultColWidth="9.109375" defaultRowHeight="14.4" x14ac:dyDescent="0.3"/>
  <cols>
    <col min="1" max="1" width="13.44140625" style="79" customWidth="1"/>
    <col min="2" max="2" width="59.44140625" style="76" customWidth="1"/>
    <col min="3" max="3" width="13.33203125" style="80" customWidth="1"/>
    <col min="4" max="4" width="9.6640625" style="80" customWidth="1"/>
    <col min="5" max="5" width="7.44140625" style="80" customWidth="1"/>
    <col min="6" max="7" width="19.44140625" style="76" customWidth="1"/>
    <col min="8" max="8" width="7.109375" style="76" customWidth="1"/>
    <col min="9" max="10" width="19.44140625" style="76" customWidth="1"/>
    <col min="11" max="11" width="7.44140625" style="76" customWidth="1"/>
    <col min="12" max="13" width="19.44140625" style="76" customWidth="1"/>
    <col min="14" max="14" width="21.33203125" style="76" customWidth="1"/>
    <col min="15" max="15" width="17.109375" style="76" customWidth="1"/>
    <col min="16" max="16" width="32.77734375" style="76" customWidth="1"/>
    <col min="17" max="17" width="36.77734375" style="76" customWidth="1"/>
    <col min="18" max="16384" width="9.109375" style="76"/>
  </cols>
  <sheetData>
    <row r="1" spans="1:22" s="61" customFormat="1" ht="31.2" x14ac:dyDescent="0.6">
      <c r="A1" s="8"/>
      <c r="B1" s="3" t="s">
        <v>32</v>
      </c>
      <c r="C1" s="4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72" customFormat="1" ht="28.8" customHeight="1" x14ac:dyDescent="0.3">
      <c r="A2" s="69"/>
      <c r="B2" s="50" t="s">
        <v>48</v>
      </c>
      <c r="C2" s="5"/>
      <c r="D2" s="5"/>
      <c r="E2" s="70"/>
      <c r="F2" s="70"/>
      <c r="G2" s="70"/>
      <c r="H2" s="70"/>
      <c r="I2" s="70"/>
      <c r="J2" s="70"/>
      <c r="K2" s="70"/>
      <c r="L2" s="70"/>
      <c r="M2" s="71"/>
      <c r="N2" s="70"/>
      <c r="O2" s="70"/>
      <c r="P2" s="70"/>
      <c r="Q2" s="70"/>
    </row>
    <row r="3" spans="1:22" s="74" customFormat="1" ht="15.6" x14ac:dyDescent="0.3">
      <c r="A3" s="35" t="s">
        <v>82</v>
      </c>
      <c r="B3" s="101" t="s">
        <v>214</v>
      </c>
      <c r="C3" s="47"/>
      <c r="D3" s="47"/>
      <c r="E3" s="46"/>
      <c r="F3" s="46"/>
      <c r="G3" s="46"/>
      <c r="H3" s="46"/>
      <c r="I3" s="46"/>
      <c r="J3" s="46"/>
      <c r="K3" s="46"/>
      <c r="L3" s="46"/>
      <c r="M3" s="46"/>
      <c r="N3" s="73"/>
      <c r="O3" s="73"/>
      <c r="P3" s="73"/>
      <c r="Q3" s="73"/>
      <c r="R3" s="73"/>
      <c r="S3" s="73"/>
      <c r="T3" s="73"/>
      <c r="U3" s="73"/>
      <c r="V3" s="73"/>
    </row>
    <row r="4" spans="1:22" s="74" customFormat="1" ht="15.6" x14ac:dyDescent="0.3">
      <c r="A4" s="100" t="s">
        <v>83</v>
      </c>
      <c r="B4" s="130" t="s">
        <v>84</v>
      </c>
      <c r="C4" s="130"/>
      <c r="D4" s="130"/>
      <c r="E4" s="130"/>
      <c r="F4" s="130"/>
      <c r="G4" s="130"/>
      <c r="H4" s="130"/>
      <c r="I4" s="51"/>
      <c r="J4" s="51"/>
      <c r="K4" s="51"/>
      <c r="L4" s="51"/>
      <c r="M4" s="46"/>
      <c r="N4" s="73"/>
      <c r="O4" s="73"/>
      <c r="P4" s="73"/>
      <c r="Q4" s="73"/>
      <c r="R4" s="73"/>
      <c r="S4" s="73"/>
      <c r="T4" s="73"/>
      <c r="U4" s="73"/>
      <c r="V4" s="73"/>
    </row>
    <row r="5" spans="1:22" s="74" customFormat="1" ht="15.6" x14ac:dyDescent="0.3">
      <c r="A5" s="95" t="s">
        <v>33</v>
      </c>
      <c r="B5" s="102"/>
      <c r="C5" s="47"/>
      <c r="D5" s="47"/>
      <c r="E5" s="28"/>
      <c r="F5" s="28"/>
      <c r="G5" s="28"/>
      <c r="H5" s="28"/>
      <c r="I5" s="28"/>
      <c r="J5" s="28"/>
      <c r="K5" s="28"/>
      <c r="L5" s="28"/>
      <c r="M5" s="46"/>
      <c r="N5" s="73"/>
      <c r="O5" s="73"/>
      <c r="P5" s="73"/>
      <c r="Q5" s="73"/>
      <c r="R5" s="73"/>
      <c r="S5" s="73"/>
      <c r="T5" s="73"/>
      <c r="U5" s="73"/>
      <c r="V5" s="73"/>
    </row>
    <row r="6" spans="1:22" s="72" customFormat="1" ht="15.6" x14ac:dyDescent="0.3">
      <c r="A6" s="83"/>
      <c r="B6" s="84"/>
      <c r="C6" s="47"/>
      <c r="D6" s="47"/>
      <c r="E6" s="28"/>
      <c r="F6" s="28"/>
      <c r="G6" s="28"/>
      <c r="H6" s="28"/>
      <c r="I6" s="28"/>
      <c r="J6" s="28"/>
      <c r="K6" s="28"/>
      <c r="L6" s="28"/>
      <c r="M6" s="46"/>
      <c r="N6" s="73"/>
      <c r="O6" s="73"/>
      <c r="P6" s="73"/>
      <c r="Q6" s="73"/>
      <c r="R6" s="73"/>
      <c r="S6" s="73"/>
      <c r="T6" s="73"/>
      <c r="U6" s="73"/>
      <c r="V6" s="73"/>
    </row>
    <row r="7" spans="1:22" s="73" customFormat="1" ht="15.6" x14ac:dyDescent="0.3">
      <c r="A7" s="29" t="s">
        <v>7</v>
      </c>
      <c r="B7" s="30"/>
      <c r="C7" s="30"/>
      <c r="D7" s="31"/>
      <c r="E7" s="28"/>
      <c r="F7" s="28"/>
      <c r="G7" s="28"/>
      <c r="H7" s="28"/>
      <c r="I7" s="28"/>
      <c r="J7" s="28"/>
      <c r="K7" s="28"/>
      <c r="L7" s="28"/>
      <c r="M7" s="46"/>
    </row>
    <row r="8" spans="1:22" s="73" customFormat="1" ht="15.6" x14ac:dyDescent="0.3">
      <c r="A8" s="88" t="s">
        <v>78</v>
      </c>
      <c r="B8" s="32"/>
      <c r="C8" s="33"/>
      <c r="D8" s="33"/>
      <c r="E8" s="28"/>
      <c r="F8" s="28"/>
      <c r="G8" s="28"/>
      <c r="H8" s="28"/>
      <c r="I8" s="28"/>
      <c r="J8" s="28"/>
      <c r="K8" s="28"/>
      <c r="L8" s="28"/>
      <c r="M8" s="46"/>
    </row>
    <row r="9" spans="1:22" s="73" customFormat="1" ht="15.6" x14ac:dyDescent="0.3">
      <c r="A9" s="45" t="s">
        <v>79</v>
      </c>
      <c r="B9" s="7"/>
      <c r="C9" s="7"/>
      <c r="D9" s="7"/>
      <c r="E9" s="28"/>
      <c r="F9" s="28"/>
      <c r="G9" s="28"/>
      <c r="H9" s="28"/>
      <c r="I9" s="28"/>
      <c r="J9" s="28"/>
      <c r="K9" s="28"/>
      <c r="L9" s="28"/>
      <c r="M9" s="46"/>
    </row>
    <row r="10" spans="1:22" s="73" customFormat="1" ht="15.6" x14ac:dyDescent="0.3">
      <c r="A10" s="45" t="s">
        <v>80</v>
      </c>
      <c r="B10" s="7"/>
      <c r="C10" s="7"/>
      <c r="D10" s="7"/>
      <c r="E10" s="28"/>
      <c r="F10" s="28"/>
      <c r="G10" s="28"/>
      <c r="H10" s="28"/>
      <c r="I10" s="28"/>
      <c r="J10" s="28"/>
      <c r="K10" s="28"/>
      <c r="L10" s="28"/>
      <c r="M10" s="46"/>
    </row>
    <row r="11" spans="1:22" s="73" customFormat="1" ht="15.6" x14ac:dyDescent="0.3">
      <c r="A11" s="44" t="s">
        <v>81</v>
      </c>
      <c r="B11" s="7"/>
      <c r="C11" s="7"/>
      <c r="D11" s="7"/>
      <c r="E11" s="28"/>
      <c r="F11" s="28"/>
      <c r="G11" s="28"/>
      <c r="H11" s="28"/>
      <c r="I11" s="28"/>
      <c r="J11" s="28"/>
      <c r="K11" s="28"/>
      <c r="L11" s="28"/>
      <c r="M11" s="46"/>
    </row>
    <row r="12" spans="1:22" s="73" customFormat="1" ht="15.6" x14ac:dyDescent="0.3">
      <c r="A12" s="7"/>
      <c r="B12" s="82" t="s">
        <v>3</v>
      </c>
      <c r="C12" s="131" t="s">
        <v>4</v>
      </c>
      <c r="D12" s="131"/>
      <c r="E12" s="81"/>
      <c r="F12" s="28"/>
      <c r="G12" s="28"/>
      <c r="H12" s="28"/>
      <c r="I12" s="28"/>
      <c r="J12" s="28"/>
      <c r="K12" s="28"/>
      <c r="L12" s="28"/>
      <c r="M12" s="46"/>
    </row>
    <row r="13" spans="1:22" s="73" customFormat="1" ht="15.6" x14ac:dyDescent="0.3">
      <c r="A13" s="7"/>
      <c r="B13" s="52" t="s">
        <v>5</v>
      </c>
      <c r="C13" s="132">
        <v>15.08</v>
      </c>
      <c r="D13" s="133"/>
      <c r="E13" s="87"/>
      <c r="F13" s="126" t="s">
        <v>40</v>
      </c>
      <c r="G13" s="28"/>
      <c r="H13" s="28"/>
      <c r="I13" s="28"/>
      <c r="J13" s="28"/>
      <c r="K13" s="28"/>
      <c r="L13" s="28"/>
      <c r="M13" s="46"/>
    </row>
    <row r="14" spans="1:22" s="73" customFormat="1" ht="15.45" customHeight="1" x14ac:dyDescent="0.3">
      <c r="A14" s="7"/>
      <c r="B14" s="52" t="s">
        <v>6</v>
      </c>
      <c r="C14" s="134">
        <v>17.420000000000002</v>
      </c>
      <c r="D14" s="135"/>
      <c r="E14" s="87"/>
      <c r="F14" s="126"/>
      <c r="G14" s="28"/>
      <c r="H14" s="28"/>
      <c r="I14" s="28"/>
      <c r="J14" s="28"/>
      <c r="K14" s="28"/>
      <c r="L14" s="28"/>
      <c r="M14" s="46"/>
    </row>
    <row r="15" spans="1:22" s="73" customFormat="1" ht="15.6" x14ac:dyDescent="0.3">
      <c r="A15" s="7"/>
      <c r="B15" s="53" t="s">
        <v>8</v>
      </c>
      <c r="C15" s="134">
        <v>20.49</v>
      </c>
      <c r="D15" s="135"/>
      <c r="E15" s="87"/>
      <c r="F15" s="126"/>
      <c r="G15" s="28"/>
      <c r="H15" s="28"/>
      <c r="I15" s="28"/>
      <c r="J15" s="28"/>
      <c r="K15" s="28"/>
      <c r="L15" s="28"/>
      <c r="M15" s="46"/>
    </row>
    <row r="16" spans="1:22" s="73" customFormat="1" ht="15.6" x14ac:dyDescent="0.3">
      <c r="A16" s="34"/>
      <c r="B16" s="27"/>
      <c r="C16" s="47"/>
      <c r="D16" s="47"/>
      <c r="E16" s="28"/>
      <c r="F16" s="28"/>
      <c r="G16" s="28"/>
      <c r="H16" s="28"/>
      <c r="I16" s="28"/>
      <c r="J16" s="28"/>
      <c r="K16" s="28"/>
      <c r="L16" s="28"/>
      <c r="M16" s="46"/>
    </row>
    <row r="17" spans="1:17" s="74" customFormat="1" ht="15.6" x14ac:dyDescent="0.3">
      <c r="A17" s="10"/>
      <c r="B17" s="11"/>
      <c r="C17" s="67"/>
      <c r="D17" s="67"/>
      <c r="E17" s="125" t="s">
        <v>9</v>
      </c>
      <c r="F17" s="125"/>
      <c r="G17" s="125"/>
      <c r="H17" s="125" t="s">
        <v>10</v>
      </c>
      <c r="I17" s="125"/>
      <c r="J17" s="125"/>
      <c r="K17" s="125" t="s">
        <v>11</v>
      </c>
      <c r="L17" s="125"/>
      <c r="M17" s="127"/>
      <c r="N17" s="63" t="s">
        <v>13</v>
      </c>
      <c r="O17" s="75"/>
      <c r="P17" s="75"/>
    </row>
    <row r="18" spans="1:17" ht="31.2" x14ac:dyDescent="0.3">
      <c r="A18" s="10" t="s">
        <v>0</v>
      </c>
      <c r="B18" s="11" t="s">
        <v>34</v>
      </c>
      <c r="C18" s="67" t="s">
        <v>1</v>
      </c>
      <c r="D18" s="67" t="s">
        <v>30</v>
      </c>
      <c r="E18" s="67" t="s">
        <v>12</v>
      </c>
      <c r="F18" s="19" t="s">
        <v>28</v>
      </c>
      <c r="G18" s="19" t="s">
        <v>43</v>
      </c>
      <c r="H18" s="67" t="s">
        <v>14</v>
      </c>
      <c r="I18" s="19" t="s">
        <v>28</v>
      </c>
      <c r="J18" s="19" t="s">
        <v>41</v>
      </c>
      <c r="K18" s="67" t="s">
        <v>14</v>
      </c>
      <c r="L18" s="19" t="s">
        <v>28</v>
      </c>
      <c r="M18" s="19" t="s">
        <v>42</v>
      </c>
      <c r="N18" s="64" t="s">
        <v>29</v>
      </c>
      <c r="O18" s="65" t="s">
        <v>31</v>
      </c>
      <c r="P18" s="66" t="s">
        <v>45</v>
      </c>
      <c r="Q18" s="66" t="s">
        <v>46</v>
      </c>
    </row>
    <row r="19" spans="1:17" ht="15.6" x14ac:dyDescent="0.3">
      <c r="A19" s="9">
        <v>1</v>
      </c>
      <c r="B19" s="106" t="s">
        <v>73</v>
      </c>
      <c r="C19" s="59"/>
      <c r="D19" s="59"/>
      <c r="E19" s="60"/>
      <c r="F19" s="55"/>
      <c r="G19" s="56">
        <f>SUBTOTAL(9,G20:G74)</f>
        <v>0</v>
      </c>
      <c r="H19" s="55"/>
      <c r="I19" s="57"/>
      <c r="J19" s="56">
        <f>SUBTOTAL(9,J20:J74)</f>
        <v>0</v>
      </c>
      <c r="K19" s="55"/>
      <c r="L19" s="55"/>
      <c r="M19" s="56">
        <f>SUBTOTAL(9,M20:M74)</f>
        <v>0</v>
      </c>
      <c r="N19" s="56">
        <f>SUBTOTAL(9,N20:N74)</f>
        <v>0</v>
      </c>
      <c r="O19" s="56">
        <f>SUBTOTAL(9,O20:O29)</f>
        <v>0</v>
      </c>
      <c r="P19" s="89" t="s">
        <v>76</v>
      </c>
      <c r="Q19" s="89"/>
    </row>
    <row r="20" spans="1:17" ht="15.6" x14ac:dyDescent="0.3">
      <c r="A20" s="104" t="s">
        <v>15</v>
      </c>
      <c r="B20" s="108" t="s">
        <v>49</v>
      </c>
      <c r="C20" s="105"/>
      <c r="D20" s="86">
        <v>0</v>
      </c>
      <c r="E20" s="38">
        <v>251</v>
      </c>
      <c r="F20" s="85">
        <v>0</v>
      </c>
      <c r="G20" s="22">
        <f>E20*F20</f>
        <v>0</v>
      </c>
      <c r="H20" s="38">
        <v>0</v>
      </c>
      <c r="I20" s="85">
        <v>0</v>
      </c>
      <c r="J20" s="20">
        <f>H20*I20</f>
        <v>0</v>
      </c>
      <c r="K20" s="38">
        <v>0</v>
      </c>
      <c r="L20" s="85">
        <v>0</v>
      </c>
      <c r="M20" s="20">
        <f>K20*L20</f>
        <v>0</v>
      </c>
      <c r="N20" s="48">
        <f>SUM(G20,J20,M20)</f>
        <v>0</v>
      </c>
      <c r="O20" s="77">
        <f>D20*N20</f>
        <v>0</v>
      </c>
      <c r="P20" s="89" t="s">
        <v>76</v>
      </c>
      <c r="Q20" s="89"/>
    </row>
    <row r="21" spans="1:17" ht="15.6" x14ac:dyDescent="0.3">
      <c r="A21" s="104" t="s">
        <v>16</v>
      </c>
      <c r="B21" s="108" t="s">
        <v>50</v>
      </c>
      <c r="C21" s="105"/>
      <c r="D21" s="86">
        <v>0</v>
      </c>
      <c r="E21" s="38">
        <v>10</v>
      </c>
      <c r="F21" s="85">
        <v>0</v>
      </c>
      <c r="G21" s="22">
        <f t="shared" ref="G21:G29" si="0">E21*F21</f>
        <v>0</v>
      </c>
      <c r="H21" s="38">
        <v>0</v>
      </c>
      <c r="I21" s="85">
        <v>0</v>
      </c>
      <c r="J21" s="20">
        <f t="shared" ref="J21:J91" si="1">H21*I21</f>
        <v>0</v>
      </c>
      <c r="K21" s="38">
        <v>0</v>
      </c>
      <c r="L21" s="85">
        <v>0</v>
      </c>
      <c r="M21" s="20">
        <f t="shared" ref="M21:M29" si="2">K21*L21</f>
        <v>0</v>
      </c>
      <c r="N21" s="48">
        <f t="shared" ref="N21:N81" si="3">SUM(G21,J21,M21)</f>
        <v>0</v>
      </c>
      <c r="O21" s="77">
        <f t="shared" ref="O21:O81" si="4">D21*N21</f>
        <v>0</v>
      </c>
      <c r="P21" s="89" t="s">
        <v>76</v>
      </c>
      <c r="Q21" s="89"/>
    </row>
    <row r="22" spans="1:17" ht="15.6" x14ac:dyDescent="0.3">
      <c r="A22" s="104" t="s">
        <v>17</v>
      </c>
      <c r="B22" s="108" t="s">
        <v>51</v>
      </c>
      <c r="C22" s="105"/>
      <c r="D22" s="86">
        <v>0</v>
      </c>
      <c r="E22" s="38">
        <v>2</v>
      </c>
      <c r="F22" s="85">
        <v>0</v>
      </c>
      <c r="G22" s="22">
        <f t="shared" si="0"/>
        <v>0</v>
      </c>
      <c r="H22" s="38">
        <v>0</v>
      </c>
      <c r="I22" s="85">
        <v>0</v>
      </c>
      <c r="J22" s="20">
        <f t="shared" si="1"/>
        <v>0</v>
      </c>
      <c r="K22" s="38">
        <v>0</v>
      </c>
      <c r="L22" s="85">
        <v>0</v>
      </c>
      <c r="M22" s="20">
        <f t="shared" si="2"/>
        <v>0</v>
      </c>
      <c r="N22" s="48">
        <f>SUM(G22,J22,M22)</f>
        <v>0</v>
      </c>
      <c r="O22" s="77">
        <f t="shared" si="4"/>
        <v>0</v>
      </c>
      <c r="P22" s="89" t="s">
        <v>76</v>
      </c>
      <c r="Q22" s="89"/>
    </row>
    <row r="23" spans="1:17" ht="15.6" x14ac:dyDescent="0.3">
      <c r="A23" s="104" t="s">
        <v>18</v>
      </c>
      <c r="B23" s="108" t="s">
        <v>52</v>
      </c>
      <c r="C23" s="105"/>
      <c r="D23" s="86">
        <v>0</v>
      </c>
      <c r="E23" s="38">
        <v>19</v>
      </c>
      <c r="F23" s="85">
        <v>0</v>
      </c>
      <c r="G23" s="22">
        <f t="shared" si="0"/>
        <v>0</v>
      </c>
      <c r="H23" s="38">
        <v>0</v>
      </c>
      <c r="I23" s="85">
        <v>0</v>
      </c>
      <c r="J23" s="20">
        <f t="shared" si="1"/>
        <v>0</v>
      </c>
      <c r="K23" s="38">
        <v>0</v>
      </c>
      <c r="L23" s="85">
        <v>0</v>
      </c>
      <c r="M23" s="20">
        <f t="shared" si="2"/>
        <v>0</v>
      </c>
      <c r="N23" s="48">
        <f t="shared" si="3"/>
        <v>0</v>
      </c>
      <c r="O23" s="77">
        <f t="shared" si="4"/>
        <v>0</v>
      </c>
      <c r="P23" s="89" t="s">
        <v>76</v>
      </c>
      <c r="Q23" s="89"/>
    </row>
    <row r="24" spans="1:17" ht="31.2" x14ac:dyDescent="0.3">
      <c r="A24" s="104" t="s">
        <v>19</v>
      </c>
      <c r="B24" s="109" t="s">
        <v>85</v>
      </c>
      <c r="C24" s="105"/>
      <c r="D24" s="86">
        <v>0</v>
      </c>
      <c r="E24" s="38">
        <v>2</v>
      </c>
      <c r="F24" s="85">
        <v>0</v>
      </c>
      <c r="G24" s="22">
        <f t="shared" si="0"/>
        <v>0</v>
      </c>
      <c r="H24" s="38">
        <v>0</v>
      </c>
      <c r="I24" s="85">
        <v>0</v>
      </c>
      <c r="J24" s="20">
        <f t="shared" si="1"/>
        <v>0</v>
      </c>
      <c r="K24" s="38">
        <v>0</v>
      </c>
      <c r="L24" s="85">
        <v>0</v>
      </c>
      <c r="M24" s="20">
        <f t="shared" si="2"/>
        <v>0</v>
      </c>
      <c r="N24" s="48">
        <f t="shared" si="3"/>
        <v>0</v>
      </c>
      <c r="O24" s="77">
        <f t="shared" si="4"/>
        <v>0</v>
      </c>
      <c r="P24" s="89" t="s">
        <v>76</v>
      </c>
      <c r="Q24" s="89"/>
    </row>
    <row r="25" spans="1:17" ht="15.6" x14ac:dyDescent="0.3">
      <c r="A25" s="104" t="s">
        <v>20</v>
      </c>
      <c r="B25" s="103" t="s">
        <v>86</v>
      </c>
      <c r="C25" s="105"/>
      <c r="D25" s="86">
        <v>0</v>
      </c>
      <c r="E25" s="38">
        <v>2</v>
      </c>
      <c r="F25" s="85">
        <v>0</v>
      </c>
      <c r="G25" s="22">
        <f t="shared" si="0"/>
        <v>0</v>
      </c>
      <c r="H25" s="38">
        <v>0</v>
      </c>
      <c r="I25" s="85">
        <v>0</v>
      </c>
      <c r="J25" s="20">
        <f t="shared" si="1"/>
        <v>0</v>
      </c>
      <c r="K25" s="38">
        <v>0</v>
      </c>
      <c r="L25" s="85">
        <v>0</v>
      </c>
      <c r="M25" s="20">
        <f t="shared" si="2"/>
        <v>0</v>
      </c>
      <c r="N25" s="48">
        <f t="shared" si="3"/>
        <v>0</v>
      </c>
      <c r="O25" s="77">
        <f t="shared" si="4"/>
        <v>0</v>
      </c>
      <c r="P25" s="89" t="s">
        <v>76</v>
      </c>
      <c r="Q25" s="89"/>
    </row>
    <row r="26" spans="1:17" ht="15.6" x14ac:dyDescent="0.3">
      <c r="A26" s="104" t="s">
        <v>21</v>
      </c>
      <c r="B26" s="103" t="s">
        <v>87</v>
      </c>
      <c r="C26" s="105"/>
      <c r="D26" s="86">
        <v>0</v>
      </c>
      <c r="E26" s="38">
        <v>2</v>
      </c>
      <c r="F26" s="85">
        <v>0</v>
      </c>
      <c r="G26" s="22">
        <f t="shared" si="0"/>
        <v>0</v>
      </c>
      <c r="H26" s="38">
        <v>0</v>
      </c>
      <c r="I26" s="85">
        <v>0</v>
      </c>
      <c r="J26" s="20">
        <f t="shared" si="1"/>
        <v>0</v>
      </c>
      <c r="K26" s="38">
        <v>0</v>
      </c>
      <c r="L26" s="85">
        <v>0</v>
      </c>
      <c r="M26" s="20">
        <f t="shared" si="2"/>
        <v>0</v>
      </c>
      <c r="N26" s="48">
        <f t="shared" si="3"/>
        <v>0</v>
      </c>
      <c r="O26" s="77">
        <f t="shared" si="4"/>
        <v>0</v>
      </c>
      <c r="P26" s="89" t="s">
        <v>76</v>
      </c>
      <c r="Q26" s="89"/>
    </row>
    <row r="27" spans="1:17" ht="15.6" x14ac:dyDescent="0.3">
      <c r="A27" s="104" t="s">
        <v>22</v>
      </c>
      <c r="B27" s="103" t="s">
        <v>88</v>
      </c>
      <c r="C27" s="105"/>
      <c r="D27" s="86">
        <v>0</v>
      </c>
      <c r="E27" s="38">
        <v>12</v>
      </c>
      <c r="F27" s="85">
        <v>0</v>
      </c>
      <c r="G27" s="22">
        <f t="shared" si="0"/>
        <v>0</v>
      </c>
      <c r="H27" s="38">
        <v>0</v>
      </c>
      <c r="I27" s="85">
        <v>0</v>
      </c>
      <c r="J27" s="20">
        <f t="shared" si="1"/>
        <v>0</v>
      </c>
      <c r="K27" s="38">
        <v>0</v>
      </c>
      <c r="L27" s="85">
        <v>0</v>
      </c>
      <c r="M27" s="20">
        <f t="shared" si="2"/>
        <v>0</v>
      </c>
      <c r="N27" s="48">
        <f t="shared" si="3"/>
        <v>0</v>
      </c>
      <c r="O27" s="77">
        <f t="shared" si="4"/>
        <v>0</v>
      </c>
      <c r="P27" s="89" t="s">
        <v>76</v>
      </c>
      <c r="Q27" s="89"/>
    </row>
    <row r="28" spans="1:17" ht="15.6" x14ac:dyDescent="0.3">
      <c r="A28" s="104" t="s">
        <v>23</v>
      </c>
      <c r="B28" s="103" t="s">
        <v>89</v>
      </c>
      <c r="C28" s="105"/>
      <c r="D28" s="86">
        <v>0</v>
      </c>
      <c r="E28" s="38">
        <v>2</v>
      </c>
      <c r="F28" s="85">
        <v>0</v>
      </c>
      <c r="G28" s="22">
        <f t="shared" si="0"/>
        <v>0</v>
      </c>
      <c r="H28" s="38">
        <v>0</v>
      </c>
      <c r="I28" s="85">
        <v>0</v>
      </c>
      <c r="J28" s="20">
        <f t="shared" si="1"/>
        <v>0</v>
      </c>
      <c r="K28" s="38">
        <v>0</v>
      </c>
      <c r="L28" s="85">
        <v>0</v>
      </c>
      <c r="M28" s="20">
        <f t="shared" si="2"/>
        <v>0</v>
      </c>
      <c r="N28" s="48">
        <f t="shared" si="3"/>
        <v>0</v>
      </c>
      <c r="O28" s="77">
        <f t="shared" si="4"/>
        <v>0</v>
      </c>
      <c r="P28" s="89" t="s">
        <v>76</v>
      </c>
      <c r="Q28" s="89"/>
    </row>
    <row r="29" spans="1:17" ht="15.6" x14ac:dyDescent="0.3">
      <c r="A29" s="104" t="s">
        <v>24</v>
      </c>
      <c r="B29" s="103" t="s">
        <v>90</v>
      </c>
      <c r="C29" s="105"/>
      <c r="D29" s="86">
        <v>0</v>
      </c>
      <c r="E29" s="38">
        <v>2</v>
      </c>
      <c r="F29" s="85">
        <v>0</v>
      </c>
      <c r="G29" s="22">
        <f t="shared" si="0"/>
        <v>0</v>
      </c>
      <c r="H29" s="38">
        <v>0</v>
      </c>
      <c r="I29" s="85">
        <v>0</v>
      </c>
      <c r="J29" s="20">
        <f t="shared" si="1"/>
        <v>0</v>
      </c>
      <c r="K29" s="38">
        <v>0</v>
      </c>
      <c r="L29" s="85">
        <v>0</v>
      </c>
      <c r="M29" s="20">
        <f t="shared" si="2"/>
        <v>0</v>
      </c>
      <c r="N29" s="48">
        <f t="shared" si="3"/>
        <v>0</v>
      </c>
      <c r="O29" s="77">
        <f t="shared" si="4"/>
        <v>0</v>
      </c>
      <c r="P29" s="89" t="s">
        <v>76</v>
      </c>
      <c r="Q29" s="89"/>
    </row>
    <row r="30" spans="1:17" s="1" customFormat="1" ht="15.6" x14ac:dyDescent="0.3">
      <c r="A30" s="104" t="s">
        <v>53</v>
      </c>
      <c r="B30" s="103" t="s">
        <v>91</v>
      </c>
      <c r="C30" s="105"/>
      <c r="D30" s="86">
        <v>0</v>
      </c>
      <c r="E30" s="38">
        <v>2</v>
      </c>
      <c r="F30" s="85">
        <v>0</v>
      </c>
      <c r="G30" s="22">
        <f t="shared" ref="G30:G93" si="5">E30*F30</f>
        <v>0</v>
      </c>
      <c r="H30" s="38">
        <v>0</v>
      </c>
      <c r="I30" s="85">
        <v>0</v>
      </c>
      <c r="J30" s="20">
        <f t="shared" si="1"/>
        <v>0</v>
      </c>
      <c r="K30" s="38">
        <v>0</v>
      </c>
      <c r="L30" s="85">
        <v>0</v>
      </c>
      <c r="M30" s="20">
        <f t="shared" ref="M30:M93" si="6">K30*L30</f>
        <v>0</v>
      </c>
      <c r="N30" s="48">
        <f t="shared" si="3"/>
        <v>0</v>
      </c>
      <c r="O30" s="77">
        <f t="shared" si="4"/>
        <v>0</v>
      </c>
      <c r="P30" s="89" t="s">
        <v>76</v>
      </c>
      <c r="Q30" s="89"/>
    </row>
    <row r="31" spans="1:17" ht="15.6" x14ac:dyDescent="0.3">
      <c r="A31" s="104" t="s">
        <v>54</v>
      </c>
      <c r="B31" s="103" t="s">
        <v>92</v>
      </c>
      <c r="C31" s="105"/>
      <c r="D31" s="86">
        <v>0</v>
      </c>
      <c r="E31" s="38">
        <v>6</v>
      </c>
      <c r="F31" s="85">
        <v>0</v>
      </c>
      <c r="G31" s="22">
        <f t="shared" si="5"/>
        <v>0</v>
      </c>
      <c r="H31" s="38">
        <v>0</v>
      </c>
      <c r="I31" s="85">
        <v>0</v>
      </c>
      <c r="J31" s="20">
        <f t="shared" si="1"/>
        <v>0</v>
      </c>
      <c r="K31" s="38">
        <v>0</v>
      </c>
      <c r="L31" s="85">
        <v>0</v>
      </c>
      <c r="M31" s="20">
        <f t="shared" si="6"/>
        <v>0</v>
      </c>
      <c r="N31" s="48">
        <f t="shared" si="3"/>
        <v>0</v>
      </c>
      <c r="O31" s="77">
        <f t="shared" si="4"/>
        <v>0</v>
      </c>
      <c r="P31" s="89" t="s">
        <v>76</v>
      </c>
      <c r="Q31" s="89"/>
    </row>
    <row r="32" spans="1:17" ht="15.6" x14ac:dyDescent="0.3">
      <c r="A32" s="104" t="s">
        <v>55</v>
      </c>
      <c r="B32" s="103" t="s">
        <v>93</v>
      </c>
      <c r="C32" s="105"/>
      <c r="D32" s="86">
        <v>0</v>
      </c>
      <c r="E32" s="38">
        <v>2</v>
      </c>
      <c r="F32" s="85">
        <v>0</v>
      </c>
      <c r="G32" s="22">
        <f t="shared" si="5"/>
        <v>0</v>
      </c>
      <c r="H32" s="38">
        <v>0</v>
      </c>
      <c r="I32" s="85">
        <v>0</v>
      </c>
      <c r="J32" s="20">
        <f t="shared" si="1"/>
        <v>0</v>
      </c>
      <c r="K32" s="38">
        <v>0</v>
      </c>
      <c r="L32" s="85">
        <v>0</v>
      </c>
      <c r="M32" s="20">
        <f t="shared" si="6"/>
        <v>0</v>
      </c>
      <c r="N32" s="48">
        <f t="shared" si="3"/>
        <v>0</v>
      </c>
      <c r="O32" s="77">
        <f t="shared" si="4"/>
        <v>0</v>
      </c>
      <c r="P32" s="89" t="s">
        <v>76</v>
      </c>
      <c r="Q32" s="89"/>
    </row>
    <row r="33" spans="1:17" ht="15.6" x14ac:dyDescent="0.3">
      <c r="A33" s="104" t="s">
        <v>56</v>
      </c>
      <c r="B33" s="103" t="s">
        <v>94</v>
      </c>
      <c r="C33" s="105"/>
      <c r="D33" s="86">
        <v>0</v>
      </c>
      <c r="E33" s="38">
        <v>2</v>
      </c>
      <c r="F33" s="85">
        <v>0</v>
      </c>
      <c r="G33" s="22">
        <f t="shared" si="5"/>
        <v>0</v>
      </c>
      <c r="H33" s="38">
        <v>0</v>
      </c>
      <c r="I33" s="85">
        <v>0</v>
      </c>
      <c r="J33" s="20">
        <f t="shared" si="1"/>
        <v>0</v>
      </c>
      <c r="K33" s="38">
        <v>0</v>
      </c>
      <c r="L33" s="85">
        <v>0</v>
      </c>
      <c r="M33" s="20">
        <f t="shared" si="6"/>
        <v>0</v>
      </c>
      <c r="N33" s="48">
        <f t="shared" si="3"/>
        <v>0</v>
      </c>
      <c r="O33" s="77">
        <f t="shared" si="4"/>
        <v>0</v>
      </c>
      <c r="P33" s="89" t="s">
        <v>76</v>
      </c>
      <c r="Q33" s="89"/>
    </row>
    <row r="34" spans="1:17" ht="15.6" x14ac:dyDescent="0.3">
      <c r="A34" s="104" t="s">
        <v>57</v>
      </c>
      <c r="B34" s="103" t="s">
        <v>95</v>
      </c>
      <c r="C34" s="105"/>
      <c r="D34" s="86">
        <v>0</v>
      </c>
      <c r="E34" s="38">
        <v>1</v>
      </c>
      <c r="F34" s="85">
        <v>0</v>
      </c>
      <c r="G34" s="22">
        <f t="shared" si="5"/>
        <v>0</v>
      </c>
      <c r="H34" s="38">
        <v>0</v>
      </c>
      <c r="I34" s="85">
        <v>0</v>
      </c>
      <c r="J34" s="20">
        <f t="shared" si="1"/>
        <v>0</v>
      </c>
      <c r="K34" s="38">
        <v>0</v>
      </c>
      <c r="L34" s="85">
        <v>0</v>
      </c>
      <c r="M34" s="20">
        <f t="shared" si="6"/>
        <v>0</v>
      </c>
      <c r="N34" s="48">
        <f t="shared" si="3"/>
        <v>0</v>
      </c>
      <c r="O34" s="77">
        <f t="shared" si="4"/>
        <v>0</v>
      </c>
      <c r="P34" s="89" t="s">
        <v>76</v>
      </c>
      <c r="Q34" s="89"/>
    </row>
    <row r="35" spans="1:17" ht="15.6" x14ac:dyDescent="0.3">
      <c r="A35" s="104" t="s">
        <v>58</v>
      </c>
      <c r="B35" s="103" t="s">
        <v>96</v>
      </c>
      <c r="C35" s="105"/>
      <c r="D35" s="86">
        <v>0</v>
      </c>
      <c r="E35" s="38">
        <v>1</v>
      </c>
      <c r="F35" s="85">
        <v>0</v>
      </c>
      <c r="G35" s="22">
        <f t="shared" si="5"/>
        <v>0</v>
      </c>
      <c r="H35" s="38">
        <v>0</v>
      </c>
      <c r="I35" s="85">
        <v>0</v>
      </c>
      <c r="J35" s="20">
        <f t="shared" si="1"/>
        <v>0</v>
      </c>
      <c r="K35" s="38">
        <v>0</v>
      </c>
      <c r="L35" s="85">
        <v>0</v>
      </c>
      <c r="M35" s="20">
        <f t="shared" si="6"/>
        <v>0</v>
      </c>
      <c r="N35" s="48">
        <f t="shared" si="3"/>
        <v>0</v>
      </c>
      <c r="O35" s="77">
        <f t="shared" si="4"/>
        <v>0</v>
      </c>
      <c r="P35" s="89" t="s">
        <v>76</v>
      </c>
      <c r="Q35" s="89"/>
    </row>
    <row r="36" spans="1:17" ht="15.6" x14ac:dyDescent="0.3">
      <c r="A36" s="104" t="s">
        <v>136</v>
      </c>
      <c r="B36" s="103" t="s">
        <v>97</v>
      </c>
      <c r="C36" s="105"/>
      <c r="D36" s="86">
        <v>0</v>
      </c>
      <c r="E36" s="38">
        <v>35</v>
      </c>
      <c r="F36" s="85">
        <v>0</v>
      </c>
      <c r="G36" s="22">
        <f t="shared" si="5"/>
        <v>0</v>
      </c>
      <c r="H36" s="38">
        <v>0</v>
      </c>
      <c r="I36" s="85">
        <v>0</v>
      </c>
      <c r="J36" s="20">
        <f t="shared" si="1"/>
        <v>0</v>
      </c>
      <c r="K36" s="38">
        <v>0</v>
      </c>
      <c r="L36" s="85">
        <v>0</v>
      </c>
      <c r="M36" s="20">
        <f t="shared" si="6"/>
        <v>0</v>
      </c>
      <c r="N36" s="48">
        <f t="shared" si="3"/>
        <v>0</v>
      </c>
      <c r="O36" s="77">
        <f t="shared" si="4"/>
        <v>0</v>
      </c>
      <c r="P36" s="89" t="s">
        <v>76</v>
      </c>
      <c r="Q36" s="89"/>
    </row>
    <row r="37" spans="1:17" ht="15.6" x14ac:dyDescent="0.3">
      <c r="A37" s="104" t="s">
        <v>137</v>
      </c>
      <c r="B37" s="103" t="s">
        <v>98</v>
      </c>
      <c r="C37" s="105"/>
      <c r="D37" s="86">
        <v>0</v>
      </c>
      <c r="E37" s="38">
        <v>105</v>
      </c>
      <c r="F37" s="85">
        <v>0</v>
      </c>
      <c r="G37" s="22">
        <f t="shared" si="5"/>
        <v>0</v>
      </c>
      <c r="H37" s="38">
        <v>0</v>
      </c>
      <c r="I37" s="85">
        <v>0</v>
      </c>
      <c r="J37" s="20">
        <f t="shared" si="1"/>
        <v>0</v>
      </c>
      <c r="K37" s="38">
        <v>0</v>
      </c>
      <c r="L37" s="85">
        <v>0</v>
      </c>
      <c r="M37" s="20">
        <f t="shared" si="6"/>
        <v>0</v>
      </c>
      <c r="N37" s="48">
        <f t="shared" si="3"/>
        <v>0</v>
      </c>
      <c r="O37" s="77">
        <f t="shared" si="4"/>
        <v>0</v>
      </c>
      <c r="P37" s="89" t="s">
        <v>76</v>
      </c>
      <c r="Q37" s="89"/>
    </row>
    <row r="38" spans="1:17" ht="15.6" x14ac:dyDescent="0.3">
      <c r="A38" s="104" t="s">
        <v>138</v>
      </c>
      <c r="B38" s="103" t="s">
        <v>99</v>
      </c>
      <c r="C38" s="105"/>
      <c r="D38" s="86">
        <v>0</v>
      </c>
      <c r="E38" s="38">
        <v>260</v>
      </c>
      <c r="F38" s="85">
        <v>0</v>
      </c>
      <c r="G38" s="22">
        <f t="shared" si="5"/>
        <v>0</v>
      </c>
      <c r="H38" s="38">
        <v>0</v>
      </c>
      <c r="I38" s="85">
        <v>0</v>
      </c>
      <c r="J38" s="20">
        <f t="shared" si="1"/>
        <v>0</v>
      </c>
      <c r="K38" s="38">
        <v>0</v>
      </c>
      <c r="L38" s="85">
        <v>0</v>
      </c>
      <c r="M38" s="20">
        <f t="shared" si="6"/>
        <v>0</v>
      </c>
      <c r="N38" s="48">
        <f t="shared" si="3"/>
        <v>0</v>
      </c>
      <c r="O38" s="77">
        <f t="shared" si="4"/>
        <v>0</v>
      </c>
      <c r="P38" s="89" t="s">
        <v>76</v>
      </c>
      <c r="Q38" s="89"/>
    </row>
    <row r="39" spans="1:17" ht="15.6" x14ac:dyDescent="0.3">
      <c r="A39" s="104" t="s">
        <v>139</v>
      </c>
      <c r="B39" s="103" t="s">
        <v>100</v>
      </c>
      <c r="C39" s="105"/>
      <c r="D39" s="86">
        <v>0</v>
      </c>
      <c r="E39" s="38">
        <v>6</v>
      </c>
      <c r="F39" s="85">
        <v>0</v>
      </c>
      <c r="G39" s="22">
        <f t="shared" si="5"/>
        <v>0</v>
      </c>
      <c r="H39" s="38">
        <v>0</v>
      </c>
      <c r="I39" s="85">
        <v>0</v>
      </c>
      <c r="J39" s="20">
        <f t="shared" si="1"/>
        <v>0</v>
      </c>
      <c r="K39" s="38">
        <v>0</v>
      </c>
      <c r="L39" s="85">
        <v>0</v>
      </c>
      <c r="M39" s="20">
        <f t="shared" si="6"/>
        <v>0</v>
      </c>
      <c r="N39" s="48">
        <f t="shared" si="3"/>
        <v>0</v>
      </c>
      <c r="O39" s="77">
        <f t="shared" si="4"/>
        <v>0</v>
      </c>
      <c r="P39" s="89" t="s">
        <v>76</v>
      </c>
      <c r="Q39" s="89"/>
    </row>
    <row r="40" spans="1:17" ht="15.6" x14ac:dyDescent="0.3">
      <c r="A40" s="104" t="s">
        <v>140</v>
      </c>
      <c r="B40" s="103" t="s">
        <v>101</v>
      </c>
      <c r="C40" s="105"/>
      <c r="D40" s="86">
        <v>0</v>
      </c>
      <c r="E40" s="38">
        <v>140</v>
      </c>
      <c r="F40" s="85">
        <v>0</v>
      </c>
      <c r="G40" s="22">
        <f t="shared" si="5"/>
        <v>0</v>
      </c>
      <c r="H40" s="38">
        <v>0</v>
      </c>
      <c r="I40" s="85">
        <v>0</v>
      </c>
      <c r="J40" s="20">
        <f t="shared" si="1"/>
        <v>0</v>
      </c>
      <c r="K40" s="38">
        <v>0</v>
      </c>
      <c r="L40" s="85">
        <v>0</v>
      </c>
      <c r="M40" s="20">
        <f t="shared" si="6"/>
        <v>0</v>
      </c>
      <c r="N40" s="48">
        <f t="shared" si="3"/>
        <v>0</v>
      </c>
      <c r="O40" s="77">
        <f t="shared" si="4"/>
        <v>0</v>
      </c>
      <c r="P40" s="89" t="s">
        <v>76</v>
      </c>
      <c r="Q40" s="89"/>
    </row>
    <row r="41" spans="1:17" ht="15.6" x14ac:dyDescent="0.3">
      <c r="A41" s="104" t="s">
        <v>141</v>
      </c>
      <c r="B41" s="103" t="s">
        <v>102</v>
      </c>
      <c r="C41" s="105"/>
      <c r="D41" s="86">
        <v>0</v>
      </c>
      <c r="E41" s="38">
        <v>435</v>
      </c>
      <c r="F41" s="85">
        <v>0</v>
      </c>
      <c r="G41" s="22">
        <f t="shared" si="5"/>
        <v>0</v>
      </c>
      <c r="H41" s="38">
        <v>0</v>
      </c>
      <c r="I41" s="85">
        <v>0</v>
      </c>
      <c r="J41" s="20">
        <f t="shared" si="1"/>
        <v>0</v>
      </c>
      <c r="K41" s="38">
        <v>0</v>
      </c>
      <c r="L41" s="85">
        <v>0</v>
      </c>
      <c r="M41" s="20">
        <f t="shared" si="6"/>
        <v>0</v>
      </c>
      <c r="N41" s="48">
        <f t="shared" si="3"/>
        <v>0</v>
      </c>
      <c r="O41" s="77">
        <f t="shared" si="4"/>
        <v>0</v>
      </c>
      <c r="P41" s="89" t="s">
        <v>76</v>
      </c>
      <c r="Q41" s="89"/>
    </row>
    <row r="42" spans="1:17" ht="15.6" x14ac:dyDescent="0.3">
      <c r="A42" s="104" t="s">
        <v>142</v>
      </c>
      <c r="B42" s="103" t="s">
        <v>103</v>
      </c>
      <c r="C42" s="105"/>
      <c r="D42" s="86">
        <v>0</v>
      </c>
      <c r="E42" s="38">
        <v>35</v>
      </c>
      <c r="F42" s="85">
        <v>0</v>
      </c>
      <c r="G42" s="22">
        <f t="shared" si="5"/>
        <v>0</v>
      </c>
      <c r="H42" s="38">
        <v>0</v>
      </c>
      <c r="I42" s="85">
        <v>0</v>
      </c>
      <c r="J42" s="20">
        <f t="shared" si="1"/>
        <v>0</v>
      </c>
      <c r="K42" s="38">
        <v>0</v>
      </c>
      <c r="L42" s="85">
        <v>0</v>
      </c>
      <c r="M42" s="20">
        <f t="shared" si="6"/>
        <v>0</v>
      </c>
      <c r="N42" s="48">
        <f t="shared" si="3"/>
        <v>0</v>
      </c>
      <c r="O42" s="77">
        <f t="shared" si="4"/>
        <v>0</v>
      </c>
      <c r="P42" s="89" t="s">
        <v>76</v>
      </c>
      <c r="Q42" s="89"/>
    </row>
    <row r="43" spans="1:17" ht="15.6" x14ac:dyDescent="0.3">
      <c r="A43" s="104" t="s">
        <v>143</v>
      </c>
      <c r="B43" s="103" t="s">
        <v>104</v>
      </c>
      <c r="C43" s="105"/>
      <c r="D43" s="86">
        <v>0</v>
      </c>
      <c r="E43" s="38">
        <v>260</v>
      </c>
      <c r="F43" s="85">
        <v>0</v>
      </c>
      <c r="G43" s="22">
        <f t="shared" si="5"/>
        <v>0</v>
      </c>
      <c r="H43" s="38">
        <v>0</v>
      </c>
      <c r="I43" s="85">
        <v>0</v>
      </c>
      <c r="J43" s="20">
        <f t="shared" si="1"/>
        <v>0</v>
      </c>
      <c r="K43" s="38">
        <v>0</v>
      </c>
      <c r="L43" s="85">
        <v>0</v>
      </c>
      <c r="M43" s="20">
        <f t="shared" si="6"/>
        <v>0</v>
      </c>
      <c r="N43" s="48">
        <f t="shared" si="3"/>
        <v>0</v>
      </c>
      <c r="O43" s="77">
        <f t="shared" si="4"/>
        <v>0</v>
      </c>
      <c r="P43" s="89" t="s">
        <v>76</v>
      </c>
      <c r="Q43" s="89"/>
    </row>
    <row r="44" spans="1:17" ht="15.6" x14ac:dyDescent="0.3">
      <c r="A44" s="104" t="s">
        <v>144</v>
      </c>
      <c r="B44" s="103" t="s">
        <v>105</v>
      </c>
      <c r="C44" s="105"/>
      <c r="D44" s="86">
        <v>0</v>
      </c>
      <c r="E44" s="38">
        <v>105</v>
      </c>
      <c r="F44" s="85">
        <v>0</v>
      </c>
      <c r="G44" s="22">
        <f t="shared" si="5"/>
        <v>0</v>
      </c>
      <c r="H44" s="38">
        <v>0</v>
      </c>
      <c r="I44" s="85">
        <v>0</v>
      </c>
      <c r="J44" s="20">
        <f t="shared" si="1"/>
        <v>0</v>
      </c>
      <c r="K44" s="38">
        <v>0</v>
      </c>
      <c r="L44" s="85">
        <v>0</v>
      </c>
      <c r="M44" s="20">
        <f t="shared" si="6"/>
        <v>0</v>
      </c>
      <c r="N44" s="48">
        <f t="shared" si="3"/>
        <v>0</v>
      </c>
      <c r="O44" s="77">
        <f t="shared" si="4"/>
        <v>0</v>
      </c>
      <c r="P44" s="89" t="s">
        <v>76</v>
      </c>
      <c r="Q44" s="89"/>
    </row>
    <row r="45" spans="1:17" ht="15.6" x14ac:dyDescent="0.3">
      <c r="A45" s="104" t="s">
        <v>145</v>
      </c>
      <c r="B45" s="103" t="s">
        <v>106</v>
      </c>
      <c r="C45" s="105"/>
      <c r="D45" s="86">
        <v>0</v>
      </c>
      <c r="E45" s="38">
        <v>35</v>
      </c>
      <c r="F45" s="85">
        <v>0</v>
      </c>
      <c r="G45" s="22">
        <f t="shared" si="5"/>
        <v>0</v>
      </c>
      <c r="H45" s="38">
        <v>0</v>
      </c>
      <c r="I45" s="85">
        <v>0</v>
      </c>
      <c r="J45" s="20">
        <f t="shared" si="1"/>
        <v>0</v>
      </c>
      <c r="K45" s="38">
        <v>0</v>
      </c>
      <c r="L45" s="85"/>
      <c r="M45" s="20">
        <f t="shared" si="6"/>
        <v>0</v>
      </c>
      <c r="N45" s="48">
        <f t="shared" si="3"/>
        <v>0</v>
      </c>
      <c r="O45" s="77">
        <f t="shared" si="4"/>
        <v>0</v>
      </c>
      <c r="P45" s="89" t="s">
        <v>76</v>
      </c>
      <c r="Q45" s="89"/>
    </row>
    <row r="46" spans="1:17" ht="15.6" x14ac:dyDescent="0.3">
      <c r="A46" s="104" t="s">
        <v>146</v>
      </c>
      <c r="B46" s="103" t="s">
        <v>107</v>
      </c>
      <c r="C46" s="105"/>
      <c r="D46" s="86">
        <v>0</v>
      </c>
      <c r="E46" s="38">
        <v>836</v>
      </c>
      <c r="F46" s="85">
        <v>0</v>
      </c>
      <c r="G46" s="22">
        <f t="shared" si="5"/>
        <v>0</v>
      </c>
      <c r="H46" s="38">
        <v>0</v>
      </c>
      <c r="I46" s="85">
        <v>0</v>
      </c>
      <c r="J46" s="20">
        <f t="shared" si="1"/>
        <v>0</v>
      </c>
      <c r="K46" s="38">
        <v>0</v>
      </c>
      <c r="L46" s="85"/>
      <c r="M46" s="20">
        <f t="shared" si="6"/>
        <v>0</v>
      </c>
      <c r="N46" s="48">
        <f t="shared" si="3"/>
        <v>0</v>
      </c>
      <c r="O46" s="77">
        <f t="shared" si="4"/>
        <v>0</v>
      </c>
      <c r="P46" s="89" t="s">
        <v>76</v>
      </c>
      <c r="Q46" s="89"/>
    </row>
    <row r="47" spans="1:17" ht="15.6" x14ac:dyDescent="0.3">
      <c r="A47" s="104" t="s">
        <v>147</v>
      </c>
      <c r="B47" s="103" t="s">
        <v>108</v>
      </c>
      <c r="C47" s="105"/>
      <c r="D47" s="86">
        <v>0</v>
      </c>
      <c r="E47" s="38">
        <v>1</v>
      </c>
      <c r="F47" s="85">
        <v>0</v>
      </c>
      <c r="G47" s="22">
        <f t="shared" si="5"/>
        <v>0</v>
      </c>
      <c r="H47" s="38">
        <v>0</v>
      </c>
      <c r="I47" s="85">
        <v>0</v>
      </c>
      <c r="J47" s="20">
        <f t="shared" si="1"/>
        <v>0</v>
      </c>
      <c r="K47" s="38">
        <v>0</v>
      </c>
      <c r="L47" s="85"/>
      <c r="M47" s="20">
        <f t="shared" si="6"/>
        <v>0</v>
      </c>
      <c r="N47" s="48">
        <f t="shared" si="3"/>
        <v>0</v>
      </c>
      <c r="O47" s="77">
        <f t="shared" si="4"/>
        <v>0</v>
      </c>
      <c r="P47" s="89" t="s">
        <v>76</v>
      </c>
      <c r="Q47" s="89"/>
    </row>
    <row r="48" spans="1:17" ht="15.6" x14ac:dyDescent="0.3">
      <c r="A48" s="104" t="s">
        <v>148</v>
      </c>
      <c r="B48" s="103" t="s">
        <v>109</v>
      </c>
      <c r="C48" s="105"/>
      <c r="D48" s="86">
        <v>0</v>
      </c>
      <c r="E48" s="38">
        <v>2</v>
      </c>
      <c r="F48" s="85">
        <v>0</v>
      </c>
      <c r="G48" s="22">
        <f t="shared" si="5"/>
        <v>0</v>
      </c>
      <c r="H48" s="38">
        <v>0</v>
      </c>
      <c r="I48" s="85">
        <v>0</v>
      </c>
      <c r="J48" s="20">
        <f t="shared" si="1"/>
        <v>0</v>
      </c>
      <c r="K48" s="38">
        <v>0</v>
      </c>
      <c r="L48" s="85"/>
      <c r="M48" s="20">
        <f t="shared" si="6"/>
        <v>0</v>
      </c>
      <c r="N48" s="48">
        <f t="shared" si="3"/>
        <v>0</v>
      </c>
      <c r="O48" s="77">
        <f t="shared" si="4"/>
        <v>0</v>
      </c>
      <c r="P48" s="89" t="s">
        <v>76</v>
      </c>
      <c r="Q48" s="89"/>
    </row>
    <row r="49" spans="1:17" ht="15.6" x14ac:dyDescent="0.3">
      <c r="A49" s="104" t="s">
        <v>149</v>
      </c>
      <c r="B49" s="103" t="s">
        <v>110</v>
      </c>
      <c r="C49" s="105"/>
      <c r="D49" s="86">
        <v>0</v>
      </c>
      <c r="E49" s="38">
        <v>2800</v>
      </c>
      <c r="F49" s="85">
        <v>0</v>
      </c>
      <c r="G49" s="22">
        <f t="shared" si="5"/>
        <v>0</v>
      </c>
      <c r="H49" s="38">
        <v>0</v>
      </c>
      <c r="I49" s="85">
        <v>0</v>
      </c>
      <c r="J49" s="20">
        <f t="shared" si="1"/>
        <v>0</v>
      </c>
      <c r="K49" s="38">
        <v>0</v>
      </c>
      <c r="L49" s="85"/>
      <c r="M49" s="20">
        <f t="shared" si="6"/>
        <v>0</v>
      </c>
      <c r="N49" s="48">
        <f t="shared" si="3"/>
        <v>0</v>
      </c>
      <c r="O49" s="77">
        <f t="shared" si="4"/>
        <v>0</v>
      </c>
      <c r="P49" s="89" t="s">
        <v>76</v>
      </c>
      <c r="Q49" s="89"/>
    </row>
    <row r="50" spans="1:17" ht="15.6" x14ac:dyDescent="0.3">
      <c r="A50" s="104" t="s">
        <v>150</v>
      </c>
      <c r="B50" s="103" t="s">
        <v>111</v>
      </c>
      <c r="C50" s="105"/>
      <c r="D50" s="86">
        <v>0</v>
      </c>
      <c r="E50" s="38">
        <v>140</v>
      </c>
      <c r="F50" s="85">
        <v>0</v>
      </c>
      <c r="G50" s="22">
        <f t="shared" si="5"/>
        <v>0</v>
      </c>
      <c r="H50" s="38">
        <v>0</v>
      </c>
      <c r="I50" s="85">
        <v>0</v>
      </c>
      <c r="J50" s="20">
        <f t="shared" si="1"/>
        <v>0</v>
      </c>
      <c r="K50" s="38">
        <v>0</v>
      </c>
      <c r="L50" s="85"/>
      <c r="M50" s="20">
        <f t="shared" si="6"/>
        <v>0</v>
      </c>
      <c r="N50" s="48">
        <f t="shared" si="3"/>
        <v>0</v>
      </c>
      <c r="O50" s="77">
        <f t="shared" si="4"/>
        <v>0</v>
      </c>
      <c r="P50" s="89" t="s">
        <v>76</v>
      </c>
      <c r="Q50" s="89"/>
    </row>
    <row r="51" spans="1:17" ht="15.6" x14ac:dyDescent="0.3">
      <c r="A51" s="104" t="s">
        <v>151</v>
      </c>
      <c r="B51" s="103" t="s">
        <v>112</v>
      </c>
      <c r="C51" s="105"/>
      <c r="D51" s="86">
        <v>0</v>
      </c>
      <c r="E51" s="38">
        <v>140</v>
      </c>
      <c r="F51" s="85">
        <v>0</v>
      </c>
      <c r="G51" s="22">
        <f t="shared" si="5"/>
        <v>0</v>
      </c>
      <c r="H51" s="38">
        <v>0</v>
      </c>
      <c r="I51" s="85">
        <v>0</v>
      </c>
      <c r="J51" s="20">
        <f t="shared" si="1"/>
        <v>0</v>
      </c>
      <c r="K51" s="38">
        <v>0</v>
      </c>
      <c r="L51" s="85"/>
      <c r="M51" s="20">
        <f t="shared" si="6"/>
        <v>0</v>
      </c>
      <c r="N51" s="48">
        <f t="shared" si="3"/>
        <v>0</v>
      </c>
      <c r="O51" s="77">
        <f t="shared" si="4"/>
        <v>0</v>
      </c>
      <c r="P51" s="89" t="s">
        <v>76</v>
      </c>
      <c r="Q51" s="89"/>
    </row>
    <row r="52" spans="1:17" ht="15.6" x14ac:dyDescent="0.3">
      <c r="A52" s="104" t="s">
        <v>152</v>
      </c>
      <c r="B52" s="103" t="s">
        <v>113</v>
      </c>
      <c r="C52" s="105"/>
      <c r="D52" s="86">
        <v>0</v>
      </c>
      <c r="E52" s="38">
        <v>1</v>
      </c>
      <c r="F52" s="85">
        <v>0</v>
      </c>
      <c r="G52" s="22">
        <f t="shared" si="5"/>
        <v>0</v>
      </c>
      <c r="H52" s="38">
        <v>0</v>
      </c>
      <c r="I52" s="85">
        <v>0</v>
      </c>
      <c r="J52" s="20">
        <f t="shared" si="1"/>
        <v>0</v>
      </c>
      <c r="K52" s="38">
        <v>0</v>
      </c>
      <c r="L52" s="85"/>
      <c r="M52" s="20">
        <f t="shared" si="6"/>
        <v>0</v>
      </c>
      <c r="N52" s="48">
        <f t="shared" si="3"/>
        <v>0</v>
      </c>
      <c r="O52" s="77">
        <f t="shared" si="4"/>
        <v>0</v>
      </c>
      <c r="P52" s="89" t="s">
        <v>76</v>
      </c>
      <c r="Q52" s="89"/>
    </row>
    <row r="53" spans="1:17" ht="15.6" x14ac:dyDescent="0.3">
      <c r="A53" s="104" t="s">
        <v>153</v>
      </c>
      <c r="B53" s="103" t="s">
        <v>114</v>
      </c>
      <c r="C53" s="105"/>
      <c r="D53" s="86">
        <v>0</v>
      </c>
      <c r="E53" s="38">
        <v>2</v>
      </c>
      <c r="F53" s="85">
        <v>0</v>
      </c>
      <c r="G53" s="22">
        <f t="shared" si="5"/>
        <v>0</v>
      </c>
      <c r="H53" s="38">
        <v>0</v>
      </c>
      <c r="I53" s="85">
        <v>0</v>
      </c>
      <c r="J53" s="20">
        <f t="shared" si="1"/>
        <v>0</v>
      </c>
      <c r="K53" s="38">
        <v>0</v>
      </c>
      <c r="L53" s="85"/>
      <c r="M53" s="20">
        <f t="shared" si="6"/>
        <v>0</v>
      </c>
      <c r="N53" s="48">
        <f t="shared" si="3"/>
        <v>0</v>
      </c>
      <c r="O53" s="77">
        <f t="shared" si="4"/>
        <v>0</v>
      </c>
      <c r="P53" s="89" t="s">
        <v>76</v>
      </c>
      <c r="Q53" s="89"/>
    </row>
    <row r="54" spans="1:17" ht="15.6" x14ac:dyDescent="0.3">
      <c r="A54" s="104" t="s">
        <v>154</v>
      </c>
      <c r="B54" s="103" t="s">
        <v>115</v>
      </c>
      <c r="C54" s="105"/>
      <c r="D54" s="86">
        <v>0</v>
      </c>
      <c r="E54" s="38">
        <v>366</v>
      </c>
      <c r="F54" s="85">
        <v>0</v>
      </c>
      <c r="G54" s="22">
        <f t="shared" si="5"/>
        <v>0</v>
      </c>
      <c r="H54" s="38">
        <v>0</v>
      </c>
      <c r="I54" s="85">
        <v>0</v>
      </c>
      <c r="J54" s="20">
        <f t="shared" si="1"/>
        <v>0</v>
      </c>
      <c r="K54" s="38">
        <v>0</v>
      </c>
      <c r="L54" s="85"/>
      <c r="M54" s="20">
        <f t="shared" si="6"/>
        <v>0</v>
      </c>
      <c r="N54" s="48">
        <f t="shared" si="3"/>
        <v>0</v>
      </c>
      <c r="O54" s="77">
        <f t="shared" si="4"/>
        <v>0</v>
      </c>
      <c r="P54" s="89" t="s">
        <v>76</v>
      </c>
      <c r="Q54" s="89"/>
    </row>
    <row r="55" spans="1:17" ht="15.6" x14ac:dyDescent="0.3">
      <c r="A55" s="104" t="s">
        <v>155</v>
      </c>
      <c r="B55" s="103" t="s">
        <v>116</v>
      </c>
      <c r="C55" s="105"/>
      <c r="D55" s="86">
        <v>0</v>
      </c>
      <c r="E55" s="38">
        <v>1</v>
      </c>
      <c r="F55" s="85">
        <v>0</v>
      </c>
      <c r="G55" s="22">
        <f t="shared" si="5"/>
        <v>0</v>
      </c>
      <c r="H55" s="38">
        <v>0</v>
      </c>
      <c r="I55" s="85">
        <v>0</v>
      </c>
      <c r="J55" s="20">
        <f t="shared" si="1"/>
        <v>0</v>
      </c>
      <c r="K55" s="38">
        <v>0</v>
      </c>
      <c r="L55" s="85"/>
      <c r="M55" s="20">
        <f t="shared" si="6"/>
        <v>0</v>
      </c>
      <c r="N55" s="48">
        <f t="shared" si="3"/>
        <v>0</v>
      </c>
      <c r="O55" s="77">
        <f t="shared" si="4"/>
        <v>0</v>
      </c>
      <c r="P55" s="89" t="s">
        <v>76</v>
      </c>
      <c r="Q55" s="89"/>
    </row>
    <row r="56" spans="1:17" ht="15.6" x14ac:dyDescent="0.3">
      <c r="A56" s="104" t="s">
        <v>156</v>
      </c>
      <c r="B56" s="103" t="s">
        <v>117</v>
      </c>
      <c r="C56" s="105"/>
      <c r="D56" s="86">
        <v>0</v>
      </c>
      <c r="E56" s="38">
        <v>366</v>
      </c>
      <c r="F56" s="85">
        <v>0</v>
      </c>
      <c r="G56" s="22">
        <f t="shared" si="5"/>
        <v>0</v>
      </c>
      <c r="H56" s="38">
        <v>0</v>
      </c>
      <c r="I56" s="85">
        <v>0</v>
      </c>
      <c r="J56" s="20">
        <f t="shared" si="1"/>
        <v>0</v>
      </c>
      <c r="K56" s="38">
        <v>0</v>
      </c>
      <c r="L56" s="85"/>
      <c r="M56" s="20">
        <f t="shared" si="6"/>
        <v>0</v>
      </c>
      <c r="N56" s="48">
        <f t="shared" si="3"/>
        <v>0</v>
      </c>
      <c r="O56" s="77">
        <f t="shared" si="4"/>
        <v>0</v>
      </c>
      <c r="P56" s="89" t="s">
        <v>76</v>
      </c>
      <c r="Q56" s="89"/>
    </row>
    <row r="57" spans="1:17" ht="15.6" x14ac:dyDescent="0.3">
      <c r="A57" s="104" t="s">
        <v>157</v>
      </c>
      <c r="B57" s="103" t="s">
        <v>118</v>
      </c>
      <c r="C57" s="105"/>
      <c r="D57" s="86">
        <v>0</v>
      </c>
      <c r="E57" s="38">
        <v>1</v>
      </c>
      <c r="F57" s="85">
        <v>0</v>
      </c>
      <c r="G57" s="22">
        <f t="shared" si="5"/>
        <v>0</v>
      </c>
      <c r="H57" s="38">
        <v>0</v>
      </c>
      <c r="I57" s="85">
        <v>0</v>
      </c>
      <c r="J57" s="20">
        <f t="shared" si="1"/>
        <v>0</v>
      </c>
      <c r="K57" s="38">
        <v>0</v>
      </c>
      <c r="L57" s="85"/>
      <c r="M57" s="20">
        <f t="shared" si="6"/>
        <v>0</v>
      </c>
      <c r="N57" s="48">
        <f t="shared" si="3"/>
        <v>0</v>
      </c>
      <c r="O57" s="77">
        <f t="shared" si="4"/>
        <v>0</v>
      </c>
      <c r="P57" s="89" t="s">
        <v>76</v>
      </c>
      <c r="Q57" s="89"/>
    </row>
    <row r="58" spans="1:17" ht="15.6" x14ac:dyDescent="0.3">
      <c r="A58" s="104" t="s">
        <v>158</v>
      </c>
      <c r="B58" s="103" t="s">
        <v>119</v>
      </c>
      <c r="C58" s="105"/>
      <c r="D58" s="86">
        <v>0</v>
      </c>
      <c r="E58" s="38">
        <v>1</v>
      </c>
      <c r="F58" s="85">
        <v>0</v>
      </c>
      <c r="G58" s="22">
        <f t="shared" si="5"/>
        <v>0</v>
      </c>
      <c r="H58" s="38">
        <v>0</v>
      </c>
      <c r="I58" s="85">
        <v>0</v>
      </c>
      <c r="J58" s="20">
        <f t="shared" si="1"/>
        <v>0</v>
      </c>
      <c r="K58" s="38">
        <v>0</v>
      </c>
      <c r="L58" s="85"/>
      <c r="M58" s="20">
        <f t="shared" si="6"/>
        <v>0</v>
      </c>
      <c r="N58" s="48">
        <f t="shared" si="3"/>
        <v>0</v>
      </c>
      <c r="O58" s="77">
        <f t="shared" si="4"/>
        <v>0</v>
      </c>
      <c r="P58" s="89" t="s">
        <v>76</v>
      </c>
      <c r="Q58" s="89"/>
    </row>
    <row r="59" spans="1:17" ht="15.6" x14ac:dyDescent="0.3">
      <c r="A59" s="104" t="s">
        <v>159</v>
      </c>
      <c r="B59" s="103" t="s">
        <v>120</v>
      </c>
      <c r="C59" s="105"/>
      <c r="D59" s="86">
        <v>0</v>
      </c>
      <c r="E59" s="38">
        <v>1</v>
      </c>
      <c r="F59" s="85">
        <v>0</v>
      </c>
      <c r="G59" s="22">
        <f t="shared" si="5"/>
        <v>0</v>
      </c>
      <c r="H59" s="38">
        <v>0</v>
      </c>
      <c r="I59" s="85">
        <v>0</v>
      </c>
      <c r="J59" s="20">
        <f t="shared" si="1"/>
        <v>0</v>
      </c>
      <c r="K59" s="38">
        <v>0</v>
      </c>
      <c r="L59" s="85"/>
      <c r="M59" s="20">
        <f t="shared" si="6"/>
        <v>0</v>
      </c>
      <c r="N59" s="48">
        <f t="shared" si="3"/>
        <v>0</v>
      </c>
      <c r="O59" s="77">
        <f t="shared" si="4"/>
        <v>0</v>
      </c>
      <c r="P59" s="89" t="s">
        <v>76</v>
      </c>
      <c r="Q59" s="89"/>
    </row>
    <row r="60" spans="1:17" ht="15.6" x14ac:dyDescent="0.3">
      <c r="A60" s="104" t="s">
        <v>160</v>
      </c>
      <c r="B60" s="103" t="s">
        <v>121</v>
      </c>
      <c r="C60" s="105"/>
      <c r="D60" s="86">
        <v>0</v>
      </c>
      <c r="E60" s="38">
        <v>1</v>
      </c>
      <c r="F60" s="85">
        <v>0</v>
      </c>
      <c r="G60" s="22">
        <f t="shared" si="5"/>
        <v>0</v>
      </c>
      <c r="H60" s="38">
        <v>0</v>
      </c>
      <c r="I60" s="85">
        <v>0</v>
      </c>
      <c r="J60" s="20">
        <f t="shared" si="1"/>
        <v>0</v>
      </c>
      <c r="K60" s="38">
        <v>0</v>
      </c>
      <c r="L60" s="85"/>
      <c r="M60" s="20">
        <f t="shared" si="6"/>
        <v>0</v>
      </c>
      <c r="N60" s="48">
        <f t="shared" si="3"/>
        <v>0</v>
      </c>
      <c r="O60" s="77">
        <f t="shared" si="4"/>
        <v>0</v>
      </c>
      <c r="P60" s="89" t="s">
        <v>76</v>
      </c>
      <c r="Q60" s="89"/>
    </row>
    <row r="61" spans="1:17" ht="15.6" x14ac:dyDescent="0.3">
      <c r="A61" s="104" t="s">
        <v>161</v>
      </c>
      <c r="B61" s="103" t="s">
        <v>122</v>
      </c>
      <c r="C61" s="105"/>
      <c r="D61" s="86">
        <v>0</v>
      </c>
      <c r="E61" s="38">
        <v>1</v>
      </c>
      <c r="F61" s="85">
        <v>0</v>
      </c>
      <c r="G61" s="22">
        <f t="shared" si="5"/>
        <v>0</v>
      </c>
      <c r="H61" s="38">
        <v>0</v>
      </c>
      <c r="I61" s="85">
        <v>0</v>
      </c>
      <c r="J61" s="20">
        <f t="shared" si="1"/>
        <v>0</v>
      </c>
      <c r="K61" s="38">
        <v>0</v>
      </c>
      <c r="L61" s="85"/>
      <c r="M61" s="20">
        <f t="shared" si="6"/>
        <v>0</v>
      </c>
      <c r="N61" s="48">
        <f t="shared" si="3"/>
        <v>0</v>
      </c>
      <c r="O61" s="77">
        <f t="shared" si="4"/>
        <v>0</v>
      </c>
      <c r="P61" s="89" t="s">
        <v>76</v>
      </c>
      <c r="Q61" s="89"/>
    </row>
    <row r="62" spans="1:17" ht="15.6" x14ac:dyDescent="0.3">
      <c r="A62" s="104" t="s">
        <v>162</v>
      </c>
      <c r="B62" s="103" t="s">
        <v>123</v>
      </c>
      <c r="C62" s="105"/>
      <c r="D62" s="86">
        <v>0</v>
      </c>
      <c r="E62" s="38">
        <v>1</v>
      </c>
      <c r="F62" s="85">
        <v>0</v>
      </c>
      <c r="G62" s="22">
        <f t="shared" si="5"/>
        <v>0</v>
      </c>
      <c r="H62" s="38">
        <v>0</v>
      </c>
      <c r="I62" s="85">
        <v>0</v>
      </c>
      <c r="J62" s="20">
        <f t="shared" si="1"/>
        <v>0</v>
      </c>
      <c r="K62" s="38">
        <v>0</v>
      </c>
      <c r="L62" s="85"/>
      <c r="M62" s="20">
        <f t="shared" si="6"/>
        <v>0</v>
      </c>
      <c r="N62" s="48">
        <f t="shared" si="3"/>
        <v>0</v>
      </c>
      <c r="O62" s="77">
        <f t="shared" si="4"/>
        <v>0</v>
      </c>
      <c r="P62" s="89" t="s">
        <v>76</v>
      </c>
      <c r="Q62" s="89"/>
    </row>
    <row r="63" spans="1:17" ht="15.6" x14ac:dyDescent="0.3">
      <c r="A63" s="104" t="s">
        <v>163</v>
      </c>
      <c r="B63" s="103" t="s">
        <v>124</v>
      </c>
      <c r="C63" s="105"/>
      <c r="D63" s="86">
        <v>0</v>
      </c>
      <c r="E63" s="38">
        <v>1</v>
      </c>
      <c r="F63" s="85">
        <v>0</v>
      </c>
      <c r="G63" s="22">
        <f t="shared" si="5"/>
        <v>0</v>
      </c>
      <c r="H63" s="38">
        <v>0</v>
      </c>
      <c r="I63" s="85">
        <v>0</v>
      </c>
      <c r="J63" s="20">
        <f t="shared" si="1"/>
        <v>0</v>
      </c>
      <c r="K63" s="38">
        <v>0</v>
      </c>
      <c r="L63" s="85"/>
      <c r="M63" s="20">
        <f t="shared" si="6"/>
        <v>0</v>
      </c>
      <c r="N63" s="48">
        <f t="shared" si="3"/>
        <v>0</v>
      </c>
      <c r="O63" s="77">
        <f t="shared" si="4"/>
        <v>0</v>
      </c>
      <c r="P63" s="89" t="s">
        <v>76</v>
      </c>
      <c r="Q63" s="89"/>
    </row>
    <row r="64" spans="1:17" ht="15.6" x14ac:dyDescent="0.3">
      <c r="A64" s="104" t="s">
        <v>164</v>
      </c>
      <c r="B64" s="103" t="s">
        <v>125</v>
      </c>
      <c r="C64" s="105"/>
      <c r="D64" s="86">
        <v>0</v>
      </c>
      <c r="E64" s="38">
        <v>1</v>
      </c>
      <c r="F64" s="85">
        <v>0</v>
      </c>
      <c r="G64" s="22">
        <f t="shared" si="5"/>
        <v>0</v>
      </c>
      <c r="H64" s="38">
        <v>0</v>
      </c>
      <c r="I64" s="85">
        <v>0</v>
      </c>
      <c r="J64" s="20">
        <f t="shared" si="1"/>
        <v>0</v>
      </c>
      <c r="K64" s="38">
        <v>0</v>
      </c>
      <c r="L64" s="85"/>
      <c r="M64" s="20">
        <f t="shared" si="6"/>
        <v>0</v>
      </c>
      <c r="N64" s="48">
        <f t="shared" si="3"/>
        <v>0</v>
      </c>
      <c r="O64" s="77">
        <f t="shared" si="4"/>
        <v>0</v>
      </c>
      <c r="P64" s="89" t="s">
        <v>76</v>
      </c>
      <c r="Q64" s="89"/>
    </row>
    <row r="65" spans="1:17" ht="15.6" x14ac:dyDescent="0.3">
      <c r="A65" s="104" t="s">
        <v>165</v>
      </c>
      <c r="B65" s="103" t="s">
        <v>126</v>
      </c>
      <c r="C65" s="105"/>
      <c r="D65" s="86">
        <v>0</v>
      </c>
      <c r="E65" s="38">
        <v>1</v>
      </c>
      <c r="F65" s="85">
        <v>0</v>
      </c>
      <c r="G65" s="22">
        <f t="shared" si="5"/>
        <v>0</v>
      </c>
      <c r="H65" s="38">
        <v>0</v>
      </c>
      <c r="I65" s="85">
        <v>0</v>
      </c>
      <c r="J65" s="20">
        <f t="shared" si="1"/>
        <v>0</v>
      </c>
      <c r="K65" s="38">
        <v>0</v>
      </c>
      <c r="L65" s="85"/>
      <c r="M65" s="20">
        <f t="shared" si="6"/>
        <v>0</v>
      </c>
      <c r="N65" s="48">
        <f t="shared" si="3"/>
        <v>0</v>
      </c>
      <c r="O65" s="77">
        <f t="shared" si="4"/>
        <v>0</v>
      </c>
      <c r="P65" s="89" t="s">
        <v>76</v>
      </c>
      <c r="Q65" s="89"/>
    </row>
    <row r="66" spans="1:17" ht="15.6" x14ac:dyDescent="0.3">
      <c r="A66" s="104" t="s">
        <v>166</v>
      </c>
      <c r="B66" s="103" t="s">
        <v>127</v>
      </c>
      <c r="C66" s="105"/>
      <c r="D66" s="86">
        <v>0</v>
      </c>
      <c r="E66" s="38">
        <v>1</v>
      </c>
      <c r="F66" s="85">
        <v>0</v>
      </c>
      <c r="G66" s="22">
        <f t="shared" si="5"/>
        <v>0</v>
      </c>
      <c r="H66" s="38">
        <v>0</v>
      </c>
      <c r="I66" s="85">
        <v>0</v>
      </c>
      <c r="J66" s="20">
        <f t="shared" si="1"/>
        <v>0</v>
      </c>
      <c r="K66" s="38">
        <v>0</v>
      </c>
      <c r="L66" s="85"/>
      <c r="M66" s="20">
        <f t="shared" si="6"/>
        <v>0</v>
      </c>
      <c r="N66" s="48">
        <f t="shared" si="3"/>
        <v>0</v>
      </c>
      <c r="O66" s="77">
        <f t="shared" si="4"/>
        <v>0</v>
      </c>
      <c r="P66" s="89" t="s">
        <v>76</v>
      </c>
      <c r="Q66" s="89"/>
    </row>
    <row r="67" spans="1:17" ht="15.6" x14ac:dyDescent="0.3">
      <c r="A67" s="104" t="s">
        <v>167</v>
      </c>
      <c r="B67" s="103" t="s">
        <v>128</v>
      </c>
      <c r="C67" s="105"/>
      <c r="D67" s="86">
        <v>0</v>
      </c>
      <c r="E67" s="38">
        <v>1</v>
      </c>
      <c r="F67" s="85">
        <v>0</v>
      </c>
      <c r="G67" s="22">
        <f t="shared" si="5"/>
        <v>0</v>
      </c>
      <c r="H67" s="38">
        <v>0</v>
      </c>
      <c r="I67" s="85">
        <v>0</v>
      </c>
      <c r="J67" s="20">
        <f t="shared" si="1"/>
        <v>0</v>
      </c>
      <c r="K67" s="38">
        <v>0</v>
      </c>
      <c r="L67" s="85"/>
      <c r="M67" s="20">
        <f t="shared" si="6"/>
        <v>0</v>
      </c>
      <c r="N67" s="48">
        <f t="shared" si="3"/>
        <v>0</v>
      </c>
      <c r="O67" s="77">
        <f t="shared" si="4"/>
        <v>0</v>
      </c>
      <c r="P67" s="89" t="s">
        <v>76</v>
      </c>
      <c r="Q67" s="89"/>
    </row>
    <row r="68" spans="1:17" ht="15.6" x14ac:dyDescent="0.3">
      <c r="A68" s="104" t="s">
        <v>168</v>
      </c>
      <c r="B68" s="103" t="s">
        <v>129</v>
      </c>
      <c r="C68" s="105"/>
      <c r="D68" s="86">
        <v>0</v>
      </c>
      <c r="E68" s="38">
        <v>1</v>
      </c>
      <c r="F68" s="85">
        <v>0</v>
      </c>
      <c r="G68" s="22">
        <f t="shared" si="5"/>
        <v>0</v>
      </c>
      <c r="H68" s="38">
        <v>0</v>
      </c>
      <c r="I68" s="85">
        <v>0</v>
      </c>
      <c r="J68" s="20">
        <f t="shared" si="1"/>
        <v>0</v>
      </c>
      <c r="K68" s="38">
        <v>0</v>
      </c>
      <c r="L68" s="85"/>
      <c r="M68" s="20">
        <f t="shared" si="6"/>
        <v>0</v>
      </c>
      <c r="N68" s="48">
        <f t="shared" si="3"/>
        <v>0</v>
      </c>
      <c r="O68" s="77">
        <f t="shared" si="4"/>
        <v>0</v>
      </c>
      <c r="P68" s="89" t="s">
        <v>76</v>
      </c>
      <c r="Q68" s="89"/>
    </row>
    <row r="69" spans="1:17" ht="15.6" x14ac:dyDescent="0.3">
      <c r="A69" s="104" t="s">
        <v>169</v>
      </c>
      <c r="B69" s="103" t="s">
        <v>130</v>
      </c>
      <c r="C69" s="105"/>
      <c r="D69" s="86">
        <v>0</v>
      </c>
      <c r="E69" s="38">
        <v>1</v>
      </c>
      <c r="F69" s="85">
        <v>0</v>
      </c>
      <c r="G69" s="22">
        <f t="shared" si="5"/>
        <v>0</v>
      </c>
      <c r="H69" s="38">
        <v>0</v>
      </c>
      <c r="I69" s="85">
        <v>0</v>
      </c>
      <c r="J69" s="20">
        <f t="shared" si="1"/>
        <v>0</v>
      </c>
      <c r="K69" s="38">
        <v>0</v>
      </c>
      <c r="L69" s="85"/>
      <c r="M69" s="20">
        <f t="shared" si="6"/>
        <v>0</v>
      </c>
      <c r="N69" s="48">
        <f t="shared" si="3"/>
        <v>0</v>
      </c>
      <c r="O69" s="77">
        <f t="shared" si="4"/>
        <v>0</v>
      </c>
      <c r="P69" s="89" t="s">
        <v>76</v>
      </c>
      <c r="Q69" s="89"/>
    </row>
    <row r="70" spans="1:17" ht="15.6" x14ac:dyDescent="0.3">
      <c r="A70" s="104" t="s">
        <v>170</v>
      </c>
      <c r="B70" s="103" t="s">
        <v>131</v>
      </c>
      <c r="C70" s="105"/>
      <c r="D70" s="86">
        <v>0</v>
      </c>
      <c r="E70" s="38">
        <v>1</v>
      </c>
      <c r="F70" s="85">
        <v>0</v>
      </c>
      <c r="G70" s="22">
        <f t="shared" si="5"/>
        <v>0</v>
      </c>
      <c r="H70" s="38">
        <v>0</v>
      </c>
      <c r="I70" s="85">
        <v>0</v>
      </c>
      <c r="J70" s="20">
        <f t="shared" si="1"/>
        <v>0</v>
      </c>
      <c r="K70" s="38">
        <v>0</v>
      </c>
      <c r="L70" s="85"/>
      <c r="M70" s="20">
        <f t="shared" si="6"/>
        <v>0</v>
      </c>
      <c r="N70" s="48">
        <f t="shared" si="3"/>
        <v>0</v>
      </c>
      <c r="O70" s="77">
        <f t="shared" si="4"/>
        <v>0</v>
      </c>
      <c r="P70" s="89" t="s">
        <v>76</v>
      </c>
      <c r="Q70" s="89"/>
    </row>
    <row r="71" spans="1:17" ht="15.6" x14ac:dyDescent="0.3">
      <c r="A71" s="104" t="s">
        <v>171</v>
      </c>
      <c r="B71" s="103" t="s">
        <v>132</v>
      </c>
      <c r="C71" s="105"/>
      <c r="D71" s="86">
        <v>0</v>
      </c>
      <c r="E71" s="38">
        <v>1</v>
      </c>
      <c r="F71" s="85">
        <v>0</v>
      </c>
      <c r="G71" s="22">
        <f t="shared" si="5"/>
        <v>0</v>
      </c>
      <c r="H71" s="38">
        <v>0</v>
      </c>
      <c r="I71" s="85">
        <v>0</v>
      </c>
      <c r="J71" s="20">
        <f t="shared" si="1"/>
        <v>0</v>
      </c>
      <c r="K71" s="38">
        <v>0</v>
      </c>
      <c r="L71" s="85"/>
      <c r="M71" s="20">
        <f t="shared" si="6"/>
        <v>0</v>
      </c>
      <c r="N71" s="48">
        <f t="shared" si="3"/>
        <v>0</v>
      </c>
      <c r="O71" s="77">
        <f t="shared" si="4"/>
        <v>0</v>
      </c>
      <c r="P71" s="89" t="s">
        <v>76</v>
      </c>
      <c r="Q71" s="89"/>
    </row>
    <row r="72" spans="1:17" ht="15.6" x14ac:dyDescent="0.3">
      <c r="A72" s="104" t="s">
        <v>172</v>
      </c>
      <c r="B72" s="103" t="s">
        <v>133</v>
      </c>
      <c r="C72" s="105"/>
      <c r="D72" s="86">
        <v>0</v>
      </c>
      <c r="E72" s="38">
        <v>1</v>
      </c>
      <c r="F72" s="85">
        <v>0</v>
      </c>
      <c r="G72" s="22">
        <f t="shared" si="5"/>
        <v>0</v>
      </c>
      <c r="H72" s="38">
        <v>0</v>
      </c>
      <c r="I72" s="85">
        <v>0</v>
      </c>
      <c r="J72" s="20">
        <f t="shared" si="1"/>
        <v>0</v>
      </c>
      <c r="K72" s="38">
        <v>0</v>
      </c>
      <c r="L72" s="85"/>
      <c r="M72" s="20">
        <f t="shared" si="6"/>
        <v>0</v>
      </c>
      <c r="N72" s="48">
        <f t="shared" si="3"/>
        <v>0</v>
      </c>
      <c r="O72" s="77">
        <f t="shared" si="4"/>
        <v>0</v>
      </c>
      <c r="P72" s="89" t="s">
        <v>76</v>
      </c>
      <c r="Q72" s="89"/>
    </row>
    <row r="73" spans="1:17" ht="15.6" x14ac:dyDescent="0.3">
      <c r="A73" s="104" t="s">
        <v>173</v>
      </c>
      <c r="B73" s="103" t="s">
        <v>134</v>
      </c>
      <c r="C73" s="105"/>
      <c r="D73" s="86">
        <v>0</v>
      </c>
      <c r="E73" s="38">
        <v>1</v>
      </c>
      <c r="F73" s="85">
        <v>0</v>
      </c>
      <c r="G73" s="22">
        <f t="shared" si="5"/>
        <v>0</v>
      </c>
      <c r="H73" s="38">
        <v>0</v>
      </c>
      <c r="I73" s="85">
        <v>0</v>
      </c>
      <c r="J73" s="20">
        <f t="shared" si="1"/>
        <v>0</v>
      </c>
      <c r="K73" s="38">
        <v>0</v>
      </c>
      <c r="L73" s="85"/>
      <c r="M73" s="20">
        <f t="shared" si="6"/>
        <v>0</v>
      </c>
      <c r="N73" s="48">
        <f t="shared" si="3"/>
        <v>0</v>
      </c>
      <c r="O73" s="77">
        <f t="shared" si="4"/>
        <v>0</v>
      </c>
      <c r="P73" s="89" t="s">
        <v>76</v>
      </c>
      <c r="Q73" s="89"/>
    </row>
    <row r="74" spans="1:17" ht="15.6" x14ac:dyDescent="0.3">
      <c r="A74" s="104" t="s">
        <v>174</v>
      </c>
      <c r="B74" s="103" t="s">
        <v>135</v>
      </c>
      <c r="C74" s="105"/>
      <c r="D74" s="86">
        <v>0</v>
      </c>
      <c r="E74" s="38">
        <v>1</v>
      </c>
      <c r="F74" s="85">
        <v>0</v>
      </c>
      <c r="G74" s="22">
        <f t="shared" si="5"/>
        <v>0</v>
      </c>
      <c r="H74" s="38">
        <v>0</v>
      </c>
      <c r="I74" s="85">
        <v>0</v>
      </c>
      <c r="J74" s="20">
        <f t="shared" si="1"/>
        <v>0</v>
      </c>
      <c r="K74" s="38">
        <v>0</v>
      </c>
      <c r="L74" s="85"/>
      <c r="M74" s="20">
        <f t="shared" si="6"/>
        <v>0</v>
      </c>
      <c r="N74" s="48">
        <f t="shared" si="3"/>
        <v>0</v>
      </c>
      <c r="O74" s="77">
        <f t="shared" si="4"/>
        <v>0</v>
      </c>
      <c r="P74" s="89" t="s">
        <v>76</v>
      </c>
      <c r="Q74" s="89"/>
    </row>
    <row r="75" spans="1:17" ht="15.6" x14ac:dyDescent="0.3">
      <c r="A75" s="14">
        <v>2</v>
      </c>
      <c r="B75" s="107" t="s">
        <v>59</v>
      </c>
      <c r="C75" s="58"/>
      <c r="D75" s="54"/>
      <c r="E75" s="25"/>
      <c r="F75" s="55"/>
      <c r="G75" s="56">
        <f>SUBTOTAL(9, G76:G130)</f>
        <v>0</v>
      </c>
      <c r="H75" s="55"/>
      <c r="I75" s="57"/>
      <c r="J75" s="56">
        <f>SUBTOTAL(9, J76:J130)</f>
        <v>0</v>
      </c>
      <c r="K75" s="55"/>
      <c r="L75" s="56"/>
      <c r="M75" s="56">
        <f>SUBTOTAL(9, M76:M78)</f>
        <v>0</v>
      </c>
      <c r="N75" s="56">
        <f>SUBTOTAL(9, N76:N130)</f>
        <v>0</v>
      </c>
      <c r="O75" s="56">
        <f>SUBTOTAL(9, O76:O78)</f>
        <v>0</v>
      </c>
      <c r="P75" s="89"/>
      <c r="Q75" s="89"/>
    </row>
    <row r="76" spans="1:17" ht="15.6" x14ac:dyDescent="0.3">
      <c r="A76" s="37" t="s">
        <v>25</v>
      </c>
      <c r="B76" s="13" t="s">
        <v>49</v>
      </c>
      <c r="C76" s="21"/>
      <c r="D76" s="86">
        <v>0</v>
      </c>
      <c r="E76" s="38">
        <v>251</v>
      </c>
      <c r="F76" s="85">
        <v>0</v>
      </c>
      <c r="G76" s="22">
        <f t="shared" si="5"/>
        <v>0</v>
      </c>
      <c r="H76" s="38">
        <v>251</v>
      </c>
      <c r="I76" s="85">
        <v>0</v>
      </c>
      <c r="J76" s="20">
        <f t="shared" si="1"/>
        <v>0</v>
      </c>
      <c r="K76" s="38">
        <v>251</v>
      </c>
      <c r="L76" s="85">
        <v>0</v>
      </c>
      <c r="M76" s="20">
        <f t="shared" si="6"/>
        <v>0</v>
      </c>
      <c r="N76" s="48">
        <f t="shared" si="3"/>
        <v>0</v>
      </c>
      <c r="O76" s="77">
        <f t="shared" si="4"/>
        <v>0</v>
      </c>
      <c r="P76" s="89" t="s">
        <v>76</v>
      </c>
      <c r="Q76" s="89"/>
    </row>
    <row r="77" spans="1:17" ht="15.6" x14ac:dyDescent="0.3">
      <c r="A77" s="37" t="s">
        <v>26</v>
      </c>
      <c r="B77" s="13" t="s">
        <v>50</v>
      </c>
      <c r="C77" s="21"/>
      <c r="D77" s="86">
        <v>0</v>
      </c>
      <c r="E77" s="38">
        <v>10</v>
      </c>
      <c r="F77" s="85">
        <v>0</v>
      </c>
      <c r="G77" s="22">
        <f t="shared" si="5"/>
        <v>0</v>
      </c>
      <c r="H77" s="38">
        <v>10</v>
      </c>
      <c r="I77" s="85">
        <v>0</v>
      </c>
      <c r="J77" s="20">
        <f t="shared" si="1"/>
        <v>0</v>
      </c>
      <c r="K77" s="38">
        <v>10</v>
      </c>
      <c r="L77" s="85">
        <v>0</v>
      </c>
      <c r="M77" s="20">
        <f t="shared" si="6"/>
        <v>0</v>
      </c>
      <c r="N77" s="48">
        <f t="shared" si="3"/>
        <v>0</v>
      </c>
      <c r="O77" s="77">
        <f t="shared" si="4"/>
        <v>0</v>
      </c>
      <c r="P77" s="89" t="s">
        <v>76</v>
      </c>
      <c r="Q77" s="89"/>
    </row>
    <row r="78" spans="1:17" ht="15.6" x14ac:dyDescent="0.3">
      <c r="A78" s="37" t="s">
        <v>27</v>
      </c>
      <c r="B78" s="13" t="s">
        <v>51</v>
      </c>
      <c r="C78" s="21"/>
      <c r="D78" s="86">
        <v>0</v>
      </c>
      <c r="E78" s="38">
        <v>2</v>
      </c>
      <c r="F78" s="85">
        <v>0</v>
      </c>
      <c r="G78" s="22">
        <f t="shared" si="5"/>
        <v>0</v>
      </c>
      <c r="H78" s="38">
        <v>2</v>
      </c>
      <c r="I78" s="85">
        <v>0</v>
      </c>
      <c r="J78" s="20">
        <f t="shared" si="1"/>
        <v>0</v>
      </c>
      <c r="K78" s="38">
        <v>2</v>
      </c>
      <c r="L78" s="85">
        <v>0</v>
      </c>
      <c r="M78" s="20">
        <f t="shared" si="6"/>
        <v>0</v>
      </c>
      <c r="N78" s="48">
        <f t="shared" si="3"/>
        <v>0</v>
      </c>
      <c r="O78" s="77">
        <f t="shared" si="4"/>
        <v>0</v>
      </c>
      <c r="P78" s="89" t="s">
        <v>76</v>
      </c>
      <c r="Q78" s="89"/>
    </row>
    <row r="79" spans="1:17" ht="15.6" x14ac:dyDescent="0.3">
      <c r="A79" s="37" t="s">
        <v>60</v>
      </c>
      <c r="B79" s="13" t="s">
        <v>52</v>
      </c>
      <c r="C79" s="21"/>
      <c r="D79" s="86">
        <v>0</v>
      </c>
      <c r="E79" s="38">
        <v>19</v>
      </c>
      <c r="F79" s="85">
        <v>0</v>
      </c>
      <c r="G79" s="22">
        <f t="shared" si="5"/>
        <v>0</v>
      </c>
      <c r="H79" s="38">
        <v>19</v>
      </c>
      <c r="I79" s="85">
        <v>0</v>
      </c>
      <c r="J79" s="20">
        <f t="shared" si="1"/>
        <v>0</v>
      </c>
      <c r="K79" s="38">
        <v>19</v>
      </c>
      <c r="L79" s="85">
        <v>0</v>
      </c>
      <c r="M79" s="20">
        <f t="shared" si="6"/>
        <v>0</v>
      </c>
      <c r="N79" s="48">
        <f t="shared" si="3"/>
        <v>0</v>
      </c>
      <c r="O79" s="77">
        <f t="shared" si="4"/>
        <v>0</v>
      </c>
      <c r="P79" s="89" t="s">
        <v>76</v>
      </c>
      <c r="Q79" s="89"/>
    </row>
    <row r="80" spans="1:17" ht="31.2" x14ac:dyDescent="0.3">
      <c r="A80" s="37" t="s">
        <v>61</v>
      </c>
      <c r="B80" s="109" t="s">
        <v>85</v>
      </c>
      <c r="C80" s="21"/>
      <c r="D80" s="86">
        <v>0</v>
      </c>
      <c r="E80" s="38">
        <v>2</v>
      </c>
      <c r="F80" s="85">
        <v>0</v>
      </c>
      <c r="G80" s="22">
        <f t="shared" si="5"/>
        <v>0</v>
      </c>
      <c r="H80" s="38">
        <v>2</v>
      </c>
      <c r="I80" s="85">
        <v>0</v>
      </c>
      <c r="J80" s="20">
        <f t="shared" si="1"/>
        <v>0</v>
      </c>
      <c r="K80" s="38">
        <v>2</v>
      </c>
      <c r="L80" s="85">
        <v>0</v>
      </c>
      <c r="M80" s="20">
        <f t="shared" si="6"/>
        <v>0</v>
      </c>
      <c r="N80" s="48">
        <f t="shared" si="3"/>
        <v>0</v>
      </c>
      <c r="O80" s="77">
        <f t="shared" si="4"/>
        <v>0</v>
      </c>
      <c r="P80" s="89" t="s">
        <v>76</v>
      </c>
      <c r="Q80" s="89"/>
    </row>
    <row r="81" spans="1:17" ht="15.6" x14ac:dyDescent="0.3">
      <c r="A81" s="37" t="s">
        <v>62</v>
      </c>
      <c r="B81" s="103" t="s">
        <v>86</v>
      </c>
      <c r="C81" s="21"/>
      <c r="D81" s="86">
        <v>0</v>
      </c>
      <c r="E81" s="38">
        <v>2</v>
      </c>
      <c r="F81" s="85">
        <v>0</v>
      </c>
      <c r="G81" s="22">
        <f t="shared" si="5"/>
        <v>0</v>
      </c>
      <c r="H81" s="38">
        <v>2</v>
      </c>
      <c r="I81" s="85">
        <v>0</v>
      </c>
      <c r="J81" s="20">
        <f t="shared" si="1"/>
        <v>0</v>
      </c>
      <c r="K81" s="38">
        <v>2</v>
      </c>
      <c r="L81" s="85">
        <v>0</v>
      </c>
      <c r="M81" s="20">
        <f t="shared" si="6"/>
        <v>0</v>
      </c>
      <c r="N81" s="49">
        <f t="shared" si="3"/>
        <v>0</v>
      </c>
      <c r="O81" s="77">
        <f t="shared" si="4"/>
        <v>0</v>
      </c>
      <c r="P81" s="89" t="s">
        <v>76</v>
      </c>
      <c r="Q81" s="89"/>
    </row>
    <row r="82" spans="1:17" ht="15.6" x14ac:dyDescent="0.3">
      <c r="A82" s="37" t="s">
        <v>63</v>
      </c>
      <c r="B82" s="103" t="s">
        <v>87</v>
      </c>
      <c r="C82" s="21"/>
      <c r="D82" s="86">
        <v>0</v>
      </c>
      <c r="E82" s="38">
        <v>2</v>
      </c>
      <c r="F82" s="85">
        <v>0</v>
      </c>
      <c r="G82" s="22">
        <f t="shared" si="5"/>
        <v>0</v>
      </c>
      <c r="H82" s="38">
        <v>2</v>
      </c>
      <c r="I82" s="85">
        <v>0</v>
      </c>
      <c r="J82" s="20">
        <f t="shared" si="1"/>
        <v>0</v>
      </c>
      <c r="K82" s="38">
        <v>2</v>
      </c>
      <c r="L82" s="85">
        <v>0</v>
      </c>
      <c r="M82" s="20">
        <f t="shared" si="6"/>
        <v>0</v>
      </c>
      <c r="N82" s="48">
        <f t="shared" ref="N82:N84" si="7">SUM(G82,J82,M82)</f>
        <v>0</v>
      </c>
      <c r="O82" s="77">
        <f t="shared" ref="O82:O84" si="8">D82*N82</f>
        <v>0</v>
      </c>
      <c r="P82" s="89" t="s">
        <v>76</v>
      </c>
      <c r="Q82" s="89"/>
    </row>
    <row r="83" spans="1:17" ht="15.6" x14ac:dyDescent="0.3">
      <c r="A83" s="37" t="s">
        <v>64</v>
      </c>
      <c r="B83" s="103" t="s">
        <v>88</v>
      </c>
      <c r="C83" s="21"/>
      <c r="D83" s="86">
        <v>0</v>
      </c>
      <c r="E83" s="38">
        <v>12</v>
      </c>
      <c r="F83" s="85">
        <v>0</v>
      </c>
      <c r="G83" s="22">
        <f t="shared" si="5"/>
        <v>0</v>
      </c>
      <c r="H83" s="38">
        <v>12</v>
      </c>
      <c r="I83" s="85">
        <v>0</v>
      </c>
      <c r="J83" s="20">
        <f t="shared" si="1"/>
        <v>0</v>
      </c>
      <c r="K83" s="38">
        <v>12</v>
      </c>
      <c r="L83" s="85">
        <v>0</v>
      </c>
      <c r="M83" s="20">
        <f t="shared" si="6"/>
        <v>0</v>
      </c>
      <c r="N83" s="48">
        <f t="shared" si="7"/>
        <v>0</v>
      </c>
      <c r="O83" s="77">
        <f t="shared" si="8"/>
        <v>0</v>
      </c>
      <c r="P83" s="89" t="s">
        <v>76</v>
      </c>
      <c r="Q83" s="89"/>
    </row>
    <row r="84" spans="1:17" ht="15.6" x14ac:dyDescent="0.3">
      <c r="A84" s="37" t="s">
        <v>65</v>
      </c>
      <c r="B84" s="103" t="s">
        <v>89</v>
      </c>
      <c r="C84" s="21"/>
      <c r="D84" s="86">
        <v>0</v>
      </c>
      <c r="E84" s="38">
        <v>2</v>
      </c>
      <c r="F84" s="85">
        <v>0</v>
      </c>
      <c r="G84" s="22">
        <f t="shared" si="5"/>
        <v>0</v>
      </c>
      <c r="H84" s="38">
        <v>2</v>
      </c>
      <c r="I84" s="85">
        <v>0</v>
      </c>
      <c r="J84" s="20">
        <f t="shared" si="1"/>
        <v>0</v>
      </c>
      <c r="K84" s="38">
        <v>2</v>
      </c>
      <c r="L84" s="85">
        <v>0</v>
      </c>
      <c r="M84" s="20">
        <f t="shared" si="6"/>
        <v>0</v>
      </c>
      <c r="N84" s="49">
        <f t="shared" si="7"/>
        <v>0</v>
      </c>
      <c r="O84" s="77">
        <f t="shared" si="8"/>
        <v>0</v>
      </c>
      <c r="P84" s="89" t="s">
        <v>76</v>
      </c>
      <c r="Q84" s="89"/>
    </row>
    <row r="85" spans="1:17" ht="15.6" x14ac:dyDescent="0.3">
      <c r="A85" s="37" t="s">
        <v>66</v>
      </c>
      <c r="B85" s="103" t="s">
        <v>90</v>
      </c>
      <c r="C85" s="21"/>
      <c r="D85" s="86">
        <v>0</v>
      </c>
      <c r="E85" s="38">
        <v>2</v>
      </c>
      <c r="F85" s="85">
        <v>0</v>
      </c>
      <c r="G85" s="22">
        <f t="shared" si="5"/>
        <v>0</v>
      </c>
      <c r="H85" s="38">
        <v>2</v>
      </c>
      <c r="I85" s="85">
        <v>0</v>
      </c>
      <c r="J85" s="20">
        <f t="shared" si="1"/>
        <v>0</v>
      </c>
      <c r="K85" s="38">
        <v>2</v>
      </c>
      <c r="L85" s="85">
        <v>0</v>
      </c>
      <c r="M85" s="20">
        <f t="shared" si="6"/>
        <v>0</v>
      </c>
      <c r="N85" s="48">
        <f t="shared" ref="N85:N87" si="9">SUM(G85,J85,M85)</f>
        <v>0</v>
      </c>
      <c r="O85" s="77">
        <f t="shared" ref="O85:O87" si="10">D85*N85</f>
        <v>0</v>
      </c>
      <c r="P85" s="89" t="s">
        <v>76</v>
      </c>
      <c r="Q85" s="89"/>
    </row>
    <row r="86" spans="1:17" ht="15.6" x14ac:dyDescent="0.3">
      <c r="A86" s="37" t="s">
        <v>67</v>
      </c>
      <c r="B86" s="103" t="s">
        <v>91</v>
      </c>
      <c r="C86" s="21"/>
      <c r="D86" s="86">
        <v>0</v>
      </c>
      <c r="E86" s="38">
        <v>2</v>
      </c>
      <c r="F86" s="85">
        <v>0</v>
      </c>
      <c r="G86" s="22">
        <f t="shared" si="5"/>
        <v>0</v>
      </c>
      <c r="H86" s="38">
        <v>2</v>
      </c>
      <c r="I86" s="85">
        <v>0</v>
      </c>
      <c r="J86" s="20">
        <f t="shared" si="1"/>
        <v>0</v>
      </c>
      <c r="K86" s="38">
        <v>2</v>
      </c>
      <c r="L86" s="85">
        <v>0</v>
      </c>
      <c r="M86" s="20">
        <f t="shared" si="6"/>
        <v>0</v>
      </c>
      <c r="N86" s="48">
        <f t="shared" si="9"/>
        <v>0</v>
      </c>
      <c r="O86" s="77">
        <f t="shared" si="10"/>
        <v>0</v>
      </c>
      <c r="P86" s="89" t="s">
        <v>76</v>
      </c>
      <c r="Q86" s="89"/>
    </row>
    <row r="87" spans="1:17" ht="15.6" x14ac:dyDescent="0.3">
      <c r="A87" s="37" t="s">
        <v>68</v>
      </c>
      <c r="B87" s="103" t="s">
        <v>92</v>
      </c>
      <c r="C87" s="21"/>
      <c r="D87" s="86">
        <v>0</v>
      </c>
      <c r="E87" s="38">
        <v>6</v>
      </c>
      <c r="F87" s="85">
        <v>0</v>
      </c>
      <c r="G87" s="22">
        <f t="shared" si="5"/>
        <v>0</v>
      </c>
      <c r="H87" s="38">
        <v>6</v>
      </c>
      <c r="I87" s="85">
        <v>0</v>
      </c>
      <c r="J87" s="20">
        <f t="shared" si="1"/>
        <v>0</v>
      </c>
      <c r="K87" s="38">
        <v>6</v>
      </c>
      <c r="L87" s="85">
        <v>0</v>
      </c>
      <c r="M87" s="20">
        <f t="shared" si="6"/>
        <v>0</v>
      </c>
      <c r="N87" s="49">
        <f t="shared" si="9"/>
        <v>0</v>
      </c>
      <c r="O87" s="77">
        <f t="shared" si="10"/>
        <v>0</v>
      </c>
      <c r="P87" s="89" t="s">
        <v>76</v>
      </c>
      <c r="Q87" s="89"/>
    </row>
    <row r="88" spans="1:17" ht="15.6" x14ac:dyDescent="0.3">
      <c r="A88" s="37" t="s">
        <v>69</v>
      </c>
      <c r="B88" s="103" t="s">
        <v>93</v>
      </c>
      <c r="C88" s="21"/>
      <c r="D88" s="86">
        <v>0</v>
      </c>
      <c r="E88" s="38">
        <v>2</v>
      </c>
      <c r="F88" s="85">
        <v>0</v>
      </c>
      <c r="G88" s="22">
        <f t="shared" si="5"/>
        <v>0</v>
      </c>
      <c r="H88" s="38">
        <v>2</v>
      </c>
      <c r="I88" s="85">
        <v>0</v>
      </c>
      <c r="J88" s="20">
        <f t="shared" si="1"/>
        <v>0</v>
      </c>
      <c r="K88" s="38">
        <v>2</v>
      </c>
      <c r="L88" s="85">
        <v>0</v>
      </c>
      <c r="M88" s="20">
        <f t="shared" si="6"/>
        <v>0</v>
      </c>
      <c r="N88" s="48">
        <f t="shared" ref="N88:N130" si="11">SUM(G88,J88,M88)</f>
        <v>0</v>
      </c>
      <c r="O88" s="77">
        <f t="shared" ref="O88:O130" si="12">D88*N88</f>
        <v>0</v>
      </c>
      <c r="P88" s="89" t="s">
        <v>76</v>
      </c>
      <c r="Q88" s="89"/>
    </row>
    <row r="89" spans="1:17" ht="15.6" x14ac:dyDescent="0.3">
      <c r="A89" s="37" t="s">
        <v>70</v>
      </c>
      <c r="B89" s="103" t="s">
        <v>94</v>
      </c>
      <c r="C89" s="21"/>
      <c r="D89" s="86">
        <v>0</v>
      </c>
      <c r="E89" s="38">
        <v>2</v>
      </c>
      <c r="F89" s="85">
        <v>0</v>
      </c>
      <c r="G89" s="22">
        <f t="shared" si="5"/>
        <v>0</v>
      </c>
      <c r="H89" s="38">
        <v>2</v>
      </c>
      <c r="I89" s="85">
        <v>0</v>
      </c>
      <c r="J89" s="20">
        <f t="shared" si="1"/>
        <v>0</v>
      </c>
      <c r="K89" s="38">
        <v>2</v>
      </c>
      <c r="L89" s="85">
        <v>0</v>
      </c>
      <c r="M89" s="20">
        <f t="shared" si="6"/>
        <v>0</v>
      </c>
      <c r="N89" s="48">
        <f t="shared" si="11"/>
        <v>0</v>
      </c>
      <c r="O89" s="77">
        <f t="shared" si="12"/>
        <v>0</v>
      </c>
      <c r="P89" s="89" t="s">
        <v>76</v>
      </c>
      <c r="Q89" s="89"/>
    </row>
    <row r="90" spans="1:17" ht="15.6" x14ac:dyDescent="0.3">
      <c r="A90" s="37" t="s">
        <v>71</v>
      </c>
      <c r="B90" s="103" t="s">
        <v>95</v>
      </c>
      <c r="C90" s="21"/>
      <c r="D90" s="86">
        <v>0</v>
      </c>
      <c r="E90" s="38">
        <v>1</v>
      </c>
      <c r="F90" s="85">
        <v>0</v>
      </c>
      <c r="G90" s="22">
        <f t="shared" si="5"/>
        <v>0</v>
      </c>
      <c r="H90" s="38">
        <v>1</v>
      </c>
      <c r="I90" s="85">
        <v>0</v>
      </c>
      <c r="J90" s="20">
        <f t="shared" si="1"/>
        <v>0</v>
      </c>
      <c r="K90" s="38">
        <v>1</v>
      </c>
      <c r="L90" s="85">
        <v>0</v>
      </c>
      <c r="M90" s="20">
        <f t="shared" si="6"/>
        <v>0</v>
      </c>
      <c r="N90" s="49">
        <f t="shared" si="11"/>
        <v>0</v>
      </c>
      <c r="O90" s="77">
        <f t="shared" si="12"/>
        <v>0</v>
      </c>
      <c r="P90" s="89" t="s">
        <v>76</v>
      </c>
      <c r="Q90" s="89"/>
    </row>
    <row r="91" spans="1:17" ht="15.6" x14ac:dyDescent="0.3">
      <c r="A91" s="37" t="s">
        <v>72</v>
      </c>
      <c r="B91" s="103" t="s">
        <v>96</v>
      </c>
      <c r="C91" s="21"/>
      <c r="D91" s="86">
        <v>0</v>
      </c>
      <c r="E91" s="38">
        <v>1</v>
      </c>
      <c r="F91" s="85">
        <v>0</v>
      </c>
      <c r="G91" s="22">
        <f t="shared" si="5"/>
        <v>0</v>
      </c>
      <c r="H91" s="38">
        <v>1</v>
      </c>
      <c r="I91" s="85">
        <v>0</v>
      </c>
      <c r="J91" s="20">
        <f t="shared" si="1"/>
        <v>0</v>
      </c>
      <c r="K91" s="38">
        <v>1</v>
      </c>
      <c r="L91" s="85">
        <v>0</v>
      </c>
      <c r="M91" s="20">
        <f t="shared" si="6"/>
        <v>0</v>
      </c>
      <c r="N91" s="49">
        <f t="shared" si="11"/>
        <v>0</v>
      </c>
      <c r="O91" s="77">
        <f t="shared" si="12"/>
        <v>0</v>
      </c>
      <c r="P91" s="89" t="s">
        <v>76</v>
      </c>
      <c r="Q91" s="89"/>
    </row>
    <row r="92" spans="1:17" ht="15.6" x14ac:dyDescent="0.3">
      <c r="A92" s="37" t="s">
        <v>175</v>
      </c>
      <c r="B92" s="103" t="s">
        <v>97</v>
      </c>
      <c r="C92" s="21"/>
      <c r="D92" s="86">
        <v>0</v>
      </c>
      <c r="E92" s="38">
        <v>35</v>
      </c>
      <c r="F92" s="85">
        <v>0</v>
      </c>
      <c r="G92" s="22">
        <f t="shared" si="5"/>
        <v>0</v>
      </c>
      <c r="H92" s="38">
        <v>35</v>
      </c>
      <c r="I92" s="85">
        <v>0</v>
      </c>
      <c r="J92" s="20">
        <f t="shared" ref="J92:J130" si="13">H92*I92</f>
        <v>0</v>
      </c>
      <c r="K92" s="38">
        <v>35</v>
      </c>
      <c r="L92" s="85">
        <v>0</v>
      </c>
      <c r="M92" s="20">
        <f t="shared" si="6"/>
        <v>0</v>
      </c>
      <c r="N92" s="49">
        <f t="shared" si="11"/>
        <v>0</v>
      </c>
      <c r="O92" s="77">
        <f t="shared" si="12"/>
        <v>0</v>
      </c>
      <c r="P92" s="89" t="s">
        <v>76</v>
      </c>
      <c r="Q92" s="89"/>
    </row>
    <row r="93" spans="1:17" ht="15.6" x14ac:dyDescent="0.3">
      <c r="A93" s="37" t="s">
        <v>176</v>
      </c>
      <c r="B93" s="103" t="s">
        <v>98</v>
      </c>
      <c r="C93" s="21"/>
      <c r="D93" s="86">
        <v>0</v>
      </c>
      <c r="E93" s="38">
        <v>105</v>
      </c>
      <c r="F93" s="85">
        <v>0</v>
      </c>
      <c r="G93" s="22">
        <f t="shared" si="5"/>
        <v>0</v>
      </c>
      <c r="H93" s="38">
        <v>105</v>
      </c>
      <c r="I93" s="85">
        <v>0</v>
      </c>
      <c r="J93" s="20">
        <f t="shared" si="13"/>
        <v>0</v>
      </c>
      <c r="K93" s="38">
        <v>105</v>
      </c>
      <c r="L93" s="85">
        <v>0</v>
      </c>
      <c r="M93" s="20">
        <f t="shared" si="6"/>
        <v>0</v>
      </c>
      <c r="N93" s="49">
        <f t="shared" si="11"/>
        <v>0</v>
      </c>
      <c r="O93" s="77">
        <f t="shared" si="12"/>
        <v>0</v>
      </c>
      <c r="P93" s="89" t="s">
        <v>76</v>
      </c>
      <c r="Q93" s="89"/>
    </row>
    <row r="94" spans="1:17" ht="15.6" x14ac:dyDescent="0.3">
      <c r="A94" s="37" t="s">
        <v>177</v>
      </c>
      <c r="B94" s="103" t="s">
        <v>99</v>
      </c>
      <c r="C94" s="21"/>
      <c r="D94" s="86">
        <v>0</v>
      </c>
      <c r="E94" s="38">
        <v>260</v>
      </c>
      <c r="F94" s="85">
        <v>0</v>
      </c>
      <c r="G94" s="22">
        <f t="shared" ref="G94:G130" si="14">E94*F94</f>
        <v>0</v>
      </c>
      <c r="H94" s="38">
        <v>260</v>
      </c>
      <c r="I94" s="85">
        <v>0</v>
      </c>
      <c r="J94" s="20">
        <f t="shared" si="13"/>
        <v>0</v>
      </c>
      <c r="K94" s="38">
        <v>260</v>
      </c>
      <c r="L94" s="85">
        <v>0</v>
      </c>
      <c r="M94" s="20">
        <f t="shared" ref="M94:M130" si="15">K94*L94</f>
        <v>0</v>
      </c>
      <c r="N94" s="49">
        <f t="shared" si="11"/>
        <v>0</v>
      </c>
      <c r="O94" s="77">
        <f t="shared" si="12"/>
        <v>0</v>
      </c>
      <c r="P94" s="89" t="s">
        <v>76</v>
      </c>
      <c r="Q94" s="89"/>
    </row>
    <row r="95" spans="1:17" ht="15.6" x14ac:dyDescent="0.3">
      <c r="A95" s="37" t="s">
        <v>178</v>
      </c>
      <c r="B95" s="103" t="s">
        <v>100</v>
      </c>
      <c r="C95" s="21"/>
      <c r="D95" s="86">
        <v>0</v>
      </c>
      <c r="E95" s="38">
        <v>6</v>
      </c>
      <c r="F95" s="85">
        <v>0</v>
      </c>
      <c r="G95" s="22">
        <f t="shared" si="14"/>
        <v>0</v>
      </c>
      <c r="H95" s="38">
        <v>6</v>
      </c>
      <c r="I95" s="85">
        <v>0</v>
      </c>
      <c r="J95" s="20">
        <f t="shared" si="13"/>
        <v>0</v>
      </c>
      <c r="K95" s="38">
        <v>6</v>
      </c>
      <c r="L95" s="85">
        <v>0</v>
      </c>
      <c r="M95" s="20">
        <f t="shared" si="15"/>
        <v>0</v>
      </c>
      <c r="N95" s="49">
        <f t="shared" si="11"/>
        <v>0</v>
      </c>
      <c r="O95" s="77">
        <f t="shared" si="12"/>
        <v>0</v>
      </c>
      <c r="P95" s="89" t="s">
        <v>76</v>
      </c>
      <c r="Q95" s="89"/>
    </row>
    <row r="96" spans="1:17" ht="15.6" x14ac:dyDescent="0.3">
      <c r="A96" s="37" t="s">
        <v>179</v>
      </c>
      <c r="B96" s="103" t="s">
        <v>101</v>
      </c>
      <c r="C96" s="21"/>
      <c r="D96" s="86">
        <v>0</v>
      </c>
      <c r="E96" s="38">
        <v>140</v>
      </c>
      <c r="F96" s="85">
        <v>0</v>
      </c>
      <c r="G96" s="22">
        <f t="shared" si="14"/>
        <v>0</v>
      </c>
      <c r="H96" s="38">
        <v>140</v>
      </c>
      <c r="I96" s="85">
        <v>0</v>
      </c>
      <c r="J96" s="20">
        <f t="shared" si="13"/>
        <v>0</v>
      </c>
      <c r="K96" s="38">
        <v>140</v>
      </c>
      <c r="L96" s="85">
        <v>0</v>
      </c>
      <c r="M96" s="20">
        <f t="shared" si="15"/>
        <v>0</v>
      </c>
      <c r="N96" s="49">
        <f t="shared" si="11"/>
        <v>0</v>
      </c>
      <c r="O96" s="77">
        <f t="shared" si="12"/>
        <v>0</v>
      </c>
      <c r="P96" s="89" t="s">
        <v>76</v>
      </c>
      <c r="Q96" s="89"/>
    </row>
    <row r="97" spans="1:17" ht="15.6" x14ac:dyDescent="0.3">
      <c r="A97" s="37" t="s">
        <v>180</v>
      </c>
      <c r="B97" s="103" t="s">
        <v>102</v>
      </c>
      <c r="C97" s="21"/>
      <c r="D97" s="86">
        <v>0</v>
      </c>
      <c r="E97" s="38">
        <v>435</v>
      </c>
      <c r="F97" s="85">
        <v>0</v>
      </c>
      <c r="G97" s="22">
        <f t="shared" si="14"/>
        <v>0</v>
      </c>
      <c r="H97" s="38">
        <v>435</v>
      </c>
      <c r="I97" s="85">
        <v>0</v>
      </c>
      <c r="J97" s="20">
        <f t="shared" si="13"/>
        <v>0</v>
      </c>
      <c r="K97" s="38">
        <v>435</v>
      </c>
      <c r="L97" s="85">
        <v>0</v>
      </c>
      <c r="M97" s="20">
        <f t="shared" si="15"/>
        <v>0</v>
      </c>
      <c r="N97" s="49">
        <f t="shared" si="11"/>
        <v>0</v>
      </c>
      <c r="O97" s="77">
        <f t="shared" si="12"/>
        <v>0</v>
      </c>
      <c r="P97" s="89" t="s">
        <v>76</v>
      </c>
      <c r="Q97" s="89"/>
    </row>
    <row r="98" spans="1:17" ht="15.6" x14ac:dyDescent="0.3">
      <c r="A98" s="37" t="s">
        <v>181</v>
      </c>
      <c r="B98" s="103" t="s">
        <v>103</v>
      </c>
      <c r="C98" s="21"/>
      <c r="D98" s="86">
        <v>0</v>
      </c>
      <c r="E98" s="38">
        <v>35</v>
      </c>
      <c r="F98" s="85">
        <v>0</v>
      </c>
      <c r="G98" s="22">
        <f t="shared" si="14"/>
        <v>0</v>
      </c>
      <c r="H98" s="38">
        <v>35</v>
      </c>
      <c r="I98" s="85">
        <v>0</v>
      </c>
      <c r="J98" s="20">
        <f t="shared" si="13"/>
        <v>0</v>
      </c>
      <c r="K98" s="38">
        <v>35</v>
      </c>
      <c r="L98" s="85">
        <v>0</v>
      </c>
      <c r="M98" s="20">
        <f t="shared" si="15"/>
        <v>0</v>
      </c>
      <c r="N98" s="49">
        <f t="shared" si="11"/>
        <v>0</v>
      </c>
      <c r="O98" s="77">
        <f t="shared" si="12"/>
        <v>0</v>
      </c>
      <c r="P98" s="89" t="s">
        <v>76</v>
      </c>
      <c r="Q98" s="89"/>
    </row>
    <row r="99" spans="1:17" ht="15.6" x14ac:dyDescent="0.3">
      <c r="A99" s="37" t="s">
        <v>182</v>
      </c>
      <c r="B99" s="103" t="s">
        <v>104</v>
      </c>
      <c r="C99" s="21"/>
      <c r="D99" s="86">
        <v>0</v>
      </c>
      <c r="E99" s="38">
        <v>260</v>
      </c>
      <c r="F99" s="85">
        <v>0</v>
      </c>
      <c r="G99" s="22">
        <f t="shared" si="14"/>
        <v>0</v>
      </c>
      <c r="H99" s="38">
        <v>260</v>
      </c>
      <c r="I99" s="85">
        <v>0</v>
      </c>
      <c r="J99" s="20">
        <f t="shared" si="13"/>
        <v>0</v>
      </c>
      <c r="K99" s="38">
        <v>260</v>
      </c>
      <c r="L99" s="85">
        <v>0</v>
      </c>
      <c r="M99" s="20">
        <f t="shared" si="15"/>
        <v>0</v>
      </c>
      <c r="N99" s="49">
        <f t="shared" si="11"/>
        <v>0</v>
      </c>
      <c r="O99" s="77">
        <f t="shared" si="12"/>
        <v>0</v>
      </c>
      <c r="P99" s="89" t="s">
        <v>76</v>
      </c>
      <c r="Q99" s="89"/>
    </row>
    <row r="100" spans="1:17" ht="15.6" x14ac:dyDescent="0.3">
      <c r="A100" s="37" t="s">
        <v>183</v>
      </c>
      <c r="B100" s="103" t="s">
        <v>105</v>
      </c>
      <c r="C100" s="21"/>
      <c r="D100" s="86">
        <v>0</v>
      </c>
      <c r="E100" s="38">
        <v>105</v>
      </c>
      <c r="F100" s="85">
        <v>0</v>
      </c>
      <c r="G100" s="22">
        <f t="shared" si="14"/>
        <v>0</v>
      </c>
      <c r="H100" s="38">
        <v>105</v>
      </c>
      <c r="I100" s="85">
        <v>0</v>
      </c>
      <c r="J100" s="20">
        <f t="shared" si="13"/>
        <v>0</v>
      </c>
      <c r="K100" s="38">
        <v>105</v>
      </c>
      <c r="L100" s="85">
        <v>0</v>
      </c>
      <c r="M100" s="20">
        <f t="shared" si="15"/>
        <v>0</v>
      </c>
      <c r="N100" s="49">
        <f t="shared" si="11"/>
        <v>0</v>
      </c>
      <c r="O100" s="77">
        <f t="shared" si="12"/>
        <v>0</v>
      </c>
      <c r="P100" s="89" t="s">
        <v>76</v>
      </c>
      <c r="Q100" s="89"/>
    </row>
    <row r="101" spans="1:17" ht="15.6" x14ac:dyDescent="0.3">
      <c r="A101" s="37" t="s">
        <v>184</v>
      </c>
      <c r="B101" s="103" t="s">
        <v>106</v>
      </c>
      <c r="C101" s="21"/>
      <c r="D101" s="86">
        <v>0</v>
      </c>
      <c r="E101" s="38">
        <v>35</v>
      </c>
      <c r="F101" s="85">
        <v>0</v>
      </c>
      <c r="G101" s="22">
        <f t="shared" si="14"/>
        <v>0</v>
      </c>
      <c r="H101" s="38">
        <v>35</v>
      </c>
      <c r="I101" s="85">
        <v>0</v>
      </c>
      <c r="J101" s="20">
        <f t="shared" si="13"/>
        <v>0</v>
      </c>
      <c r="K101" s="38">
        <v>35</v>
      </c>
      <c r="L101" s="85">
        <v>0</v>
      </c>
      <c r="M101" s="20">
        <f t="shared" si="15"/>
        <v>0</v>
      </c>
      <c r="N101" s="49">
        <f t="shared" si="11"/>
        <v>0</v>
      </c>
      <c r="O101" s="77">
        <f t="shared" si="12"/>
        <v>0</v>
      </c>
      <c r="P101" s="89" t="s">
        <v>76</v>
      </c>
      <c r="Q101" s="89"/>
    </row>
    <row r="102" spans="1:17" ht="15.6" x14ac:dyDescent="0.3">
      <c r="A102" s="37" t="s">
        <v>185</v>
      </c>
      <c r="B102" s="103" t="s">
        <v>107</v>
      </c>
      <c r="C102" s="21"/>
      <c r="D102" s="86">
        <v>0</v>
      </c>
      <c r="E102" s="38">
        <v>836</v>
      </c>
      <c r="F102" s="85">
        <v>0</v>
      </c>
      <c r="G102" s="22">
        <f t="shared" si="14"/>
        <v>0</v>
      </c>
      <c r="H102" s="38">
        <v>836</v>
      </c>
      <c r="I102" s="85">
        <v>0</v>
      </c>
      <c r="J102" s="20">
        <f t="shared" si="13"/>
        <v>0</v>
      </c>
      <c r="K102" s="38">
        <v>836</v>
      </c>
      <c r="L102" s="85">
        <v>0</v>
      </c>
      <c r="M102" s="20">
        <f t="shared" si="15"/>
        <v>0</v>
      </c>
      <c r="N102" s="49">
        <f t="shared" si="11"/>
        <v>0</v>
      </c>
      <c r="O102" s="77">
        <f t="shared" si="12"/>
        <v>0</v>
      </c>
      <c r="P102" s="89" t="s">
        <v>76</v>
      </c>
      <c r="Q102" s="89"/>
    </row>
    <row r="103" spans="1:17" ht="15.6" x14ac:dyDescent="0.3">
      <c r="A103" s="37" t="s">
        <v>186</v>
      </c>
      <c r="B103" s="103" t="s">
        <v>108</v>
      </c>
      <c r="C103" s="21"/>
      <c r="D103" s="86">
        <v>0</v>
      </c>
      <c r="E103" s="38">
        <v>1</v>
      </c>
      <c r="F103" s="85">
        <v>0</v>
      </c>
      <c r="G103" s="22">
        <f t="shared" si="14"/>
        <v>0</v>
      </c>
      <c r="H103" s="38">
        <v>1</v>
      </c>
      <c r="I103" s="85">
        <v>0</v>
      </c>
      <c r="J103" s="20">
        <f t="shared" si="13"/>
        <v>0</v>
      </c>
      <c r="K103" s="38">
        <v>1</v>
      </c>
      <c r="L103" s="85">
        <v>0</v>
      </c>
      <c r="M103" s="20">
        <f t="shared" si="15"/>
        <v>0</v>
      </c>
      <c r="N103" s="49">
        <f t="shared" si="11"/>
        <v>0</v>
      </c>
      <c r="O103" s="77">
        <f t="shared" si="12"/>
        <v>0</v>
      </c>
      <c r="P103" s="89" t="s">
        <v>76</v>
      </c>
      <c r="Q103" s="89"/>
    </row>
    <row r="104" spans="1:17" ht="15.6" x14ac:dyDescent="0.3">
      <c r="A104" s="37" t="s">
        <v>187</v>
      </c>
      <c r="B104" s="103" t="s">
        <v>109</v>
      </c>
      <c r="C104" s="21"/>
      <c r="D104" s="86">
        <v>0</v>
      </c>
      <c r="E104" s="38">
        <v>2</v>
      </c>
      <c r="F104" s="85">
        <v>0</v>
      </c>
      <c r="G104" s="22">
        <f t="shared" si="14"/>
        <v>0</v>
      </c>
      <c r="H104" s="38">
        <v>2</v>
      </c>
      <c r="I104" s="85">
        <v>0</v>
      </c>
      <c r="J104" s="20">
        <f t="shared" si="13"/>
        <v>0</v>
      </c>
      <c r="K104" s="38">
        <v>2</v>
      </c>
      <c r="L104" s="85">
        <v>0</v>
      </c>
      <c r="M104" s="20">
        <f t="shared" si="15"/>
        <v>0</v>
      </c>
      <c r="N104" s="49">
        <f t="shared" si="11"/>
        <v>0</v>
      </c>
      <c r="O104" s="77">
        <f t="shared" si="12"/>
        <v>0</v>
      </c>
      <c r="P104" s="89" t="s">
        <v>76</v>
      </c>
      <c r="Q104" s="89"/>
    </row>
    <row r="105" spans="1:17" ht="15.6" x14ac:dyDescent="0.3">
      <c r="A105" s="37" t="s">
        <v>188</v>
      </c>
      <c r="B105" s="103" t="s">
        <v>110</v>
      </c>
      <c r="C105" s="21"/>
      <c r="D105" s="86">
        <v>0</v>
      </c>
      <c r="E105" s="38">
        <v>2800</v>
      </c>
      <c r="F105" s="85">
        <v>0</v>
      </c>
      <c r="G105" s="22">
        <f t="shared" si="14"/>
        <v>0</v>
      </c>
      <c r="H105" s="38">
        <v>2800</v>
      </c>
      <c r="I105" s="85">
        <v>0</v>
      </c>
      <c r="J105" s="20">
        <f t="shared" si="13"/>
        <v>0</v>
      </c>
      <c r="K105" s="38">
        <v>2800</v>
      </c>
      <c r="L105" s="85">
        <v>0</v>
      </c>
      <c r="M105" s="20">
        <f t="shared" si="15"/>
        <v>0</v>
      </c>
      <c r="N105" s="49">
        <f t="shared" si="11"/>
        <v>0</v>
      </c>
      <c r="O105" s="77">
        <f t="shared" si="12"/>
        <v>0</v>
      </c>
      <c r="P105" s="89" t="s">
        <v>76</v>
      </c>
      <c r="Q105" s="89"/>
    </row>
    <row r="106" spans="1:17" ht="15.6" x14ac:dyDescent="0.3">
      <c r="A106" s="37" t="s">
        <v>189</v>
      </c>
      <c r="B106" s="103" t="s">
        <v>111</v>
      </c>
      <c r="C106" s="21"/>
      <c r="D106" s="86">
        <v>0</v>
      </c>
      <c r="E106" s="38">
        <v>140</v>
      </c>
      <c r="F106" s="85">
        <v>0</v>
      </c>
      <c r="G106" s="22">
        <f t="shared" si="14"/>
        <v>0</v>
      </c>
      <c r="H106" s="38">
        <v>140</v>
      </c>
      <c r="I106" s="85">
        <v>0</v>
      </c>
      <c r="J106" s="20">
        <f t="shared" si="13"/>
        <v>0</v>
      </c>
      <c r="K106" s="38">
        <v>140</v>
      </c>
      <c r="L106" s="85">
        <v>0</v>
      </c>
      <c r="M106" s="20">
        <f t="shared" si="15"/>
        <v>0</v>
      </c>
      <c r="N106" s="49">
        <f t="shared" si="11"/>
        <v>0</v>
      </c>
      <c r="O106" s="77">
        <f t="shared" si="12"/>
        <v>0</v>
      </c>
      <c r="P106" s="89" t="s">
        <v>76</v>
      </c>
      <c r="Q106" s="89"/>
    </row>
    <row r="107" spans="1:17" ht="15.6" x14ac:dyDescent="0.3">
      <c r="A107" s="37" t="s">
        <v>190</v>
      </c>
      <c r="B107" s="103" t="s">
        <v>112</v>
      </c>
      <c r="C107" s="21"/>
      <c r="D107" s="86">
        <v>0</v>
      </c>
      <c r="E107" s="38">
        <v>140</v>
      </c>
      <c r="F107" s="85">
        <v>0</v>
      </c>
      <c r="G107" s="22">
        <f t="shared" si="14"/>
        <v>0</v>
      </c>
      <c r="H107" s="38">
        <v>140</v>
      </c>
      <c r="I107" s="85">
        <v>0</v>
      </c>
      <c r="J107" s="20">
        <f t="shared" si="13"/>
        <v>0</v>
      </c>
      <c r="K107" s="38">
        <v>140</v>
      </c>
      <c r="L107" s="85">
        <v>0</v>
      </c>
      <c r="M107" s="20">
        <f t="shared" si="15"/>
        <v>0</v>
      </c>
      <c r="N107" s="49">
        <f t="shared" si="11"/>
        <v>0</v>
      </c>
      <c r="O107" s="77">
        <f t="shared" si="12"/>
        <v>0</v>
      </c>
      <c r="P107" s="89" t="s">
        <v>76</v>
      </c>
      <c r="Q107" s="89"/>
    </row>
    <row r="108" spans="1:17" ht="15.6" x14ac:dyDescent="0.3">
      <c r="A108" s="37" t="s">
        <v>191</v>
      </c>
      <c r="B108" s="103" t="s">
        <v>113</v>
      </c>
      <c r="C108" s="21"/>
      <c r="D108" s="86">
        <v>0</v>
      </c>
      <c r="E108" s="38">
        <v>1</v>
      </c>
      <c r="F108" s="85">
        <v>0</v>
      </c>
      <c r="G108" s="22">
        <f t="shared" si="14"/>
        <v>0</v>
      </c>
      <c r="H108" s="38">
        <v>1</v>
      </c>
      <c r="I108" s="85">
        <v>0</v>
      </c>
      <c r="J108" s="20">
        <f t="shared" si="13"/>
        <v>0</v>
      </c>
      <c r="K108" s="38">
        <v>1</v>
      </c>
      <c r="L108" s="85">
        <v>0</v>
      </c>
      <c r="M108" s="20">
        <f t="shared" si="15"/>
        <v>0</v>
      </c>
      <c r="N108" s="49">
        <f t="shared" si="11"/>
        <v>0</v>
      </c>
      <c r="O108" s="77">
        <f t="shared" si="12"/>
        <v>0</v>
      </c>
      <c r="P108" s="89" t="s">
        <v>76</v>
      </c>
      <c r="Q108" s="89"/>
    </row>
    <row r="109" spans="1:17" ht="15.6" x14ac:dyDescent="0.3">
      <c r="A109" s="37" t="s">
        <v>192</v>
      </c>
      <c r="B109" s="103" t="s">
        <v>114</v>
      </c>
      <c r="C109" s="21"/>
      <c r="D109" s="86">
        <v>0</v>
      </c>
      <c r="E109" s="38">
        <v>2</v>
      </c>
      <c r="F109" s="85">
        <v>0</v>
      </c>
      <c r="G109" s="22">
        <f t="shared" si="14"/>
        <v>0</v>
      </c>
      <c r="H109" s="38">
        <v>2</v>
      </c>
      <c r="I109" s="85">
        <v>0</v>
      </c>
      <c r="J109" s="20">
        <f t="shared" si="13"/>
        <v>0</v>
      </c>
      <c r="K109" s="38">
        <v>2</v>
      </c>
      <c r="L109" s="85">
        <v>0</v>
      </c>
      <c r="M109" s="20">
        <f t="shared" si="15"/>
        <v>0</v>
      </c>
      <c r="N109" s="49">
        <f t="shared" si="11"/>
        <v>0</v>
      </c>
      <c r="O109" s="77">
        <f t="shared" si="12"/>
        <v>0</v>
      </c>
      <c r="P109" s="89" t="s">
        <v>76</v>
      </c>
      <c r="Q109" s="89"/>
    </row>
    <row r="110" spans="1:17" ht="15.6" x14ac:dyDescent="0.3">
      <c r="A110" s="37" t="s">
        <v>193</v>
      </c>
      <c r="B110" s="103" t="s">
        <v>115</v>
      </c>
      <c r="C110" s="21"/>
      <c r="D110" s="86">
        <v>0</v>
      </c>
      <c r="E110" s="38">
        <v>366</v>
      </c>
      <c r="F110" s="85">
        <v>0</v>
      </c>
      <c r="G110" s="22">
        <f t="shared" si="14"/>
        <v>0</v>
      </c>
      <c r="H110" s="38">
        <v>366</v>
      </c>
      <c r="I110" s="85">
        <v>0</v>
      </c>
      <c r="J110" s="20">
        <f t="shared" si="13"/>
        <v>0</v>
      </c>
      <c r="K110" s="38">
        <v>366</v>
      </c>
      <c r="L110" s="85">
        <v>0</v>
      </c>
      <c r="M110" s="20">
        <f t="shared" si="15"/>
        <v>0</v>
      </c>
      <c r="N110" s="49">
        <f t="shared" si="11"/>
        <v>0</v>
      </c>
      <c r="O110" s="77">
        <f t="shared" si="12"/>
        <v>0</v>
      </c>
      <c r="P110" s="89" t="s">
        <v>76</v>
      </c>
      <c r="Q110" s="89"/>
    </row>
    <row r="111" spans="1:17" ht="15.6" x14ac:dyDescent="0.3">
      <c r="A111" s="37" t="s">
        <v>194</v>
      </c>
      <c r="B111" s="103" t="s">
        <v>116</v>
      </c>
      <c r="C111" s="21"/>
      <c r="D111" s="86">
        <v>0</v>
      </c>
      <c r="E111" s="38">
        <v>1</v>
      </c>
      <c r="F111" s="85">
        <v>0</v>
      </c>
      <c r="G111" s="22">
        <f t="shared" si="14"/>
        <v>0</v>
      </c>
      <c r="H111" s="38">
        <v>1</v>
      </c>
      <c r="I111" s="85">
        <v>0</v>
      </c>
      <c r="J111" s="20">
        <f t="shared" si="13"/>
        <v>0</v>
      </c>
      <c r="K111" s="38">
        <v>1</v>
      </c>
      <c r="L111" s="85">
        <v>0</v>
      </c>
      <c r="M111" s="20">
        <f t="shared" si="15"/>
        <v>0</v>
      </c>
      <c r="N111" s="49">
        <f t="shared" si="11"/>
        <v>0</v>
      </c>
      <c r="O111" s="77">
        <f t="shared" si="12"/>
        <v>0</v>
      </c>
      <c r="P111" s="89" t="s">
        <v>76</v>
      </c>
      <c r="Q111" s="89"/>
    </row>
    <row r="112" spans="1:17" ht="15.6" x14ac:dyDescent="0.3">
      <c r="A112" s="37" t="s">
        <v>195</v>
      </c>
      <c r="B112" s="103" t="s">
        <v>117</v>
      </c>
      <c r="C112" s="21"/>
      <c r="D112" s="86">
        <v>0</v>
      </c>
      <c r="E112" s="38">
        <v>366</v>
      </c>
      <c r="F112" s="85">
        <v>0</v>
      </c>
      <c r="G112" s="22">
        <f t="shared" si="14"/>
        <v>0</v>
      </c>
      <c r="H112" s="38">
        <v>366</v>
      </c>
      <c r="I112" s="85">
        <v>0</v>
      </c>
      <c r="J112" s="20">
        <f t="shared" si="13"/>
        <v>0</v>
      </c>
      <c r="K112" s="38">
        <v>366</v>
      </c>
      <c r="L112" s="85">
        <v>0</v>
      </c>
      <c r="M112" s="20">
        <f t="shared" si="15"/>
        <v>0</v>
      </c>
      <c r="N112" s="49">
        <f t="shared" si="11"/>
        <v>0</v>
      </c>
      <c r="O112" s="77">
        <f t="shared" si="12"/>
        <v>0</v>
      </c>
      <c r="P112" s="89" t="s">
        <v>76</v>
      </c>
      <c r="Q112" s="89"/>
    </row>
    <row r="113" spans="1:17" ht="15.6" x14ac:dyDescent="0.3">
      <c r="A113" s="37" t="s">
        <v>196</v>
      </c>
      <c r="B113" s="103" t="s">
        <v>118</v>
      </c>
      <c r="C113" s="21"/>
      <c r="D113" s="86">
        <v>0</v>
      </c>
      <c r="E113" s="38">
        <v>1</v>
      </c>
      <c r="F113" s="85">
        <v>0</v>
      </c>
      <c r="G113" s="22">
        <f t="shared" si="14"/>
        <v>0</v>
      </c>
      <c r="H113" s="38">
        <v>1</v>
      </c>
      <c r="I113" s="85">
        <v>0</v>
      </c>
      <c r="J113" s="20">
        <f t="shared" si="13"/>
        <v>0</v>
      </c>
      <c r="K113" s="38">
        <v>1</v>
      </c>
      <c r="L113" s="85">
        <v>0</v>
      </c>
      <c r="M113" s="20">
        <f t="shared" si="15"/>
        <v>0</v>
      </c>
      <c r="N113" s="49">
        <f t="shared" si="11"/>
        <v>0</v>
      </c>
      <c r="O113" s="77">
        <f t="shared" si="12"/>
        <v>0</v>
      </c>
      <c r="P113" s="89" t="s">
        <v>76</v>
      </c>
      <c r="Q113" s="89"/>
    </row>
    <row r="114" spans="1:17" ht="15.6" x14ac:dyDescent="0.3">
      <c r="A114" s="37" t="s">
        <v>197</v>
      </c>
      <c r="B114" s="103" t="s">
        <v>119</v>
      </c>
      <c r="C114" s="21"/>
      <c r="D114" s="86">
        <v>0</v>
      </c>
      <c r="E114" s="38">
        <v>1</v>
      </c>
      <c r="F114" s="85">
        <v>0</v>
      </c>
      <c r="G114" s="22">
        <f t="shared" si="14"/>
        <v>0</v>
      </c>
      <c r="H114" s="38">
        <v>1</v>
      </c>
      <c r="I114" s="85">
        <v>0</v>
      </c>
      <c r="J114" s="20">
        <f t="shared" si="13"/>
        <v>0</v>
      </c>
      <c r="K114" s="38">
        <v>1</v>
      </c>
      <c r="L114" s="85">
        <v>0</v>
      </c>
      <c r="M114" s="20">
        <f t="shared" si="15"/>
        <v>0</v>
      </c>
      <c r="N114" s="49">
        <f t="shared" si="11"/>
        <v>0</v>
      </c>
      <c r="O114" s="77">
        <f t="shared" si="12"/>
        <v>0</v>
      </c>
      <c r="P114" s="89" t="s">
        <v>76</v>
      </c>
      <c r="Q114" s="89"/>
    </row>
    <row r="115" spans="1:17" ht="15.6" x14ac:dyDescent="0.3">
      <c r="A115" s="37" t="s">
        <v>198</v>
      </c>
      <c r="B115" s="103" t="s">
        <v>120</v>
      </c>
      <c r="C115" s="21"/>
      <c r="D115" s="86">
        <v>0</v>
      </c>
      <c r="E115" s="38">
        <v>1</v>
      </c>
      <c r="F115" s="85">
        <v>0</v>
      </c>
      <c r="G115" s="22">
        <f t="shared" si="14"/>
        <v>0</v>
      </c>
      <c r="H115" s="38">
        <v>1</v>
      </c>
      <c r="I115" s="85">
        <v>0</v>
      </c>
      <c r="J115" s="20">
        <f t="shared" si="13"/>
        <v>0</v>
      </c>
      <c r="K115" s="38">
        <v>1</v>
      </c>
      <c r="L115" s="85">
        <v>0</v>
      </c>
      <c r="M115" s="20">
        <f t="shared" si="15"/>
        <v>0</v>
      </c>
      <c r="N115" s="49">
        <f t="shared" si="11"/>
        <v>0</v>
      </c>
      <c r="O115" s="77">
        <f t="shared" si="12"/>
        <v>0</v>
      </c>
      <c r="P115" s="89" t="s">
        <v>76</v>
      </c>
      <c r="Q115" s="89"/>
    </row>
    <row r="116" spans="1:17" ht="15.6" x14ac:dyDescent="0.3">
      <c r="A116" s="37" t="s">
        <v>199</v>
      </c>
      <c r="B116" s="103" t="s">
        <v>121</v>
      </c>
      <c r="C116" s="21"/>
      <c r="D116" s="86">
        <v>0</v>
      </c>
      <c r="E116" s="38">
        <v>1</v>
      </c>
      <c r="F116" s="85">
        <v>0</v>
      </c>
      <c r="G116" s="22">
        <f t="shared" si="14"/>
        <v>0</v>
      </c>
      <c r="H116" s="38">
        <v>1</v>
      </c>
      <c r="I116" s="85">
        <v>0</v>
      </c>
      <c r="J116" s="20">
        <f t="shared" si="13"/>
        <v>0</v>
      </c>
      <c r="K116" s="38">
        <v>1</v>
      </c>
      <c r="L116" s="85">
        <v>0</v>
      </c>
      <c r="M116" s="20">
        <f t="shared" si="15"/>
        <v>0</v>
      </c>
      <c r="N116" s="49">
        <f t="shared" si="11"/>
        <v>0</v>
      </c>
      <c r="O116" s="77">
        <f t="shared" si="12"/>
        <v>0</v>
      </c>
      <c r="P116" s="89" t="s">
        <v>76</v>
      </c>
      <c r="Q116" s="89"/>
    </row>
    <row r="117" spans="1:17" ht="15.6" x14ac:dyDescent="0.3">
      <c r="A117" s="37" t="s">
        <v>200</v>
      </c>
      <c r="B117" s="103" t="s">
        <v>122</v>
      </c>
      <c r="C117" s="21"/>
      <c r="D117" s="86">
        <v>0</v>
      </c>
      <c r="E117" s="38">
        <v>1</v>
      </c>
      <c r="F117" s="85">
        <v>0</v>
      </c>
      <c r="G117" s="22">
        <f t="shared" si="14"/>
        <v>0</v>
      </c>
      <c r="H117" s="38">
        <v>1</v>
      </c>
      <c r="I117" s="85">
        <v>0</v>
      </c>
      <c r="J117" s="20">
        <f t="shared" si="13"/>
        <v>0</v>
      </c>
      <c r="K117" s="38">
        <v>1</v>
      </c>
      <c r="L117" s="85">
        <v>0</v>
      </c>
      <c r="M117" s="20">
        <f t="shared" si="15"/>
        <v>0</v>
      </c>
      <c r="N117" s="49">
        <f t="shared" si="11"/>
        <v>0</v>
      </c>
      <c r="O117" s="77">
        <f t="shared" si="12"/>
        <v>0</v>
      </c>
      <c r="P117" s="89" t="s">
        <v>76</v>
      </c>
      <c r="Q117" s="89"/>
    </row>
    <row r="118" spans="1:17" ht="15.6" x14ac:dyDescent="0.3">
      <c r="A118" s="37" t="s">
        <v>201</v>
      </c>
      <c r="B118" s="103" t="s">
        <v>123</v>
      </c>
      <c r="C118" s="21"/>
      <c r="D118" s="86">
        <v>0</v>
      </c>
      <c r="E118" s="38">
        <v>1</v>
      </c>
      <c r="F118" s="85">
        <v>0</v>
      </c>
      <c r="G118" s="22">
        <f t="shared" si="14"/>
        <v>0</v>
      </c>
      <c r="H118" s="38">
        <v>1</v>
      </c>
      <c r="I118" s="85">
        <v>0</v>
      </c>
      <c r="J118" s="20">
        <f t="shared" si="13"/>
        <v>0</v>
      </c>
      <c r="K118" s="38">
        <v>1</v>
      </c>
      <c r="L118" s="85">
        <v>0</v>
      </c>
      <c r="M118" s="20">
        <f t="shared" si="15"/>
        <v>0</v>
      </c>
      <c r="N118" s="49">
        <f t="shared" si="11"/>
        <v>0</v>
      </c>
      <c r="O118" s="77">
        <f t="shared" si="12"/>
        <v>0</v>
      </c>
      <c r="P118" s="89" t="s">
        <v>76</v>
      </c>
      <c r="Q118" s="89"/>
    </row>
    <row r="119" spans="1:17" ht="15.6" x14ac:dyDescent="0.3">
      <c r="A119" s="37" t="s">
        <v>202</v>
      </c>
      <c r="B119" s="103" t="s">
        <v>124</v>
      </c>
      <c r="C119" s="21"/>
      <c r="D119" s="86">
        <v>0</v>
      </c>
      <c r="E119" s="38">
        <v>1</v>
      </c>
      <c r="F119" s="85">
        <v>0</v>
      </c>
      <c r="G119" s="22">
        <f t="shared" si="14"/>
        <v>0</v>
      </c>
      <c r="H119" s="38">
        <v>1</v>
      </c>
      <c r="I119" s="85">
        <v>0</v>
      </c>
      <c r="J119" s="20">
        <f t="shared" si="13"/>
        <v>0</v>
      </c>
      <c r="K119" s="38">
        <v>1</v>
      </c>
      <c r="L119" s="85">
        <v>0</v>
      </c>
      <c r="M119" s="20">
        <f t="shared" si="15"/>
        <v>0</v>
      </c>
      <c r="N119" s="49">
        <f t="shared" si="11"/>
        <v>0</v>
      </c>
      <c r="O119" s="77">
        <f t="shared" si="12"/>
        <v>0</v>
      </c>
      <c r="P119" s="89" t="s">
        <v>76</v>
      </c>
      <c r="Q119" s="89"/>
    </row>
    <row r="120" spans="1:17" ht="15.6" x14ac:dyDescent="0.3">
      <c r="A120" s="37" t="s">
        <v>203</v>
      </c>
      <c r="B120" s="103" t="s">
        <v>125</v>
      </c>
      <c r="C120" s="21"/>
      <c r="D120" s="86">
        <v>0</v>
      </c>
      <c r="E120" s="38">
        <v>1</v>
      </c>
      <c r="F120" s="85">
        <v>0</v>
      </c>
      <c r="G120" s="22">
        <f t="shared" si="14"/>
        <v>0</v>
      </c>
      <c r="H120" s="38">
        <v>1</v>
      </c>
      <c r="I120" s="85">
        <v>0</v>
      </c>
      <c r="J120" s="20">
        <f t="shared" si="13"/>
        <v>0</v>
      </c>
      <c r="K120" s="38">
        <v>1</v>
      </c>
      <c r="L120" s="85">
        <v>0</v>
      </c>
      <c r="M120" s="20">
        <f t="shared" si="15"/>
        <v>0</v>
      </c>
      <c r="N120" s="49">
        <f t="shared" si="11"/>
        <v>0</v>
      </c>
      <c r="O120" s="77">
        <f t="shared" si="12"/>
        <v>0</v>
      </c>
      <c r="P120" s="89" t="s">
        <v>76</v>
      </c>
      <c r="Q120" s="89"/>
    </row>
    <row r="121" spans="1:17" ht="15.6" x14ac:dyDescent="0.3">
      <c r="A121" s="37" t="s">
        <v>204</v>
      </c>
      <c r="B121" s="103" t="s">
        <v>126</v>
      </c>
      <c r="C121" s="21"/>
      <c r="D121" s="86">
        <v>0</v>
      </c>
      <c r="E121" s="38">
        <v>1</v>
      </c>
      <c r="F121" s="85">
        <v>0</v>
      </c>
      <c r="G121" s="22">
        <f t="shared" si="14"/>
        <v>0</v>
      </c>
      <c r="H121" s="38">
        <v>1</v>
      </c>
      <c r="I121" s="85">
        <v>0</v>
      </c>
      <c r="J121" s="20">
        <f t="shared" si="13"/>
        <v>0</v>
      </c>
      <c r="K121" s="38">
        <v>1</v>
      </c>
      <c r="L121" s="85">
        <v>0</v>
      </c>
      <c r="M121" s="20">
        <f t="shared" si="15"/>
        <v>0</v>
      </c>
      <c r="N121" s="49">
        <f t="shared" si="11"/>
        <v>0</v>
      </c>
      <c r="O121" s="77">
        <f t="shared" si="12"/>
        <v>0</v>
      </c>
      <c r="P121" s="89" t="s">
        <v>76</v>
      </c>
      <c r="Q121" s="89"/>
    </row>
    <row r="122" spans="1:17" ht="15.6" x14ac:dyDescent="0.3">
      <c r="A122" s="37" t="s">
        <v>205</v>
      </c>
      <c r="B122" s="103" t="s">
        <v>127</v>
      </c>
      <c r="C122" s="21"/>
      <c r="D122" s="86">
        <v>0</v>
      </c>
      <c r="E122" s="38">
        <v>1</v>
      </c>
      <c r="F122" s="85">
        <v>0</v>
      </c>
      <c r="G122" s="22">
        <f t="shared" si="14"/>
        <v>0</v>
      </c>
      <c r="H122" s="38">
        <v>1</v>
      </c>
      <c r="I122" s="85">
        <v>0</v>
      </c>
      <c r="J122" s="20">
        <f t="shared" si="13"/>
        <v>0</v>
      </c>
      <c r="K122" s="38">
        <v>1</v>
      </c>
      <c r="L122" s="85">
        <v>0</v>
      </c>
      <c r="M122" s="20">
        <f t="shared" si="15"/>
        <v>0</v>
      </c>
      <c r="N122" s="49">
        <f t="shared" si="11"/>
        <v>0</v>
      </c>
      <c r="O122" s="77">
        <f t="shared" si="12"/>
        <v>0</v>
      </c>
      <c r="P122" s="89" t="s">
        <v>76</v>
      </c>
      <c r="Q122" s="89"/>
    </row>
    <row r="123" spans="1:17" ht="15.6" x14ac:dyDescent="0.3">
      <c r="A123" s="37" t="s">
        <v>206</v>
      </c>
      <c r="B123" s="103" t="s">
        <v>128</v>
      </c>
      <c r="C123" s="21"/>
      <c r="D123" s="86">
        <v>0</v>
      </c>
      <c r="E123" s="38">
        <v>1</v>
      </c>
      <c r="F123" s="85">
        <v>0</v>
      </c>
      <c r="G123" s="22">
        <f t="shared" si="14"/>
        <v>0</v>
      </c>
      <c r="H123" s="38">
        <v>1</v>
      </c>
      <c r="I123" s="85">
        <v>0</v>
      </c>
      <c r="J123" s="20">
        <f t="shared" si="13"/>
        <v>0</v>
      </c>
      <c r="K123" s="38">
        <v>1</v>
      </c>
      <c r="L123" s="85">
        <v>0</v>
      </c>
      <c r="M123" s="20">
        <f t="shared" si="15"/>
        <v>0</v>
      </c>
      <c r="N123" s="49">
        <f t="shared" si="11"/>
        <v>0</v>
      </c>
      <c r="O123" s="77">
        <f t="shared" si="12"/>
        <v>0</v>
      </c>
      <c r="P123" s="89" t="s">
        <v>76</v>
      </c>
      <c r="Q123" s="89"/>
    </row>
    <row r="124" spans="1:17" ht="15.6" x14ac:dyDescent="0.3">
      <c r="A124" s="37" t="s">
        <v>207</v>
      </c>
      <c r="B124" s="103" t="s">
        <v>129</v>
      </c>
      <c r="C124" s="21"/>
      <c r="D124" s="86">
        <v>0</v>
      </c>
      <c r="E124" s="38">
        <v>1</v>
      </c>
      <c r="F124" s="85">
        <v>0</v>
      </c>
      <c r="G124" s="22">
        <f t="shared" si="14"/>
        <v>0</v>
      </c>
      <c r="H124" s="38">
        <v>1</v>
      </c>
      <c r="I124" s="85">
        <v>0</v>
      </c>
      <c r="J124" s="20">
        <f t="shared" si="13"/>
        <v>0</v>
      </c>
      <c r="K124" s="38">
        <v>1</v>
      </c>
      <c r="L124" s="85">
        <v>0</v>
      </c>
      <c r="M124" s="20">
        <f t="shared" si="15"/>
        <v>0</v>
      </c>
      <c r="N124" s="49">
        <f t="shared" si="11"/>
        <v>0</v>
      </c>
      <c r="O124" s="77">
        <f t="shared" si="12"/>
        <v>0</v>
      </c>
      <c r="P124" s="89" t="s">
        <v>76</v>
      </c>
      <c r="Q124" s="89"/>
    </row>
    <row r="125" spans="1:17" ht="15.6" x14ac:dyDescent="0.3">
      <c r="A125" s="37" t="s">
        <v>208</v>
      </c>
      <c r="B125" s="103" t="s">
        <v>130</v>
      </c>
      <c r="C125" s="21"/>
      <c r="D125" s="86">
        <v>0</v>
      </c>
      <c r="E125" s="38">
        <v>1</v>
      </c>
      <c r="F125" s="85">
        <v>0</v>
      </c>
      <c r="G125" s="22">
        <f t="shared" si="14"/>
        <v>0</v>
      </c>
      <c r="H125" s="38">
        <v>1</v>
      </c>
      <c r="I125" s="85">
        <v>0</v>
      </c>
      <c r="J125" s="20">
        <f t="shared" si="13"/>
        <v>0</v>
      </c>
      <c r="K125" s="38">
        <v>1</v>
      </c>
      <c r="L125" s="85">
        <v>0</v>
      </c>
      <c r="M125" s="20">
        <f t="shared" si="15"/>
        <v>0</v>
      </c>
      <c r="N125" s="49">
        <f t="shared" si="11"/>
        <v>0</v>
      </c>
      <c r="O125" s="77">
        <f t="shared" si="12"/>
        <v>0</v>
      </c>
      <c r="P125" s="89" t="s">
        <v>76</v>
      </c>
      <c r="Q125" s="89"/>
    </row>
    <row r="126" spans="1:17" ht="15.6" x14ac:dyDescent="0.3">
      <c r="A126" s="37" t="s">
        <v>209</v>
      </c>
      <c r="B126" s="103" t="s">
        <v>131</v>
      </c>
      <c r="C126" s="21"/>
      <c r="D126" s="86">
        <v>0</v>
      </c>
      <c r="E126" s="38">
        <v>1</v>
      </c>
      <c r="F126" s="85">
        <v>0</v>
      </c>
      <c r="G126" s="22">
        <f t="shared" si="14"/>
        <v>0</v>
      </c>
      <c r="H126" s="38">
        <v>1</v>
      </c>
      <c r="I126" s="85">
        <v>0</v>
      </c>
      <c r="J126" s="20">
        <f t="shared" si="13"/>
        <v>0</v>
      </c>
      <c r="K126" s="38">
        <v>1</v>
      </c>
      <c r="L126" s="85">
        <v>0</v>
      </c>
      <c r="M126" s="20">
        <f t="shared" si="15"/>
        <v>0</v>
      </c>
      <c r="N126" s="49">
        <f t="shared" si="11"/>
        <v>0</v>
      </c>
      <c r="O126" s="77">
        <f t="shared" si="12"/>
        <v>0</v>
      </c>
      <c r="P126" s="89" t="s">
        <v>76</v>
      </c>
      <c r="Q126" s="89"/>
    </row>
    <row r="127" spans="1:17" ht="15.6" x14ac:dyDescent="0.3">
      <c r="A127" s="37" t="s">
        <v>210</v>
      </c>
      <c r="B127" s="103" t="s">
        <v>132</v>
      </c>
      <c r="C127" s="21"/>
      <c r="D127" s="86">
        <v>0</v>
      </c>
      <c r="E127" s="38">
        <v>1</v>
      </c>
      <c r="F127" s="85">
        <v>0</v>
      </c>
      <c r="G127" s="22">
        <f t="shared" si="14"/>
        <v>0</v>
      </c>
      <c r="H127" s="38">
        <v>1</v>
      </c>
      <c r="I127" s="85">
        <v>0</v>
      </c>
      <c r="J127" s="20">
        <f t="shared" si="13"/>
        <v>0</v>
      </c>
      <c r="K127" s="38">
        <v>1</v>
      </c>
      <c r="L127" s="85">
        <v>0</v>
      </c>
      <c r="M127" s="20">
        <f t="shared" si="15"/>
        <v>0</v>
      </c>
      <c r="N127" s="49">
        <f t="shared" si="11"/>
        <v>0</v>
      </c>
      <c r="O127" s="77">
        <f t="shared" si="12"/>
        <v>0</v>
      </c>
      <c r="P127" s="89" t="s">
        <v>76</v>
      </c>
      <c r="Q127" s="89"/>
    </row>
    <row r="128" spans="1:17" ht="15.6" x14ac:dyDescent="0.3">
      <c r="A128" s="37" t="s">
        <v>211</v>
      </c>
      <c r="B128" s="103" t="s">
        <v>133</v>
      </c>
      <c r="C128" s="21"/>
      <c r="D128" s="86">
        <v>0</v>
      </c>
      <c r="E128" s="38">
        <v>1</v>
      </c>
      <c r="F128" s="85">
        <v>0</v>
      </c>
      <c r="G128" s="22">
        <f t="shared" si="14"/>
        <v>0</v>
      </c>
      <c r="H128" s="38">
        <v>1</v>
      </c>
      <c r="I128" s="85">
        <v>0</v>
      </c>
      <c r="J128" s="20">
        <f t="shared" si="13"/>
        <v>0</v>
      </c>
      <c r="K128" s="38">
        <v>1</v>
      </c>
      <c r="L128" s="85">
        <v>0</v>
      </c>
      <c r="M128" s="20">
        <f t="shared" si="15"/>
        <v>0</v>
      </c>
      <c r="N128" s="49">
        <f t="shared" si="11"/>
        <v>0</v>
      </c>
      <c r="O128" s="77">
        <f t="shared" si="12"/>
        <v>0</v>
      </c>
      <c r="P128" s="89" t="s">
        <v>76</v>
      </c>
      <c r="Q128" s="89"/>
    </row>
    <row r="129" spans="1:17" ht="15.6" x14ac:dyDescent="0.3">
      <c r="A129" s="37" t="s">
        <v>212</v>
      </c>
      <c r="B129" s="103" t="s">
        <v>134</v>
      </c>
      <c r="C129" s="21"/>
      <c r="D129" s="86">
        <v>0</v>
      </c>
      <c r="E129" s="38">
        <v>1</v>
      </c>
      <c r="F129" s="85">
        <v>0</v>
      </c>
      <c r="G129" s="22">
        <f t="shared" si="14"/>
        <v>0</v>
      </c>
      <c r="H129" s="38">
        <v>1</v>
      </c>
      <c r="I129" s="85">
        <v>0</v>
      </c>
      <c r="J129" s="20">
        <f t="shared" si="13"/>
        <v>0</v>
      </c>
      <c r="K129" s="38">
        <v>1</v>
      </c>
      <c r="L129" s="85">
        <v>0</v>
      </c>
      <c r="M129" s="20">
        <f t="shared" si="15"/>
        <v>0</v>
      </c>
      <c r="N129" s="49">
        <f t="shared" si="11"/>
        <v>0</v>
      </c>
      <c r="O129" s="77">
        <f t="shared" si="12"/>
        <v>0</v>
      </c>
      <c r="P129" s="89" t="s">
        <v>76</v>
      </c>
      <c r="Q129" s="89"/>
    </row>
    <row r="130" spans="1:17" ht="15.6" x14ac:dyDescent="0.3">
      <c r="A130" s="37" t="s">
        <v>213</v>
      </c>
      <c r="B130" s="103" t="s">
        <v>135</v>
      </c>
      <c r="C130" s="21"/>
      <c r="D130" s="86">
        <v>0</v>
      </c>
      <c r="E130" s="38">
        <v>1</v>
      </c>
      <c r="F130" s="85">
        <v>0</v>
      </c>
      <c r="G130" s="22">
        <f t="shared" si="14"/>
        <v>0</v>
      </c>
      <c r="H130" s="38">
        <v>1</v>
      </c>
      <c r="I130" s="85">
        <v>0</v>
      </c>
      <c r="J130" s="20">
        <f t="shared" si="13"/>
        <v>0</v>
      </c>
      <c r="K130" s="38">
        <v>1</v>
      </c>
      <c r="L130" s="85">
        <v>0</v>
      </c>
      <c r="M130" s="20">
        <f t="shared" si="15"/>
        <v>0</v>
      </c>
      <c r="N130" s="49">
        <f t="shared" si="11"/>
        <v>0</v>
      </c>
      <c r="O130" s="77">
        <f t="shared" si="12"/>
        <v>0</v>
      </c>
      <c r="P130" s="89" t="s">
        <v>76</v>
      </c>
      <c r="Q130" s="89"/>
    </row>
    <row r="131" spans="1:17" ht="15.6" x14ac:dyDescent="0.3">
      <c r="A131" s="36">
        <v>10</v>
      </c>
      <c r="B131" s="15" t="s">
        <v>74</v>
      </c>
      <c r="C131" s="58"/>
      <c r="D131" s="58"/>
      <c r="E131" s="58"/>
      <c r="F131" s="58"/>
      <c r="G131" s="56">
        <f>SUBTOTAL(9, G132:G132)</f>
        <v>0</v>
      </c>
      <c r="H131" s="55"/>
      <c r="I131" s="57"/>
      <c r="J131" s="56">
        <f>SUBTOTAL(9, J132:J132)</f>
        <v>0</v>
      </c>
      <c r="K131" s="55"/>
      <c r="L131" s="56"/>
      <c r="M131" s="56">
        <f>SUBTOTAL(9, M132:M132)</f>
        <v>0</v>
      </c>
      <c r="N131" s="56">
        <f>SUBTOTAL(9, N132:N132)</f>
        <v>0</v>
      </c>
      <c r="O131" s="56">
        <f>SUBTOTAL(9, O132:O132)</f>
        <v>0</v>
      </c>
      <c r="P131" s="90"/>
      <c r="Q131" s="89"/>
    </row>
    <row r="132" spans="1:17" ht="16.2" thickBot="1" x14ac:dyDescent="0.35">
      <c r="A132" s="16" t="s">
        <v>77</v>
      </c>
      <c r="B132" s="12" t="s">
        <v>75</v>
      </c>
      <c r="C132" s="21"/>
      <c r="D132" s="86">
        <v>0</v>
      </c>
      <c r="E132" s="38">
        <v>2</v>
      </c>
      <c r="F132" s="85">
        <v>0</v>
      </c>
      <c r="G132" s="22">
        <f t="shared" ref="G132" si="16">E132*F132</f>
        <v>0</v>
      </c>
      <c r="H132" s="38">
        <v>0</v>
      </c>
      <c r="I132" s="85">
        <v>0</v>
      </c>
      <c r="J132" s="20">
        <f t="shared" ref="J132" si="17">H132*I132</f>
        <v>0</v>
      </c>
      <c r="K132" s="38">
        <v>0</v>
      </c>
      <c r="L132" s="85">
        <v>0</v>
      </c>
      <c r="M132" s="20">
        <f t="shared" ref="M132" si="18">K132*L132</f>
        <v>0</v>
      </c>
      <c r="N132" s="48">
        <f t="shared" ref="N132" si="19">SUM(G132,J132,M132)</f>
        <v>0</v>
      </c>
      <c r="O132" s="77">
        <f t="shared" ref="O132" si="20">D132*N132</f>
        <v>0</v>
      </c>
      <c r="P132" s="90" t="s">
        <v>76</v>
      </c>
      <c r="Q132" s="89"/>
    </row>
    <row r="133" spans="1:17" ht="16.2" thickBot="1" x14ac:dyDescent="0.35">
      <c r="A133" s="17"/>
      <c r="B133" s="18" t="s">
        <v>35</v>
      </c>
      <c r="C133" s="23"/>
      <c r="D133" s="23"/>
      <c r="E133" s="24"/>
      <c r="F133" s="41"/>
      <c r="G133" s="26">
        <f>SUBTOTAL(9,G19:G75:G131)</f>
        <v>0</v>
      </c>
      <c r="H133" s="40"/>
      <c r="I133" s="40"/>
      <c r="J133" s="26">
        <f>SUBTOTAL(9,J19:J75:J131)</f>
        <v>0</v>
      </c>
      <c r="K133" s="40"/>
      <c r="L133" s="39"/>
      <c r="M133" s="26">
        <f>SUBTOTAL(9,M19:M75:M131)</f>
        <v>0</v>
      </c>
      <c r="N133" s="96">
        <f>SUBTOTAL(9,N19:N75:N131)</f>
        <v>0</v>
      </c>
      <c r="O133" s="99">
        <f>SUBTOTAL(9,O19:O132)</f>
        <v>0</v>
      </c>
      <c r="P133" s="97"/>
      <c r="Q133" s="89"/>
    </row>
    <row r="134" spans="1:17" ht="15.6" x14ac:dyDescent="0.3">
      <c r="A134" s="17"/>
      <c r="B134" s="18" t="s">
        <v>2</v>
      </c>
      <c r="C134" s="23"/>
      <c r="D134" s="23"/>
      <c r="E134" s="24"/>
      <c r="F134" s="41"/>
      <c r="G134" s="42">
        <f>G133*0.15</f>
        <v>0</v>
      </c>
      <c r="H134" s="40"/>
      <c r="I134" s="39"/>
      <c r="J134" s="42">
        <f>J133*0.15</f>
        <v>0</v>
      </c>
      <c r="K134" s="40"/>
      <c r="L134" s="39"/>
      <c r="M134" s="42">
        <f>M133*0.15</f>
        <v>0</v>
      </c>
      <c r="N134" s="42">
        <f>N133*0.15</f>
        <v>0</v>
      </c>
      <c r="O134" s="98"/>
      <c r="P134" s="90"/>
      <c r="Q134" s="89"/>
    </row>
    <row r="135" spans="1:17" ht="16.2" thickBot="1" x14ac:dyDescent="0.35">
      <c r="A135" s="17"/>
      <c r="B135" s="18" t="s">
        <v>36</v>
      </c>
      <c r="C135" s="23"/>
      <c r="D135" s="23"/>
      <c r="E135" s="24"/>
      <c r="F135" s="41"/>
      <c r="G135" s="43">
        <f>G133+G134</f>
        <v>0</v>
      </c>
      <c r="H135" s="40"/>
      <c r="I135" s="39"/>
      <c r="J135" s="43">
        <f>J133+J134</f>
        <v>0</v>
      </c>
      <c r="K135" s="40"/>
      <c r="L135" s="39"/>
      <c r="M135" s="43">
        <f>M133+M134</f>
        <v>0</v>
      </c>
      <c r="N135" s="43">
        <f>N133+N134</f>
        <v>0</v>
      </c>
      <c r="O135" s="78"/>
      <c r="P135" s="90"/>
      <c r="Q135" s="89"/>
    </row>
    <row r="136" spans="1:17" x14ac:dyDescent="0.3">
      <c r="A136" s="91"/>
      <c r="B136" s="92"/>
      <c r="C136" s="93"/>
      <c r="D136" s="93"/>
      <c r="E136" s="93"/>
      <c r="F136" s="94"/>
      <c r="G136" s="94"/>
      <c r="H136" s="94"/>
      <c r="I136" s="94"/>
      <c r="J136" s="94"/>
      <c r="K136" s="94"/>
      <c r="L136" s="94"/>
      <c r="M136" s="94"/>
      <c r="N136" s="94"/>
      <c r="O136" s="94"/>
      <c r="P136" s="94"/>
      <c r="Q136" s="94"/>
    </row>
    <row r="137" spans="1:17" ht="15" thickBot="1" x14ac:dyDescent="0.35">
      <c r="A137" s="91"/>
      <c r="B137" s="94"/>
      <c r="C137" s="93"/>
      <c r="D137" s="93"/>
      <c r="E137" s="93"/>
      <c r="F137" s="94"/>
      <c r="G137" s="94"/>
      <c r="H137" s="94"/>
      <c r="I137" s="94"/>
      <c r="J137" s="94"/>
      <c r="K137" s="94"/>
      <c r="L137" s="94"/>
      <c r="M137" s="94"/>
      <c r="N137" s="94"/>
      <c r="O137" s="94"/>
      <c r="P137" s="94"/>
      <c r="Q137" s="94"/>
    </row>
    <row r="138" spans="1:17" ht="25.8" customHeight="1" x14ac:dyDescent="0.3">
      <c r="A138" s="91"/>
      <c r="B138" s="110" t="s">
        <v>44</v>
      </c>
      <c r="C138" s="128"/>
      <c r="D138" s="129"/>
      <c r="E138" s="115"/>
      <c r="F138" s="116"/>
      <c r="G138" s="94"/>
      <c r="H138" s="94"/>
      <c r="I138" s="94"/>
      <c r="J138" s="94"/>
      <c r="K138" s="94"/>
      <c r="L138" s="94"/>
      <c r="M138" s="94"/>
      <c r="N138" s="94"/>
      <c r="O138" s="94"/>
      <c r="P138" s="94"/>
      <c r="Q138" s="94"/>
    </row>
    <row r="139" spans="1:17" ht="17.55" customHeight="1" x14ac:dyDescent="0.3">
      <c r="A139" s="91"/>
      <c r="B139" s="111"/>
      <c r="C139" s="117" t="s">
        <v>37</v>
      </c>
      <c r="D139" s="118"/>
      <c r="E139" s="68" t="s">
        <v>39</v>
      </c>
      <c r="F139" s="62"/>
      <c r="G139" s="94"/>
      <c r="H139" s="94"/>
      <c r="I139" s="94"/>
      <c r="J139" s="94"/>
      <c r="K139" s="94"/>
      <c r="L139" s="94"/>
      <c r="M139" s="94"/>
      <c r="N139" s="94"/>
      <c r="O139" s="94"/>
      <c r="P139" s="94"/>
      <c r="Q139" s="94"/>
    </row>
    <row r="140" spans="1:17" ht="34.799999999999997" customHeight="1" x14ac:dyDescent="0.3">
      <c r="A140" s="91"/>
      <c r="B140" s="111"/>
      <c r="C140" s="119"/>
      <c r="D140" s="120"/>
      <c r="E140" s="113"/>
      <c r="F140" s="114"/>
      <c r="G140" s="94"/>
      <c r="H140" s="94"/>
      <c r="I140" s="94"/>
      <c r="J140" s="94"/>
      <c r="K140" s="94"/>
      <c r="L140" s="94"/>
      <c r="M140" s="94"/>
      <c r="N140" s="94"/>
      <c r="O140" s="94"/>
      <c r="P140" s="94"/>
      <c r="Q140" s="94"/>
    </row>
    <row r="141" spans="1:17" ht="19.2" customHeight="1" thickBot="1" x14ac:dyDescent="0.35">
      <c r="A141" s="91"/>
      <c r="B141" s="112"/>
      <c r="C141" s="121" t="s">
        <v>47</v>
      </c>
      <c r="D141" s="122"/>
      <c r="E141" s="123" t="s">
        <v>38</v>
      </c>
      <c r="F141" s="124"/>
      <c r="G141" s="94"/>
      <c r="H141" s="94"/>
      <c r="I141" s="94"/>
      <c r="J141" s="94"/>
      <c r="K141" s="94"/>
      <c r="L141" s="94"/>
      <c r="M141" s="94"/>
      <c r="N141" s="94"/>
      <c r="O141" s="94"/>
      <c r="P141" s="94"/>
      <c r="Q141" s="94"/>
    </row>
    <row r="142" spans="1:17" x14ac:dyDescent="0.3">
      <c r="A142" s="91"/>
      <c r="B142" s="94"/>
      <c r="C142" s="93"/>
      <c r="D142" s="93"/>
      <c r="E142" s="93"/>
      <c r="F142" s="94"/>
      <c r="G142" s="94"/>
      <c r="H142" s="94"/>
      <c r="I142" s="94"/>
      <c r="J142" s="94"/>
      <c r="K142" s="94"/>
      <c r="L142" s="94"/>
      <c r="M142" s="94"/>
      <c r="N142" s="94"/>
      <c r="O142" s="94"/>
      <c r="P142" s="94"/>
      <c r="Q142" s="94"/>
    </row>
    <row r="143" spans="1:17" x14ac:dyDescent="0.3">
      <c r="A143" s="91"/>
      <c r="B143" s="94"/>
      <c r="C143" s="93"/>
      <c r="D143" s="93"/>
      <c r="E143" s="93"/>
      <c r="F143" s="94"/>
      <c r="G143" s="94"/>
      <c r="H143" s="94"/>
      <c r="I143" s="94"/>
      <c r="J143" s="94"/>
      <c r="K143" s="94"/>
      <c r="L143" s="94"/>
      <c r="M143" s="94"/>
      <c r="N143" s="94"/>
      <c r="O143" s="94"/>
      <c r="P143" s="94"/>
      <c r="Q143" s="94"/>
    </row>
  </sheetData>
  <sheetProtection formatCells="0" formatColumns="0" formatRows="0" insertRows="0" deleteRows="0"/>
  <protectedRanges>
    <protectedRange sqref="C138:F140" name="Range7"/>
    <protectedRange sqref="P19:Q135" name="Range6"/>
    <protectedRange sqref="K131:L132 K20:L75 L76:L130" name="Range5"/>
    <protectedRange sqref="H131:I132 F132 H20:I75 F20:F74 F76:F130 I76:I130" name="Range4"/>
    <protectedRange sqref="A19:F19 A131:F131 A75:F75 A132:E132 A20:E74 H76:H130 K76:K130 A76:E130" name="Range3"/>
    <protectedRange sqref="C13:E15" name="Range2"/>
    <protectedRange sqref="B3:B5" name="Range1"/>
  </protectedRanges>
  <mergeCells count="17">
    <mergeCell ref="B4:H4"/>
    <mergeCell ref="C12:D12"/>
    <mergeCell ref="C13:D13"/>
    <mergeCell ref="C14:D14"/>
    <mergeCell ref="C15:D15"/>
    <mergeCell ref="E17:G17"/>
    <mergeCell ref="F13:F15"/>
    <mergeCell ref="H17:J17"/>
    <mergeCell ref="K17:M17"/>
    <mergeCell ref="C138:D138"/>
    <mergeCell ref="B138:B141"/>
    <mergeCell ref="E140:F140"/>
    <mergeCell ref="E138:F138"/>
    <mergeCell ref="C139:D139"/>
    <mergeCell ref="C140:D140"/>
    <mergeCell ref="C141:D141"/>
    <mergeCell ref="E141:F141"/>
  </mergeCells>
  <phoneticPr fontId="13" type="noConversion"/>
  <dataValidations count="2">
    <dataValidation type="decimal" operator="greaterThanOrEqual" allowBlank="1" showInputMessage="1" showErrorMessage="1" sqref="C13:D15 K20:L132 E20:F132 H20:I132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0:A2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Shalati Maswanganyi</cp:lastModifiedBy>
  <cp:lastPrinted>2020-07-02T18:44:36Z</cp:lastPrinted>
  <dcterms:created xsi:type="dcterms:W3CDTF">2017-06-15T23:28:53Z</dcterms:created>
  <dcterms:modified xsi:type="dcterms:W3CDTF">2022-02-11T08:15:24Z</dcterms:modified>
</cp:coreProperties>
</file>