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wenar\Desktop\My Documents\Desktop\Business Cases\HVAC Maintenance\HVAC Pretoria Sites\RFB 3175-2025\"/>
    </mc:Choice>
  </mc:AlternateContent>
  <xr:revisionPtr revIDLastSave="0" documentId="8_{B351A15F-7B16-4EA6-B1F2-2F4A92ECD7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ING SCHEDULE 01" sheetId="6" r:id="rId1"/>
  </sheets>
  <definedNames>
    <definedName name="_xlnm.Print_Area" localSheetId="0">'PRICING SCHEDULE 01'!$A:$N</definedName>
    <definedName name="_xlnm.Print_Titles" localSheetId="0">'PRICING SCHEDULE 01'!$1:$5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6" l="1"/>
  <c r="I26" i="6"/>
  <c r="I57" i="6"/>
  <c r="F57" i="6"/>
  <c r="F25" i="6"/>
  <c r="F24" i="6"/>
  <c r="F23" i="6"/>
  <c r="F22" i="6"/>
  <c r="F21" i="6"/>
  <c r="F20" i="6"/>
  <c r="F19" i="6"/>
  <c r="F18" i="6"/>
  <c r="F17" i="6"/>
  <c r="F16" i="6"/>
  <c r="F34" i="6"/>
  <c r="F33" i="6"/>
  <c r="F32" i="6"/>
  <c r="F31" i="6"/>
  <c r="F30" i="6"/>
  <c r="F29" i="6"/>
  <c r="F28" i="6"/>
  <c r="F27" i="6"/>
  <c r="F26" i="6" s="1"/>
  <c r="F38" i="6"/>
  <c r="F37" i="6"/>
  <c r="F36" i="6"/>
  <c r="I46" i="6"/>
  <c r="I45" i="6"/>
  <c r="I44" i="6"/>
  <c r="I43" i="6"/>
  <c r="I42" i="6"/>
  <c r="I41" i="6"/>
  <c r="F46" i="6"/>
  <c r="F45" i="6"/>
  <c r="F44" i="6"/>
  <c r="F43" i="6"/>
  <c r="F42" i="6"/>
  <c r="F41" i="6"/>
  <c r="F40" i="6"/>
  <c r="F52" i="6"/>
  <c r="F51" i="6"/>
  <c r="F50" i="6"/>
  <c r="F49" i="6"/>
  <c r="F48" i="6"/>
  <c r="F61" i="6"/>
  <c r="F60" i="6"/>
  <c r="F59" i="6"/>
  <c r="F58" i="6"/>
  <c r="F56" i="6"/>
  <c r="F55" i="6"/>
  <c r="F54" i="6"/>
  <c r="F64" i="6"/>
  <c r="F63" i="6"/>
  <c r="F75" i="6"/>
  <c r="F74" i="6"/>
  <c r="F73" i="6"/>
  <c r="F72" i="6"/>
  <c r="F71" i="6"/>
  <c r="F70" i="6"/>
  <c r="F69" i="6"/>
  <c r="F67" i="6"/>
  <c r="F66" i="6"/>
  <c r="L42" i="6"/>
  <c r="L43" i="6"/>
  <c r="L44" i="6"/>
  <c r="L45" i="6"/>
  <c r="L46" i="6"/>
  <c r="L41" i="6"/>
  <c r="E76" i="6" l="1"/>
  <c r="M44" i="6"/>
  <c r="M46" i="6"/>
  <c r="M42" i="6"/>
  <c r="L57" i="6"/>
  <c r="M57" i="6" s="1"/>
  <c r="M45" i="6"/>
  <c r="M43" i="6"/>
  <c r="M41" i="6"/>
  <c r="I21" i="6" l="1"/>
  <c r="I19" i="6"/>
  <c r="L27" i="6" l="1"/>
  <c r="I27" i="6"/>
  <c r="M27" i="6" s="1"/>
  <c r="M26" i="6" s="1"/>
  <c r="L28" i="6"/>
  <c r="I28" i="6"/>
  <c r="M28" i="6" s="1"/>
  <c r="L29" i="6"/>
  <c r="I29" i="6"/>
  <c r="M29" i="6" s="1"/>
  <c r="L30" i="6"/>
  <c r="I30" i="6"/>
  <c r="M30" i="6" s="1"/>
  <c r="L17" i="6"/>
  <c r="I17" i="6"/>
  <c r="M17" i="6" s="1"/>
  <c r="L18" i="6"/>
  <c r="I18" i="6"/>
  <c r="L20" i="6"/>
  <c r="I20" i="6"/>
  <c r="M20" i="6" s="1"/>
  <c r="L22" i="6"/>
  <c r="I22" i="6"/>
  <c r="L23" i="6"/>
  <c r="I23" i="6"/>
  <c r="M23" i="6"/>
  <c r="M18" i="6" l="1"/>
  <c r="M22" i="6"/>
  <c r="L67" i="6"/>
  <c r="I67" i="6"/>
  <c r="L63" i="6"/>
  <c r="I63" i="6"/>
  <c r="L31" i="6"/>
  <c r="I31" i="6"/>
  <c r="L64" i="6"/>
  <c r="I64" i="6"/>
  <c r="L32" i="6"/>
  <c r="I32" i="6"/>
  <c r="L66" i="6"/>
  <c r="I66" i="6"/>
  <c r="L33" i="6"/>
  <c r="I33" i="6"/>
  <c r="L21" i="6"/>
  <c r="M21" i="6" s="1"/>
  <c r="L34" i="6"/>
  <c r="I34" i="6"/>
  <c r="L19" i="6"/>
  <c r="M19" i="6" s="1"/>
  <c r="L69" i="6"/>
  <c r="I69" i="6"/>
  <c r="L70" i="6"/>
  <c r="I70" i="6"/>
  <c r="L71" i="6"/>
  <c r="I71" i="6"/>
  <c r="L72" i="6"/>
  <c r="I72" i="6"/>
  <c r="L73" i="6"/>
  <c r="I73" i="6"/>
  <c r="L74" i="6"/>
  <c r="I74" i="6"/>
  <c r="L75" i="6"/>
  <c r="I75" i="6"/>
  <c r="L40" i="6"/>
  <c r="I40" i="6"/>
  <c r="L16" i="6"/>
  <c r="I16" i="6"/>
  <c r="L36" i="6"/>
  <c r="I36" i="6"/>
  <c r="L25" i="6"/>
  <c r="I25" i="6"/>
  <c r="L37" i="6"/>
  <c r="I37" i="6"/>
  <c r="L24" i="6"/>
  <c r="I24" i="6"/>
  <c r="L38" i="6"/>
  <c r="I38" i="6"/>
  <c r="L51" i="6"/>
  <c r="I51" i="6"/>
  <c r="L52" i="6"/>
  <c r="I52" i="6"/>
  <c r="L48" i="6"/>
  <c r="I48" i="6"/>
  <c r="L49" i="6"/>
  <c r="I49" i="6"/>
  <c r="L50" i="6"/>
  <c r="I50" i="6"/>
  <c r="L59" i="6"/>
  <c r="I59" i="6"/>
  <c r="L60" i="6"/>
  <c r="I60" i="6"/>
  <c r="L54" i="6"/>
  <c r="I54" i="6"/>
  <c r="L55" i="6"/>
  <c r="I55" i="6"/>
  <c r="L56" i="6"/>
  <c r="I56" i="6"/>
  <c r="L58" i="6"/>
  <c r="I58" i="6"/>
  <c r="L61" i="6"/>
  <c r="I61" i="6"/>
  <c r="K76" i="6" l="1"/>
  <c r="H76" i="6"/>
  <c r="M72" i="6"/>
  <c r="M74" i="6"/>
  <c r="M70" i="6"/>
  <c r="L35" i="6"/>
  <c r="L53" i="6"/>
  <c r="L39" i="6"/>
  <c r="L65" i="6"/>
  <c r="L62" i="6"/>
  <c r="L47" i="6"/>
  <c r="L15" i="6"/>
  <c r="L76" i="6" l="1"/>
  <c r="L68" i="6" s="1"/>
  <c r="M64" i="6" l="1"/>
  <c r="M63" i="6"/>
  <c r="M66" i="6" l="1"/>
  <c r="M51" i="6"/>
  <c r="M67" i="6"/>
  <c r="I62" i="6"/>
  <c r="M52" i="6"/>
  <c r="M55" i="6"/>
  <c r="M56" i="6"/>
  <c r="M58" i="6"/>
  <c r="M59" i="6"/>
  <c r="M60" i="6"/>
  <c r="M61" i="6"/>
  <c r="M50" i="6"/>
  <c r="M49" i="6"/>
  <c r="M54" i="6"/>
  <c r="F53" i="6"/>
  <c r="F62" i="6"/>
  <c r="I47" i="6"/>
  <c r="I53" i="6"/>
  <c r="F65" i="6"/>
  <c r="I65" i="6"/>
  <c r="M48" i="6"/>
  <c r="M31" i="6" l="1"/>
  <c r="M40" i="6"/>
  <c r="M37" i="6"/>
  <c r="M38" i="6"/>
  <c r="M36" i="6"/>
  <c r="M34" i="6"/>
  <c r="M33" i="6"/>
  <c r="M32" i="6"/>
  <c r="M25" i="6"/>
  <c r="M24" i="6"/>
  <c r="I35" i="6"/>
  <c r="M65" i="6"/>
  <c r="F39" i="6"/>
  <c r="F35" i="6"/>
  <c r="M62" i="6"/>
  <c r="I39" i="6"/>
  <c r="F47" i="6"/>
  <c r="M53" i="6"/>
  <c r="I15" i="6"/>
  <c r="M35" i="6" l="1"/>
  <c r="F15" i="6"/>
  <c r="M16" i="6"/>
  <c r="M47" i="6"/>
  <c r="M39" i="6"/>
  <c r="M15" i="6" l="1"/>
  <c r="M71" i="6" l="1"/>
  <c r="M73" i="6"/>
  <c r="M75" i="6"/>
  <c r="I76" i="6" l="1"/>
  <c r="I68" i="6" s="1"/>
  <c r="F76" i="6"/>
  <c r="F68" i="6" s="1"/>
  <c r="M69" i="6" l="1"/>
  <c r="M76" i="6" l="1"/>
  <c r="M68" i="6" l="1"/>
  <c r="M77" i="6" s="1"/>
  <c r="M78" i="6" s="1"/>
  <c r="M79" i="6" s="1"/>
</calcChain>
</file>

<file path=xl/sharedStrings.xml><?xml version="1.0" encoding="utf-8"?>
<sst xmlns="http://schemas.openxmlformats.org/spreadsheetml/2006/main" count="205" uniqueCount="134">
  <si>
    <t>Item No</t>
  </si>
  <si>
    <t>Unit of measure</t>
  </si>
  <si>
    <t>VAT (@15%)</t>
  </si>
  <si>
    <t>1. INSTRUCTION FOR COMPLETING THE PRICING SCHEDULE</t>
  </si>
  <si>
    <t>YEAR 1</t>
  </si>
  <si>
    <t>YEAR 2</t>
  </si>
  <si>
    <t xml:space="preserve">Qty </t>
  </si>
  <si>
    <t>TOTAL</t>
  </si>
  <si>
    <t>RFx No</t>
  </si>
  <si>
    <t>RFx Title</t>
  </si>
  <si>
    <t>1.1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</si>
  <si>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</si>
  <si>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</si>
  <si>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</si>
  <si>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</si>
  <si>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</si>
  <si>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</si>
  <si>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</si>
  <si>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</si>
  <si>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</si>
  <si>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</si>
  <si>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</si>
  <si>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</si>
  <si>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</si>
  <si>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</si>
  <si>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</si>
  <si>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</si>
  <si>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</si>
  <si>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5.1</t>
  </si>
  <si>
    <t>5.2</t>
  </si>
  <si>
    <t>5.3</t>
  </si>
  <si>
    <t>5.4</t>
  </si>
  <si>
    <t>Line Price Year 2</t>
  </si>
  <si>
    <r>
      <rPr>
        <b/>
        <sz val="12"/>
        <color theme="1"/>
        <rFont val="Calibri"/>
        <family val="2"/>
        <scheme val="minor"/>
      </rPr>
      <t xml:space="preserve">Call out fee. </t>
    </r>
    <r>
      <rPr>
        <sz val="12"/>
        <color theme="1"/>
        <rFont val="Calibri"/>
        <family val="2"/>
        <scheme val="minor"/>
      </rPr>
      <t xml:space="preserve">
This rate will be applicable from time of leaving the contractor’s office, up to time of arrival on the site within a maximum of 60-minutes, and time of leaving the site up to arrival back at the contractor’s office.</t>
    </r>
  </si>
  <si>
    <t>Line Price Year 1</t>
  </si>
  <si>
    <t>Each</t>
  </si>
  <si>
    <t>Electrical Technician 1</t>
  </si>
  <si>
    <t>Electrical Technician 2</t>
  </si>
  <si>
    <t>Maintenance Admin Officer</t>
  </si>
  <si>
    <t>Technical Assistant 2</t>
  </si>
  <si>
    <t>Technical Assistant 1</t>
  </si>
  <si>
    <t>Technical Assistant 3</t>
  </si>
  <si>
    <t>Technical Assistant 4</t>
  </si>
  <si>
    <t>Technical Assistant 5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</si>
  <si>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</si>
  <si>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</si>
  <si>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</si>
  <si>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</si>
  <si>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</si>
  <si>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</si>
  <si>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</si>
  <si>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</si>
  <si>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</si>
  <si>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</si>
  <si>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</si>
  <si>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</si>
  <si>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</si>
  <si>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</si>
  <si>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</si>
  <si>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</si>
  <si>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</si>
  <si>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5.5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</si>
  <si>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</si>
  <si>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</si>
  <si>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</si>
  <si>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</si>
  <si>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</si>
  <si>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</si>
  <si>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</si>
  <si>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</si>
  <si>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</si>
  <si>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8.1</t>
  </si>
  <si>
    <t>8.2</t>
  </si>
  <si>
    <t>9.1</t>
  </si>
  <si>
    <t>9.2</t>
  </si>
  <si>
    <t>9.3</t>
  </si>
  <si>
    <t>9.4</t>
  </si>
  <si>
    <t>1.6</t>
  </si>
  <si>
    <t>Per Hour</t>
  </si>
  <si>
    <t>Per Month</t>
  </si>
  <si>
    <t>9.5</t>
  </si>
  <si>
    <t>9.6</t>
  </si>
  <si>
    <t>9.7</t>
  </si>
  <si>
    <t>OEM Minor Service Chiller 1</t>
  </si>
  <si>
    <t>OEM Minor Service Chiller 2</t>
  </si>
  <si>
    <t>OEM Minor Service Chiller 3</t>
  </si>
  <si>
    <t>OEM Minor Service Chiller 4</t>
  </si>
  <si>
    <t>OEM Major Service Chiller 1</t>
  </si>
  <si>
    <t>OEM Major Service Chiller 2</t>
  </si>
  <si>
    <t>OEM Major Service Chiller 3</t>
  </si>
  <si>
    <t>OEM Major Service Chiller 4</t>
  </si>
  <si>
    <t>2.5</t>
  </si>
  <si>
    <t>2.6</t>
  </si>
  <si>
    <t>2.7</t>
  </si>
  <si>
    <t>2.8</t>
  </si>
  <si>
    <t>1.7</t>
  </si>
  <si>
    <t>1.8</t>
  </si>
  <si>
    <t>1.9</t>
  </si>
  <si>
    <t>1.10</t>
  </si>
  <si>
    <t>YEAR 3</t>
  </si>
  <si>
    <t>(d) Bidders must complete and submit bid pricing in the provided Excel spreadsheet format, and any pricing schedule submitted in a different format will not be considered.</t>
  </si>
  <si>
    <t>4.7</t>
  </si>
  <si>
    <t>OEM Service Cooling Tower 1</t>
  </si>
  <si>
    <t>OEM Service Cooling Tower 2</t>
  </si>
  <si>
    <t>OEM Service Cooling Tower 3</t>
  </si>
  <si>
    <t>OEM Service Cooling Tower 4</t>
  </si>
  <si>
    <t>OEM Service Cooling Tower 5</t>
  </si>
  <si>
    <r>
      <t xml:space="preserve">PREVENTATIVE  SERVICES: ERASMUSKLOOF HVAC PLANT 
</t>
    </r>
    <r>
      <rPr>
        <sz val="12"/>
        <rFont val="Calibri"/>
        <family val="2"/>
        <scheme val="minor"/>
      </rPr>
      <t>The Rate must include travel to the relevant site, labour, material, spares, consumables, equipment and tools, the specified service pack, and to perform the specified services</t>
    </r>
  </si>
  <si>
    <r>
      <t xml:space="preserve">PREVENTATIVE  SERVICES: CENTURION HVAC PLANT 
</t>
    </r>
    <r>
      <rPr>
        <sz val="12"/>
        <rFont val="Calibri"/>
        <family val="2"/>
        <scheme val="minor"/>
      </rPr>
      <t>The Rate must include travel to the relevant site, labour, material, spares, consumables, equipment and tools, the specified service pack, and to perform the specified services</t>
    </r>
  </si>
  <si>
    <r>
      <t xml:space="preserve">PREVENTATIVE  SERVICES: BETA HVAC PLANT 
</t>
    </r>
    <r>
      <rPr>
        <sz val="12"/>
        <rFont val="Calibri"/>
        <family val="2"/>
        <scheme val="minor"/>
      </rPr>
      <t>The Rate must include travel to the relevant site, labour, material, spares, consumables, equipment and tools, the specified service pack, and to perform the specified services</t>
    </r>
  </si>
  <si>
    <r>
      <t xml:space="preserve">PREVENTATIVE  SERVICES: NUMERUS HVAC PLANT 
</t>
    </r>
    <r>
      <rPr>
        <sz val="12"/>
        <rFont val="Calibri"/>
        <family val="2"/>
        <scheme val="minor"/>
      </rPr>
      <t>The Rate must include travel to the relevant site, labour, material, spares, consumables, equipment and tools, the specified service pack, and to perform the specified services</t>
    </r>
  </si>
  <si>
    <t xml:space="preserve">Provision for Material FOR Corrective Maintenance Allowance for Life Cycle Management Parts Replacement and other Material
</t>
  </si>
  <si>
    <t>HVAC Technician 1</t>
  </si>
  <si>
    <t>HVAC Technician 2</t>
  </si>
  <si>
    <r>
      <t xml:space="preserve">UNIT RATES: CORRECTIVE AND ADHOC MAINTENACE
</t>
    </r>
    <r>
      <rPr>
        <sz val="12"/>
        <color theme="1"/>
        <rFont val="Calibri"/>
        <family val="2"/>
        <scheme val="minor"/>
      </rPr>
      <t>Note that the quantities indicated below are only for evaluation purposes and to determine the contract unit rates. The final quantities will be based on works orders and call outs.</t>
    </r>
  </si>
  <si>
    <t>Total Per Year</t>
  </si>
  <si>
    <t>Sum</t>
  </si>
  <si>
    <r>
      <t xml:space="preserve">SITE ATTENDANCE AND ROUTINE MAINTENANCE - BETA
</t>
    </r>
    <r>
      <rPr>
        <sz val="12"/>
        <rFont val="Calibri"/>
        <family val="2"/>
        <scheme val="minor"/>
      </rPr>
      <t>The Rate must include travel to the relevant site, labour, material, tools, water treament , the specified service pack, and to perform the specified routine/monthly maintenance services as specified by activties in Section 3.1 (b) and Pricing Conditions 4.5.2 (b)(iii)</t>
    </r>
    <r>
      <rPr>
        <b/>
        <sz val="12"/>
        <rFont val="Calibri"/>
        <family val="2"/>
        <scheme val="minor"/>
      </rPr>
      <t xml:space="preserve"> 
</t>
    </r>
  </si>
  <si>
    <r>
      <t xml:space="preserve">SITE ATTENDANCE AND ROUTINE MAINTENANCE  - NUMERUS
</t>
    </r>
    <r>
      <rPr>
        <sz val="12"/>
        <rFont val="Calibri"/>
        <family val="2"/>
        <scheme val="minor"/>
      </rPr>
      <t>The Rate must include travel to the relevant site, labour, material, tools, water treament , the specified service pack, and to perform the specified routine/monthly maintenance services as specified by activties in Section 3.1 (b) and Pricing Conditions 4.5.2 (b)(iii)</t>
    </r>
    <r>
      <rPr>
        <b/>
        <sz val="12"/>
        <rFont val="Calibri"/>
        <family val="2"/>
        <scheme val="minor"/>
      </rPr>
      <t xml:space="preserve">
</t>
    </r>
  </si>
  <si>
    <r>
      <t xml:space="preserve">SITE ATTENDANCE AND ROUTINE MAINTENANCE - CENTURION
</t>
    </r>
    <r>
      <rPr>
        <sz val="12"/>
        <rFont val="Calibri"/>
        <family val="2"/>
        <scheme val="minor"/>
      </rPr>
      <t>The Rate must include travel to the relevant site, labour, material, tools, water treament , the specified service pack, and to perform the specified routine/monthly maintenance services as specified by activties in Section 3.1 (b) and Pricing Conditions 4.5.2 (b)(iii)</t>
    </r>
  </si>
  <si>
    <r>
      <t xml:space="preserve">SITE ATTENDANCE AND ROUTINE MAINTENANCE  - ERASMUSKLOOF
</t>
    </r>
    <r>
      <rPr>
        <sz val="12"/>
        <rFont val="Calibri"/>
        <family val="2"/>
        <scheme val="minor"/>
      </rPr>
      <t>The Rate must include travel to the relevant site, labour, material, tools, water treament , the specified service pack, and to perform the specified routine/monthly maintenance services as specified by activties in Section 3.1 (b) and Pricing Conditions 4.5.2 (b)(iii)</t>
    </r>
  </si>
  <si>
    <r>
      <rPr>
        <b/>
        <sz val="12"/>
        <color theme="1"/>
        <rFont val="Calibri"/>
        <family val="2"/>
        <scheme val="minor"/>
      </rPr>
      <t>Labour – Assistan</t>
    </r>
    <r>
      <rPr>
        <sz val="12"/>
        <color theme="1"/>
        <rFont val="Calibri"/>
        <family val="2"/>
        <scheme val="minor"/>
      </rPr>
      <t>t during normal hours (08:00 to 17:00). 
This rate will be applicable from time of arrival to site, up to time of leaving the site.</t>
    </r>
  </si>
  <si>
    <r>
      <rPr>
        <b/>
        <sz val="12"/>
        <color theme="1"/>
        <rFont val="Calibri"/>
        <family val="2"/>
        <scheme val="minor"/>
      </rPr>
      <t>Labour – Technician</t>
    </r>
    <r>
      <rPr>
        <sz val="12"/>
        <color theme="1"/>
        <rFont val="Calibri"/>
        <family val="2"/>
        <scheme val="minor"/>
      </rPr>
      <t xml:space="preserve"> during normal hours (08:00 to 17:00). 
This rate will be applicable from time of arrival to site, up to time of leaving the site.</t>
    </r>
  </si>
  <si>
    <r>
      <rPr>
        <b/>
        <sz val="12"/>
        <color theme="1"/>
        <rFont val="Calibri"/>
        <family val="2"/>
        <scheme val="minor"/>
      </rPr>
      <t>Labour – Technician</t>
    </r>
    <r>
      <rPr>
        <sz val="12"/>
        <color theme="1"/>
        <rFont val="Calibri"/>
        <family val="2"/>
        <scheme val="minor"/>
      </rPr>
      <t xml:space="preserve"> during afterhours (Weekdays 17:00 to 08:00 and Saturdays 00:00 to 23:59). 
This rate will be applicable from time of arrival to site, up to time of leaving the site.</t>
    </r>
  </si>
  <si>
    <r>
      <rPr>
        <b/>
        <sz val="12"/>
        <color theme="1"/>
        <rFont val="Calibri"/>
        <family val="2"/>
        <scheme val="minor"/>
      </rPr>
      <t>Labour – Assistant</t>
    </r>
    <r>
      <rPr>
        <sz val="12"/>
        <color theme="1"/>
        <rFont val="Calibri"/>
        <family val="2"/>
        <scheme val="minor"/>
      </rPr>
      <t xml:space="preserve"> during afterhours (Weekdays 17:00 to 08:00 and Saturdays 00:00 to 23:59). 
This rate will be applicable from time of arrival to site, up to time of leaving the site.</t>
    </r>
  </si>
  <si>
    <r>
      <rPr>
        <b/>
        <sz val="12"/>
        <color theme="1"/>
        <rFont val="Calibri"/>
        <family val="2"/>
        <scheme val="minor"/>
      </rPr>
      <t>Labour – Technician</t>
    </r>
    <r>
      <rPr>
        <sz val="12"/>
        <color theme="1"/>
        <rFont val="Calibri"/>
        <family val="2"/>
        <scheme val="minor"/>
      </rPr>
      <t xml:space="preserve"> during afterhours (Sundays 00:00 to 23:59). 
This rate will be applicable from time of arrival to site, up to time of leaving the site.</t>
    </r>
  </si>
  <si>
    <r>
      <rPr>
        <b/>
        <sz val="12"/>
        <color theme="1"/>
        <rFont val="Calibri"/>
        <family val="2"/>
        <scheme val="minor"/>
      </rPr>
      <t>Labour – Assistant</t>
    </r>
    <r>
      <rPr>
        <sz val="12"/>
        <color theme="1"/>
        <rFont val="Calibri"/>
        <family val="2"/>
        <scheme val="minor"/>
      </rPr>
      <t xml:space="preserve"> during afterhours (Sundays 00:00 to 23:59). 
This rate will be applicable from time of arrival to site, up to time of leaving the site.</t>
    </r>
  </si>
  <si>
    <t xml:space="preserve">OEM Major Service Chiller 1 </t>
  </si>
  <si>
    <t xml:space="preserve"> OEM Minor Service Chiller 1</t>
  </si>
  <si>
    <t xml:space="preserve"> OEM Minor Service Chiller 2</t>
  </si>
  <si>
    <t xml:space="preserve"> OEM Minor Service Chiller 3</t>
  </si>
  <si>
    <t xml:space="preserve"> OEM Minor Service Chiller 4</t>
  </si>
  <si>
    <t>REQUEST FOR BID FOR THE  APPOINTMENT OF A SERVICE PROVIDER TO PROVIDE MAINTENANCE SUPPORT OF HVAC SYSTEMS AND INFRASTRUCTURE AT SITA PRETORIA SITES FOR PERIOD OF 36 MONTHS.</t>
  </si>
  <si>
    <t>RFB-3175-2025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</si>
</sst>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3"/>
      </left>
      <right style="thin">
        <color theme="3"/>
      </right>
      <top style="thin">
        <color theme="4"/>
      </top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theme="8"/>
      </bottom>
      <diagonal/>
    </border>
    <border>
      <left/>
      <right/>
      <top style="thin">
        <color theme="8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theme="8"/>
      </bottom>
      <diagonal/>
    </border>
    <border>
      <left style="medium">
        <color rgb="FF0070C0"/>
      </left>
      <right/>
      <top style="thin">
        <color theme="8"/>
      </top>
      <bottom style="thin">
        <color theme="8"/>
      </bottom>
      <diagonal/>
    </border>
    <border>
      <left style="medium">
        <color rgb="FF0070C0"/>
      </left>
      <right/>
      <top style="thin">
        <color theme="8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9" fontId="6" fillId="4" borderId="1" xfId="2" applyFont="1" applyFill="1" applyBorder="1" applyAlignment="1">
      <alignment horizontal="center" vertical="top"/>
    </xf>
    <xf numFmtId="0" fontId="8" fillId="0" borderId="0" xfId="0" applyFont="1"/>
    <xf numFmtId="0" fontId="6" fillId="2" borderId="7" xfId="0" applyFont="1" applyFill="1" applyBorder="1" applyAlignment="1">
      <alignment horizontal="center" vertical="top" wrapText="1"/>
    </xf>
    <xf numFmtId="164" fontId="6" fillId="2" borderId="9" xfId="0" applyNumberFormat="1" applyFont="1" applyFill="1" applyBorder="1" applyAlignment="1">
      <alignment horizontal="center" vertical="top" wrapText="1"/>
    </xf>
    <xf numFmtId="164" fontId="6" fillId="2" borderId="7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7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1" fontId="8" fillId="2" borderId="0" xfId="0" applyNumberFormat="1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6" fillId="3" borderId="0" xfId="0" applyNumberFormat="1" applyFont="1" applyFill="1" applyAlignment="1">
      <alignment horizontal="right" vertical="top"/>
    </xf>
    <xf numFmtId="1" fontId="6" fillId="3" borderId="0" xfId="0" applyNumberFormat="1" applyFont="1" applyFill="1" applyAlignment="1">
      <alignment horizontal="right" vertical="top" wrapText="1"/>
    </xf>
    <xf numFmtId="1" fontId="6" fillId="3" borderId="0" xfId="0" applyNumberFormat="1" applyFont="1" applyFill="1" applyAlignment="1">
      <alignment horizontal="right"/>
    </xf>
    <xf numFmtId="1" fontId="0" fillId="3" borderId="0" xfId="0" applyNumberFormat="1" applyFill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4" fillId="4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1" fontId="6" fillId="2" borderId="1" xfId="0" applyNumberFormat="1" applyFont="1" applyFill="1" applyBorder="1" applyAlignment="1">
      <alignment horizontal="center" vertical="top" wrapText="1"/>
    </xf>
    <xf numFmtId="1" fontId="6" fillId="4" borderId="1" xfId="0" applyNumberFormat="1" applyFont="1" applyFill="1" applyBorder="1" applyAlignment="1">
      <alignment horizontal="center" vertical="top"/>
    </xf>
    <xf numFmtId="164" fontId="5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4" fontId="3" fillId="5" borderId="1" xfId="0" applyNumberFormat="1" applyFont="1" applyFill="1" applyBorder="1" applyAlignment="1">
      <alignment horizontal="center" vertical="center" wrapText="1"/>
    </xf>
    <xf numFmtId="44" fontId="4" fillId="5" borderId="2" xfId="0" applyNumberFormat="1" applyFont="1" applyFill="1" applyBorder="1" applyAlignment="1">
      <alignment horizontal="center" vertical="center" wrapText="1"/>
    </xf>
    <xf numFmtId="1" fontId="6" fillId="4" borderId="1" xfId="2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164" fontId="7" fillId="5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8" fontId="2" fillId="0" borderId="0" xfId="0" applyNumberFormat="1" applyFont="1" applyAlignment="1">
      <alignment vertical="top"/>
    </xf>
    <xf numFmtId="9" fontId="6" fillId="4" borderId="1" xfId="2" applyFont="1" applyFill="1" applyBorder="1" applyAlignment="1">
      <alignment horizontal="left" vertical="top" wrapText="1"/>
    </xf>
    <xf numFmtId="44" fontId="17" fillId="5" borderId="10" xfId="0" applyNumberFormat="1" applyFont="1" applyFill="1" applyBorder="1" applyAlignment="1">
      <alignment horizontal="center" vertical="center" wrapText="1"/>
    </xf>
    <xf numFmtId="164" fontId="18" fillId="6" borderId="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top"/>
    </xf>
    <xf numFmtId="164" fontId="20" fillId="5" borderId="4" xfId="0" applyNumberFormat="1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164" fontId="20" fillId="5" borderId="5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1" fontId="2" fillId="3" borderId="25" xfId="0" applyNumberFormat="1" applyFont="1" applyFill="1" applyBorder="1" applyAlignment="1">
      <alignment horizontal="center" vertical="top"/>
    </xf>
    <xf numFmtId="1" fontId="2" fillId="3" borderId="13" xfId="0" applyNumberFormat="1" applyFont="1" applyFill="1" applyBorder="1" applyAlignment="1">
      <alignment horizontal="center" vertical="top"/>
    </xf>
    <xf numFmtId="1" fontId="2" fillId="3" borderId="26" xfId="0" applyNumberFormat="1" applyFont="1" applyFill="1" applyBorder="1" applyAlignment="1">
      <alignment horizontal="center" vertical="top"/>
    </xf>
    <xf numFmtId="0" fontId="2" fillId="6" borderId="25" xfId="0" applyFont="1" applyFill="1" applyBorder="1" applyAlignment="1">
      <alignment horizontal="center" vertical="top"/>
    </xf>
    <xf numFmtId="0" fontId="2" fillId="6" borderId="13" xfId="0" applyFont="1" applyFill="1" applyBorder="1" applyAlignment="1">
      <alignment horizontal="center" vertical="top"/>
    </xf>
    <xf numFmtId="0" fontId="2" fillId="6" borderId="26" xfId="0" applyFont="1" applyFill="1" applyBorder="1" applyAlignment="1">
      <alignment horizontal="center" vertical="top"/>
    </xf>
    <xf numFmtId="0" fontId="2" fillId="3" borderId="27" xfId="0" applyFont="1" applyFill="1" applyBorder="1" applyAlignment="1">
      <alignment horizontal="center" vertical="top"/>
    </xf>
    <xf numFmtId="0" fontId="2" fillId="3" borderId="28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top"/>
    </xf>
    <xf numFmtId="0" fontId="17" fillId="5" borderId="9" xfId="0" applyFont="1" applyFill="1" applyBorder="1" applyAlignment="1">
      <alignment horizontal="right" vertical="top" wrapText="1"/>
    </xf>
    <xf numFmtId="0" fontId="17" fillId="5" borderId="30" xfId="0" applyFont="1" applyFill="1" applyBorder="1" applyAlignment="1">
      <alignment horizontal="right" vertical="top" wrapText="1"/>
    </xf>
    <xf numFmtId="0" fontId="17" fillId="5" borderId="31" xfId="0" applyFont="1" applyFill="1" applyBorder="1" applyAlignment="1">
      <alignment horizontal="right" vertical="top" wrapText="1"/>
    </xf>
    <xf numFmtId="0" fontId="17" fillId="5" borderId="2" xfId="0" applyFont="1" applyFill="1" applyBorder="1" applyAlignment="1">
      <alignment horizontal="right" vertical="top" wrapText="1"/>
    </xf>
    <xf numFmtId="0" fontId="17" fillId="5" borderId="32" xfId="0" applyFont="1" applyFill="1" applyBorder="1" applyAlignment="1">
      <alignment horizontal="right" vertical="top" wrapText="1"/>
    </xf>
    <xf numFmtId="0" fontId="17" fillId="5" borderId="33" xfId="0" applyFont="1" applyFill="1" applyBorder="1" applyAlignment="1">
      <alignment horizontal="right" vertical="top" wrapText="1"/>
    </xf>
    <xf numFmtId="0" fontId="17" fillId="5" borderId="34" xfId="0" applyFont="1" applyFill="1" applyBorder="1" applyAlignment="1">
      <alignment horizontal="right" vertical="top" wrapText="1"/>
    </xf>
    <xf numFmtId="0" fontId="17" fillId="5" borderId="35" xfId="0" applyFont="1" applyFill="1" applyBorder="1" applyAlignment="1">
      <alignment horizontal="right" vertical="top" wrapText="1"/>
    </xf>
    <xf numFmtId="0" fontId="17" fillId="5" borderId="36" xfId="0" applyFont="1" applyFill="1" applyBorder="1" applyAlignment="1">
      <alignment horizontal="righ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center" vertical="top"/>
    </xf>
    <xf numFmtId="0" fontId="2" fillId="6" borderId="11" xfId="0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239474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6"/>
  <sheetViews>
    <sheetView tabSelected="1" topLeftCell="A38" zoomScale="97" zoomScaleNormal="97" workbookViewId="0">
      <selection activeCell="A77" sqref="A77:L77"/>
    </sheetView>
  </sheetViews>
  <sheetFormatPr defaultColWidth="9.140625" defaultRowHeight="35.1" customHeight="1" x14ac:dyDescent="0.25"/>
  <cols>
    <col min="1" max="1" width="13.42578125" style="32" customWidth="1"/>
    <col min="2" max="2" width="65.7109375" style="31" customWidth="1"/>
    <col min="3" max="3" width="19.140625" style="33" customWidth="1"/>
    <col min="4" max="4" width="5.7109375" style="51" customWidth="1"/>
    <col min="5" max="6" width="25.7109375" style="31" customWidth="1"/>
    <col min="7" max="7" width="5.7109375" style="31" customWidth="1"/>
    <col min="8" max="9" width="25.7109375" style="31" customWidth="1"/>
    <col min="10" max="10" width="5.7109375" style="31" customWidth="1"/>
    <col min="11" max="12" width="25.7109375" style="31" customWidth="1"/>
    <col min="13" max="13" width="35.7109375" style="31" customWidth="1"/>
    <col min="14" max="14" width="36.7109375" style="31" customWidth="1"/>
    <col min="15" max="15" width="9.140625" style="31"/>
    <col min="16" max="17" width="10.42578125" style="31" bestFit="1" customWidth="1"/>
    <col min="18" max="18" width="11.7109375" style="31" bestFit="1" customWidth="1"/>
    <col min="19" max="16384" width="9.140625" style="31"/>
  </cols>
  <sheetData>
    <row r="1" spans="1:19" s="24" customFormat="1" ht="35.1" customHeight="1" x14ac:dyDescent="0.5">
      <c r="A1" s="7"/>
      <c r="B1" s="3" t="s">
        <v>13</v>
      </c>
      <c r="C1" s="4"/>
      <c r="D1" s="45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customFormat="1" ht="35.1" customHeight="1" x14ac:dyDescent="0.25">
      <c r="A2" s="28"/>
      <c r="B2" s="21" t="s">
        <v>24</v>
      </c>
      <c r="C2" s="5"/>
      <c r="D2" s="46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9" customFormat="1" ht="35.1" customHeight="1" x14ac:dyDescent="0.25">
      <c r="A3" s="17" t="s">
        <v>8</v>
      </c>
      <c r="B3" s="55" t="s">
        <v>133</v>
      </c>
      <c r="C3" s="20"/>
      <c r="D3" s="47"/>
      <c r="E3" s="19"/>
      <c r="F3" s="19"/>
      <c r="G3" s="19"/>
      <c r="H3" s="19"/>
      <c r="I3" s="19"/>
      <c r="J3" s="19"/>
      <c r="K3" s="19"/>
      <c r="L3" s="19"/>
      <c r="M3" s="30"/>
      <c r="N3" s="30"/>
      <c r="O3" s="30"/>
      <c r="P3" s="30"/>
      <c r="Q3" s="30"/>
      <c r="R3" s="30"/>
      <c r="S3" s="30"/>
    </row>
    <row r="4" spans="1:19" customFormat="1" ht="66" customHeight="1" x14ac:dyDescent="0.25">
      <c r="A4" s="34" t="s">
        <v>9</v>
      </c>
      <c r="B4" s="37" t="s">
        <v>132</v>
      </c>
      <c r="C4" s="20"/>
      <c r="D4" s="48"/>
      <c r="E4" s="22"/>
      <c r="F4" s="22"/>
      <c r="G4" s="22"/>
      <c r="H4" s="22"/>
      <c r="I4" s="22"/>
      <c r="J4" s="22"/>
      <c r="K4" s="22"/>
      <c r="L4" s="22"/>
      <c r="M4" s="30"/>
      <c r="N4" s="30"/>
      <c r="O4" s="30"/>
      <c r="P4" s="30"/>
      <c r="Q4" s="30"/>
      <c r="R4" s="30"/>
      <c r="S4" s="30"/>
    </row>
    <row r="5" spans="1:19" customFormat="1" ht="35.1" customHeight="1" x14ac:dyDescent="0.25">
      <c r="A5" s="43" t="s">
        <v>14</v>
      </c>
      <c r="B5" s="38"/>
      <c r="C5" s="20"/>
      <c r="D5" s="49"/>
      <c r="E5" s="12"/>
      <c r="F5" s="12"/>
      <c r="G5" s="12"/>
      <c r="H5" s="12"/>
      <c r="I5" s="12"/>
      <c r="J5" s="12"/>
      <c r="K5" s="12"/>
      <c r="L5" s="12"/>
      <c r="M5" s="30"/>
      <c r="N5" s="30"/>
      <c r="O5" s="30"/>
      <c r="P5" s="30"/>
      <c r="Q5" s="30"/>
      <c r="R5" s="30"/>
      <c r="S5" s="30"/>
    </row>
    <row r="6" spans="1:19" customFormat="1" ht="15" customHeight="1" x14ac:dyDescent="0.25">
      <c r="A6" s="35"/>
      <c r="B6" s="36"/>
      <c r="C6" s="20"/>
      <c r="D6" s="49"/>
      <c r="E6" s="12"/>
      <c r="F6" s="12"/>
      <c r="G6" s="12"/>
      <c r="H6" s="12"/>
      <c r="I6" s="12"/>
      <c r="J6" s="12"/>
      <c r="K6" s="12"/>
      <c r="L6" s="12"/>
      <c r="M6" s="30"/>
      <c r="N6" s="30"/>
      <c r="O6" s="30"/>
      <c r="P6" s="30"/>
      <c r="Q6" s="30"/>
      <c r="R6" s="30"/>
      <c r="S6" s="30"/>
    </row>
    <row r="7" spans="1:19" s="30" customFormat="1" ht="15" customHeight="1" x14ac:dyDescent="0.25">
      <c r="A7" s="13" t="s">
        <v>3</v>
      </c>
      <c r="B7" s="14"/>
      <c r="C7" s="52"/>
      <c r="D7" s="49"/>
      <c r="E7" s="12"/>
      <c r="F7" s="12"/>
      <c r="G7" s="12"/>
      <c r="H7" s="12"/>
      <c r="I7" s="12"/>
      <c r="J7" s="12"/>
      <c r="K7" s="12"/>
      <c r="L7" s="12"/>
    </row>
    <row r="8" spans="1:19" s="30" customFormat="1" ht="15" customHeight="1" x14ac:dyDescent="0.25">
      <c r="A8" s="39" t="s">
        <v>25</v>
      </c>
      <c r="B8" s="15"/>
      <c r="C8" s="54"/>
      <c r="D8" s="49"/>
      <c r="E8" s="12"/>
      <c r="F8" s="12"/>
      <c r="G8" s="12"/>
      <c r="H8" s="12"/>
      <c r="I8" s="12"/>
      <c r="J8" s="12"/>
      <c r="K8" s="12"/>
      <c r="L8" s="12"/>
    </row>
    <row r="9" spans="1:19" s="30" customFormat="1" ht="15" customHeight="1" x14ac:dyDescent="0.25">
      <c r="A9" s="18" t="s">
        <v>26</v>
      </c>
      <c r="B9" s="6"/>
      <c r="C9" s="53"/>
      <c r="D9" s="49"/>
      <c r="E9" s="12"/>
      <c r="F9" s="12"/>
      <c r="G9" s="12"/>
      <c r="H9" s="12"/>
      <c r="I9" s="12"/>
      <c r="J9" s="12"/>
      <c r="K9" s="12"/>
      <c r="L9" s="12"/>
    </row>
    <row r="10" spans="1:19" s="30" customFormat="1" ht="15" customHeight="1" x14ac:dyDescent="0.25">
      <c r="A10" s="18" t="s">
        <v>27</v>
      </c>
      <c r="B10" s="6"/>
      <c r="C10" s="53"/>
      <c r="D10" s="49"/>
      <c r="E10" s="12"/>
      <c r="F10" s="12"/>
      <c r="G10" s="12"/>
      <c r="H10" s="12"/>
      <c r="I10" s="12"/>
      <c r="J10" s="12"/>
      <c r="K10" s="12"/>
      <c r="L10" s="12"/>
    </row>
    <row r="11" spans="1:19" s="30" customFormat="1" ht="15" customHeight="1" x14ac:dyDescent="0.25">
      <c r="A11" s="83" t="s">
        <v>100</v>
      </c>
      <c r="B11" s="11"/>
      <c r="C11" s="20"/>
    </row>
    <row r="12" spans="1:19" s="30" customFormat="1" ht="15" customHeight="1" x14ac:dyDescent="0.25">
      <c r="A12" s="16"/>
      <c r="B12" s="11"/>
      <c r="C12" s="20"/>
      <c r="G12" s="12"/>
      <c r="H12" s="12"/>
      <c r="I12" s="12"/>
      <c r="J12" s="12"/>
      <c r="K12" s="12"/>
      <c r="L12" s="12"/>
    </row>
    <row r="13" spans="1:19" customFormat="1" ht="35.1" customHeight="1" x14ac:dyDescent="0.25">
      <c r="A13" s="8"/>
      <c r="B13" s="9"/>
      <c r="C13" s="44"/>
      <c r="D13" s="108" t="s">
        <v>4</v>
      </c>
      <c r="E13" s="108"/>
      <c r="F13" s="108"/>
      <c r="G13" s="108" t="s">
        <v>5</v>
      </c>
      <c r="H13" s="108"/>
      <c r="I13" s="108"/>
      <c r="J13" s="108" t="s">
        <v>99</v>
      </c>
      <c r="K13" s="108"/>
      <c r="L13" s="108"/>
      <c r="M13" s="25" t="s">
        <v>7</v>
      </c>
      <c r="N13" s="57"/>
    </row>
    <row r="14" spans="1:19" ht="35.1" customHeight="1" x14ac:dyDescent="0.25">
      <c r="A14" s="102" t="s">
        <v>0</v>
      </c>
      <c r="B14" s="9" t="s">
        <v>15</v>
      </c>
      <c r="C14" s="44" t="s">
        <v>1</v>
      </c>
      <c r="D14" s="58" t="s">
        <v>6</v>
      </c>
      <c r="E14" s="10" t="s">
        <v>11</v>
      </c>
      <c r="F14" s="10" t="s">
        <v>34</v>
      </c>
      <c r="G14" s="58" t="s">
        <v>6</v>
      </c>
      <c r="H14" s="10" t="s">
        <v>11</v>
      </c>
      <c r="I14" s="10" t="s">
        <v>32</v>
      </c>
      <c r="J14" s="58" t="s">
        <v>6</v>
      </c>
      <c r="K14" s="10" t="s">
        <v>11</v>
      </c>
      <c r="L14" s="10" t="s">
        <v>32</v>
      </c>
      <c r="M14" s="26" t="s">
        <v>12</v>
      </c>
      <c r="N14" s="27" t="s">
        <v>22</v>
      </c>
    </row>
    <row r="15" spans="1:19" s="1" customFormat="1" ht="84.95" customHeight="1" x14ac:dyDescent="0.25">
      <c r="A15" s="103">
        <v>1</v>
      </c>
      <c r="B15" s="70" t="s">
        <v>107</v>
      </c>
      <c r="C15" s="23"/>
      <c r="D15" s="59"/>
      <c r="E15" s="60"/>
      <c r="F15" s="61">
        <f>SUBTOTAL(9, F16:F25)</f>
        <v>0</v>
      </c>
      <c r="G15" s="60"/>
      <c r="H15" s="61"/>
      <c r="I15" s="61">
        <f>SUBTOTAL(9, I16:I25)</f>
        <v>0</v>
      </c>
      <c r="J15" s="60"/>
      <c r="K15" s="61"/>
      <c r="L15" s="61">
        <f>SUBTOTAL(9, L16:L25)</f>
        <v>0</v>
      </c>
      <c r="M15" s="61">
        <f>SUBTOTAL(9, M16:M25)</f>
        <v>0</v>
      </c>
      <c r="N15" s="62"/>
    </row>
    <row r="16" spans="1:19" s="95" customFormat="1" ht="24.95" customHeight="1" x14ac:dyDescent="0.25">
      <c r="A16" s="104" t="s">
        <v>10</v>
      </c>
      <c r="B16" s="93" t="s">
        <v>127</v>
      </c>
      <c r="C16" s="94" t="s">
        <v>115</v>
      </c>
      <c r="D16" s="65">
        <v>1</v>
      </c>
      <c r="E16" s="63"/>
      <c r="F16" s="64">
        <f t="shared" ref="F16:F25" si="0">+ROUND(D16*E16,2)</f>
        <v>0</v>
      </c>
      <c r="G16" s="65">
        <v>1</v>
      </c>
      <c r="H16" s="63"/>
      <c r="I16" s="66">
        <f t="shared" ref="I16:I25" si="1">+ROUND(G16*H16,2)</f>
        <v>0</v>
      </c>
      <c r="J16" s="65">
        <v>1</v>
      </c>
      <c r="K16" s="63"/>
      <c r="L16" s="66">
        <f t="shared" ref="L16:L25" si="2">+ROUND(J16*K16,2)</f>
        <v>0</v>
      </c>
      <c r="M16" s="67">
        <f>SUM(F16,I16,L16)</f>
        <v>0</v>
      </c>
      <c r="N16" s="62"/>
    </row>
    <row r="17" spans="1:14" s="95" customFormat="1" ht="24.95" customHeight="1" x14ac:dyDescent="0.25">
      <c r="A17" s="104" t="s">
        <v>44</v>
      </c>
      <c r="B17" s="93" t="s">
        <v>88</v>
      </c>
      <c r="C17" s="94" t="s">
        <v>115</v>
      </c>
      <c r="D17" s="65">
        <v>1</v>
      </c>
      <c r="E17" s="63"/>
      <c r="F17" s="64">
        <f t="shared" si="0"/>
        <v>0</v>
      </c>
      <c r="G17" s="65">
        <v>1</v>
      </c>
      <c r="H17" s="63"/>
      <c r="I17" s="66">
        <f t="shared" si="1"/>
        <v>0</v>
      </c>
      <c r="J17" s="65">
        <v>1</v>
      </c>
      <c r="K17" s="63"/>
      <c r="L17" s="66">
        <f t="shared" si="2"/>
        <v>0</v>
      </c>
      <c r="M17" s="67">
        <f t="shared" ref="M17:M23" si="3">SUM(F17,I17,L17)</f>
        <v>0</v>
      </c>
      <c r="N17" s="62"/>
    </row>
    <row r="18" spans="1:14" s="95" customFormat="1" ht="24.95" customHeight="1" x14ac:dyDescent="0.25">
      <c r="A18" s="104" t="s">
        <v>45</v>
      </c>
      <c r="B18" s="93" t="s">
        <v>89</v>
      </c>
      <c r="C18" s="94" t="s">
        <v>115</v>
      </c>
      <c r="D18" s="65">
        <v>1</v>
      </c>
      <c r="E18" s="63"/>
      <c r="F18" s="64">
        <f t="shared" si="0"/>
        <v>0</v>
      </c>
      <c r="G18" s="65">
        <v>1</v>
      </c>
      <c r="H18" s="63"/>
      <c r="I18" s="66">
        <f t="shared" si="1"/>
        <v>0</v>
      </c>
      <c r="J18" s="65">
        <v>1</v>
      </c>
      <c r="K18" s="63"/>
      <c r="L18" s="66">
        <f t="shared" si="2"/>
        <v>0</v>
      </c>
      <c r="M18" s="67">
        <f t="shared" si="3"/>
        <v>0</v>
      </c>
      <c r="N18" s="62"/>
    </row>
    <row r="19" spans="1:14" s="95" customFormat="1" ht="24.95" customHeight="1" x14ac:dyDescent="0.25">
      <c r="A19" s="104" t="s">
        <v>46</v>
      </c>
      <c r="B19" s="93" t="s">
        <v>90</v>
      </c>
      <c r="C19" s="94" t="s">
        <v>115</v>
      </c>
      <c r="D19" s="65">
        <v>1</v>
      </c>
      <c r="E19" s="63"/>
      <c r="F19" s="64">
        <f t="shared" si="0"/>
        <v>0</v>
      </c>
      <c r="G19" s="65">
        <v>1</v>
      </c>
      <c r="H19" s="63"/>
      <c r="I19" s="66">
        <f t="shared" si="1"/>
        <v>0</v>
      </c>
      <c r="J19" s="65">
        <v>1</v>
      </c>
      <c r="K19" s="63"/>
      <c r="L19" s="66">
        <f t="shared" si="2"/>
        <v>0</v>
      </c>
      <c r="M19" s="67">
        <f t="shared" si="3"/>
        <v>0</v>
      </c>
      <c r="N19" s="62"/>
    </row>
    <row r="20" spans="1:14" s="95" customFormat="1" ht="24.95" customHeight="1" x14ac:dyDescent="0.25">
      <c r="A20" s="104" t="s">
        <v>47</v>
      </c>
      <c r="B20" s="93" t="s">
        <v>128</v>
      </c>
      <c r="C20" s="94" t="s">
        <v>115</v>
      </c>
      <c r="D20" s="65">
        <v>3</v>
      </c>
      <c r="E20" s="63"/>
      <c r="F20" s="64">
        <f t="shared" si="0"/>
        <v>0</v>
      </c>
      <c r="G20" s="65">
        <v>3</v>
      </c>
      <c r="H20" s="63"/>
      <c r="I20" s="66">
        <f t="shared" si="1"/>
        <v>0</v>
      </c>
      <c r="J20" s="65">
        <v>3</v>
      </c>
      <c r="K20" s="63"/>
      <c r="L20" s="66">
        <f t="shared" si="2"/>
        <v>0</v>
      </c>
      <c r="M20" s="67">
        <f t="shared" si="3"/>
        <v>0</v>
      </c>
      <c r="N20" s="62"/>
    </row>
    <row r="21" spans="1:14" s="95" customFormat="1" ht="24.95" customHeight="1" x14ac:dyDescent="0.25">
      <c r="A21" s="104" t="s">
        <v>77</v>
      </c>
      <c r="B21" s="93" t="s">
        <v>129</v>
      </c>
      <c r="C21" s="94" t="s">
        <v>115</v>
      </c>
      <c r="D21" s="65">
        <v>3</v>
      </c>
      <c r="E21" s="63"/>
      <c r="F21" s="64">
        <f t="shared" si="0"/>
        <v>0</v>
      </c>
      <c r="G21" s="65">
        <v>3</v>
      </c>
      <c r="H21" s="63"/>
      <c r="I21" s="66">
        <f t="shared" si="1"/>
        <v>0</v>
      </c>
      <c r="J21" s="65">
        <v>3</v>
      </c>
      <c r="K21" s="63"/>
      <c r="L21" s="66">
        <f t="shared" si="2"/>
        <v>0</v>
      </c>
      <c r="M21" s="67">
        <f t="shared" si="3"/>
        <v>0</v>
      </c>
      <c r="N21" s="62"/>
    </row>
    <row r="22" spans="1:14" s="95" customFormat="1" ht="24.95" customHeight="1" x14ac:dyDescent="0.25">
      <c r="A22" s="104" t="s">
        <v>95</v>
      </c>
      <c r="B22" s="93" t="s">
        <v>130</v>
      </c>
      <c r="C22" s="94" t="s">
        <v>115</v>
      </c>
      <c r="D22" s="65">
        <v>3</v>
      </c>
      <c r="E22" s="63"/>
      <c r="F22" s="64">
        <f t="shared" si="0"/>
        <v>0</v>
      </c>
      <c r="G22" s="65">
        <v>3</v>
      </c>
      <c r="H22" s="63"/>
      <c r="I22" s="66">
        <f t="shared" si="1"/>
        <v>0</v>
      </c>
      <c r="J22" s="65">
        <v>3</v>
      </c>
      <c r="K22" s="63"/>
      <c r="L22" s="66">
        <f t="shared" si="2"/>
        <v>0</v>
      </c>
      <c r="M22" s="67">
        <f t="shared" si="3"/>
        <v>0</v>
      </c>
      <c r="N22" s="62"/>
    </row>
    <row r="23" spans="1:14" s="95" customFormat="1" ht="24.95" customHeight="1" x14ac:dyDescent="0.25">
      <c r="A23" s="104" t="s">
        <v>96</v>
      </c>
      <c r="B23" s="93" t="s">
        <v>131</v>
      </c>
      <c r="C23" s="94" t="s">
        <v>115</v>
      </c>
      <c r="D23" s="65">
        <v>3</v>
      </c>
      <c r="E23" s="63"/>
      <c r="F23" s="64">
        <f t="shared" si="0"/>
        <v>0</v>
      </c>
      <c r="G23" s="65">
        <v>3</v>
      </c>
      <c r="H23" s="63"/>
      <c r="I23" s="66">
        <f t="shared" si="1"/>
        <v>0</v>
      </c>
      <c r="J23" s="65">
        <v>3</v>
      </c>
      <c r="K23" s="63"/>
      <c r="L23" s="66">
        <f t="shared" si="2"/>
        <v>0</v>
      </c>
      <c r="M23" s="67">
        <f t="shared" si="3"/>
        <v>0</v>
      </c>
      <c r="N23" s="62"/>
    </row>
    <row r="24" spans="1:14" s="95" customFormat="1" ht="24.95" customHeight="1" x14ac:dyDescent="0.25">
      <c r="A24" s="104" t="s">
        <v>97</v>
      </c>
      <c r="B24" s="93" t="s">
        <v>102</v>
      </c>
      <c r="C24" s="94" t="s">
        <v>115</v>
      </c>
      <c r="D24" s="65">
        <v>4</v>
      </c>
      <c r="E24" s="63"/>
      <c r="F24" s="64">
        <f t="shared" si="0"/>
        <v>0</v>
      </c>
      <c r="G24" s="65">
        <v>4</v>
      </c>
      <c r="H24" s="63"/>
      <c r="I24" s="66">
        <f t="shared" si="1"/>
        <v>0</v>
      </c>
      <c r="J24" s="65">
        <v>4</v>
      </c>
      <c r="K24" s="63"/>
      <c r="L24" s="66">
        <f t="shared" si="2"/>
        <v>0</v>
      </c>
      <c r="M24" s="67">
        <f t="shared" ref="M24:M25" si="4">SUM(F24,I24,L24)</f>
        <v>0</v>
      </c>
      <c r="N24" s="62"/>
    </row>
    <row r="25" spans="1:14" s="95" customFormat="1" ht="24.95" customHeight="1" x14ac:dyDescent="0.25">
      <c r="A25" s="104" t="s">
        <v>98</v>
      </c>
      <c r="B25" s="93" t="s">
        <v>103</v>
      </c>
      <c r="C25" s="94" t="s">
        <v>115</v>
      </c>
      <c r="D25" s="65">
        <v>4</v>
      </c>
      <c r="E25" s="63"/>
      <c r="F25" s="64">
        <f t="shared" si="0"/>
        <v>0</v>
      </c>
      <c r="G25" s="65">
        <v>4</v>
      </c>
      <c r="H25" s="63"/>
      <c r="I25" s="66">
        <f t="shared" si="1"/>
        <v>0</v>
      </c>
      <c r="J25" s="65">
        <v>4</v>
      </c>
      <c r="K25" s="63"/>
      <c r="L25" s="66">
        <f t="shared" si="2"/>
        <v>0</v>
      </c>
      <c r="M25" s="67">
        <f t="shared" si="4"/>
        <v>0</v>
      </c>
      <c r="N25" s="62"/>
    </row>
    <row r="26" spans="1:14" s="1" customFormat="1" ht="84.95" customHeight="1" x14ac:dyDescent="0.25">
      <c r="A26" s="103">
        <v>2</v>
      </c>
      <c r="B26" s="70" t="s">
        <v>108</v>
      </c>
      <c r="C26" s="23"/>
      <c r="D26" s="59"/>
      <c r="E26" s="60"/>
      <c r="F26" s="61">
        <f>SUBTOTAL(9, F27:F34)</f>
        <v>0</v>
      </c>
      <c r="G26" s="60"/>
      <c r="H26" s="61"/>
      <c r="I26" s="61">
        <f>SUBTOTAL(9, I27:I34)</f>
        <v>0</v>
      </c>
      <c r="J26" s="60"/>
      <c r="K26" s="61"/>
      <c r="L26" s="61">
        <f>SUBTOTAL(9, L27:L34)</f>
        <v>0</v>
      </c>
      <c r="M26" s="61">
        <f>SUBTOTAL(9, M27:M34)</f>
        <v>0</v>
      </c>
      <c r="N26" s="62"/>
    </row>
    <row r="27" spans="1:14" s="95" customFormat="1" ht="24.95" customHeight="1" x14ac:dyDescent="0.25">
      <c r="A27" s="104" t="s">
        <v>48</v>
      </c>
      <c r="B27" s="93" t="s">
        <v>87</v>
      </c>
      <c r="C27" s="94" t="s">
        <v>115</v>
      </c>
      <c r="D27" s="65">
        <v>1</v>
      </c>
      <c r="E27" s="63"/>
      <c r="F27" s="64">
        <f t="shared" ref="F27:F34" si="5">+ROUND(D27*E27,2)</f>
        <v>0</v>
      </c>
      <c r="G27" s="65">
        <v>1</v>
      </c>
      <c r="H27" s="63"/>
      <c r="I27" s="66">
        <f t="shared" ref="I27:I34" si="6">+ROUND(G27*H27,2)</f>
        <v>0</v>
      </c>
      <c r="J27" s="65">
        <v>1</v>
      </c>
      <c r="K27" s="63"/>
      <c r="L27" s="66">
        <f t="shared" ref="L27:L34" si="7">+ROUND(J27*K27,2)</f>
        <v>0</v>
      </c>
      <c r="M27" s="67">
        <f t="shared" ref="M27:M30" si="8">SUM(F27,I27,L27)</f>
        <v>0</v>
      </c>
      <c r="N27" s="62"/>
    </row>
    <row r="28" spans="1:14" s="95" customFormat="1" ht="24.95" customHeight="1" x14ac:dyDescent="0.25">
      <c r="A28" s="104" t="s">
        <v>49</v>
      </c>
      <c r="B28" s="93" t="s">
        <v>88</v>
      </c>
      <c r="C28" s="94" t="s">
        <v>115</v>
      </c>
      <c r="D28" s="65">
        <v>1</v>
      </c>
      <c r="E28" s="63"/>
      <c r="F28" s="64">
        <f t="shared" si="5"/>
        <v>0</v>
      </c>
      <c r="G28" s="65">
        <v>1</v>
      </c>
      <c r="H28" s="63"/>
      <c r="I28" s="66">
        <f t="shared" si="6"/>
        <v>0</v>
      </c>
      <c r="J28" s="65">
        <v>1</v>
      </c>
      <c r="K28" s="63"/>
      <c r="L28" s="66">
        <f t="shared" si="7"/>
        <v>0</v>
      </c>
      <c r="M28" s="67">
        <f t="shared" si="8"/>
        <v>0</v>
      </c>
      <c r="N28" s="62"/>
    </row>
    <row r="29" spans="1:14" s="95" customFormat="1" ht="24.95" customHeight="1" x14ac:dyDescent="0.25">
      <c r="A29" s="104" t="s">
        <v>50</v>
      </c>
      <c r="B29" s="93" t="s">
        <v>89</v>
      </c>
      <c r="C29" s="94" t="s">
        <v>115</v>
      </c>
      <c r="D29" s="65">
        <v>1</v>
      </c>
      <c r="E29" s="63"/>
      <c r="F29" s="64">
        <f t="shared" si="5"/>
        <v>0</v>
      </c>
      <c r="G29" s="65">
        <v>1</v>
      </c>
      <c r="H29" s="63"/>
      <c r="I29" s="66">
        <f t="shared" si="6"/>
        <v>0</v>
      </c>
      <c r="J29" s="65">
        <v>1</v>
      </c>
      <c r="K29" s="63"/>
      <c r="L29" s="66">
        <f t="shared" si="7"/>
        <v>0</v>
      </c>
      <c r="M29" s="67">
        <f t="shared" si="8"/>
        <v>0</v>
      </c>
      <c r="N29" s="62"/>
    </row>
    <row r="30" spans="1:14" s="95" customFormat="1" ht="24.95" customHeight="1" x14ac:dyDescent="0.25">
      <c r="A30" s="104" t="s">
        <v>51</v>
      </c>
      <c r="B30" s="93" t="s">
        <v>90</v>
      </c>
      <c r="C30" s="94" t="s">
        <v>115</v>
      </c>
      <c r="D30" s="65">
        <v>1</v>
      </c>
      <c r="E30" s="63"/>
      <c r="F30" s="64">
        <f t="shared" si="5"/>
        <v>0</v>
      </c>
      <c r="G30" s="65">
        <v>1</v>
      </c>
      <c r="H30" s="63"/>
      <c r="I30" s="66">
        <f t="shared" si="6"/>
        <v>0</v>
      </c>
      <c r="J30" s="65">
        <v>1</v>
      </c>
      <c r="K30" s="63"/>
      <c r="L30" s="66">
        <f t="shared" si="7"/>
        <v>0</v>
      </c>
      <c r="M30" s="67">
        <f t="shared" si="8"/>
        <v>0</v>
      </c>
      <c r="N30" s="62"/>
    </row>
    <row r="31" spans="1:14" s="95" customFormat="1" ht="24.95" customHeight="1" x14ac:dyDescent="0.25">
      <c r="A31" s="104" t="s">
        <v>91</v>
      </c>
      <c r="B31" s="93" t="s">
        <v>83</v>
      </c>
      <c r="C31" s="94" t="s">
        <v>115</v>
      </c>
      <c r="D31" s="65">
        <v>3</v>
      </c>
      <c r="E31" s="63"/>
      <c r="F31" s="64">
        <f t="shared" si="5"/>
        <v>0</v>
      </c>
      <c r="G31" s="65">
        <v>3</v>
      </c>
      <c r="H31" s="63"/>
      <c r="I31" s="66">
        <f t="shared" si="6"/>
        <v>0</v>
      </c>
      <c r="J31" s="65">
        <v>3</v>
      </c>
      <c r="K31" s="63"/>
      <c r="L31" s="66">
        <f t="shared" si="7"/>
        <v>0</v>
      </c>
      <c r="M31" s="67">
        <f t="shared" ref="M31:M34" si="9">SUM(F31,I31,L31)</f>
        <v>0</v>
      </c>
      <c r="N31" s="62"/>
    </row>
    <row r="32" spans="1:14" s="95" customFormat="1" ht="24.95" customHeight="1" x14ac:dyDescent="0.25">
      <c r="A32" s="104" t="s">
        <v>92</v>
      </c>
      <c r="B32" s="93" t="s">
        <v>84</v>
      </c>
      <c r="C32" s="94" t="s">
        <v>115</v>
      </c>
      <c r="D32" s="65">
        <v>3</v>
      </c>
      <c r="E32" s="63"/>
      <c r="F32" s="64">
        <f t="shared" si="5"/>
        <v>0</v>
      </c>
      <c r="G32" s="65">
        <v>3</v>
      </c>
      <c r="H32" s="63"/>
      <c r="I32" s="66">
        <f t="shared" si="6"/>
        <v>0</v>
      </c>
      <c r="J32" s="65">
        <v>3</v>
      </c>
      <c r="K32" s="63"/>
      <c r="L32" s="66">
        <f t="shared" si="7"/>
        <v>0</v>
      </c>
      <c r="M32" s="67">
        <f t="shared" si="9"/>
        <v>0</v>
      </c>
      <c r="N32" s="62"/>
    </row>
    <row r="33" spans="1:17" s="95" customFormat="1" ht="24.95" customHeight="1" x14ac:dyDescent="0.25">
      <c r="A33" s="104" t="s">
        <v>93</v>
      </c>
      <c r="B33" s="93" t="s">
        <v>85</v>
      </c>
      <c r="C33" s="94" t="s">
        <v>115</v>
      </c>
      <c r="D33" s="65">
        <v>3</v>
      </c>
      <c r="E33" s="63"/>
      <c r="F33" s="64">
        <f t="shared" si="5"/>
        <v>0</v>
      </c>
      <c r="G33" s="65">
        <v>3</v>
      </c>
      <c r="H33" s="63"/>
      <c r="I33" s="66">
        <f t="shared" si="6"/>
        <v>0</v>
      </c>
      <c r="J33" s="65">
        <v>3</v>
      </c>
      <c r="K33" s="63"/>
      <c r="L33" s="66">
        <f t="shared" si="7"/>
        <v>0</v>
      </c>
      <c r="M33" s="67">
        <f t="shared" si="9"/>
        <v>0</v>
      </c>
      <c r="N33" s="62"/>
    </row>
    <row r="34" spans="1:17" s="95" customFormat="1" ht="24.95" customHeight="1" x14ac:dyDescent="0.25">
      <c r="A34" s="104" t="s">
        <v>94</v>
      </c>
      <c r="B34" s="93" t="s">
        <v>86</v>
      </c>
      <c r="C34" s="94" t="s">
        <v>115</v>
      </c>
      <c r="D34" s="65">
        <v>3</v>
      </c>
      <c r="E34" s="63"/>
      <c r="F34" s="64">
        <f t="shared" si="5"/>
        <v>0</v>
      </c>
      <c r="G34" s="65">
        <v>3</v>
      </c>
      <c r="H34" s="63"/>
      <c r="I34" s="66">
        <f t="shared" si="6"/>
        <v>0</v>
      </c>
      <c r="J34" s="65">
        <v>3</v>
      </c>
      <c r="K34" s="63"/>
      <c r="L34" s="66">
        <f t="shared" si="7"/>
        <v>0</v>
      </c>
      <c r="M34" s="67">
        <f t="shared" si="9"/>
        <v>0</v>
      </c>
      <c r="N34" s="62"/>
    </row>
    <row r="35" spans="1:17" s="1" customFormat="1" ht="84.95" customHeight="1" x14ac:dyDescent="0.25">
      <c r="A35" s="103">
        <v>3</v>
      </c>
      <c r="B35" s="70" t="s">
        <v>109</v>
      </c>
      <c r="C35" s="23"/>
      <c r="D35" s="59"/>
      <c r="E35" s="60"/>
      <c r="F35" s="61">
        <f>SUBTOTAL(9, F36:F38)</f>
        <v>0</v>
      </c>
      <c r="G35" s="60"/>
      <c r="H35" s="61"/>
      <c r="I35" s="61">
        <f>SUBTOTAL(9, I36:I38)</f>
        <v>0</v>
      </c>
      <c r="J35" s="60"/>
      <c r="K35" s="61"/>
      <c r="L35" s="61">
        <f>SUBTOTAL(9, L36:L38)</f>
        <v>0</v>
      </c>
      <c r="M35" s="61">
        <f>SUBTOTAL(9, M36:M38)</f>
        <v>0</v>
      </c>
      <c r="N35" s="62"/>
    </row>
    <row r="36" spans="1:17" s="95" customFormat="1" ht="24.95" customHeight="1" x14ac:dyDescent="0.25">
      <c r="A36" s="104" t="s">
        <v>52</v>
      </c>
      <c r="B36" s="93" t="s">
        <v>102</v>
      </c>
      <c r="C36" s="94" t="s">
        <v>115</v>
      </c>
      <c r="D36" s="65">
        <v>4</v>
      </c>
      <c r="E36" s="63"/>
      <c r="F36" s="64">
        <f t="shared" ref="F36:F38" si="10">+ROUND(D36*E36,2)</f>
        <v>0</v>
      </c>
      <c r="G36" s="65">
        <v>4</v>
      </c>
      <c r="H36" s="63"/>
      <c r="I36" s="66">
        <f t="shared" ref="I36:I38" si="11">+ROUND(G36*H36,2)</f>
        <v>0</v>
      </c>
      <c r="J36" s="65">
        <v>4</v>
      </c>
      <c r="K36" s="63"/>
      <c r="L36" s="66">
        <f t="shared" ref="L36:L38" si="12">+ROUND(J36*K36,2)</f>
        <v>0</v>
      </c>
      <c r="M36" s="67">
        <f t="shared" ref="M36:M38" si="13">SUM(F36,I36,L36)</f>
        <v>0</v>
      </c>
      <c r="N36" s="62"/>
    </row>
    <row r="37" spans="1:17" s="95" customFormat="1" ht="24.95" customHeight="1" x14ac:dyDescent="0.25">
      <c r="A37" s="104" t="s">
        <v>53</v>
      </c>
      <c r="B37" s="93" t="s">
        <v>103</v>
      </c>
      <c r="C37" s="94" t="s">
        <v>115</v>
      </c>
      <c r="D37" s="65">
        <v>4</v>
      </c>
      <c r="E37" s="63"/>
      <c r="F37" s="64">
        <f t="shared" si="10"/>
        <v>0</v>
      </c>
      <c r="G37" s="65">
        <v>4</v>
      </c>
      <c r="H37" s="63"/>
      <c r="I37" s="66">
        <f t="shared" si="11"/>
        <v>0</v>
      </c>
      <c r="J37" s="65">
        <v>4</v>
      </c>
      <c r="K37" s="63"/>
      <c r="L37" s="66">
        <f t="shared" si="12"/>
        <v>0</v>
      </c>
      <c r="M37" s="67">
        <f t="shared" si="13"/>
        <v>0</v>
      </c>
      <c r="N37" s="62"/>
    </row>
    <row r="38" spans="1:17" s="95" customFormat="1" ht="24.95" customHeight="1" x14ac:dyDescent="0.25">
      <c r="A38" s="104" t="s">
        <v>54</v>
      </c>
      <c r="B38" s="93" t="s">
        <v>104</v>
      </c>
      <c r="C38" s="94" t="s">
        <v>115</v>
      </c>
      <c r="D38" s="65">
        <v>4</v>
      </c>
      <c r="E38" s="63"/>
      <c r="F38" s="64">
        <f t="shared" si="10"/>
        <v>0</v>
      </c>
      <c r="G38" s="65">
        <v>4</v>
      </c>
      <c r="H38" s="63"/>
      <c r="I38" s="66">
        <f t="shared" si="11"/>
        <v>0</v>
      </c>
      <c r="J38" s="65">
        <v>4</v>
      </c>
      <c r="K38" s="63"/>
      <c r="L38" s="66">
        <f t="shared" si="12"/>
        <v>0</v>
      </c>
      <c r="M38" s="67">
        <f t="shared" si="13"/>
        <v>0</v>
      </c>
      <c r="N38" s="62"/>
    </row>
    <row r="39" spans="1:17" s="1" customFormat="1" ht="84.95" customHeight="1" x14ac:dyDescent="0.25">
      <c r="A39" s="103">
        <v>4</v>
      </c>
      <c r="B39" s="70" t="s">
        <v>110</v>
      </c>
      <c r="C39" s="23"/>
      <c r="D39" s="59"/>
      <c r="E39" s="60"/>
      <c r="F39" s="61">
        <f>SUBTOTAL(9, F40:F46)</f>
        <v>0</v>
      </c>
      <c r="G39" s="60"/>
      <c r="H39" s="61"/>
      <c r="I39" s="61">
        <f>SUBTOTAL(9, I40:I46)</f>
        <v>0</v>
      </c>
      <c r="J39" s="60"/>
      <c r="K39" s="61"/>
      <c r="L39" s="61">
        <f>SUBTOTAL(9, L40:L46)</f>
        <v>0</v>
      </c>
      <c r="M39" s="61">
        <f>SUBTOTAL(9, M40:M46)</f>
        <v>0</v>
      </c>
      <c r="N39" s="62"/>
    </row>
    <row r="40" spans="1:17" s="95" customFormat="1" ht="24.95" customHeight="1" x14ac:dyDescent="0.25">
      <c r="A40" s="104" t="s">
        <v>55</v>
      </c>
      <c r="B40" s="93" t="s">
        <v>87</v>
      </c>
      <c r="C40" s="94" t="s">
        <v>115</v>
      </c>
      <c r="D40" s="65">
        <v>1</v>
      </c>
      <c r="E40" s="63"/>
      <c r="F40" s="64">
        <f t="shared" ref="F40:F46" si="14">+ROUND(D40*E40,2)</f>
        <v>0</v>
      </c>
      <c r="G40" s="65">
        <v>1</v>
      </c>
      <c r="H40" s="63"/>
      <c r="I40" s="66">
        <f t="shared" ref="I40:I46" si="15">+ROUND(G40*H40,2)</f>
        <v>0</v>
      </c>
      <c r="J40" s="65">
        <v>1</v>
      </c>
      <c r="K40" s="63"/>
      <c r="L40" s="66">
        <f t="shared" ref="L40:L46" si="16">+ROUND(J40*K40,2)</f>
        <v>0</v>
      </c>
      <c r="M40" s="67">
        <f t="shared" ref="M40:M46" si="17">SUM(F40,I40,L40)</f>
        <v>0</v>
      </c>
      <c r="N40" s="62"/>
    </row>
    <row r="41" spans="1:17" s="95" customFormat="1" ht="24.95" customHeight="1" x14ac:dyDescent="0.25">
      <c r="A41" s="104" t="s">
        <v>56</v>
      </c>
      <c r="B41" s="93" t="s">
        <v>83</v>
      </c>
      <c r="C41" s="94" t="s">
        <v>115</v>
      </c>
      <c r="D41" s="65">
        <v>3</v>
      </c>
      <c r="E41" s="63"/>
      <c r="F41" s="64">
        <f t="shared" si="14"/>
        <v>0</v>
      </c>
      <c r="G41" s="65">
        <v>3</v>
      </c>
      <c r="H41" s="63"/>
      <c r="I41" s="66">
        <f t="shared" si="15"/>
        <v>0</v>
      </c>
      <c r="J41" s="65">
        <v>3</v>
      </c>
      <c r="K41" s="63"/>
      <c r="L41" s="66">
        <f t="shared" si="16"/>
        <v>0</v>
      </c>
      <c r="M41" s="67">
        <f t="shared" si="17"/>
        <v>0</v>
      </c>
      <c r="N41" s="62"/>
    </row>
    <row r="42" spans="1:17" s="95" customFormat="1" ht="24.95" customHeight="1" x14ac:dyDescent="0.25">
      <c r="A42" s="104" t="s">
        <v>57</v>
      </c>
      <c r="B42" s="93" t="s">
        <v>102</v>
      </c>
      <c r="C42" s="94" t="s">
        <v>115</v>
      </c>
      <c r="D42" s="65">
        <v>4</v>
      </c>
      <c r="E42" s="63"/>
      <c r="F42" s="64">
        <f t="shared" si="14"/>
        <v>0</v>
      </c>
      <c r="G42" s="65">
        <v>4</v>
      </c>
      <c r="H42" s="63"/>
      <c r="I42" s="66">
        <f t="shared" si="15"/>
        <v>0</v>
      </c>
      <c r="J42" s="65">
        <v>4</v>
      </c>
      <c r="K42" s="63"/>
      <c r="L42" s="66">
        <f t="shared" si="16"/>
        <v>0</v>
      </c>
      <c r="M42" s="67">
        <f t="shared" si="17"/>
        <v>0</v>
      </c>
      <c r="N42" s="62"/>
    </row>
    <row r="43" spans="1:17" s="95" customFormat="1" ht="24.95" customHeight="1" x14ac:dyDescent="0.25">
      <c r="A43" s="104" t="s">
        <v>58</v>
      </c>
      <c r="B43" s="93" t="s">
        <v>103</v>
      </c>
      <c r="C43" s="94" t="s">
        <v>115</v>
      </c>
      <c r="D43" s="65">
        <v>4</v>
      </c>
      <c r="E43" s="63"/>
      <c r="F43" s="64">
        <f t="shared" si="14"/>
        <v>0</v>
      </c>
      <c r="G43" s="65">
        <v>4</v>
      </c>
      <c r="H43" s="63"/>
      <c r="I43" s="66">
        <f t="shared" si="15"/>
        <v>0</v>
      </c>
      <c r="J43" s="65">
        <v>4</v>
      </c>
      <c r="K43" s="63"/>
      <c r="L43" s="66">
        <f t="shared" si="16"/>
        <v>0</v>
      </c>
      <c r="M43" s="67">
        <f t="shared" si="17"/>
        <v>0</v>
      </c>
      <c r="N43" s="62"/>
    </row>
    <row r="44" spans="1:17" s="95" customFormat="1" ht="24.95" customHeight="1" x14ac:dyDescent="0.25">
      <c r="A44" s="104" t="s">
        <v>59</v>
      </c>
      <c r="B44" s="93" t="s">
        <v>104</v>
      </c>
      <c r="C44" s="94" t="s">
        <v>115</v>
      </c>
      <c r="D44" s="65">
        <v>4</v>
      </c>
      <c r="E44" s="63"/>
      <c r="F44" s="64">
        <f t="shared" si="14"/>
        <v>0</v>
      </c>
      <c r="G44" s="65">
        <v>4</v>
      </c>
      <c r="H44" s="63"/>
      <c r="I44" s="66">
        <f t="shared" si="15"/>
        <v>0</v>
      </c>
      <c r="J44" s="65">
        <v>4</v>
      </c>
      <c r="K44" s="63"/>
      <c r="L44" s="66">
        <f t="shared" si="16"/>
        <v>0</v>
      </c>
      <c r="M44" s="67">
        <f t="shared" si="17"/>
        <v>0</v>
      </c>
      <c r="N44" s="62"/>
    </row>
    <row r="45" spans="1:17" s="95" customFormat="1" ht="24.95" customHeight="1" x14ac:dyDescent="0.25">
      <c r="A45" s="104" t="s">
        <v>60</v>
      </c>
      <c r="B45" s="93" t="s">
        <v>105</v>
      </c>
      <c r="C45" s="94" t="s">
        <v>115</v>
      </c>
      <c r="D45" s="65">
        <v>4</v>
      </c>
      <c r="E45" s="63"/>
      <c r="F45" s="64">
        <f t="shared" si="14"/>
        <v>0</v>
      </c>
      <c r="G45" s="65">
        <v>4</v>
      </c>
      <c r="H45" s="63"/>
      <c r="I45" s="66">
        <f t="shared" si="15"/>
        <v>0</v>
      </c>
      <c r="J45" s="65">
        <v>4</v>
      </c>
      <c r="K45" s="63"/>
      <c r="L45" s="66">
        <f t="shared" si="16"/>
        <v>0</v>
      </c>
      <c r="M45" s="67">
        <f t="shared" si="17"/>
        <v>0</v>
      </c>
      <c r="N45" s="62"/>
    </row>
    <row r="46" spans="1:17" s="95" customFormat="1" ht="24.95" customHeight="1" x14ac:dyDescent="0.25">
      <c r="A46" s="104" t="s">
        <v>101</v>
      </c>
      <c r="B46" s="93" t="s">
        <v>106</v>
      </c>
      <c r="C46" s="94" t="s">
        <v>115</v>
      </c>
      <c r="D46" s="65">
        <v>4</v>
      </c>
      <c r="E46" s="63"/>
      <c r="F46" s="64">
        <f t="shared" si="14"/>
        <v>0</v>
      </c>
      <c r="G46" s="65">
        <v>4</v>
      </c>
      <c r="H46" s="63"/>
      <c r="I46" s="66">
        <f t="shared" si="15"/>
        <v>0</v>
      </c>
      <c r="J46" s="65">
        <v>4</v>
      </c>
      <c r="K46" s="63"/>
      <c r="L46" s="66">
        <f t="shared" si="16"/>
        <v>0</v>
      </c>
      <c r="M46" s="67">
        <f t="shared" si="17"/>
        <v>0</v>
      </c>
      <c r="N46" s="62"/>
    </row>
    <row r="47" spans="1:17" s="1" customFormat="1" ht="94.5" x14ac:dyDescent="0.25">
      <c r="A47" s="103">
        <v>5</v>
      </c>
      <c r="B47" s="85" t="s">
        <v>120</v>
      </c>
      <c r="C47" s="23"/>
      <c r="D47" s="59"/>
      <c r="E47" s="60"/>
      <c r="F47" s="61">
        <f>SUBTOTAL(9, F48:F52)</f>
        <v>0</v>
      </c>
      <c r="G47" s="75"/>
      <c r="H47" s="61"/>
      <c r="I47" s="61">
        <f>SUBTOTAL(9, I48:I52)</f>
        <v>0</v>
      </c>
      <c r="J47" s="75"/>
      <c r="K47" s="61"/>
      <c r="L47" s="61">
        <f>SUBTOTAL(9, L48:L52)</f>
        <v>0</v>
      </c>
      <c r="M47" s="61">
        <f>SUBTOTAL(9, M48:M52)</f>
        <v>0</v>
      </c>
      <c r="N47" s="62"/>
    </row>
    <row r="48" spans="1:17" s="95" customFormat="1" ht="24.95" customHeight="1" x14ac:dyDescent="0.25">
      <c r="A48" s="104" t="s">
        <v>28</v>
      </c>
      <c r="B48" s="96" t="s">
        <v>40</v>
      </c>
      <c r="C48" s="94" t="s">
        <v>79</v>
      </c>
      <c r="D48" s="65">
        <v>12</v>
      </c>
      <c r="E48" s="63"/>
      <c r="F48" s="71">
        <f t="shared" ref="F48:F52" si="18">+ROUND(D48*E48,2)</f>
        <v>0</v>
      </c>
      <c r="G48" s="65">
        <v>12</v>
      </c>
      <c r="H48" s="73"/>
      <c r="I48" s="66">
        <f t="shared" ref="I48:I52" si="19">+ROUND(G48*H48,2)</f>
        <v>0</v>
      </c>
      <c r="J48" s="65">
        <v>12</v>
      </c>
      <c r="K48" s="73"/>
      <c r="L48" s="66">
        <f t="shared" ref="L48:L52" si="20">+ROUND(J48*K48,2)</f>
        <v>0</v>
      </c>
      <c r="M48" s="67">
        <f t="shared" ref="M48:M52" si="21">SUM(F48,I48,L48)</f>
        <v>0</v>
      </c>
      <c r="N48" s="62"/>
      <c r="P48" s="97"/>
      <c r="Q48" s="97"/>
    </row>
    <row r="49" spans="1:17" s="95" customFormat="1" ht="24.95" customHeight="1" x14ac:dyDescent="0.25">
      <c r="A49" s="104" t="s">
        <v>29</v>
      </c>
      <c r="B49" s="96" t="s">
        <v>39</v>
      </c>
      <c r="C49" s="94" t="s">
        <v>79</v>
      </c>
      <c r="D49" s="65">
        <v>12</v>
      </c>
      <c r="E49" s="63"/>
      <c r="F49" s="71">
        <f t="shared" si="18"/>
        <v>0</v>
      </c>
      <c r="G49" s="65">
        <v>12</v>
      </c>
      <c r="H49" s="73"/>
      <c r="I49" s="66">
        <f t="shared" si="19"/>
        <v>0</v>
      </c>
      <c r="J49" s="65">
        <v>12</v>
      </c>
      <c r="K49" s="73"/>
      <c r="L49" s="66">
        <f t="shared" si="20"/>
        <v>0</v>
      </c>
      <c r="M49" s="67">
        <f t="shared" si="21"/>
        <v>0</v>
      </c>
      <c r="N49" s="62"/>
      <c r="Q49" s="97"/>
    </row>
    <row r="50" spans="1:17" s="95" customFormat="1" ht="24.95" customHeight="1" x14ac:dyDescent="0.25">
      <c r="A50" s="104" t="s">
        <v>30</v>
      </c>
      <c r="B50" s="96" t="s">
        <v>41</v>
      </c>
      <c r="C50" s="94" t="s">
        <v>79</v>
      </c>
      <c r="D50" s="65">
        <v>12</v>
      </c>
      <c r="E50" s="63"/>
      <c r="F50" s="71">
        <f t="shared" si="18"/>
        <v>0</v>
      </c>
      <c r="G50" s="65">
        <v>12</v>
      </c>
      <c r="H50" s="73"/>
      <c r="I50" s="66">
        <f t="shared" si="19"/>
        <v>0</v>
      </c>
      <c r="J50" s="65">
        <v>12</v>
      </c>
      <c r="K50" s="73"/>
      <c r="L50" s="66">
        <f t="shared" si="20"/>
        <v>0</v>
      </c>
      <c r="M50" s="67">
        <f t="shared" si="21"/>
        <v>0</v>
      </c>
      <c r="N50" s="62"/>
      <c r="Q50" s="97"/>
    </row>
    <row r="51" spans="1:17" s="95" customFormat="1" ht="24.95" customHeight="1" x14ac:dyDescent="0.25">
      <c r="A51" s="104" t="s">
        <v>31</v>
      </c>
      <c r="B51" s="96" t="s">
        <v>42</v>
      </c>
      <c r="C51" s="94" t="s">
        <v>79</v>
      </c>
      <c r="D51" s="65">
        <v>12</v>
      </c>
      <c r="E51" s="63"/>
      <c r="F51" s="71">
        <f t="shared" si="18"/>
        <v>0</v>
      </c>
      <c r="G51" s="65">
        <v>12</v>
      </c>
      <c r="H51" s="73"/>
      <c r="I51" s="66">
        <f t="shared" si="19"/>
        <v>0</v>
      </c>
      <c r="J51" s="65">
        <v>12</v>
      </c>
      <c r="K51" s="73"/>
      <c r="L51" s="66">
        <f t="shared" si="20"/>
        <v>0</v>
      </c>
      <c r="M51" s="67">
        <f t="shared" si="21"/>
        <v>0</v>
      </c>
      <c r="N51" s="62"/>
      <c r="Q51" s="97"/>
    </row>
    <row r="52" spans="1:17" s="95" customFormat="1" ht="24.95" customHeight="1" x14ac:dyDescent="0.25">
      <c r="A52" s="104" t="s">
        <v>61</v>
      </c>
      <c r="B52" s="96" t="s">
        <v>43</v>
      </c>
      <c r="C52" s="94" t="s">
        <v>79</v>
      </c>
      <c r="D52" s="65">
        <v>12</v>
      </c>
      <c r="E52" s="63"/>
      <c r="F52" s="71">
        <f t="shared" si="18"/>
        <v>0</v>
      </c>
      <c r="G52" s="65">
        <v>12</v>
      </c>
      <c r="H52" s="73"/>
      <c r="I52" s="66">
        <f t="shared" si="19"/>
        <v>0</v>
      </c>
      <c r="J52" s="65">
        <v>12</v>
      </c>
      <c r="K52" s="73"/>
      <c r="L52" s="66">
        <f t="shared" si="20"/>
        <v>0</v>
      </c>
      <c r="M52" s="67">
        <f t="shared" si="21"/>
        <v>0</v>
      </c>
      <c r="N52" s="62"/>
      <c r="Q52" s="97"/>
    </row>
    <row r="53" spans="1:17" s="1" customFormat="1" ht="84.95" customHeight="1" x14ac:dyDescent="0.25">
      <c r="A53" s="103">
        <v>6</v>
      </c>
      <c r="B53" s="70" t="s">
        <v>119</v>
      </c>
      <c r="C53" s="23"/>
      <c r="D53" s="59"/>
      <c r="E53" s="60"/>
      <c r="F53" s="72">
        <f>SUBTOTAL(9, F54:F61)</f>
        <v>0</v>
      </c>
      <c r="G53" s="77"/>
      <c r="H53" s="74"/>
      <c r="I53" s="61">
        <f>SUBTOTAL(9, I54:I61)</f>
        <v>0</v>
      </c>
      <c r="J53" s="77"/>
      <c r="K53" s="74"/>
      <c r="L53" s="61">
        <f>SUBTOTAL(9, L54:L61)</f>
        <v>0</v>
      </c>
      <c r="M53" s="61">
        <f>SUBTOTAL(9, M54:M61)</f>
        <v>0</v>
      </c>
      <c r="N53" s="62"/>
      <c r="P53" s="84"/>
    </row>
    <row r="54" spans="1:17" s="95" customFormat="1" ht="24.95" customHeight="1" x14ac:dyDescent="0.25">
      <c r="A54" s="104" t="s">
        <v>62</v>
      </c>
      <c r="B54" s="96" t="s">
        <v>36</v>
      </c>
      <c r="C54" s="98" t="s">
        <v>79</v>
      </c>
      <c r="D54" s="65">
        <v>12</v>
      </c>
      <c r="E54" s="63"/>
      <c r="F54" s="71">
        <f t="shared" ref="F54:F61" si="22">+ROUND(D54*E54,2)</f>
        <v>0</v>
      </c>
      <c r="G54" s="65">
        <v>12</v>
      </c>
      <c r="H54" s="73"/>
      <c r="I54" s="66">
        <f t="shared" ref="I54:I61" si="23">+ROUND(G54*H54,2)</f>
        <v>0</v>
      </c>
      <c r="J54" s="65">
        <v>12</v>
      </c>
      <c r="K54" s="73"/>
      <c r="L54" s="66">
        <f t="shared" ref="L54:L61" si="24">+ROUND(J54*K54,2)</f>
        <v>0</v>
      </c>
      <c r="M54" s="67">
        <f t="shared" ref="M54:M61" si="25">SUM(F54,I54,L54)</f>
        <v>0</v>
      </c>
      <c r="N54" s="62"/>
      <c r="Q54" s="97"/>
    </row>
    <row r="55" spans="1:17" s="95" customFormat="1" ht="24.95" customHeight="1" x14ac:dyDescent="0.25">
      <c r="A55" s="104" t="s">
        <v>63</v>
      </c>
      <c r="B55" s="96" t="s">
        <v>37</v>
      </c>
      <c r="C55" s="98" t="s">
        <v>79</v>
      </c>
      <c r="D55" s="65">
        <v>12</v>
      </c>
      <c r="E55" s="63"/>
      <c r="F55" s="71">
        <f t="shared" si="22"/>
        <v>0</v>
      </c>
      <c r="G55" s="65">
        <v>12</v>
      </c>
      <c r="H55" s="73"/>
      <c r="I55" s="66">
        <f t="shared" si="23"/>
        <v>0</v>
      </c>
      <c r="J55" s="65">
        <v>12</v>
      </c>
      <c r="K55" s="73"/>
      <c r="L55" s="66">
        <f t="shared" si="24"/>
        <v>0</v>
      </c>
      <c r="M55" s="67">
        <f t="shared" si="25"/>
        <v>0</v>
      </c>
      <c r="N55" s="62"/>
    </row>
    <row r="56" spans="1:17" s="95" customFormat="1" ht="24.95" customHeight="1" x14ac:dyDescent="0.25">
      <c r="A56" s="104" t="s">
        <v>64</v>
      </c>
      <c r="B56" s="93" t="s">
        <v>112</v>
      </c>
      <c r="C56" s="98" t="s">
        <v>79</v>
      </c>
      <c r="D56" s="65">
        <v>12</v>
      </c>
      <c r="E56" s="63"/>
      <c r="F56" s="71">
        <f t="shared" si="22"/>
        <v>0</v>
      </c>
      <c r="G56" s="65">
        <v>12</v>
      </c>
      <c r="H56" s="73"/>
      <c r="I56" s="66">
        <f t="shared" si="23"/>
        <v>0</v>
      </c>
      <c r="J56" s="65">
        <v>12</v>
      </c>
      <c r="K56" s="73"/>
      <c r="L56" s="66">
        <f t="shared" si="24"/>
        <v>0</v>
      </c>
      <c r="M56" s="67">
        <f t="shared" si="25"/>
        <v>0</v>
      </c>
      <c r="N56" s="62"/>
    </row>
    <row r="57" spans="1:17" s="95" customFormat="1" ht="24.95" customHeight="1" x14ac:dyDescent="0.25">
      <c r="A57" s="104" t="s">
        <v>64</v>
      </c>
      <c r="B57" s="93" t="s">
        <v>113</v>
      </c>
      <c r="C57" s="98" t="s">
        <v>79</v>
      </c>
      <c r="D57" s="65">
        <v>12</v>
      </c>
      <c r="E57" s="63"/>
      <c r="F57" s="71">
        <f t="shared" ref="F57" si="26">+ROUND(D57*E57,2)</f>
        <v>0</v>
      </c>
      <c r="G57" s="65">
        <v>12</v>
      </c>
      <c r="H57" s="73"/>
      <c r="I57" s="66">
        <f t="shared" ref="I57" si="27">+ROUND(G57*H57,2)</f>
        <v>0</v>
      </c>
      <c r="J57" s="65">
        <v>12</v>
      </c>
      <c r="K57" s="73"/>
      <c r="L57" s="66">
        <f t="shared" ref="L57" si="28">+ROUND(J57*K57,2)</f>
        <v>0</v>
      </c>
      <c r="M57" s="67">
        <f t="shared" ref="M57" si="29">SUM(F57,I57,L57)</f>
        <v>0</v>
      </c>
      <c r="N57" s="62"/>
    </row>
    <row r="58" spans="1:17" s="95" customFormat="1" ht="24.95" customHeight="1" x14ac:dyDescent="0.25">
      <c r="A58" s="104" t="s">
        <v>65</v>
      </c>
      <c r="B58" s="96" t="s">
        <v>40</v>
      </c>
      <c r="C58" s="98" t="s">
        <v>79</v>
      </c>
      <c r="D58" s="65">
        <v>12</v>
      </c>
      <c r="E58" s="63"/>
      <c r="F58" s="71">
        <f t="shared" si="22"/>
        <v>0</v>
      </c>
      <c r="G58" s="65">
        <v>12</v>
      </c>
      <c r="H58" s="73"/>
      <c r="I58" s="66">
        <f t="shared" si="23"/>
        <v>0</v>
      </c>
      <c r="J58" s="65">
        <v>12</v>
      </c>
      <c r="K58" s="73"/>
      <c r="L58" s="66">
        <f t="shared" si="24"/>
        <v>0</v>
      </c>
      <c r="M58" s="67">
        <f t="shared" si="25"/>
        <v>0</v>
      </c>
      <c r="N58" s="62"/>
    </row>
    <row r="59" spans="1:17" s="95" customFormat="1" ht="24.95" customHeight="1" x14ac:dyDescent="0.25">
      <c r="A59" s="104" t="s">
        <v>66</v>
      </c>
      <c r="B59" s="96" t="s">
        <v>39</v>
      </c>
      <c r="C59" s="98" t="s">
        <v>79</v>
      </c>
      <c r="D59" s="65">
        <v>12</v>
      </c>
      <c r="E59" s="63"/>
      <c r="F59" s="71">
        <f t="shared" si="22"/>
        <v>0</v>
      </c>
      <c r="G59" s="65">
        <v>12</v>
      </c>
      <c r="H59" s="73"/>
      <c r="I59" s="66">
        <f t="shared" si="23"/>
        <v>0</v>
      </c>
      <c r="J59" s="65">
        <v>12</v>
      </c>
      <c r="K59" s="73"/>
      <c r="L59" s="66">
        <f t="shared" si="24"/>
        <v>0</v>
      </c>
      <c r="M59" s="67">
        <f t="shared" si="25"/>
        <v>0</v>
      </c>
      <c r="N59" s="62"/>
    </row>
    <row r="60" spans="1:17" s="95" customFormat="1" ht="24.95" customHeight="1" x14ac:dyDescent="0.25">
      <c r="A60" s="104" t="s">
        <v>67</v>
      </c>
      <c r="B60" s="96" t="s">
        <v>41</v>
      </c>
      <c r="C60" s="98" t="s">
        <v>79</v>
      </c>
      <c r="D60" s="65">
        <v>12</v>
      </c>
      <c r="E60" s="63"/>
      <c r="F60" s="71">
        <f t="shared" si="22"/>
        <v>0</v>
      </c>
      <c r="G60" s="65">
        <v>12</v>
      </c>
      <c r="H60" s="73"/>
      <c r="I60" s="66">
        <f t="shared" si="23"/>
        <v>0</v>
      </c>
      <c r="J60" s="65">
        <v>12</v>
      </c>
      <c r="K60" s="73"/>
      <c r="L60" s="66">
        <f t="shared" si="24"/>
        <v>0</v>
      </c>
      <c r="M60" s="67">
        <f t="shared" si="25"/>
        <v>0</v>
      </c>
      <c r="N60" s="62"/>
    </row>
    <row r="61" spans="1:17" s="95" customFormat="1" ht="24.95" customHeight="1" x14ac:dyDescent="0.25">
      <c r="A61" s="104" t="s">
        <v>68</v>
      </c>
      <c r="B61" s="96" t="s">
        <v>38</v>
      </c>
      <c r="C61" s="98" t="s">
        <v>79</v>
      </c>
      <c r="D61" s="65">
        <v>12</v>
      </c>
      <c r="E61" s="63"/>
      <c r="F61" s="71">
        <f t="shared" si="22"/>
        <v>0</v>
      </c>
      <c r="G61" s="65">
        <v>12</v>
      </c>
      <c r="H61" s="73"/>
      <c r="I61" s="66">
        <f t="shared" si="23"/>
        <v>0</v>
      </c>
      <c r="J61" s="65">
        <v>12</v>
      </c>
      <c r="K61" s="73"/>
      <c r="L61" s="66">
        <f t="shared" si="24"/>
        <v>0</v>
      </c>
      <c r="M61" s="67">
        <f t="shared" si="25"/>
        <v>0</v>
      </c>
      <c r="N61" s="62"/>
    </row>
    <row r="62" spans="1:17" s="1" customFormat="1" ht="84.95" customHeight="1" x14ac:dyDescent="0.25">
      <c r="A62" s="103">
        <v>7</v>
      </c>
      <c r="B62" s="70" t="s">
        <v>117</v>
      </c>
      <c r="C62" s="23"/>
      <c r="D62" s="59"/>
      <c r="E62" s="60"/>
      <c r="F62" s="61">
        <f>SUBTOTAL(9, F63:F64)</f>
        <v>0</v>
      </c>
      <c r="G62" s="76"/>
      <c r="H62" s="61"/>
      <c r="I62" s="61">
        <f>SUBTOTAL(9, I63:I64)</f>
        <v>0</v>
      </c>
      <c r="J62" s="76"/>
      <c r="K62" s="61"/>
      <c r="L62" s="61">
        <f>SUBTOTAL(9, L63:L64)</f>
        <v>0</v>
      </c>
      <c r="M62" s="61">
        <f>SUBTOTAL(9, M63:M64)</f>
        <v>0</v>
      </c>
      <c r="N62" s="62"/>
    </row>
    <row r="63" spans="1:17" s="95" customFormat="1" ht="24.95" customHeight="1" x14ac:dyDescent="0.25">
      <c r="A63" s="104" t="s">
        <v>69</v>
      </c>
      <c r="B63" s="96" t="s">
        <v>40</v>
      </c>
      <c r="C63" s="98" t="s">
        <v>79</v>
      </c>
      <c r="D63" s="65">
        <v>12</v>
      </c>
      <c r="E63" s="63"/>
      <c r="F63" s="64">
        <f t="shared" ref="F63:F64" si="30">+ROUND(D63*E63,2)</f>
        <v>0</v>
      </c>
      <c r="G63" s="65">
        <v>12</v>
      </c>
      <c r="H63" s="63"/>
      <c r="I63" s="66">
        <f t="shared" ref="I63:I64" si="31">+ROUND(G63*H63,2)</f>
        <v>0</v>
      </c>
      <c r="J63" s="65">
        <v>12</v>
      </c>
      <c r="K63" s="63"/>
      <c r="L63" s="66">
        <f t="shared" ref="L63:L64" si="32">+ROUND(J63*K63,2)</f>
        <v>0</v>
      </c>
      <c r="M63" s="67">
        <f t="shared" ref="M63:M64" si="33">SUM(F63,I63,L63)</f>
        <v>0</v>
      </c>
      <c r="N63" s="62"/>
    </row>
    <row r="64" spans="1:17" s="95" customFormat="1" ht="24.95" customHeight="1" x14ac:dyDescent="0.25">
      <c r="A64" s="104" t="s">
        <v>70</v>
      </c>
      <c r="B64" s="96" t="s">
        <v>39</v>
      </c>
      <c r="C64" s="98" t="s">
        <v>79</v>
      </c>
      <c r="D64" s="65">
        <v>12</v>
      </c>
      <c r="E64" s="63"/>
      <c r="F64" s="64">
        <f t="shared" si="30"/>
        <v>0</v>
      </c>
      <c r="G64" s="65">
        <v>12</v>
      </c>
      <c r="H64" s="63"/>
      <c r="I64" s="66">
        <f t="shared" si="31"/>
        <v>0</v>
      </c>
      <c r="J64" s="65">
        <v>12</v>
      </c>
      <c r="K64" s="63"/>
      <c r="L64" s="66">
        <f t="shared" si="32"/>
        <v>0</v>
      </c>
      <c r="M64" s="67">
        <f t="shared" si="33"/>
        <v>0</v>
      </c>
      <c r="N64" s="62"/>
    </row>
    <row r="65" spans="1:18" s="1" customFormat="1" ht="84.95" customHeight="1" x14ac:dyDescent="0.25">
      <c r="A65" s="103">
        <v>8</v>
      </c>
      <c r="B65" s="70" t="s">
        <v>118</v>
      </c>
      <c r="C65" s="23"/>
      <c r="D65" s="59"/>
      <c r="E65" s="60"/>
      <c r="F65" s="61">
        <f>SUBTOTAL(9, F66:F67)</f>
        <v>0</v>
      </c>
      <c r="G65" s="60"/>
      <c r="H65" s="61"/>
      <c r="I65" s="61">
        <f>SUBTOTAL(9, I66:I67)</f>
        <v>0</v>
      </c>
      <c r="J65" s="60"/>
      <c r="K65" s="61"/>
      <c r="L65" s="61">
        <f>SUBTOTAL(9, L66:L67)</f>
        <v>0</v>
      </c>
      <c r="M65" s="61">
        <f>SUBTOTAL(9, M66:M67)</f>
        <v>0</v>
      </c>
      <c r="N65" s="62"/>
    </row>
    <row r="66" spans="1:18" s="95" customFormat="1" ht="24.95" customHeight="1" x14ac:dyDescent="0.25">
      <c r="A66" s="104" t="s">
        <v>71</v>
      </c>
      <c r="B66" s="96" t="s">
        <v>40</v>
      </c>
      <c r="C66" s="98" t="s">
        <v>79</v>
      </c>
      <c r="D66" s="65">
        <v>12</v>
      </c>
      <c r="E66" s="63"/>
      <c r="F66" s="64">
        <f>+ROUND(D66*E66,2)</f>
        <v>0</v>
      </c>
      <c r="G66" s="65">
        <v>12</v>
      </c>
      <c r="H66" s="63"/>
      <c r="I66" s="66">
        <f t="shared" ref="I66:I67" si="34">+ROUND(G66*H66,2)</f>
        <v>0</v>
      </c>
      <c r="J66" s="65">
        <v>12</v>
      </c>
      <c r="K66" s="63"/>
      <c r="L66" s="66">
        <f t="shared" ref="L66:L67" si="35">+ROUND(J66*K66,2)</f>
        <v>0</v>
      </c>
      <c r="M66" s="67">
        <f t="shared" ref="M66:M67" si="36">SUM(F66,I66,L66)</f>
        <v>0</v>
      </c>
      <c r="N66" s="62"/>
      <c r="P66" s="97"/>
      <c r="R66" s="99"/>
    </row>
    <row r="67" spans="1:18" s="95" customFormat="1" ht="24.95" customHeight="1" x14ac:dyDescent="0.25">
      <c r="A67" s="104" t="s">
        <v>72</v>
      </c>
      <c r="B67" s="96" t="s">
        <v>39</v>
      </c>
      <c r="C67" s="98" t="s">
        <v>79</v>
      </c>
      <c r="D67" s="65">
        <v>12</v>
      </c>
      <c r="E67" s="63"/>
      <c r="F67" s="64">
        <f>+ROUND(D67*E67,2)</f>
        <v>0</v>
      </c>
      <c r="G67" s="65">
        <v>12</v>
      </c>
      <c r="H67" s="63"/>
      <c r="I67" s="66">
        <f t="shared" si="34"/>
        <v>0</v>
      </c>
      <c r="J67" s="65">
        <v>12</v>
      </c>
      <c r="K67" s="63"/>
      <c r="L67" s="66">
        <f t="shared" si="35"/>
        <v>0</v>
      </c>
      <c r="M67" s="67">
        <f t="shared" si="36"/>
        <v>0</v>
      </c>
      <c r="N67" s="62"/>
    </row>
    <row r="68" spans="1:18" ht="84.95" customHeight="1" x14ac:dyDescent="0.25">
      <c r="A68" s="105">
        <v>9</v>
      </c>
      <c r="B68" s="56" t="s">
        <v>114</v>
      </c>
      <c r="C68" s="23"/>
      <c r="D68" s="68"/>
      <c r="E68" s="68"/>
      <c r="F68" s="61">
        <f>SUBTOTAL(9, F69:F76)</f>
        <v>0</v>
      </c>
      <c r="G68" s="60"/>
      <c r="H68" s="61"/>
      <c r="I68" s="61">
        <f>SUBTOTAL(9, I69:I76)</f>
        <v>0</v>
      </c>
      <c r="J68" s="60"/>
      <c r="K68" s="61"/>
      <c r="L68" s="61">
        <f>SUBTOTAL(9, L69:L76)</f>
        <v>0</v>
      </c>
      <c r="M68" s="61">
        <f>SUBTOTAL(9, M69:M76)</f>
        <v>0</v>
      </c>
      <c r="N68" s="62"/>
    </row>
    <row r="69" spans="1:18" s="101" customFormat="1" ht="60" customHeight="1" x14ac:dyDescent="0.25">
      <c r="A69" s="106" t="s">
        <v>73</v>
      </c>
      <c r="B69" s="100" t="s">
        <v>122</v>
      </c>
      <c r="C69" s="94" t="s">
        <v>78</v>
      </c>
      <c r="D69" s="69">
        <v>800</v>
      </c>
      <c r="E69" s="63"/>
      <c r="F69" s="64">
        <f t="shared" ref="F69:F76" si="37">+ROUND(D69*E69,2)</f>
        <v>0</v>
      </c>
      <c r="G69" s="69">
        <v>800</v>
      </c>
      <c r="H69" s="63"/>
      <c r="I69" s="64">
        <f t="shared" ref="I69:I76" si="38">+ROUND(G69*H69,2)</f>
        <v>0</v>
      </c>
      <c r="J69" s="69">
        <v>800</v>
      </c>
      <c r="K69" s="63"/>
      <c r="L69" s="64">
        <f t="shared" ref="L69:L76" si="39">+ROUND(J69*K69,2)</f>
        <v>0</v>
      </c>
      <c r="M69" s="67">
        <f t="shared" ref="M69:M75" si="40">SUM(F69,I69,L69)</f>
        <v>0</v>
      </c>
      <c r="N69" s="62"/>
    </row>
    <row r="70" spans="1:18" s="101" customFormat="1" ht="60" customHeight="1" x14ac:dyDescent="0.25">
      <c r="A70" s="106" t="s">
        <v>74</v>
      </c>
      <c r="B70" s="100" t="s">
        <v>121</v>
      </c>
      <c r="C70" s="94" t="s">
        <v>78</v>
      </c>
      <c r="D70" s="69">
        <v>800</v>
      </c>
      <c r="E70" s="63"/>
      <c r="F70" s="64">
        <f t="shared" si="37"/>
        <v>0</v>
      </c>
      <c r="G70" s="69">
        <v>800</v>
      </c>
      <c r="H70" s="63"/>
      <c r="I70" s="64">
        <f t="shared" si="38"/>
        <v>0</v>
      </c>
      <c r="J70" s="69">
        <v>800</v>
      </c>
      <c r="K70" s="63"/>
      <c r="L70" s="64">
        <f t="shared" si="39"/>
        <v>0</v>
      </c>
      <c r="M70" s="67">
        <f t="shared" ref="M70" si="41">SUM(F70,I70,L70)</f>
        <v>0</v>
      </c>
      <c r="N70" s="62"/>
    </row>
    <row r="71" spans="1:18" s="101" customFormat="1" ht="60" customHeight="1" x14ac:dyDescent="0.25">
      <c r="A71" s="106" t="s">
        <v>75</v>
      </c>
      <c r="B71" s="100" t="s">
        <v>123</v>
      </c>
      <c r="C71" s="94" t="s">
        <v>78</v>
      </c>
      <c r="D71" s="69">
        <v>400</v>
      </c>
      <c r="E71" s="63"/>
      <c r="F71" s="64">
        <f t="shared" si="37"/>
        <v>0</v>
      </c>
      <c r="G71" s="69">
        <v>400</v>
      </c>
      <c r="H71" s="63"/>
      <c r="I71" s="64">
        <f t="shared" si="38"/>
        <v>0</v>
      </c>
      <c r="J71" s="69">
        <v>400</v>
      </c>
      <c r="K71" s="63"/>
      <c r="L71" s="64">
        <f t="shared" si="39"/>
        <v>0</v>
      </c>
      <c r="M71" s="67">
        <f>SUM(F71,I71,L71)</f>
        <v>0</v>
      </c>
      <c r="N71" s="62"/>
    </row>
    <row r="72" spans="1:18" s="101" customFormat="1" ht="60" customHeight="1" x14ac:dyDescent="0.25">
      <c r="A72" s="106" t="s">
        <v>76</v>
      </c>
      <c r="B72" s="100" t="s">
        <v>124</v>
      </c>
      <c r="C72" s="94" t="s">
        <v>78</v>
      </c>
      <c r="D72" s="69">
        <v>400</v>
      </c>
      <c r="E72" s="63"/>
      <c r="F72" s="64">
        <f t="shared" si="37"/>
        <v>0</v>
      </c>
      <c r="G72" s="69">
        <v>400</v>
      </c>
      <c r="H72" s="63"/>
      <c r="I72" s="64">
        <f t="shared" si="38"/>
        <v>0</v>
      </c>
      <c r="J72" s="69">
        <v>400</v>
      </c>
      <c r="K72" s="63"/>
      <c r="L72" s="64">
        <f t="shared" si="39"/>
        <v>0</v>
      </c>
      <c r="M72" s="67">
        <f>SUM(F72,I72,L72)</f>
        <v>0</v>
      </c>
      <c r="N72" s="62"/>
    </row>
    <row r="73" spans="1:18" s="101" customFormat="1" ht="60" customHeight="1" x14ac:dyDescent="0.25">
      <c r="A73" s="106" t="s">
        <v>80</v>
      </c>
      <c r="B73" s="100" t="s">
        <v>125</v>
      </c>
      <c r="C73" s="94" t="s">
        <v>78</v>
      </c>
      <c r="D73" s="69">
        <v>200</v>
      </c>
      <c r="E73" s="63"/>
      <c r="F73" s="64">
        <f t="shared" si="37"/>
        <v>0</v>
      </c>
      <c r="G73" s="69">
        <v>200</v>
      </c>
      <c r="H73" s="63"/>
      <c r="I73" s="64">
        <f t="shared" si="38"/>
        <v>0</v>
      </c>
      <c r="J73" s="69">
        <v>200</v>
      </c>
      <c r="K73" s="63"/>
      <c r="L73" s="64">
        <f t="shared" si="39"/>
        <v>0</v>
      </c>
      <c r="M73" s="67">
        <f t="shared" si="40"/>
        <v>0</v>
      </c>
      <c r="N73" s="62"/>
    </row>
    <row r="74" spans="1:18" s="101" customFormat="1" ht="60" customHeight="1" x14ac:dyDescent="0.25">
      <c r="A74" s="106" t="s">
        <v>81</v>
      </c>
      <c r="B74" s="100" t="s">
        <v>126</v>
      </c>
      <c r="C74" s="94" t="s">
        <v>78</v>
      </c>
      <c r="D74" s="69">
        <v>200</v>
      </c>
      <c r="E74" s="63"/>
      <c r="F74" s="64">
        <f t="shared" si="37"/>
        <v>0</v>
      </c>
      <c r="G74" s="69">
        <v>200</v>
      </c>
      <c r="H74" s="63"/>
      <c r="I74" s="64">
        <f t="shared" si="38"/>
        <v>0</v>
      </c>
      <c r="J74" s="69">
        <v>200</v>
      </c>
      <c r="K74" s="63"/>
      <c r="L74" s="64">
        <f t="shared" si="39"/>
        <v>0</v>
      </c>
      <c r="M74" s="67">
        <f t="shared" ref="M74" si="42">SUM(F74,I74,L74)</f>
        <v>0</v>
      </c>
      <c r="N74" s="62"/>
    </row>
    <row r="75" spans="1:18" s="101" customFormat="1" ht="84.95" customHeight="1" x14ac:dyDescent="0.25">
      <c r="A75" s="106" t="s">
        <v>82</v>
      </c>
      <c r="B75" s="100" t="s">
        <v>33</v>
      </c>
      <c r="C75" s="94" t="s">
        <v>35</v>
      </c>
      <c r="D75" s="69">
        <v>40</v>
      </c>
      <c r="E75" s="63"/>
      <c r="F75" s="64">
        <f t="shared" si="37"/>
        <v>0</v>
      </c>
      <c r="G75" s="69">
        <v>40</v>
      </c>
      <c r="H75" s="63"/>
      <c r="I75" s="64">
        <f t="shared" si="38"/>
        <v>0</v>
      </c>
      <c r="J75" s="69">
        <v>40</v>
      </c>
      <c r="K75" s="63"/>
      <c r="L75" s="64">
        <f t="shared" si="39"/>
        <v>0</v>
      </c>
      <c r="M75" s="67">
        <f t="shared" si="40"/>
        <v>0</v>
      </c>
      <c r="N75" s="62"/>
    </row>
    <row r="76" spans="1:18" ht="50.1" customHeight="1" thickBot="1" x14ac:dyDescent="0.3">
      <c r="A76" s="107">
        <v>10</v>
      </c>
      <c r="B76" s="92" t="s">
        <v>111</v>
      </c>
      <c r="C76" s="64" t="s">
        <v>116</v>
      </c>
      <c r="D76" s="81">
        <v>1</v>
      </c>
      <c r="E76" s="64">
        <f>+SUM(F69:F75)*40%</f>
        <v>0</v>
      </c>
      <c r="F76" s="64">
        <f t="shared" si="37"/>
        <v>0</v>
      </c>
      <c r="G76" s="81">
        <v>1</v>
      </c>
      <c r="H76" s="64">
        <f>+SUM(I69:I75)*40%</f>
        <v>0</v>
      </c>
      <c r="I76" s="64">
        <f t="shared" si="38"/>
        <v>0</v>
      </c>
      <c r="J76" s="82">
        <v>1</v>
      </c>
      <c r="K76" s="64">
        <f>+SUM(L69:L75)*40%</f>
        <v>0</v>
      </c>
      <c r="L76" s="64">
        <f t="shared" si="39"/>
        <v>0</v>
      </c>
      <c r="M76" s="64">
        <f t="shared" ref="M76" si="43">SUM(F76,I76,L76)</f>
        <v>0</v>
      </c>
      <c r="N76" s="62"/>
    </row>
    <row r="77" spans="1:18" s="88" customFormat="1" ht="35.1" customHeight="1" x14ac:dyDescent="0.25">
      <c r="A77" s="121" t="s">
        <v>16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3"/>
      <c r="M77" s="86">
        <f>SUBTOTAL(9,M15:M76)</f>
        <v>0</v>
      </c>
      <c r="N77" s="87"/>
    </row>
    <row r="78" spans="1:18" s="88" customFormat="1" ht="35.1" customHeight="1" x14ac:dyDescent="0.25">
      <c r="A78" s="124" t="s">
        <v>2</v>
      </c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6"/>
      <c r="M78" s="89">
        <f>ROUND(M77*15%,2)</f>
        <v>0</v>
      </c>
      <c r="N78" s="90"/>
    </row>
    <row r="79" spans="1:18" s="88" customFormat="1" ht="35.1" customHeight="1" thickBot="1" x14ac:dyDescent="0.3">
      <c r="A79" s="127" t="s">
        <v>17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9"/>
      <c r="M79" s="91">
        <f>M77+M78</f>
        <v>0</v>
      </c>
      <c r="N79" s="90"/>
    </row>
    <row r="80" spans="1:18" ht="35.1" customHeight="1" thickBot="1" x14ac:dyDescent="0.3">
      <c r="A80" s="40"/>
      <c r="B80" s="42"/>
      <c r="C80" s="41"/>
      <c r="D80" s="50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1:14" ht="35.1" customHeight="1" x14ac:dyDescent="0.25">
      <c r="A81" s="40"/>
      <c r="B81" s="130" t="s">
        <v>21</v>
      </c>
      <c r="C81" s="133"/>
      <c r="D81" s="134"/>
      <c r="E81" s="134"/>
      <c r="F81" s="109"/>
      <c r="G81" s="110"/>
      <c r="H81" s="111"/>
      <c r="I81" s="78"/>
      <c r="J81" s="78"/>
      <c r="K81" s="42"/>
      <c r="L81" s="42"/>
    </row>
    <row r="82" spans="1:14" ht="35.1" customHeight="1" x14ac:dyDescent="0.25">
      <c r="A82" s="40"/>
      <c r="B82" s="131"/>
      <c r="C82" s="135" t="s">
        <v>18</v>
      </c>
      <c r="D82" s="136"/>
      <c r="E82" s="136"/>
      <c r="F82" s="112" t="s">
        <v>20</v>
      </c>
      <c r="G82" s="113"/>
      <c r="H82" s="114"/>
      <c r="I82" s="79"/>
      <c r="J82" s="79"/>
      <c r="K82" s="42"/>
      <c r="L82" s="42"/>
    </row>
    <row r="83" spans="1:14" ht="35.1" customHeight="1" x14ac:dyDescent="0.25">
      <c r="A83" s="40"/>
      <c r="B83" s="131"/>
      <c r="C83" s="139"/>
      <c r="D83" s="140"/>
      <c r="E83" s="140"/>
      <c r="F83" s="115"/>
      <c r="G83" s="116"/>
      <c r="H83" s="117"/>
      <c r="I83" s="80"/>
      <c r="J83" s="80"/>
      <c r="K83" s="42"/>
      <c r="L83" s="42"/>
    </row>
    <row r="84" spans="1:14" ht="35.1" customHeight="1" thickBot="1" x14ac:dyDescent="0.3">
      <c r="A84" s="40"/>
      <c r="B84" s="132"/>
      <c r="C84" s="137" t="s">
        <v>23</v>
      </c>
      <c r="D84" s="138"/>
      <c r="E84" s="138"/>
      <c r="F84" s="118" t="s">
        <v>19</v>
      </c>
      <c r="G84" s="119"/>
      <c r="H84" s="120"/>
      <c r="I84" s="80"/>
      <c r="J84" s="80"/>
      <c r="K84" s="42"/>
      <c r="L84" s="42"/>
    </row>
    <row r="85" spans="1:14" ht="35.1" customHeight="1" x14ac:dyDescent="0.25">
      <c r="A85" s="40"/>
      <c r="B85" s="42"/>
      <c r="C85" s="41"/>
      <c r="D85" s="50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ht="35.1" customHeight="1" x14ac:dyDescent="0.25">
      <c r="A86" s="40"/>
      <c r="B86" s="42"/>
      <c r="C86" s="41"/>
      <c r="D86" s="50"/>
      <c r="E86" s="42"/>
      <c r="F86" s="42"/>
      <c r="G86" s="42"/>
      <c r="H86" s="42"/>
      <c r="I86" s="42"/>
      <c r="J86" s="42"/>
      <c r="K86" s="42"/>
      <c r="L86" s="42"/>
      <c r="M86" s="42"/>
      <c r="N86" s="42"/>
    </row>
  </sheetData>
  <sheetProtection formatCells="0" formatColumns="0" formatRows="0" insertRows="0" deleteRows="0"/>
  <protectedRanges>
    <protectedRange sqref="F82:H82 C81:E83 J81:J83 F81:I81 F83:I83" name="Range7"/>
    <protectedRange sqref="N15:N79" name="Range6"/>
    <protectedRange sqref="H63:H64 G68:H68 G47:H47 G15:H15 H66:H67 G62:H62 H48:H52 G26:H26 G35:H35 G39:H39 H36:H38 G65:H65 G53:H53 K63:K64 J68:K68 J47:K47 J15:K15 K66:K67 J62:K62 K48:K52 J26:K26 J35:K35 J39:K39 K36:K38 J65:K65 J53:K53 H27:H34 K27:K34 H16:H25 K16:K25 H40:H46 K40:K46 H54:H61 K54:K61" name="Range4"/>
    <protectedRange sqref="E35:E41 A62:C62 D36:D38 D40:D41 G40:G46 E15:E16 G36:G38 D48:E52 D16 G48:G52 G63:G64 G66:G67 D42:E46 A48:B52 A63:B64 A66:B67 C35:D35 A53:E53 C15:D15 C26:E26 A65:E65 A47:E47 C39:D39 J40:J46 J36:J38 J48:J52 J63:J64 J66:J67 G27:G34 J27:J34 D27:E34 D17:E25 G16:G25 J16:J25 D66:E67 G54:G61 A54:B61 J54:J61 D54:E64 A15:B46 A68:E76 G69:H76 J69:K76" name="Range3"/>
    <protectedRange sqref="B3:B5" name="Range1"/>
  </protectedRanges>
  <mergeCells count="15">
    <mergeCell ref="J13:L13"/>
    <mergeCell ref="F81:H81"/>
    <mergeCell ref="F82:H82"/>
    <mergeCell ref="F83:H83"/>
    <mergeCell ref="F84:H84"/>
    <mergeCell ref="D13:F13"/>
    <mergeCell ref="G13:I13"/>
    <mergeCell ref="A77:L77"/>
    <mergeCell ref="A78:L78"/>
    <mergeCell ref="A79:L79"/>
    <mergeCell ref="B81:B84"/>
    <mergeCell ref="C81:E81"/>
    <mergeCell ref="C82:E82"/>
    <mergeCell ref="C84:E84"/>
    <mergeCell ref="C83:E83"/>
  </mergeCells>
  <phoneticPr fontId="13" type="noConversion"/>
  <dataValidations count="1">
    <dataValidation type="decimal" operator="greaterThanOrEqual" allowBlank="1" showInputMessage="1" showErrorMessage="1" sqref="G15:H76 D15:E76 J15:K76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 01</vt:lpstr>
      <vt:lpstr>'PRICING SCHEDULE 01'!Print_Area</vt:lpstr>
      <vt:lpstr>'PRICING SCHEDULE 01'!Print_Titles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Kwena Ramasenya</cp:lastModifiedBy>
  <cp:lastPrinted>2021-03-30T05:56:55Z</cp:lastPrinted>
  <dcterms:created xsi:type="dcterms:W3CDTF">2017-06-15T23:28:53Z</dcterms:created>
  <dcterms:modified xsi:type="dcterms:W3CDTF">2025-11-10T18:00:18Z</dcterms:modified>
</cp:coreProperties>
</file>