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hidePivotFieldList="1" defaultThemeVersion="124226"/>
  <mc:AlternateContent xmlns:mc="http://schemas.openxmlformats.org/markup-compatibility/2006">
    <mc:Choice Requires="x15">
      <x15ac:absPath xmlns:x15ac="http://schemas.microsoft.com/office/spreadsheetml/2010/11/ac" url="C:\Users\mhlaulm\Documents\Kusile Work\ADDD\"/>
    </mc:Choice>
  </mc:AlternateContent>
  <xr:revisionPtr revIDLastSave="0" documentId="8_{02A37A1D-EAAA-4DA4-93A2-DC8137996662}" xr6:coauthVersionLast="47" xr6:coauthVersionMax="47" xr10:uidLastSave="{00000000-0000-0000-0000-000000000000}"/>
  <bookViews>
    <workbookView xWindow="-120" yWindow="-120" windowWidth="20730" windowHeight="11160" activeTab="1" xr2:uid="{00000000-000D-0000-FFFF-FFFF00000000}"/>
  </bookViews>
  <sheets>
    <sheet name="Read Me FIRST" sheetId="1" r:id="rId1"/>
    <sheet name="Tender Cover Sheet" sheetId="2" r:id="rId2"/>
    <sheet name="5.1.1.1 Preamble" sheetId="3" r:id="rId3"/>
    <sheet name="5.1.3 CPA Formulae" sheetId="5" r:id="rId4"/>
    <sheet name="BOQ" sheetId="18" r:id="rId5"/>
  </sheets>
  <externalReferences>
    <externalReference r:id="rId6"/>
  </externalReferences>
  <definedNames>
    <definedName name="_SEC1200">#REF!</definedName>
    <definedName name="Items_01">#REF!</definedName>
    <definedName name="Summar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 i="2" l="1"/>
  <c r="C3" i="1"/>
  <c r="B166" i="18"/>
  <c r="B165" i="18"/>
  <c r="B164" i="18"/>
  <c r="B163" i="18"/>
  <c r="B162" i="18"/>
  <c r="B161" i="18"/>
  <c r="F153" i="18"/>
  <c r="F151" i="18"/>
  <c r="F149" i="18"/>
  <c r="D147" i="18"/>
  <c r="F141" i="18"/>
  <c r="F139" i="18"/>
  <c r="F137" i="18"/>
  <c r="F136" i="18"/>
  <c r="D130" i="18"/>
  <c r="D131" i="18" s="1"/>
  <c r="F128" i="18"/>
  <c r="F127" i="18"/>
  <c r="F125" i="18"/>
  <c r="F124" i="18"/>
  <c r="F122" i="18"/>
  <c r="F121" i="18"/>
  <c r="D99" i="18"/>
  <c r="F99" i="18" s="1"/>
  <c r="D97" i="18"/>
  <c r="F97" i="18" s="1"/>
  <c r="F92" i="18"/>
  <c r="F86" i="18"/>
  <c r="F84" i="18"/>
  <c r="D82" i="18"/>
  <c r="F82" i="18" s="1"/>
  <c r="F76" i="18"/>
  <c r="F165" i="18" s="1"/>
  <c r="D66" i="18"/>
  <c r="F66" i="18" s="1"/>
  <c r="D64" i="18"/>
  <c r="F64" i="18" s="1"/>
  <c r="D62" i="18"/>
  <c r="F62" i="18" s="1"/>
  <c r="D60" i="18"/>
  <c r="F60" i="18" s="1"/>
  <c r="F55" i="18"/>
  <c r="D47" i="18"/>
  <c r="F47" i="18" s="1"/>
  <c r="F49" i="18" s="1"/>
  <c r="F163" i="18" s="1"/>
  <c r="F40" i="18"/>
  <c r="F34" i="18"/>
  <c r="D26" i="18"/>
  <c r="F23" i="18"/>
  <c r="F22" i="18"/>
  <c r="F16" i="18"/>
  <c r="F15" i="18"/>
  <c r="F14" i="18"/>
  <c r="F13" i="18"/>
  <c r="C21" i="2"/>
  <c r="F130" i="18" l="1"/>
  <c r="F68" i="18"/>
  <c r="F164" i="18" s="1"/>
  <c r="F103" i="18"/>
  <c r="F166" i="18" s="1"/>
  <c r="F131" i="18"/>
  <c r="F26" i="18"/>
  <c r="F28" i="18" s="1"/>
  <c r="F161" i="18" s="1"/>
  <c r="F147" i="18"/>
  <c r="F37" i="18"/>
  <c r="F43" i="18" s="1"/>
  <c r="F162" i="18" s="1"/>
  <c r="F156" i="18" l="1"/>
  <c r="F167" i="18" s="1"/>
  <c r="F169" i="18"/>
  <c r="C3" i="3"/>
  <c r="C4" i="1" l="1"/>
  <c r="D2" i="5"/>
  <c r="D3" i="5"/>
  <c r="D4" i="5"/>
  <c r="C2" i="3"/>
  <c r="C4" i="3"/>
</calcChain>
</file>

<file path=xl/sharedStrings.xml><?xml version="1.0" encoding="utf-8"?>
<sst xmlns="http://schemas.openxmlformats.org/spreadsheetml/2006/main" count="269" uniqueCount="227">
  <si>
    <t>Project:</t>
  </si>
  <si>
    <t>KUSILE POWER STATION PROJECT</t>
  </si>
  <si>
    <t>Enquiry No.</t>
  </si>
  <si>
    <t>Package Name:</t>
  </si>
  <si>
    <t>Tenderer's Name:</t>
  </si>
  <si>
    <t>READ ME</t>
  </si>
  <si>
    <t>Read these notes BEFORE you commence input or make any changes to this workbook.</t>
  </si>
  <si>
    <t>The Tenderer must provide a clear indication on the Cover Sheet as to whether the offer is "main" or "alternative" (and if there are several alternatives, to number them). There must be a separate Excel file for each ooffer if applicable</t>
  </si>
  <si>
    <t>NOTE:  ALL CALCULATIONS ARE THE RESPONSIBILITY OF THE TENDERER, AND MUST BE CHECKED THOROUGHLY.  ANY DISCREPANCY FOUND IN THE CALCULATIONS IN THIS WORKBOOK MUST BE BROUGHT TO THE ATTENTION OF ESKOM, THROUGH THE DEIGNATED BUYER!</t>
  </si>
  <si>
    <t>This workbook contains the following sheets:</t>
  </si>
  <si>
    <t>Read Me</t>
  </si>
  <si>
    <t>This sheet provides an overview to the Tenderer of the content and role of the sheets making up the Price Schedules.  It will not form part of the tender or contract.</t>
  </si>
  <si>
    <t>Tender Cover Sheet</t>
  </si>
  <si>
    <t>This is the cover sheet for Section 5.1 and provides the total tender price.  It is also the source of the package name, tenderer name etc for the other sheets.</t>
  </si>
  <si>
    <t>5.1.1.1 Preamble</t>
  </si>
  <si>
    <t>This sheet provides general guidelines for this section.</t>
  </si>
  <si>
    <t>5.1.2 Activity Schedule</t>
  </si>
  <si>
    <t xml:space="preserve">This is the main data entry sheet for the Tenderer to complete. </t>
  </si>
  <si>
    <t>Conventions used in this workbook</t>
  </si>
  <si>
    <t>The following conventions have been used in this workbook to facilitate its accurate use:</t>
  </si>
  <si>
    <t>Red</t>
  </si>
  <si>
    <t>This GREEN shading is used for cells where DATA ENTRY is required from the Tenderer.  The Tenderer must complete the information in these GREEN shaded cells</t>
  </si>
  <si>
    <t>PLEASE REFRAIN from tampering with ANY other cells contained in this workbook as it may affect Eskom's standard formulae and lead to data integrity issues.</t>
  </si>
  <si>
    <t>PRICING INFORMATION</t>
  </si>
  <si>
    <t>ENQUIRY No.</t>
  </si>
  <si>
    <t>NAME OF PACKAGE:</t>
  </si>
  <si>
    <t xml:space="preserve">TENDERER’S NAME:  </t>
  </si>
  <si>
    <t xml:space="preserve">Annexure IT 5.1 Price Schedules </t>
  </si>
  <si>
    <t>THE PRICE:  IN ZAR</t>
  </si>
  <si>
    <t>(excluding VAT)</t>
  </si>
  <si>
    <t>RAND VALUE IN WORDS</t>
  </si>
  <si>
    <t>DATE :</t>
  </si>
  <si>
    <t>FULL NAMES OF SIGNATORY:</t>
  </si>
  <si>
    <t>DESIGNATION OF SIGNATORY:</t>
  </si>
  <si>
    <t>SIGNATURE :</t>
  </si>
  <si>
    <t xml:space="preserve"> </t>
  </si>
  <si>
    <t xml:space="preserve">5.1.1.1 PREAMBLE TO PRICE SCHEDULE </t>
  </si>
  <si>
    <t xml:space="preserve">The Provisional Price Schedule provides the basis of valuation of all the work activities and inputs and information for general contract progress monitoring. </t>
  </si>
  <si>
    <t>The amount due at each application for payment date is based on activities and/or milestones completed as indicated on the Price Schedule/Bills of Quantities. The Tenderer must provide all necessary information which is required to determine amounts due in respect of each application for payment relative to the activities.</t>
  </si>
  <si>
    <t>The total of the prices must include for all direct and indirect costs, overheads, profits, on costs, risks, liabilities, obligations, etc. relative to the contract.</t>
  </si>
  <si>
    <t>TENDERER NAME:</t>
  </si>
  <si>
    <t>PRICE ADJUSTMENT FOR INFLATION</t>
  </si>
  <si>
    <t>Summary</t>
  </si>
  <si>
    <t>No</t>
  </si>
  <si>
    <t>Description</t>
  </si>
  <si>
    <t>A</t>
  </si>
  <si>
    <t>Type in description of formula which is carried through below</t>
  </si>
  <si>
    <t>GENERAL NOTES :</t>
  </si>
  <si>
    <t>a.</t>
  </si>
  <si>
    <t>References to "indices" below have the meaning of "cost indices or reference prices",  unless otherwise stated.</t>
  </si>
  <si>
    <t>b.</t>
  </si>
  <si>
    <t>Where historical information is applicable as requested below, internet address references which are accessible to the</t>
  </si>
  <si>
    <t>general public may be submitted instead, with the specific electronic route and web page reflecting the applicable data.</t>
  </si>
  <si>
    <t>c.</t>
  </si>
  <si>
    <t>Each formula is related to one unique currency. Mixing of currencies in a specific formula is not acceptable.</t>
  </si>
  <si>
    <t>CPA FORMULA REQUIREMENTS :</t>
  </si>
  <si>
    <t>i.</t>
  </si>
  <si>
    <t>Formulae must be linked to independent cost indices or other benchmarks ("reference prices") and must be clearly and</t>
  </si>
  <si>
    <t>completely defined. The source must be a recognised statistical publishing source and must not be in-house indices.</t>
  </si>
  <si>
    <t>ii.</t>
  </si>
  <si>
    <t>Local Indices: Where local indices other than SEIFSA or StatsSA are specified, the tenderer is to submit 5 years' historical data</t>
  </si>
  <si>
    <t>for such indices.  Note that the Contractor must ensure that indices are published and recommended by the "Source" as</t>
  </si>
  <si>
    <t>applicable to the work involved. For example SEIFSA has terminated the publication of Table E and is replaced by Table E-A and</t>
  </si>
  <si>
    <t>or E-EX and the specific sub breakdown of such must be identified. Also SEIFSA recommends utilisation of Table L-2 for road</t>
  </si>
  <si>
    <t xml:space="preserve">transport rather than Table L-1.  </t>
  </si>
  <si>
    <t>iii.</t>
  </si>
  <si>
    <t>Foreign Price Adjustments: In the case of foreign price adjustments, the Contractor is to submit 5 years' historical data for the</t>
  </si>
  <si>
    <t xml:space="preserve">tendered indices.  Where a formula is linked to indices in a country, payment of the amounts for that formula must be in the </t>
  </si>
  <si>
    <t>currency of the same country.  A formula may not be linked to indices of more than one country.</t>
  </si>
  <si>
    <t>iv.</t>
  </si>
  <si>
    <t>Commodity Price Linked Payments: The reference price is considered as the base price (index) for purpose of the CPA formula</t>
  </si>
  <si>
    <t>and is incuded in the applicable tables below and must be in the currency in which the CPA will be payable.  The exchange</t>
  </si>
  <si>
    <t>rate applied to convert the base price in a foreign currency into that of the currency of the formula must also be indicated in</t>
  </si>
  <si>
    <t>the tables below if the price is not in the same currency as the applicable formula.. ie exposure to the movement in a</t>
  </si>
  <si>
    <t>reference price is in the same currency as that of the CPA formula.  The Contractor is to submit 5 years' historical price data</t>
  </si>
  <si>
    <t xml:space="preserve">for such commodity, </t>
  </si>
  <si>
    <t>v.</t>
  </si>
  <si>
    <t>London Metal Exchange (LME) Prices: For metals traded on the LME, the tonnage will be required before contract award in</t>
  </si>
  <si>
    <t xml:space="preserve">order for Eskom to hedge the metal price fluctuations.  This applies also for prices linked to local indices or reference prices. </t>
  </si>
  <si>
    <t xml:space="preserve">Though these metals are traded in US$, prices are daily quoted in various other currencies. </t>
  </si>
  <si>
    <t>The LME price in the currency of the formula must apply and thus not the US$ unless the amount payable in terms of the</t>
  </si>
  <si>
    <t>formula is US$.  Refer to the "LME" Sheet in this file for more detail regarding this aspect.  By indicating any of these metals in</t>
  </si>
  <si>
    <t>the formulae below, the contractor declares that neither he nor any other body avails or will avail of forward price and/or</t>
  </si>
  <si>
    <t xml:space="preserve">currency cover for the metal(s).  </t>
  </si>
  <si>
    <t>vi.</t>
  </si>
  <si>
    <t>CPA Base Date: The CPA base date for calculating price movements is the Base Date as defined in the Particular Conditions,</t>
  </si>
  <si>
    <t>Clause 1.1.3.1. For indices or reference prices published as at certain dates, and where such a date is not the Base Date, the</t>
  </si>
  <si>
    <t>latest date for which it is published before the Base Date will be considered as the Base Date index or reference price.  In</t>
  </si>
  <si>
    <t>instances where the figure or value is not as at the Base Date or considered as the Base Date index or reference price as</t>
  </si>
  <si>
    <t>explained herein, the date, figure or value as well as the reason for the deviation must be clearly separately stated and must</t>
  </si>
  <si>
    <t xml:space="preserve">be realistic for purposes of the price adjustment. </t>
  </si>
  <si>
    <t>vii.</t>
  </si>
  <si>
    <t>Period for Movement in Indices: The period for which the movement in indices or reference prices is considered, is the period</t>
  </si>
  <si>
    <t>until the last day of the month prior to the  month in which the work in question was executed or completed (or in which an</t>
  </si>
  <si>
    <t>event or activity for which the adjustment applies, took place).  For indices or reference prices published as at certain dates,</t>
  </si>
  <si>
    <t>and where such a date is not the last day of the month prior to the month in which the work was executed or completed (or an</t>
  </si>
  <si>
    <t>event or activity took place),  then latest date for which the indices or price references are published before the last day of the</t>
  </si>
  <si>
    <t>month prior to the execution or completion of work (or an event or activity took place) is considered as the last day index</t>
  </si>
  <si>
    <t xml:space="preserve">or reference price of the month prior to execution or completion of work (or event or activity). </t>
  </si>
  <si>
    <t>viii.</t>
  </si>
  <si>
    <t>Proportions/weighting/coefficients/base reference in CPA Formulae: The fixed portion of each formula, not subject to inflation,</t>
  </si>
  <si>
    <t>is at least 15% and contractors may submit higher fixed portion percentages.  The indices or other benchmarks and their</t>
  </si>
  <si>
    <t>proportions in the formula must be realistic and relative to the applicable work. The fixed portion and other proportions must add</t>
  </si>
  <si>
    <t>up to 100%.</t>
  </si>
  <si>
    <t>ix.</t>
  </si>
  <si>
    <t>Base Index or Reference Price :   The base index or reference price must be inserted in the appropriate column</t>
  </si>
  <si>
    <t>FORMULA No:</t>
  </si>
  <si>
    <t xml:space="preserve"> A </t>
  </si>
  <si>
    <t>Exchange rate for converting base reference price (eg US$ LME price) to the currency of this formula</t>
  </si>
  <si>
    <t>Index</t>
  </si>
  <si>
    <t>Proportion / Coefficient / Weight / Base reference price</t>
  </si>
  <si>
    <t>Description / Scope of Index (eg Labour)</t>
  </si>
  <si>
    <t>Title/Definition : Linked to the index, e.g., Table C3, All hourly paid employees.  Must be completely defined</t>
  </si>
  <si>
    <t>Source of Index ((indices prepared by (e.g. SEIFSA, StatsSA, LME)</t>
  </si>
  <si>
    <t>Base month for CPA if not Base Date as defined (See Note vi above)</t>
  </si>
  <si>
    <t>Formula Currency Code</t>
  </si>
  <si>
    <t>Currency Code</t>
  </si>
  <si>
    <t>Exchange Rate Currency 1,00 =</t>
  </si>
  <si>
    <t>Historical Data provided (Yes/No/Internet address)</t>
  </si>
  <si>
    <t>A1</t>
  </si>
  <si>
    <t>A2</t>
  </si>
  <si>
    <t>A3</t>
  </si>
  <si>
    <t>A4</t>
  </si>
  <si>
    <t>A5</t>
  </si>
  <si>
    <t>A6</t>
  </si>
  <si>
    <t>Fixed Non-adjustable (0.15 minimum)</t>
  </si>
  <si>
    <t>Total</t>
  </si>
  <si>
    <t>TENDER INFORMATION</t>
  </si>
  <si>
    <t>m</t>
  </si>
  <si>
    <t>t</t>
  </si>
  <si>
    <t>Sum</t>
  </si>
  <si>
    <t>No.</t>
  </si>
  <si>
    <t>m3</t>
  </si>
  <si>
    <t>Project Name : Wilge Flats Security fencing and Lighting Project</t>
  </si>
  <si>
    <t>ITEM NO</t>
  </si>
  <si>
    <t>DESCRIPTION</t>
  </si>
  <si>
    <t>UNIT</t>
  </si>
  <si>
    <t xml:space="preserve">QUANTITY </t>
  </si>
  <si>
    <t>RATE</t>
  </si>
  <si>
    <t>AMOUNT</t>
  </si>
  <si>
    <t>PRELIMINARY AND GENERAL</t>
  </si>
  <si>
    <t>Contractor's Establishment on Site and General Obligations</t>
  </si>
  <si>
    <t>The Contractor's General Obligations</t>
  </si>
  <si>
    <t>(a) Fixed obligations</t>
  </si>
  <si>
    <t>(i)Establishment</t>
  </si>
  <si>
    <t>(ii) Medicals</t>
  </si>
  <si>
    <t xml:space="preserve">(iii) PPE </t>
  </si>
  <si>
    <t>(iv)Tools &amp; Equipment</t>
  </si>
  <si>
    <t>(b) Time-related obligations</t>
  </si>
  <si>
    <t>Personnel</t>
  </si>
  <si>
    <t>(i) Site Agent</t>
  </si>
  <si>
    <t>Month</t>
  </si>
  <si>
    <t>(ii) Environmental &amp; Safety Officer</t>
  </si>
  <si>
    <t xml:space="preserve">Travel </t>
  </si>
  <si>
    <t xml:space="preserve">Travelling for labour </t>
  </si>
  <si>
    <t>Km</t>
  </si>
  <si>
    <t>TOTAL OF P&amp;G'S</t>
  </si>
  <si>
    <t>SITE CLEARANCE</t>
  </si>
  <si>
    <t>Clearing and grubbing of site and dispose as directed by the Engineer</t>
  </si>
  <si>
    <t>at designated stockpile area, next to the stockpile area</t>
  </si>
  <si>
    <t>Security fence corridor (4m wide)</t>
  </si>
  <si>
    <t xml:space="preserve">Remove all construction material located outside the flats, inside </t>
  </si>
  <si>
    <t>the falats and stack the as per engineers instruction</t>
  </si>
  <si>
    <t>sum</t>
  </si>
  <si>
    <t xml:space="preserve">Closing of manholes, manhole covers to be provided by the </t>
  </si>
  <si>
    <t>engineer</t>
  </si>
  <si>
    <t>TOTAL OF SITE CLEARANCE</t>
  </si>
  <si>
    <t>DEMOLITIONS</t>
  </si>
  <si>
    <t>Removal of existing mesh wire fence and gate and disposal thereof</t>
  </si>
  <si>
    <t>TOTAL OF DEMOLITIONS</t>
  </si>
  <si>
    <t>EARTHWORKS</t>
  </si>
  <si>
    <t xml:space="preserve">Import backfilling material from commercial sources to </t>
  </si>
  <si>
    <t>backfill existing trenches with G7 or G8</t>
  </si>
  <si>
    <t>CONCRETE, FORMWORK &amp; REINFORCEMENT</t>
  </si>
  <si>
    <t>Mass concrete anti-tunnellin (15 Mpa)</t>
  </si>
  <si>
    <t>gate post concrete Grade 25/19 (25 MPa, 19mm stone)</t>
  </si>
  <si>
    <t>fence post concrete Grade 25/19 (25 MPa, 19mm stone)</t>
  </si>
  <si>
    <t>Concrete Road/Concrete Apron (25 Mpa)</t>
  </si>
  <si>
    <t>TOTAL OF CONCRETE, FORMWORK &amp; REINFORCEMENT</t>
  </si>
  <si>
    <t>PRECAST CONCRETE</t>
  </si>
  <si>
    <t>MANUFACTURE AND ERECT PRECAST ELEMENTS</t>
  </si>
  <si>
    <t>Precast reinforced concrete light poles (x m)-Rocla or equivalent</t>
  </si>
  <si>
    <t>Rate Only</t>
  </si>
  <si>
    <t>TOTAL OF PRECAST CONCRETE</t>
  </si>
  <si>
    <t>STEELWORK</t>
  </si>
  <si>
    <t>Galvanized welded security fence 2.1 m high with straining wire.</t>
  </si>
  <si>
    <t>( As per Eskom specification , high security Mesh Fencing, unique</t>
  </si>
  <si>
    <t>identifier 240-76368574)</t>
  </si>
  <si>
    <t>Install ONLY existing 1.5m palisade fence (free issue)</t>
  </si>
  <si>
    <t>Install  ONLY existing gate</t>
  </si>
  <si>
    <t>no.</t>
  </si>
  <si>
    <t>STRUCTURAL STEELWORK</t>
  </si>
  <si>
    <t>Supply and fabrication as per drawings 0.54/5633</t>
  </si>
  <si>
    <t>hot rolled steelwork</t>
  </si>
  <si>
    <t>Erection on site</t>
  </si>
  <si>
    <t>Hot Rolled Sections</t>
  </si>
  <si>
    <t>corrosion protection</t>
  </si>
  <si>
    <t>TOTAL OF STEEL WORK</t>
  </si>
  <si>
    <t>Supply and installation of 22kV Minisubsand 22kV Cable</t>
  </si>
  <si>
    <t>22kV CABLE</t>
  </si>
  <si>
    <t>Perform all relevant pre-energization tests on Mini-subs as per 230-...</t>
  </si>
  <si>
    <t>Appoint GMR2.1 to approve energization of network for project duration.</t>
  </si>
  <si>
    <t>Perform all required inspections and testing required and issue partial COC on each DB</t>
  </si>
  <si>
    <t>Perform insulation Testing on  cables supplying Main DB supplies from Mini-subs.</t>
  </si>
  <si>
    <t>De-terminate, test and re-terminate on all cables in the 22kV ring main</t>
  </si>
  <si>
    <t>Cable- 95mm2 3c Cu XLPE/SWA/PVC 12.7/22kV                          Supply</t>
  </si>
  <si>
    <t>Install</t>
  </si>
  <si>
    <t>1000V CABLE</t>
  </si>
  <si>
    <t>Cable - 120mm2 4c Cu PVC/SWA/PVC 600/1000V                        Supply</t>
  </si>
  <si>
    <t>Cable- 185 mm2 4c Cu PVC/SWA/PVC 600/1000V                        Supply</t>
  </si>
  <si>
    <t>Cable - 10mm2 4c Cu PVC/SWA/PVC 600/1000V                         Supply</t>
  </si>
  <si>
    <t>Security Flood Lights</t>
  </si>
  <si>
    <t>Led floodlight 300w, 140lm/W efficacy or 42000lm in total with adjustable</t>
  </si>
  <si>
    <t>radiation angle                                                                           Supply</t>
  </si>
  <si>
    <t>20A Single phase double pole MCB</t>
  </si>
  <si>
    <t xml:space="preserve">Day-night Switch </t>
  </si>
  <si>
    <t>CABLE JOINTS &amp; TERMINATIONS</t>
  </si>
  <si>
    <t>All Termintions Torqued to specification</t>
  </si>
  <si>
    <t>Cable- 185 mm2 4c Cu PVC/SWA/PVC 600/1000V Termination</t>
  </si>
  <si>
    <t>each</t>
  </si>
  <si>
    <t>Cable- 185 mm2 4c Cu PVC/SWA/PVC 600/1000V Join kit</t>
  </si>
  <si>
    <t>Cable- 95mm2 3c Cu XLPE/SWA/PVC 12.7/22kV  Termination</t>
  </si>
  <si>
    <t>Cable- 95mm2 3c Cu XLPE/SWA/PVC 12.7/22kV  Joint kit</t>
  </si>
  <si>
    <t>TOTAL OF ELECTRICAL WORKS</t>
  </si>
  <si>
    <t>PROJECT ESTIMATE SUMMARY</t>
  </si>
  <si>
    <t>ELECTRICAL WORKS</t>
  </si>
  <si>
    <t>PROJECT ESTIMATE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</si>
</sst>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quot;R&quot;\ * #,##0.00_ ;_ &quot;R&quot;\ * \-#,##0.00_ ;_ &quot;R&quot;\ * &quot;-&quot;??_ ;_ @_ "/>
    <numFmt numFmtId="165" formatCode="_ * #,##0.00_ ;_ * \-#,##0.00_ ;_ * &quot;-&quot;??_ ;_ @_ "/>
    <numFmt numFmtId="166" formatCode="_(* #,##0.00_);_(* \(#,##0.00\);_(* &quot;-&quot;??_);_(@_)"/>
    <numFmt numFmtId="167" formatCode="&quot;R&quot;\ #,##0.000000"/>
    <numFmt numFmtId="168" formatCode="_(* #,##0.0000_);_(* \(#,##0.0000\);_(* &quot;-&quot;??_);_(@_)"/>
    <numFmt numFmtId="169" formatCode="###\ ###\ ##0\ \ &quot;RAND&quot;;\-###\ ###\ ##0\ &quot;RAND&quot;"/>
    <numFmt numFmtId="171" formatCode="mmm\-yyyy"/>
    <numFmt numFmtId="172" formatCode="[$ZAR]\ #,##0.000000"/>
    <numFmt numFmtId="173" formatCode="#,##0.000"/>
  </numFmts>
  <fonts count="5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2"/>
      <name val="Arial"/>
      <family val="2"/>
    </font>
    <font>
      <b/>
      <sz val="12"/>
      <name val="Arial"/>
      <family val="2"/>
    </font>
    <font>
      <sz val="12"/>
      <color rgb="FF0000FF"/>
      <name val="Arial"/>
      <family val="2"/>
    </font>
    <font>
      <sz val="12"/>
      <color rgb="FF008000"/>
      <name val="Arial"/>
      <family val="2"/>
    </font>
    <font>
      <sz val="12"/>
      <color rgb="FFFF0000"/>
      <name val="Arial"/>
      <family val="2"/>
    </font>
    <font>
      <b/>
      <sz val="14"/>
      <name val="Arial"/>
      <family val="2"/>
    </font>
    <font>
      <b/>
      <sz val="10"/>
      <color rgb="FFFF0000"/>
      <name val="Arial"/>
      <family val="2"/>
    </font>
    <font>
      <sz val="10"/>
      <color rgb="FF008000"/>
      <name val="Arial"/>
      <family val="2"/>
    </font>
    <font>
      <sz val="10"/>
      <name val="Arial"/>
      <family val="2"/>
    </font>
    <font>
      <b/>
      <sz val="20"/>
      <name val="Arial"/>
      <family val="2"/>
    </font>
    <font>
      <sz val="26"/>
      <name val="Arial"/>
      <family val="2"/>
    </font>
    <font>
      <b/>
      <sz val="14"/>
      <color rgb="FFFF0000"/>
      <name val="Arial"/>
      <family val="2"/>
    </font>
    <font>
      <b/>
      <sz val="10"/>
      <name val="Arial"/>
      <family val="2"/>
    </font>
    <font>
      <b/>
      <u/>
      <sz val="16"/>
      <name val="Arial"/>
      <family val="2"/>
    </font>
    <font>
      <b/>
      <sz val="16"/>
      <name val="Arial"/>
      <family val="2"/>
    </font>
    <font>
      <b/>
      <u/>
      <sz val="14"/>
      <color rgb="FFFF0000"/>
      <name val="Arial"/>
      <family val="2"/>
    </font>
    <font>
      <b/>
      <sz val="11"/>
      <name val="Arial"/>
      <family val="2"/>
    </font>
    <font>
      <sz val="11"/>
      <name val="Arial"/>
      <family val="2"/>
    </font>
    <font>
      <sz val="10"/>
      <name val="Calibri"/>
      <family val="2"/>
    </font>
    <font>
      <b/>
      <sz val="9"/>
      <name val="Calibri"/>
      <family val="2"/>
    </font>
    <font>
      <b/>
      <sz val="10"/>
      <name val="Calibri"/>
      <family val="2"/>
    </font>
    <font>
      <sz val="9"/>
      <name val="Calibri"/>
      <family val="2"/>
    </font>
    <font>
      <b/>
      <sz val="11"/>
      <name val="Calibri"/>
      <family val="2"/>
    </font>
    <font>
      <b/>
      <sz val="11"/>
      <color rgb="FF0000FF"/>
      <name val="Calibri"/>
      <family val="2"/>
    </font>
    <font>
      <b/>
      <sz val="10"/>
      <color rgb="FF0000FF"/>
      <name val="Calibri"/>
      <family val="2"/>
    </font>
    <font>
      <sz val="11"/>
      <name val="Calibri"/>
      <family val="2"/>
    </font>
    <font>
      <b/>
      <sz val="11"/>
      <color theme="1"/>
      <name val="Arial"/>
      <family val="2"/>
    </font>
    <font>
      <sz val="11"/>
      <color theme="1"/>
      <name val="Arial"/>
      <family val="2"/>
    </font>
    <font>
      <b/>
      <u/>
      <sz val="11"/>
      <color theme="1"/>
      <name val="Arial"/>
      <family val="2"/>
    </font>
    <font>
      <b/>
      <u/>
      <sz val="11"/>
      <name val="Arial"/>
      <family val="2"/>
    </font>
    <font>
      <u/>
      <sz val="11"/>
      <color theme="1"/>
      <name val="Arial"/>
      <family val="2"/>
    </font>
    <font>
      <b/>
      <i/>
      <u/>
      <sz val="11"/>
      <color theme="1"/>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rgb="FF000000"/>
      </patternFill>
    </fill>
    <fill>
      <patternFill patternType="solid">
        <fgColor rgb="FFCCFFCC"/>
        <bgColor rgb="FF000000"/>
      </patternFill>
    </fill>
    <fill>
      <patternFill patternType="solid">
        <fgColor rgb="FFFFFF00"/>
        <bgColor rgb="FF000000"/>
      </patternFill>
    </fill>
  </fills>
  <borders count="3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indexed="64"/>
      </left>
      <right style="thin">
        <color indexed="64"/>
      </right>
      <top/>
      <bottom style="thin">
        <color indexed="64"/>
      </bottom>
      <diagonal/>
    </border>
    <border>
      <left style="thin">
        <color rgb="FF000000"/>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ck">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hair">
        <color indexed="64"/>
      </bottom>
      <diagonal/>
    </border>
    <border>
      <left style="thin">
        <color indexed="64"/>
      </left>
      <right/>
      <top/>
      <bottom/>
      <diagonal/>
    </border>
  </borders>
  <cellStyleXfs count="180">
    <xf numFmtId="0" fontId="0" fillId="0" borderId="0"/>
    <xf numFmtId="166" fontId="25" fillId="0" borderId="0" applyFont="0" applyFill="0" applyBorder="0" applyAlignment="0" applyProtection="0"/>
    <xf numFmtId="9" fontId="25" fillId="0" borderId="0" applyFont="0" applyFill="0" applyBorder="0" applyAlignment="0" applyProtection="0"/>
    <xf numFmtId="0" fontId="9" fillId="0" borderId="0" applyNumberFormat="0" applyFill="0" applyBorder="0" applyAlignment="0" applyProtection="0"/>
    <xf numFmtId="0" fontId="10" fillId="0" borderId="1" applyNumberFormat="0" applyFill="0" applyAlignment="0" applyProtection="0"/>
    <xf numFmtId="0" fontId="11" fillId="0" borderId="2" applyNumberFormat="0" applyFill="0" applyAlignment="0" applyProtection="0"/>
    <xf numFmtId="0" fontId="12" fillId="0" borderId="3" applyNumberFormat="0" applyFill="0" applyAlignment="0" applyProtection="0"/>
    <xf numFmtId="0" fontId="12" fillId="0" borderId="0" applyNumberFormat="0" applyFill="0" applyBorder="0" applyAlignment="0" applyProtection="0"/>
    <xf numFmtId="0" fontId="13" fillId="2" borderId="0" applyNumberFormat="0" applyBorder="0" applyAlignment="0" applyProtection="0"/>
    <xf numFmtId="0" fontId="14" fillId="3" borderId="0" applyNumberFormat="0" applyBorder="0" applyAlignment="0" applyProtection="0"/>
    <xf numFmtId="0" fontId="15" fillId="4" borderId="0" applyNumberFormat="0" applyBorder="0" applyAlignment="0" applyProtection="0"/>
    <xf numFmtId="0" fontId="16" fillId="5" borderId="4" applyNumberFormat="0" applyAlignment="0" applyProtection="0"/>
    <xf numFmtId="0" fontId="17" fillId="6" borderId="5" applyNumberFormat="0" applyAlignment="0" applyProtection="0"/>
    <xf numFmtId="0" fontId="18" fillId="6" borderId="4" applyNumberFormat="0" applyAlignment="0" applyProtection="0"/>
    <xf numFmtId="0" fontId="19" fillId="0" borderId="6" applyNumberFormat="0" applyFill="0" applyAlignment="0" applyProtection="0"/>
    <xf numFmtId="0" fontId="20" fillId="7" borderId="7" applyNumberFormat="0" applyAlignment="0" applyProtection="0"/>
    <xf numFmtId="0" fontId="21" fillId="0" borderId="0" applyNumberFormat="0" applyFill="0" applyBorder="0" applyAlignment="0" applyProtection="0"/>
    <xf numFmtId="0" fontId="8" fillId="8" borderId="8" applyNumberFormat="0" applyFont="0" applyAlignment="0" applyProtection="0"/>
    <xf numFmtId="0" fontId="22" fillId="0" borderId="0" applyNumberFormat="0" applyFill="0" applyBorder="0" applyAlignment="0" applyProtection="0"/>
    <xf numFmtId="0" fontId="23" fillId="0" borderId="9" applyNumberFormat="0" applyFill="0" applyAlignment="0" applyProtection="0"/>
    <xf numFmtId="0" fontId="24"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24" fillId="32" borderId="0" applyNumberFormat="0" applyBorder="0" applyAlignment="0" applyProtection="0"/>
    <xf numFmtId="0" fontId="34" fillId="0" borderId="0"/>
    <xf numFmtId="166" fontId="34" fillId="0" borderId="0" applyFont="0" applyFill="0" applyBorder="0" applyAlignment="0" applyProtection="0"/>
    <xf numFmtId="0" fontId="7" fillId="0" borderId="0"/>
    <xf numFmtId="165" fontId="7" fillId="0" borderId="0" applyFont="0" applyFill="0" applyBorder="0" applyAlignment="0" applyProtection="0"/>
    <xf numFmtId="0" fontId="6" fillId="0" borderId="0"/>
    <xf numFmtId="165" fontId="6" fillId="0" borderId="0" applyFont="0" applyFill="0" applyBorder="0" applyAlignment="0" applyProtection="0"/>
    <xf numFmtId="0" fontId="26" fillId="0" borderId="0"/>
    <xf numFmtId="0" fontId="25" fillId="0" borderId="0"/>
    <xf numFmtId="0" fontId="25" fillId="0" borderId="0"/>
    <xf numFmtId="164" fontId="25" fillId="0" borderId="0" applyFont="0" applyFill="0" applyBorder="0" applyAlignment="0" applyProtection="0"/>
    <xf numFmtId="0" fontId="6" fillId="0" borderId="0"/>
    <xf numFmtId="0" fontId="6" fillId="0" borderId="0"/>
    <xf numFmtId="0" fontId="6" fillId="0" borderId="0"/>
    <xf numFmtId="0" fontId="25" fillId="0" borderId="0"/>
    <xf numFmtId="9" fontId="6" fillId="0" borderId="0" applyFont="0" applyFill="0" applyBorder="0" applyAlignment="0" applyProtection="0"/>
    <xf numFmtId="0" fontId="5" fillId="0" borderId="0"/>
    <xf numFmtId="165" fontId="5" fillId="0" borderId="0" applyFont="0" applyFill="0" applyBorder="0" applyAlignment="0" applyProtection="0"/>
    <xf numFmtId="0" fontId="5" fillId="0" borderId="0"/>
    <xf numFmtId="0" fontId="5" fillId="0" borderId="0"/>
    <xf numFmtId="0" fontId="5" fillId="0" borderId="0"/>
    <xf numFmtId="0" fontId="4" fillId="0" borderId="0"/>
    <xf numFmtId="0" fontId="3" fillId="8" borderId="8"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166" fontId="25"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165"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3" fontId="25" fillId="0" borderId="33" applyProtection="0"/>
    <xf numFmtId="165" fontId="25"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165" fontId="25" fillId="0" borderId="0" applyFont="0" applyFill="0" applyBorder="0" applyAlignment="0" applyProtection="0"/>
    <xf numFmtId="0" fontId="2" fillId="0" borderId="0"/>
    <xf numFmtId="165" fontId="2" fillId="0" borderId="0" applyFont="0" applyFill="0" applyBorder="0" applyAlignment="0" applyProtection="0"/>
    <xf numFmtId="0" fontId="2" fillId="0" borderId="0"/>
    <xf numFmtId="165" fontId="2" fillId="0" borderId="0" applyFont="0" applyFill="0" applyBorder="0" applyAlignment="0" applyProtection="0"/>
    <xf numFmtId="164" fontId="25"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165" fontId="2" fillId="0" borderId="0" applyFont="0" applyFill="0" applyBorder="0" applyAlignment="0" applyProtection="0"/>
    <xf numFmtId="0" fontId="2" fillId="0" borderId="0"/>
    <xf numFmtId="0" fontId="2" fillId="0" borderId="0"/>
    <xf numFmtId="0" fontId="2" fillId="0" borderId="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165" fontId="25" fillId="0" borderId="0" applyFont="0" applyFill="0" applyBorder="0" applyAlignment="0" applyProtection="0"/>
    <xf numFmtId="0" fontId="2" fillId="0" borderId="0"/>
    <xf numFmtId="165" fontId="2" fillId="0" borderId="0" applyFont="0" applyFill="0" applyBorder="0" applyAlignment="0" applyProtection="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165"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165"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5" fillId="0" borderId="0" applyFont="0" applyFill="0" applyBorder="0" applyAlignment="0" applyProtection="0"/>
    <xf numFmtId="0" fontId="25" fillId="0" borderId="0"/>
    <xf numFmtId="165" fontId="25" fillId="0" borderId="0" applyFont="0" applyFill="0" applyBorder="0" applyAlignment="0" applyProtection="0"/>
    <xf numFmtId="0" fontId="1" fillId="0" borderId="0"/>
  </cellStyleXfs>
  <cellXfs count="156">
    <xf numFmtId="0" fontId="25" fillId="0" borderId="0" xfId="0" applyFont="1"/>
    <xf numFmtId="0" fontId="25" fillId="0" borderId="0" xfId="0" applyFont="1" applyAlignment="1">
      <alignment vertical="center"/>
    </xf>
    <xf numFmtId="0" fontId="25" fillId="0" borderId="0" xfId="0" applyFont="1" applyAlignment="1">
      <alignment vertical="center" wrapText="1" shrinkToFit="1"/>
    </xf>
    <xf numFmtId="0" fontId="26" fillId="0" borderId="0" xfId="0" applyFont="1" applyAlignment="1">
      <alignment vertical="center"/>
    </xf>
    <xf numFmtId="0" fontId="26" fillId="0" borderId="0" xfId="0" applyFont="1" applyAlignment="1">
      <alignment vertical="center" wrapText="1" shrinkToFit="1"/>
    </xf>
    <xf numFmtId="0" fontId="27" fillId="0" borderId="0" xfId="0" applyFont="1" applyAlignment="1">
      <alignment vertical="center"/>
    </xf>
    <xf numFmtId="0" fontId="26" fillId="0" borderId="0" xfId="0" applyFont="1" applyAlignment="1">
      <alignment horizontal="left" vertical="center"/>
    </xf>
    <xf numFmtId="0" fontId="27" fillId="0" borderId="0" xfId="0" applyFont="1" applyAlignment="1">
      <alignment horizontal="left" vertical="center"/>
    </xf>
    <xf numFmtId="0" fontId="26" fillId="0" borderId="0" xfId="0" applyFont="1" applyAlignment="1">
      <alignment vertical="center" shrinkToFit="1"/>
    </xf>
    <xf numFmtId="0" fontId="26" fillId="0" borderId="0" xfId="0" applyFont="1" applyAlignment="1">
      <alignment vertical="center" wrapText="1"/>
    </xf>
    <xf numFmtId="0" fontId="28" fillId="0" borderId="0" xfId="0" applyFont="1" applyAlignment="1">
      <alignment vertical="center"/>
    </xf>
    <xf numFmtId="0" fontId="29" fillId="0" borderId="0" xfId="0" applyFont="1" applyAlignment="1">
      <alignment vertical="center"/>
    </xf>
    <xf numFmtId="0" fontId="28" fillId="0" borderId="0" xfId="0" applyFont="1" applyAlignment="1">
      <alignment horizontal="center" vertical="center"/>
    </xf>
    <xf numFmtId="0" fontId="30" fillId="0" borderId="0" xfId="0" applyFont="1" applyAlignment="1">
      <alignment vertical="center"/>
    </xf>
    <xf numFmtId="39" fontId="30" fillId="0" borderId="0" xfId="0" applyNumberFormat="1" applyFont="1" applyAlignment="1">
      <alignment vertical="center"/>
    </xf>
    <xf numFmtId="167" fontId="29" fillId="0" borderId="0" xfId="0" applyNumberFormat="1" applyFont="1" applyAlignment="1">
      <alignment vertical="center" wrapText="1"/>
    </xf>
    <xf numFmtId="10" fontId="26" fillId="0" borderId="0" xfId="0" applyNumberFormat="1" applyFont="1" applyAlignment="1">
      <alignment vertical="center"/>
    </xf>
    <xf numFmtId="10" fontId="28" fillId="0" borderId="0" xfId="0" applyNumberFormat="1" applyFont="1" applyAlignment="1">
      <alignment vertical="center"/>
    </xf>
    <xf numFmtId="168" fontId="29" fillId="0" borderId="0" xfId="1" applyNumberFormat="1" applyFont="1" applyAlignment="1">
      <alignment vertical="center"/>
    </xf>
    <xf numFmtId="0" fontId="31" fillId="0" borderId="0" xfId="0" applyFont="1" applyAlignment="1">
      <alignment vertical="center"/>
    </xf>
    <xf numFmtId="0" fontId="0" fillId="0" borderId="0" xfId="0" applyFont="1" applyAlignment="1">
      <alignment vertical="center"/>
    </xf>
    <xf numFmtId="0" fontId="0" fillId="0" borderId="0" xfId="0" applyFont="1" applyAlignment="1">
      <alignment vertical="center" wrapText="1" shrinkToFit="1"/>
    </xf>
    <xf numFmtId="0" fontId="0" fillId="0" borderId="0" xfId="0" applyFont="1" applyAlignment="1">
      <alignment vertical="center" shrinkToFit="1"/>
    </xf>
    <xf numFmtId="0" fontId="0" fillId="0" borderId="0" xfId="0" applyFont="1" applyAlignment="1">
      <alignment horizontal="left" vertical="center"/>
    </xf>
    <xf numFmtId="0" fontId="25" fillId="0" borderId="0" xfId="0" applyFont="1" applyAlignment="1">
      <alignment horizontal="center" vertical="center" wrapText="1"/>
    </xf>
    <xf numFmtId="0" fontId="0" fillId="0" borderId="0" xfId="0" applyFont="1" applyAlignment="1">
      <alignment horizontal="center" vertical="center" wrapText="1"/>
    </xf>
    <xf numFmtId="0" fontId="27" fillId="33" borderId="0" xfId="0" applyFont="1" applyFill="1" applyAlignment="1">
      <alignment horizontal="center" vertical="center"/>
    </xf>
    <xf numFmtId="0" fontId="27" fillId="33" borderId="0" xfId="0" applyFont="1" applyFill="1" applyAlignment="1">
      <alignment horizontal="left" vertical="center" wrapText="1"/>
    </xf>
    <xf numFmtId="0" fontId="26" fillId="33" borderId="0" xfId="0" applyFont="1" applyFill="1" applyAlignment="1">
      <alignment horizontal="center" vertical="center" wrapText="1" shrinkToFit="1"/>
    </xf>
    <xf numFmtId="0" fontId="26" fillId="0" borderId="0" xfId="0" applyFont="1" applyAlignment="1">
      <alignment horizontal="center" vertical="center" wrapText="1" shrinkToFit="1"/>
    </xf>
    <xf numFmtId="0" fontId="26" fillId="0" borderId="0" xfId="0" applyFont="1" applyAlignment="1">
      <alignment horizontal="center" vertical="center"/>
    </xf>
    <xf numFmtId="0" fontId="27" fillId="33" borderId="0" xfId="0" applyFont="1" applyFill="1" applyAlignment="1">
      <alignment vertical="center"/>
    </xf>
    <xf numFmtId="0" fontId="30" fillId="34" borderId="0" xfId="0" applyFont="1" applyFill="1" applyAlignment="1">
      <alignment horizontal="center" vertical="center"/>
    </xf>
    <xf numFmtId="0" fontId="33" fillId="0" borderId="0" xfId="0" applyFont="1" applyAlignment="1">
      <alignment horizontal="center" vertical="center"/>
    </xf>
    <xf numFmtId="0" fontId="34" fillId="0" borderId="0" xfId="0" applyFont="1" applyAlignment="1">
      <alignment horizontal="left" vertical="center"/>
    </xf>
    <xf numFmtId="0" fontId="0" fillId="0" borderId="0" xfId="0" applyFont="1" applyAlignment="1">
      <alignment horizontal="center" vertical="center"/>
    </xf>
    <xf numFmtId="0" fontId="0" fillId="0" borderId="10" xfId="0" applyFont="1" applyBorder="1" applyAlignment="1">
      <alignment vertical="center"/>
    </xf>
    <xf numFmtId="0" fontId="0" fillId="0" borderId="11" xfId="0" applyFont="1" applyBorder="1" applyAlignment="1">
      <alignment vertical="center"/>
    </xf>
    <xf numFmtId="0" fontId="0" fillId="0" borderId="12" xfId="0" applyFont="1" applyBorder="1" applyAlignment="1">
      <alignment vertical="center"/>
    </xf>
    <xf numFmtId="0" fontId="0" fillId="0" borderId="13" xfId="0" applyFont="1" applyBorder="1" applyAlignment="1">
      <alignment vertical="center"/>
    </xf>
    <xf numFmtId="0" fontId="35" fillId="0" borderId="14" xfId="0" applyFont="1" applyBorder="1" applyAlignment="1">
      <alignment vertical="center"/>
    </xf>
    <xf numFmtId="0" fontId="0" fillId="0" borderId="14" xfId="0" applyFont="1" applyBorder="1" applyAlignment="1">
      <alignment vertical="center"/>
    </xf>
    <xf numFmtId="0" fontId="34" fillId="0" borderId="0" xfId="0" applyFont="1" applyAlignment="1">
      <alignment horizontal="center" vertical="center"/>
    </xf>
    <xf numFmtId="0" fontId="36" fillId="0" borderId="0" xfId="0" applyFont="1" applyAlignment="1">
      <alignment horizontal="centerContinuous" vertical="center"/>
    </xf>
    <xf numFmtId="0" fontId="35" fillId="0" borderId="0" xfId="0" applyFont="1" applyAlignment="1">
      <alignment horizontal="centerContinuous" vertical="center"/>
    </xf>
    <xf numFmtId="0" fontId="31" fillId="0" borderId="0" xfId="0" applyFont="1" applyAlignment="1">
      <alignment horizontal="left" vertical="center"/>
    </xf>
    <xf numFmtId="0" fontId="37" fillId="34" borderId="0" xfId="0" applyFont="1" applyFill="1" applyAlignment="1">
      <alignment horizontal="left" vertical="center"/>
    </xf>
    <xf numFmtId="0" fontId="38" fillId="0" borderId="0" xfId="0" applyFont="1" applyAlignment="1">
      <alignment vertical="center"/>
    </xf>
    <xf numFmtId="0" fontId="39" fillId="0" borderId="0" xfId="0" applyFont="1" applyAlignment="1">
      <alignment horizontal="centerContinuous" vertical="center" wrapText="1"/>
    </xf>
    <xf numFmtId="0" fontId="39" fillId="0" borderId="0" xfId="0" applyFont="1" applyAlignment="1">
      <alignment horizontal="centerContinuous" vertical="center"/>
    </xf>
    <xf numFmtId="0" fontId="40" fillId="0" borderId="0" xfId="0" applyFont="1" applyAlignment="1">
      <alignment vertical="center"/>
    </xf>
    <xf numFmtId="0" fontId="40" fillId="0" borderId="0" xfId="0" applyFont="1" applyAlignment="1">
      <alignment horizontal="center" vertical="center"/>
    </xf>
    <xf numFmtId="0" fontId="31" fillId="0" borderId="0" xfId="0" applyFont="1" applyAlignment="1">
      <alignment horizontal="center" vertical="center"/>
    </xf>
    <xf numFmtId="169" fontId="41" fillId="34" borderId="0" xfId="0" applyNumberFormat="1" applyFont="1" applyFill="1" applyAlignment="1">
      <alignment horizontal="justify" vertical="center"/>
    </xf>
    <xf numFmtId="0" fontId="27" fillId="0" borderId="0" xfId="0" applyFont="1" applyAlignment="1">
      <alignment vertical="top"/>
    </xf>
    <xf numFmtId="0" fontId="32" fillId="0" borderId="0" xfId="0" applyFont="1" applyAlignment="1">
      <alignment horizontal="justify" vertical="center"/>
    </xf>
    <xf numFmtId="0" fontId="38" fillId="0" borderId="0" xfId="0" applyFont="1" applyAlignment="1">
      <alignment horizontal="left" vertical="center"/>
    </xf>
    <xf numFmtId="0" fontId="32" fillId="34" borderId="0" xfId="0" applyFont="1" applyFill="1" applyAlignment="1">
      <alignment horizontal="justify" vertical="center"/>
    </xf>
    <xf numFmtId="14" fontId="37" fillId="34" borderId="0" xfId="0" applyNumberFormat="1" applyFont="1" applyFill="1" applyAlignment="1">
      <alignment horizontal="left" vertical="center"/>
    </xf>
    <xf numFmtId="0" fontId="37" fillId="0" borderId="0" xfId="0" applyFont="1" applyAlignment="1">
      <alignment horizontal="left" vertical="center"/>
    </xf>
    <xf numFmtId="0" fontId="0" fillId="0" borderId="15" xfId="0" applyFont="1" applyBorder="1" applyAlignment="1">
      <alignment vertical="center"/>
    </xf>
    <xf numFmtId="0" fontId="0" fillId="0" borderId="16" xfId="0" applyFont="1" applyBorder="1" applyAlignment="1">
      <alignment vertical="center"/>
    </xf>
    <xf numFmtId="0" fontId="37" fillId="0" borderId="16" xfId="0" applyFont="1" applyBorder="1" applyAlignment="1">
      <alignment horizontal="left" vertical="center"/>
    </xf>
    <xf numFmtId="0" fontId="0" fillId="0" borderId="17" xfId="0" applyFont="1" applyBorder="1" applyAlignment="1">
      <alignment vertical="center"/>
    </xf>
    <xf numFmtId="0" fontId="42" fillId="0" borderId="0" xfId="0" applyFont="1" applyAlignment="1">
      <alignment vertical="center"/>
    </xf>
    <xf numFmtId="0" fontId="42" fillId="0" borderId="0" xfId="0" applyFont="1" applyAlignment="1">
      <alignment horizontal="right" vertical="center"/>
    </xf>
    <xf numFmtId="0" fontId="27" fillId="0" borderId="0" xfId="0" applyFont="1" applyAlignment="1">
      <alignment horizontal="justify" vertical="center"/>
    </xf>
    <xf numFmtId="0" fontId="44" fillId="0" borderId="0" xfId="0" applyFont="1"/>
    <xf numFmtId="0" fontId="45" fillId="0" borderId="0" xfId="0" applyFont="1" applyAlignment="1">
      <alignment horizontal="left"/>
    </xf>
    <xf numFmtId="0" fontId="46" fillId="0" borderId="0" xfId="0" applyFont="1"/>
    <xf numFmtId="0" fontId="47" fillId="0" borderId="0" xfId="0" applyFont="1"/>
    <xf numFmtId="0" fontId="45" fillId="0" borderId="0" xfId="0" applyFont="1"/>
    <xf numFmtId="0" fontId="46" fillId="0" borderId="0" xfId="0" applyFont="1" applyAlignment="1">
      <alignment horizontal="center"/>
    </xf>
    <xf numFmtId="0" fontId="46" fillId="0" borderId="0" xfId="0" applyFont="1" applyAlignment="1">
      <alignment horizontal="left"/>
    </xf>
    <xf numFmtId="0" fontId="46" fillId="0" borderId="21" xfId="0" applyFont="1" applyBorder="1"/>
    <xf numFmtId="0" fontId="44" fillId="0" borderId="22" xfId="0" applyFont="1" applyBorder="1"/>
    <xf numFmtId="0" fontId="44" fillId="0" borderId="23" xfId="0" applyFont="1" applyBorder="1"/>
    <xf numFmtId="0" fontId="44" fillId="0" borderId="24" xfId="0" applyFont="1" applyBorder="1"/>
    <xf numFmtId="0" fontId="48" fillId="0" borderId="24" xfId="0" applyFont="1" applyBorder="1"/>
    <xf numFmtId="0" fontId="49" fillId="0" borderId="24" xfId="0" applyFont="1" applyBorder="1"/>
    <xf numFmtId="0" fontId="44" fillId="0" borderId="25" xfId="0" applyFont="1" applyBorder="1"/>
    <xf numFmtId="0" fontId="44" fillId="0" borderId="26" xfId="0" applyFont="1" applyBorder="1"/>
    <xf numFmtId="0" fontId="50" fillId="0" borderId="0" xfId="0" applyFont="1"/>
    <xf numFmtId="0" fontId="46" fillId="0" borderId="24" xfId="0" applyFont="1" applyBorder="1"/>
    <xf numFmtId="0" fontId="48" fillId="0" borderId="0" xfId="0" applyFont="1"/>
    <xf numFmtId="0" fontId="51" fillId="0" borderId="0" xfId="0" applyFont="1"/>
    <xf numFmtId="0" fontId="51" fillId="0" borderId="0" xfId="0" applyFont="1" applyAlignment="1">
      <alignment horizontal="left"/>
    </xf>
    <xf numFmtId="2" fontId="45" fillId="0" borderId="0" xfId="0" applyNumberFormat="1" applyFont="1" applyAlignment="1">
      <alignment horizontal="center" wrapText="1"/>
    </xf>
    <xf numFmtId="166" fontId="46" fillId="34" borderId="27" xfId="1" applyFont="1" applyFill="1" applyBorder="1" applyAlignment="1">
      <alignment vertical="center"/>
    </xf>
    <xf numFmtId="0" fontId="44" fillId="0" borderId="20" xfId="0" applyFont="1" applyBorder="1"/>
    <xf numFmtId="0" fontId="44" fillId="0" borderId="29" xfId="0" applyFont="1" applyBorder="1"/>
    <xf numFmtId="0" fontId="45" fillId="0" borderId="29" xfId="0" applyFont="1" applyBorder="1"/>
    <xf numFmtId="0" fontId="45" fillId="0" borderId="26" xfId="0" applyFont="1" applyBorder="1" applyAlignment="1">
      <alignment horizontal="center" wrapText="1"/>
    </xf>
    <xf numFmtId="0" fontId="45" fillId="0" borderId="26" xfId="0" applyFont="1" applyBorder="1" applyAlignment="1">
      <alignment horizontal="left" wrapText="1"/>
    </xf>
    <xf numFmtId="0" fontId="45" fillId="0" borderId="26" xfId="0" applyFont="1" applyBorder="1" applyAlignment="1">
      <alignment wrapText="1"/>
    </xf>
    <xf numFmtId="0" fontId="46" fillId="0" borderId="25" xfId="0" applyFont="1" applyBorder="1" applyAlignment="1">
      <alignment horizontal="center" wrapText="1"/>
    </xf>
    <xf numFmtId="2" fontId="45" fillId="0" borderId="25" xfId="0" applyNumberFormat="1" applyFont="1" applyBorder="1" applyAlignment="1">
      <alignment horizontal="center" wrapText="1"/>
    </xf>
    <xf numFmtId="0" fontId="45" fillId="0" borderId="29" xfId="0" applyFont="1" applyBorder="1" applyAlignment="1">
      <alignment horizontal="left" wrapText="1"/>
    </xf>
    <xf numFmtId="0" fontId="47" fillId="0" borderId="29" xfId="0" applyFont="1" applyBorder="1"/>
    <xf numFmtId="0" fontId="30" fillId="34" borderId="26" xfId="0" applyFont="1" applyFill="1" applyBorder="1" applyAlignment="1">
      <alignment horizontal="center" vertical="center"/>
    </xf>
    <xf numFmtId="0" fontId="47" fillId="0" borderId="26" xfId="0" applyFont="1" applyBorder="1"/>
    <xf numFmtId="171" fontId="47" fillId="0" borderId="26" xfId="0" applyNumberFormat="1" applyFont="1" applyBorder="1"/>
    <xf numFmtId="0" fontId="44" fillId="0" borderId="26" xfId="0" applyFont="1" applyBorder="1" applyAlignment="1">
      <alignment horizontal="center"/>
    </xf>
    <xf numFmtId="172" fontId="44" fillId="0" borderId="26" xfId="0" applyNumberFormat="1" applyFont="1" applyBorder="1" applyAlignment="1">
      <alignment horizontal="center"/>
    </xf>
    <xf numFmtId="173" fontId="46" fillId="0" borderId="26" xfId="0" applyNumberFormat="1" applyFont="1" applyBorder="1" applyAlignment="1">
      <alignment horizontal="center"/>
    </xf>
    <xf numFmtId="0" fontId="46" fillId="0" borderId="26" xfId="0" applyFont="1" applyBorder="1" applyAlignment="1">
      <alignment horizontal="left"/>
    </xf>
    <xf numFmtId="0" fontId="46" fillId="0" borderId="26" xfId="0" applyFont="1" applyBorder="1"/>
    <xf numFmtId="169" fontId="41" fillId="35" borderId="0" xfId="0" applyNumberFormat="1" applyFont="1" applyFill="1" applyAlignment="1">
      <alignment horizontal="justify" vertical="center"/>
    </xf>
    <xf numFmtId="0" fontId="42" fillId="0" borderId="0" xfId="0" applyFont="1"/>
    <xf numFmtId="0" fontId="27" fillId="0" borderId="0" xfId="0" applyFont="1" applyAlignment="1">
      <alignment vertical="center" wrapText="1"/>
    </xf>
    <xf numFmtId="0" fontId="32" fillId="0" borderId="0" xfId="0" applyFont="1" applyAlignment="1">
      <alignment horizontal="center" vertical="center" wrapText="1"/>
    </xf>
    <xf numFmtId="0" fontId="35" fillId="0" borderId="0" xfId="0" applyFont="1" applyAlignment="1">
      <alignment horizontal="center" vertical="center"/>
    </xf>
    <xf numFmtId="0" fontId="26" fillId="0" borderId="0" xfId="0" applyFont="1" applyAlignment="1">
      <alignment horizontal="left" vertical="center" wrapText="1"/>
    </xf>
    <xf numFmtId="0" fontId="43" fillId="0" borderId="0" xfId="0" applyFont="1" applyAlignment="1">
      <alignment vertical="center" wrapText="1"/>
    </xf>
    <xf numFmtId="166" fontId="46" fillId="34" borderId="27" xfId="1" applyFont="1" applyFill="1" applyBorder="1" applyAlignment="1">
      <alignment horizontal="center" vertical="center"/>
    </xf>
    <xf numFmtId="166" fontId="46" fillId="34" borderId="18" xfId="1" applyFont="1" applyFill="1" applyBorder="1" applyAlignment="1">
      <alignment horizontal="center" vertical="center"/>
    </xf>
    <xf numFmtId="166" fontId="46" fillId="34" borderId="28" xfId="1" applyFont="1" applyFill="1" applyBorder="1" applyAlignment="1">
      <alignment horizontal="center" vertical="center"/>
    </xf>
    <xf numFmtId="0" fontId="45" fillId="0" borderId="30" xfId="0" applyFont="1" applyBorder="1" applyAlignment="1">
      <alignment horizontal="left" wrapText="1"/>
    </xf>
    <xf numFmtId="0" fontId="45" fillId="0" borderId="19" xfId="0" applyFont="1" applyBorder="1" applyAlignment="1">
      <alignment horizontal="left" wrapText="1"/>
    </xf>
    <xf numFmtId="0" fontId="52" fillId="0" borderId="0" xfId="0" applyFont="1" applyAlignment="1">
      <alignment horizontal="center"/>
    </xf>
    <xf numFmtId="0" fontId="53" fillId="0" borderId="0" xfId="0" applyFont="1"/>
    <xf numFmtId="164" fontId="53" fillId="0" borderId="0" xfId="0" applyNumberFormat="1" applyFont="1"/>
    <xf numFmtId="0" fontId="52" fillId="0" borderId="31" xfId="0" applyFont="1" applyBorder="1"/>
    <xf numFmtId="164" fontId="52" fillId="0" borderId="31" xfId="0" applyNumberFormat="1" applyFont="1" applyBorder="1"/>
    <xf numFmtId="0" fontId="53" fillId="0" borderId="35" xfId="0" applyFont="1" applyBorder="1"/>
    <xf numFmtId="164" fontId="53" fillId="0" borderId="35" xfId="0" applyNumberFormat="1" applyFont="1" applyBorder="1"/>
    <xf numFmtId="0" fontId="54" fillId="0" borderId="35" xfId="0" applyFont="1" applyBorder="1"/>
    <xf numFmtId="166" fontId="53" fillId="0" borderId="35" xfId="1" applyFont="1" applyBorder="1"/>
    <xf numFmtId="0" fontId="52" fillId="0" borderId="35" xfId="0" applyFont="1" applyBorder="1"/>
    <xf numFmtId="0" fontId="55" fillId="0" borderId="36" xfId="0" applyFont="1" applyBorder="1" applyAlignment="1">
      <alignment horizontal="left" wrapText="1"/>
    </xf>
    <xf numFmtId="0" fontId="56" fillId="0" borderId="35" xfId="0" applyFont="1" applyBorder="1"/>
    <xf numFmtId="0" fontId="52" fillId="0" borderId="35" xfId="0" applyFont="1" applyBorder="1" applyAlignment="1">
      <alignment horizontal="right"/>
    </xf>
    <xf numFmtId="164" fontId="52" fillId="0" borderId="35" xfId="0" applyNumberFormat="1" applyFont="1" applyBorder="1"/>
    <xf numFmtId="0" fontId="54" fillId="0" borderId="35" xfId="0" applyFont="1" applyBorder="1" applyAlignment="1">
      <alignment horizontal="left"/>
    </xf>
    <xf numFmtId="0" fontId="53" fillId="0" borderId="35" xfId="0" applyFont="1" applyBorder="1" applyAlignment="1">
      <alignment horizontal="left"/>
    </xf>
    <xf numFmtId="164" fontId="53" fillId="0" borderId="35" xfId="0" applyNumberFormat="1" applyFont="1" applyBorder="1" applyAlignment="1">
      <alignment horizontal="right"/>
    </xf>
    <xf numFmtId="0" fontId="53" fillId="0" borderId="13" xfId="0" applyFont="1" applyBorder="1"/>
    <xf numFmtId="0" fontId="57" fillId="0" borderId="35" xfId="0" applyFont="1" applyBorder="1"/>
    <xf numFmtId="0" fontId="52" fillId="0" borderId="37" xfId="57" applyFont="1" applyBorder="1" applyAlignment="1">
      <alignment horizontal="left" vertical="center" wrapText="1"/>
    </xf>
    <xf numFmtId="0" fontId="52" fillId="0" borderId="35" xfId="0" applyFont="1" applyBorder="1" applyAlignment="1">
      <alignment wrapText="1"/>
    </xf>
    <xf numFmtId="0" fontId="53" fillId="0" borderId="35" xfId="0" applyFont="1" applyBorder="1" applyAlignment="1">
      <alignment wrapText="1"/>
    </xf>
    <xf numFmtId="0" fontId="53" fillId="0" borderId="35" xfId="0" applyFont="1" applyBorder="1" applyAlignment="1">
      <alignment horizontal="right"/>
    </xf>
    <xf numFmtId="0" fontId="53" fillId="0" borderId="31" xfId="0" applyFont="1" applyBorder="1"/>
    <xf numFmtId="164" fontId="53" fillId="0" borderId="31" xfId="0" applyNumberFormat="1" applyFont="1" applyBorder="1"/>
    <xf numFmtId="0" fontId="52" fillId="0" borderId="0" xfId="0" applyFont="1" applyAlignment="1">
      <alignment horizontal="left"/>
    </xf>
    <xf numFmtId="0" fontId="53" fillId="0" borderId="0" xfId="0" applyFont="1" applyAlignment="1">
      <alignment horizontal="center"/>
    </xf>
    <xf numFmtId="0" fontId="53" fillId="0" borderId="34" xfId="0" applyFont="1" applyBorder="1" applyAlignment="1">
      <alignment horizontal="left"/>
    </xf>
    <xf numFmtId="164" fontId="53" fillId="0" borderId="34" xfId="0" applyNumberFormat="1" applyFont="1" applyBorder="1"/>
    <xf numFmtId="0" fontId="53" fillId="0" borderId="13" xfId="0" applyFont="1" applyBorder="1" applyAlignment="1">
      <alignment horizontal="left"/>
    </xf>
    <xf numFmtId="0" fontId="53" fillId="0" borderId="0" xfId="0" applyFont="1" applyAlignment="1">
      <alignment horizontal="left"/>
    </xf>
    <xf numFmtId="0" fontId="53" fillId="0" borderId="14" xfId="0" applyFont="1" applyBorder="1" applyAlignment="1">
      <alignment horizontal="left"/>
    </xf>
    <xf numFmtId="0" fontId="53" fillId="0" borderId="35" xfId="0" applyFont="1" applyBorder="1" applyAlignment="1">
      <alignment horizontal="left"/>
    </xf>
    <xf numFmtId="0" fontId="52" fillId="0" borderId="15" xfId="0" applyFont="1" applyBorder="1" applyAlignment="1">
      <alignment horizontal="left"/>
    </xf>
    <xf numFmtId="0" fontId="52" fillId="0" borderId="16" xfId="0" applyFont="1" applyBorder="1" applyAlignment="1">
      <alignment horizontal="left"/>
    </xf>
    <xf numFmtId="0" fontId="52" fillId="0" borderId="17" xfId="0" applyFont="1" applyBorder="1" applyAlignment="1">
      <alignment horizontal="left"/>
    </xf>
    <xf numFmtId="164" fontId="52" fillId="0" borderId="32" xfId="0" applyNumberFormat="1" applyFont="1" applyBorder="1"/>
  </cellXfs>
  <cellStyles count="180">
    <cellStyle name="20% - Accent1" xfId="21" builtinId="30" customBuiltin="1"/>
    <cellStyle name="20% - Accent1 2" xfId="66" xr:uid="{00000000-0005-0000-0000-000001000000}"/>
    <cellStyle name="20% - Accent1 2 2" xfId="137" xr:uid="{00000000-0005-0000-0000-000002000000}"/>
    <cellStyle name="20% - Accent1 3" xfId="108" xr:uid="{00000000-0005-0000-0000-000003000000}"/>
    <cellStyle name="20% - Accent2" xfId="25" builtinId="34" customBuiltin="1"/>
    <cellStyle name="20% - Accent2 2" xfId="68" xr:uid="{00000000-0005-0000-0000-000005000000}"/>
    <cellStyle name="20% - Accent2 2 2" xfId="139" xr:uid="{00000000-0005-0000-0000-000006000000}"/>
    <cellStyle name="20% - Accent2 3" xfId="110" xr:uid="{00000000-0005-0000-0000-000007000000}"/>
    <cellStyle name="20% - Accent3" xfId="29" builtinId="38" customBuiltin="1"/>
    <cellStyle name="20% - Accent3 2" xfId="70" xr:uid="{00000000-0005-0000-0000-000009000000}"/>
    <cellStyle name="20% - Accent3 2 2" xfId="141" xr:uid="{00000000-0005-0000-0000-00000A000000}"/>
    <cellStyle name="20% - Accent3 3" xfId="112" xr:uid="{00000000-0005-0000-0000-00000B000000}"/>
    <cellStyle name="20% - Accent4" xfId="33" builtinId="42" customBuiltin="1"/>
    <cellStyle name="20% - Accent4 2" xfId="72" xr:uid="{00000000-0005-0000-0000-00000D000000}"/>
    <cellStyle name="20% - Accent4 2 2" xfId="143" xr:uid="{00000000-0005-0000-0000-00000E000000}"/>
    <cellStyle name="20% - Accent4 3" xfId="114" xr:uid="{00000000-0005-0000-0000-00000F000000}"/>
    <cellStyle name="20% - Accent5" xfId="37" builtinId="46" customBuiltin="1"/>
    <cellStyle name="20% - Accent5 2" xfId="74" xr:uid="{00000000-0005-0000-0000-000011000000}"/>
    <cellStyle name="20% - Accent5 2 2" xfId="145" xr:uid="{00000000-0005-0000-0000-000012000000}"/>
    <cellStyle name="20% - Accent5 3" xfId="116" xr:uid="{00000000-0005-0000-0000-000013000000}"/>
    <cellStyle name="20% - Accent6" xfId="41" builtinId="50" customBuiltin="1"/>
    <cellStyle name="20% - Accent6 2" xfId="76" xr:uid="{00000000-0005-0000-0000-000015000000}"/>
    <cellStyle name="20% - Accent6 2 2" xfId="147" xr:uid="{00000000-0005-0000-0000-000016000000}"/>
    <cellStyle name="20% - Accent6 3" xfId="118" xr:uid="{00000000-0005-0000-0000-000017000000}"/>
    <cellStyle name="40% - Accent1" xfId="22" builtinId="31" customBuiltin="1"/>
    <cellStyle name="40% - Accent1 2" xfId="67" xr:uid="{00000000-0005-0000-0000-000019000000}"/>
    <cellStyle name="40% - Accent1 2 2" xfId="138" xr:uid="{00000000-0005-0000-0000-00001A000000}"/>
    <cellStyle name="40% - Accent1 3" xfId="109" xr:uid="{00000000-0005-0000-0000-00001B000000}"/>
    <cellStyle name="40% - Accent2" xfId="26" builtinId="35" customBuiltin="1"/>
    <cellStyle name="40% - Accent2 2" xfId="69" xr:uid="{00000000-0005-0000-0000-00001D000000}"/>
    <cellStyle name="40% - Accent2 2 2" xfId="140" xr:uid="{00000000-0005-0000-0000-00001E000000}"/>
    <cellStyle name="40% - Accent2 3" xfId="111" xr:uid="{00000000-0005-0000-0000-00001F000000}"/>
    <cellStyle name="40% - Accent3" xfId="30" builtinId="39" customBuiltin="1"/>
    <cellStyle name="40% - Accent3 2" xfId="71" xr:uid="{00000000-0005-0000-0000-000021000000}"/>
    <cellStyle name="40% - Accent3 2 2" xfId="142" xr:uid="{00000000-0005-0000-0000-000022000000}"/>
    <cellStyle name="40% - Accent3 3" xfId="113" xr:uid="{00000000-0005-0000-0000-000023000000}"/>
    <cellStyle name="40% - Accent4" xfId="34" builtinId="43" customBuiltin="1"/>
    <cellStyle name="40% - Accent4 2" xfId="73" xr:uid="{00000000-0005-0000-0000-000025000000}"/>
    <cellStyle name="40% - Accent4 2 2" xfId="144" xr:uid="{00000000-0005-0000-0000-000026000000}"/>
    <cellStyle name="40% - Accent4 3" xfId="115" xr:uid="{00000000-0005-0000-0000-000027000000}"/>
    <cellStyle name="40% - Accent5" xfId="38" builtinId="47" customBuiltin="1"/>
    <cellStyle name="40% - Accent5 2" xfId="75" xr:uid="{00000000-0005-0000-0000-000029000000}"/>
    <cellStyle name="40% - Accent5 2 2" xfId="146" xr:uid="{00000000-0005-0000-0000-00002A000000}"/>
    <cellStyle name="40% - Accent5 3" xfId="117" xr:uid="{00000000-0005-0000-0000-00002B000000}"/>
    <cellStyle name="40% - Accent6" xfId="42" builtinId="51" customBuiltin="1"/>
    <cellStyle name="40% - Accent6 2" xfId="77" xr:uid="{00000000-0005-0000-0000-00002D000000}"/>
    <cellStyle name="40% - Accent6 2 2" xfId="148" xr:uid="{00000000-0005-0000-0000-00002E000000}"/>
    <cellStyle name="40% - Accent6 3" xfId="119" xr:uid="{00000000-0005-0000-0000-00002F000000}"/>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1" builtinId="3" customBuiltin="1"/>
    <cellStyle name="Comma 11" xfId="178" xr:uid="{F46BB3A7-1AD8-456C-A403-5FDC31A52ACE}"/>
    <cellStyle name="Comma 2" xfId="45" xr:uid="{00000000-0005-0000-0000-000040000000}"/>
    <cellStyle name="Comma 2 2" xfId="78" xr:uid="{00000000-0005-0000-0000-000041000000}"/>
    <cellStyle name="Comma 2 2 2" xfId="149" xr:uid="{00000000-0005-0000-0000-000042000000}"/>
    <cellStyle name="Comma 2 3" xfId="120" xr:uid="{00000000-0005-0000-0000-000043000000}"/>
    <cellStyle name="Comma 3" xfId="47" xr:uid="{00000000-0005-0000-0000-000044000000}"/>
    <cellStyle name="Comma 3 2" xfId="80" xr:uid="{00000000-0005-0000-0000-000045000000}"/>
    <cellStyle name="Comma 3 2 2" xfId="151" xr:uid="{00000000-0005-0000-0000-000046000000}"/>
    <cellStyle name="Comma 3 3" xfId="122" xr:uid="{00000000-0005-0000-0000-000047000000}"/>
    <cellStyle name="Comma 4" xfId="49" xr:uid="{00000000-0005-0000-0000-000048000000}"/>
    <cellStyle name="Comma 4 2" xfId="82" xr:uid="{00000000-0005-0000-0000-000049000000}"/>
    <cellStyle name="Comma 4 2 2" xfId="153" xr:uid="{00000000-0005-0000-0000-00004A000000}"/>
    <cellStyle name="Comma 4 3" xfId="124" xr:uid="{00000000-0005-0000-0000-00004B000000}"/>
    <cellStyle name="Comma 5" xfId="60" xr:uid="{00000000-0005-0000-0000-00004C000000}"/>
    <cellStyle name="Comma 5 2" xfId="88" xr:uid="{00000000-0005-0000-0000-00004D000000}"/>
    <cellStyle name="Comma 5 2 2" xfId="159" xr:uid="{00000000-0005-0000-0000-00004E000000}"/>
    <cellStyle name="Comma 5 3" xfId="131" xr:uid="{00000000-0005-0000-0000-00004F000000}"/>
    <cellStyle name="Comma 6" xfId="94" xr:uid="{00000000-0005-0000-0000-000050000000}"/>
    <cellStyle name="Comma 6 2" xfId="165" xr:uid="{00000000-0005-0000-0000-000051000000}"/>
    <cellStyle name="Comma 7" xfId="106" xr:uid="{00000000-0005-0000-0000-000052000000}"/>
    <cellStyle name="Comma0" xfId="105" xr:uid="{00000000-0005-0000-0000-000053000000}"/>
    <cellStyle name="Currency 2" xfId="176" xr:uid="{00000000-0005-0000-0000-000055000000}"/>
    <cellStyle name="Currency 2 2" xfId="53" xr:uid="{00000000-0005-0000-0000-000056000000}"/>
    <cellStyle name="Currency 2 2 2" xfId="125" xr:uid="{00000000-0005-0000-0000-000057000000}"/>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ormal" xfId="0" builtinId="0"/>
    <cellStyle name="Normal 2" xfId="44" xr:uid="{00000000-0005-0000-0000-000062000000}"/>
    <cellStyle name="Normal 2 2" xfId="50" xr:uid="{00000000-0005-0000-0000-000063000000}"/>
    <cellStyle name="Normal 2 2 3" xfId="96" xr:uid="{00000000-0005-0000-0000-000064000000}"/>
    <cellStyle name="Normal 2 2 3 2" xfId="167" xr:uid="{00000000-0005-0000-0000-000065000000}"/>
    <cellStyle name="Normal 2 2 5" xfId="57" xr:uid="{00000000-0005-0000-0000-000066000000}"/>
    <cellStyle name="Normal 2 3" xfId="51" xr:uid="{00000000-0005-0000-0000-000067000000}"/>
    <cellStyle name="Normal 21" xfId="177" xr:uid="{0F731DFD-3B73-40DA-BDBF-6AB6F819586A}"/>
    <cellStyle name="Normal 3" xfId="46" xr:uid="{00000000-0005-0000-0000-000068000000}"/>
    <cellStyle name="Normal 3 2" xfId="52" xr:uid="{00000000-0005-0000-0000-000069000000}"/>
    <cellStyle name="Normal 3 2 23" xfId="55" xr:uid="{00000000-0005-0000-0000-00006A000000}"/>
    <cellStyle name="Normal 3 2 23 2" xfId="62" xr:uid="{00000000-0005-0000-0000-00006B000000}"/>
    <cellStyle name="Normal 3 2 23 2 2" xfId="103" xr:uid="{00000000-0005-0000-0000-00006C000000}"/>
    <cellStyle name="Normal 3 2 23 2 2 2" xfId="174" xr:uid="{00000000-0005-0000-0000-00006D000000}"/>
    <cellStyle name="Normal 3 2 23 2 3" xfId="90" xr:uid="{00000000-0005-0000-0000-00006E000000}"/>
    <cellStyle name="Normal 3 2 23 2 3 2" xfId="161" xr:uid="{00000000-0005-0000-0000-00006F000000}"/>
    <cellStyle name="Normal 3 2 23 2 4" xfId="133" xr:uid="{00000000-0005-0000-0000-000070000000}"/>
    <cellStyle name="Normal 3 2 23 3" xfId="98" xr:uid="{00000000-0005-0000-0000-000071000000}"/>
    <cellStyle name="Normal 3 2 23 3 2" xfId="169" xr:uid="{00000000-0005-0000-0000-000072000000}"/>
    <cellStyle name="Normal 3 2 23 4" xfId="84" xr:uid="{00000000-0005-0000-0000-000073000000}"/>
    <cellStyle name="Normal 3 2 23 4 2" xfId="155" xr:uid="{00000000-0005-0000-0000-000074000000}"/>
    <cellStyle name="Normal 3 2 23 5" xfId="127" xr:uid="{00000000-0005-0000-0000-000075000000}"/>
    <cellStyle name="Normal 3 3" xfId="79" xr:uid="{00000000-0005-0000-0000-000076000000}"/>
    <cellStyle name="Normal 3 3 2" xfId="150" xr:uid="{00000000-0005-0000-0000-000077000000}"/>
    <cellStyle name="Normal 3 4" xfId="121" xr:uid="{00000000-0005-0000-0000-000078000000}"/>
    <cellStyle name="Normal 4" xfId="48" xr:uid="{00000000-0005-0000-0000-000079000000}"/>
    <cellStyle name="Normal 4 10 10 2" xfId="54" xr:uid="{00000000-0005-0000-0000-00007A000000}"/>
    <cellStyle name="Normal 4 10 10 2 2" xfId="61" xr:uid="{00000000-0005-0000-0000-00007B000000}"/>
    <cellStyle name="Normal 4 10 10 2 2 2" xfId="101" xr:uid="{00000000-0005-0000-0000-00007C000000}"/>
    <cellStyle name="Normal 4 10 10 2 2 2 2" xfId="172" xr:uid="{00000000-0005-0000-0000-00007D000000}"/>
    <cellStyle name="Normal 4 10 10 2 2 3" xfId="89" xr:uid="{00000000-0005-0000-0000-00007E000000}"/>
    <cellStyle name="Normal 4 10 10 2 2 3 2" xfId="160" xr:uid="{00000000-0005-0000-0000-00007F000000}"/>
    <cellStyle name="Normal 4 10 10 2 2 4" xfId="132" xr:uid="{00000000-0005-0000-0000-000080000000}"/>
    <cellStyle name="Normal 4 10 10 2 3" xfId="97" xr:uid="{00000000-0005-0000-0000-000081000000}"/>
    <cellStyle name="Normal 4 10 10 2 3 2" xfId="168" xr:uid="{00000000-0005-0000-0000-000082000000}"/>
    <cellStyle name="Normal 4 10 10 2 4" xfId="83" xr:uid="{00000000-0005-0000-0000-000083000000}"/>
    <cellStyle name="Normal 4 10 10 2 4 2" xfId="154" xr:uid="{00000000-0005-0000-0000-000084000000}"/>
    <cellStyle name="Normal 4 10 10 2 5" xfId="126" xr:uid="{00000000-0005-0000-0000-000085000000}"/>
    <cellStyle name="Normal 4 2" xfId="81" xr:uid="{00000000-0005-0000-0000-000086000000}"/>
    <cellStyle name="Normal 4 2 2" xfId="152" xr:uid="{00000000-0005-0000-0000-000087000000}"/>
    <cellStyle name="Normal 4 22" xfId="56" xr:uid="{00000000-0005-0000-0000-000088000000}"/>
    <cellStyle name="Normal 4 22 2" xfId="63" xr:uid="{00000000-0005-0000-0000-000089000000}"/>
    <cellStyle name="Normal 4 22 2 2" xfId="104" xr:uid="{00000000-0005-0000-0000-00008A000000}"/>
    <cellStyle name="Normal 4 22 2 2 2" xfId="175" xr:uid="{00000000-0005-0000-0000-00008B000000}"/>
    <cellStyle name="Normal 4 22 2 3" xfId="91" xr:uid="{00000000-0005-0000-0000-00008C000000}"/>
    <cellStyle name="Normal 4 22 2 3 2" xfId="162" xr:uid="{00000000-0005-0000-0000-00008D000000}"/>
    <cellStyle name="Normal 4 22 2 4" xfId="134" xr:uid="{00000000-0005-0000-0000-00008E000000}"/>
    <cellStyle name="Normal 4 22 3" xfId="99" xr:uid="{00000000-0005-0000-0000-00008F000000}"/>
    <cellStyle name="Normal 4 22 3 2" xfId="170" xr:uid="{00000000-0005-0000-0000-000090000000}"/>
    <cellStyle name="Normal 4 22 4" xfId="85" xr:uid="{00000000-0005-0000-0000-000091000000}"/>
    <cellStyle name="Normal 4 22 4 2" xfId="156" xr:uid="{00000000-0005-0000-0000-000092000000}"/>
    <cellStyle name="Normal 4 22 5" xfId="128" xr:uid="{00000000-0005-0000-0000-000093000000}"/>
    <cellStyle name="Normal 4 3" xfId="123" xr:uid="{00000000-0005-0000-0000-000094000000}"/>
    <cellStyle name="Normal 5" xfId="59" xr:uid="{00000000-0005-0000-0000-000095000000}"/>
    <cellStyle name="Normal 5 2" xfId="100" xr:uid="{00000000-0005-0000-0000-000096000000}"/>
    <cellStyle name="Normal 5 2 2" xfId="171" xr:uid="{00000000-0005-0000-0000-000097000000}"/>
    <cellStyle name="Normal 5 3" xfId="87" xr:uid="{00000000-0005-0000-0000-000098000000}"/>
    <cellStyle name="Normal 5 3 2" xfId="158" xr:uid="{00000000-0005-0000-0000-000099000000}"/>
    <cellStyle name="Normal 5 4" xfId="130" xr:uid="{00000000-0005-0000-0000-00009A000000}"/>
    <cellStyle name="Normal 6" xfId="64" xr:uid="{00000000-0005-0000-0000-00009B000000}"/>
    <cellStyle name="Normal 6 2" xfId="102" xr:uid="{00000000-0005-0000-0000-00009C000000}"/>
    <cellStyle name="Normal 6 2 2" xfId="173" xr:uid="{00000000-0005-0000-0000-00009D000000}"/>
    <cellStyle name="Normal 6 3" xfId="92" xr:uid="{00000000-0005-0000-0000-00009E000000}"/>
    <cellStyle name="Normal 6 3 2" xfId="163" xr:uid="{00000000-0005-0000-0000-00009F000000}"/>
    <cellStyle name="Normal 6 4" xfId="135" xr:uid="{00000000-0005-0000-0000-0000A0000000}"/>
    <cellStyle name="Normal 7" xfId="93" xr:uid="{00000000-0005-0000-0000-0000A1000000}"/>
    <cellStyle name="Normal 7 2" xfId="164" xr:uid="{00000000-0005-0000-0000-0000A2000000}"/>
    <cellStyle name="Normal 8" xfId="179" xr:uid="{326A1BF1-C85C-43AD-BBC0-7110A36B2A4B}"/>
    <cellStyle name="Note" xfId="17" builtinId="10" customBuiltin="1"/>
    <cellStyle name="Note 2" xfId="65" xr:uid="{00000000-0005-0000-0000-0000A5000000}"/>
    <cellStyle name="Note 2 2" xfId="136" xr:uid="{00000000-0005-0000-0000-0000A6000000}"/>
    <cellStyle name="Note 3" xfId="107" xr:uid="{00000000-0005-0000-0000-0000A7000000}"/>
    <cellStyle name="Output" xfId="12" builtinId="21" customBuiltin="1"/>
    <cellStyle name="Percent" xfId="2" builtinId="5" customBuiltin="1"/>
    <cellStyle name="Percent 2" xfId="58" xr:uid="{00000000-0005-0000-0000-0000AA000000}"/>
    <cellStyle name="Percent 2 2" xfId="86" xr:uid="{00000000-0005-0000-0000-0000AB000000}"/>
    <cellStyle name="Percent 2 2 2" xfId="157" xr:uid="{00000000-0005-0000-0000-0000AC000000}"/>
    <cellStyle name="Percent 2 3" xfId="129" xr:uid="{00000000-0005-0000-0000-0000AD000000}"/>
    <cellStyle name="Percent 3" xfId="95" xr:uid="{00000000-0005-0000-0000-0000AE000000}"/>
    <cellStyle name="Percent 3 2" xfId="166" xr:uid="{00000000-0005-0000-0000-0000AF000000}"/>
    <cellStyle name="Title" xfId="3" builtinId="15" customBuiltin="1"/>
    <cellStyle name="Total" xfId="19" builtinId="25" customBuiltin="1"/>
    <cellStyle name="Warning Text" xfId="16"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228600</xdr:colOff>
      <xdr:row>4</xdr:row>
      <xdr:rowOff>66675</xdr:rowOff>
    </xdr:from>
    <xdr:to>
      <xdr:col>1</xdr:col>
      <xdr:colOff>2581275</xdr:colOff>
      <xdr:row>10</xdr:row>
      <xdr:rowOff>152400</xdr:rowOff>
    </xdr:to>
    <xdr:pic>
      <xdr:nvPicPr>
        <xdr:cNvPr id="1204" name="Picture 2" descr="EE">
          <a:extLst>
            <a:ext uri="{FF2B5EF4-FFF2-40B4-BE49-F238E27FC236}">
              <a16:creationId xmlns:a16="http://schemas.microsoft.com/office/drawing/2014/main" id="{00000000-0008-0000-0100-0000B4040000}"/>
            </a:ext>
          </a:extLst>
        </xdr:cNvPr>
        <xdr:cNvPicPr>
          <a:picLocks noChangeAspect="1" noChangeArrowheads="1"/>
        </xdr:cNvPicPr>
      </xdr:nvPicPr>
      <xdr:blipFill>
        <a:blip xmlns:r="http://schemas.openxmlformats.org/officeDocument/2006/relationships" r:embed="rId1">
          <a:clrChange>
            <a:clrFrom>
              <a:srgbClr val="EFEFF7"/>
            </a:clrFrom>
            <a:clrTo>
              <a:srgbClr val="EFEFF7">
                <a:alpha val="0"/>
              </a:srgbClr>
            </a:clrTo>
          </a:clrChange>
          <a:extLst>
            <a:ext uri="{28A0092B-C50C-407E-A947-70E740481C1C}">
              <a14:useLocalDpi xmlns:a14="http://schemas.microsoft.com/office/drawing/2010/main" val="0"/>
            </a:ext>
          </a:extLst>
        </a:blip>
        <a:srcRect/>
        <a:stretch>
          <a:fillRect/>
        </a:stretch>
      </xdr:blipFill>
      <xdr:spPr bwMode="auto">
        <a:xfrm>
          <a:off x="514350" y="923925"/>
          <a:ext cx="235267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hlaulm/AppData/Local/Microsoft/Windows/INetCache/Content.Outlook/VL2Z9EO4/QS%20Report%20%20Estimate%20for%20Wilge%20Fencing%20and%20lighting%20Project%20Rev%20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ce Schedule"/>
      <sheetName val="QS Report"/>
      <sheetName val="summary"/>
      <sheetName val="site clearance"/>
      <sheetName val="concrete"/>
      <sheetName val="steel"/>
    </sheetNames>
    <sheetDataSet>
      <sheetData sheetId="0"/>
      <sheetData sheetId="1"/>
      <sheetData sheetId="2"/>
      <sheetData sheetId="3"/>
      <sheetData sheetId="4">
        <row r="9">
          <cell r="E9">
            <v>12</v>
          </cell>
        </row>
        <row r="11">
          <cell r="E11">
            <v>3</v>
          </cell>
        </row>
        <row r="13">
          <cell r="E13">
            <v>13</v>
          </cell>
        </row>
        <row r="15">
          <cell r="E15">
            <v>5</v>
          </cell>
        </row>
      </sheetData>
      <sheetData sheetId="5">
        <row r="8">
          <cell r="E8">
            <v>271.33999999999997</v>
          </cell>
        </row>
        <row r="23">
          <cell r="E23">
            <v>4.2483645599391773</v>
          </cell>
        </row>
        <row r="27">
          <cell r="E27">
            <v>4.2483645599391773</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CY50"/>
  <sheetViews>
    <sheetView showGridLines="0" topLeftCell="A19" workbookViewId="0">
      <selection activeCell="C6" sqref="C6"/>
    </sheetView>
  </sheetViews>
  <sheetFormatPr defaultColWidth="9.140625" defaultRowHeight="12.75" x14ac:dyDescent="0.2"/>
  <cols>
    <col min="1" max="1" width="7.140625" style="1" customWidth="1"/>
    <col min="2" max="2" width="37.85546875" style="1" customWidth="1"/>
    <col min="3" max="3" width="60.85546875" style="1" customWidth="1"/>
    <col min="4" max="4" width="9.140625" style="2"/>
    <col min="5" max="16384" width="9.140625" style="1"/>
  </cols>
  <sheetData>
    <row r="1" spans="1:103" s="3" customFormat="1" ht="15.75" x14ac:dyDescent="0.2">
      <c r="A1" s="5" t="s">
        <v>0</v>
      </c>
      <c r="B1" s="5"/>
      <c r="C1" s="7" t="s">
        <v>1</v>
      </c>
      <c r="D1" s="8"/>
      <c r="F1" s="9"/>
      <c r="G1" s="10"/>
      <c r="L1" s="10"/>
      <c r="M1" s="11"/>
      <c r="N1" s="12"/>
      <c r="O1" s="13"/>
      <c r="Q1" s="14"/>
      <c r="R1" s="13"/>
      <c r="S1" s="11"/>
    </row>
    <row r="2" spans="1:103" s="3" customFormat="1" ht="15.75" x14ac:dyDescent="0.2">
      <c r="A2" s="5" t="s">
        <v>2</v>
      </c>
      <c r="B2" s="5"/>
      <c r="C2" s="7"/>
      <c r="D2" s="8"/>
      <c r="G2" s="10"/>
      <c r="L2" s="10"/>
      <c r="M2" s="15"/>
      <c r="N2" s="12"/>
      <c r="O2" s="13"/>
      <c r="Q2" s="14"/>
      <c r="R2" s="13"/>
      <c r="S2" s="11"/>
    </row>
    <row r="3" spans="1:103" s="3" customFormat="1" ht="15.75" x14ac:dyDescent="0.2">
      <c r="A3" s="5" t="s">
        <v>3</v>
      </c>
      <c r="B3" s="5"/>
      <c r="C3" s="7" t="str">
        <f>BOQ!A1</f>
        <v>Project Name : Wilge Flats Security fencing and Lighting Project</v>
      </c>
      <c r="D3" s="8"/>
      <c r="G3" s="10"/>
      <c r="L3" s="10"/>
      <c r="M3" s="15"/>
      <c r="N3" s="12"/>
      <c r="O3" s="13"/>
      <c r="Q3" s="14"/>
      <c r="R3" s="13"/>
      <c r="S3" s="11"/>
    </row>
    <row r="4" spans="1:103" s="3" customFormat="1" ht="15.75" x14ac:dyDescent="0.2">
      <c r="A4" s="5" t="s">
        <v>4</v>
      </c>
      <c r="B4" s="5"/>
      <c r="C4" s="7">
        <f>'Tender Cover Sheet'!C23</f>
        <v>0</v>
      </c>
      <c r="D4" s="8"/>
      <c r="G4" s="10"/>
      <c r="K4" s="16"/>
      <c r="L4" s="17"/>
      <c r="M4" s="18"/>
      <c r="N4" s="12"/>
      <c r="O4" s="13"/>
      <c r="Q4" s="14"/>
      <c r="R4" s="13"/>
      <c r="S4" s="11"/>
    </row>
    <row r="5" spans="1:103" s="3" customFormat="1" ht="15.75" x14ac:dyDescent="0.2">
      <c r="A5" s="5"/>
      <c r="C5" s="7"/>
      <c r="D5" s="8"/>
      <c r="G5" s="10"/>
      <c r="K5" s="16"/>
      <c r="L5" s="17"/>
      <c r="M5" s="18"/>
      <c r="N5" s="12"/>
      <c r="O5" s="13"/>
      <c r="Q5" s="14"/>
      <c r="R5" s="13"/>
      <c r="S5" s="11"/>
    </row>
    <row r="6" spans="1:103" s="3" customFormat="1" ht="15.75" x14ac:dyDescent="0.2">
      <c r="A6" s="5"/>
      <c r="C6" s="7"/>
      <c r="D6" s="8"/>
      <c r="G6" s="10"/>
      <c r="K6" s="16"/>
      <c r="L6" s="17"/>
      <c r="M6" s="18"/>
      <c r="N6" s="12"/>
      <c r="O6" s="13"/>
      <c r="Q6" s="14"/>
      <c r="R6" s="13"/>
      <c r="S6" s="11"/>
    </row>
    <row r="7" spans="1:103" ht="18" x14ac:dyDescent="0.2">
      <c r="A7" s="19" t="s">
        <v>5</v>
      </c>
      <c r="B7" s="19"/>
      <c r="C7" s="20"/>
      <c r="D7" s="22"/>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c r="CY7" s="20"/>
    </row>
    <row r="8" spans="1:103" x14ac:dyDescent="0.2">
      <c r="A8" s="20"/>
      <c r="B8" s="20"/>
      <c r="C8" s="21"/>
      <c r="D8" s="22"/>
      <c r="E8" s="23"/>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row>
    <row r="9" spans="1:103" ht="15" x14ac:dyDescent="0.2">
      <c r="A9" s="20"/>
      <c r="B9" s="3" t="s">
        <v>6</v>
      </c>
      <c r="C9" s="3"/>
      <c r="D9" s="22"/>
      <c r="E9" s="23"/>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row>
    <row r="10" spans="1:103" x14ac:dyDescent="0.2">
      <c r="A10" s="20"/>
      <c r="B10" s="20"/>
      <c r="C10" s="21"/>
      <c r="D10" s="22"/>
      <c r="E10" s="23"/>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row>
    <row r="11" spans="1:103" ht="49.5" customHeight="1" x14ac:dyDescent="0.2">
      <c r="A11" s="20"/>
      <c r="B11" s="109" t="s">
        <v>7</v>
      </c>
      <c r="C11" s="109"/>
      <c r="D11" s="22"/>
      <c r="E11" s="23"/>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row>
    <row r="12" spans="1:103" ht="15.75" x14ac:dyDescent="0.2">
      <c r="A12" s="5"/>
      <c r="B12" s="20"/>
      <c r="C12" s="21"/>
      <c r="D12" s="22"/>
      <c r="E12" s="23"/>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row>
    <row r="13" spans="1:103" ht="78.75" customHeight="1" x14ac:dyDescent="0.2">
      <c r="A13" s="20"/>
      <c r="B13" s="110" t="s">
        <v>8</v>
      </c>
      <c r="C13" s="110"/>
      <c r="D13" s="22"/>
      <c r="E13" s="23"/>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c r="CW13" s="20"/>
      <c r="CX13" s="20"/>
      <c r="CY13" s="20"/>
    </row>
    <row r="14" spans="1:103" s="24" customFormat="1" x14ac:dyDescent="0.2">
      <c r="A14" s="20"/>
      <c r="B14" s="20"/>
      <c r="C14" s="21"/>
      <c r="D14" s="22"/>
      <c r="E14" s="23"/>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c r="CA14" s="25"/>
      <c r="CB14" s="25"/>
      <c r="CC14" s="25"/>
      <c r="CD14" s="25"/>
      <c r="CE14" s="25"/>
      <c r="CF14" s="25"/>
      <c r="CG14" s="25"/>
      <c r="CH14" s="25"/>
      <c r="CI14" s="25"/>
      <c r="CJ14" s="25"/>
      <c r="CK14" s="25"/>
      <c r="CL14" s="25"/>
      <c r="CM14" s="25"/>
      <c r="CN14" s="25"/>
      <c r="CO14" s="25"/>
      <c r="CP14" s="25"/>
      <c r="CQ14" s="25"/>
      <c r="CR14" s="25"/>
      <c r="CS14" s="25"/>
      <c r="CT14" s="25"/>
      <c r="CU14" s="25"/>
      <c r="CV14" s="25"/>
      <c r="CW14" s="25"/>
      <c r="CX14" s="25"/>
      <c r="CY14" s="25"/>
    </row>
    <row r="15" spans="1:103" x14ac:dyDescent="0.2">
      <c r="A15" s="20"/>
      <c r="B15" s="20"/>
      <c r="C15" s="21"/>
      <c r="D15" s="22"/>
      <c r="E15" s="23"/>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row>
    <row r="16" spans="1:103" ht="31.5" x14ac:dyDescent="0.2">
      <c r="A16" s="26">
        <v>1</v>
      </c>
      <c r="B16" s="27" t="s">
        <v>9</v>
      </c>
      <c r="C16" s="28"/>
      <c r="D16" s="29"/>
      <c r="E16" s="7"/>
      <c r="F16" s="3"/>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row>
    <row r="17" spans="1:103" ht="45" x14ac:dyDescent="0.2">
      <c r="A17" s="30"/>
      <c r="B17" s="3" t="s">
        <v>10</v>
      </c>
      <c r="C17" s="4" t="s">
        <v>11</v>
      </c>
      <c r="D17" s="8"/>
      <c r="E17" s="6"/>
      <c r="F17" s="3"/>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row>
    <row r="18" spans="1:103" ht="54.75" customHeight="1" x14ac:dyDescent="0.2">
      <c r="A18" s="30"/>
      <c r="B18" s="3" t="s">
        <v>12</v>
      </c>
      <c r="C18" s="4" t="s">
        <v>13</v>
      </c>
      <c r="D18" s="8"/>
      <c r="E18" s="6"/>
      <c r="F18" s="3"/>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row>
    <row r="19" spans="1:103" ht="17.25" customHeight="1" x14ac:dyDescent="0.2">
      <c r="A19" s="30"/>
      <c r="B19" s="3" t="s">
        <v>14</v>
      </c>
      <c r="C19" s="4" t="s">
        <v>15</v>
      </c>
      <c r="D19" s="8"/>
      <c r="E19" s="6"/>
      <c r="F19" s="3"/>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row>
    <row r="20" spans="1:103" ht="30" x14ac:dyDescent="0.2">
      <c r="A20" s="30"/>
      <c r="B20" s="3" t="s">
        <v>16</v>
      </c>
      <c r="C20" s="4" t="s">
        <v>17</v>
      </c>
      <c r="D20" s="8"/>
      <c r="E20" s="6"/>
      <c r="F20" s="3"/>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row>
    <row r="21" spans="1:103" ht="15" x14ac:dyDescent="0.2">
      <c r="A21" s="30"/>
      <c r="B21" s="3"/>
      <c r="C21" s="4"/>
      <c r="D21" s="8"/>
      <c r="E21" s="6"/>
      <c r="F21" s="3"/>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c r="CR21" s="20"/>
      <c r="CS21" s="20"/>
      <c r="CT21" s="20"/>
      <c r="CU21" s="20"/>
      <c r="CV21" s="20"/>
      <c r="CW21" s="20"/>
      <c r="CX21" s="20"/>
      <c r="CY21" s="20"/>
    </row>
    <row r="22" spans="1:103" ht="15" x14ac:dyDescent="0.2">
      <c r="A22" s="30"/>
      <c r="B22" s="3"/>
      <c r="C22" s="4"/>
      <c r="D22" s="8"/>
      <c r="E22" s="6"/>
      <c r="F22" s="3"/>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row>
    <row r="23" spans="1:103" ht="15" x14ac:dyDescent="0.2">
      <c r="A23" s="30"/>
      <c r="B23" s="3"/>
      <c r="C23" s="4"/>
      <c r="D23" s="8"/>
      <c r="E23" s="6"/>
      <c r="F23" s="3"/>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row>
    <row r="24" spans="1:103" ht="15" x14ac:dyDescent="0.2">
      <c r="A24" s="30"/>
      <c r="B24" s="3"/>
      <c r="C24" s="4"/>
      <c r="D24" s="8"/>
      <c r="E24" s="6"/>
      <c r="F24" s="3"/>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row>
    <row r="25" spans="1:103" ht="15.75" x14ac:dyDescent="0.2">
      <c r="A25" s="26">
        <v>2</v>
      </c>
      <c r="B25" s="31" t="s">
        <v>18</v>
      </c>
      <c r="C25" s="31"/>
      <c r="D25" s="8"/>
      <c r="E25" s="6"/>
      <c r="F25" s="3"/>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row>
    <row r="26" spans="1:103" ht="15" x14ac:dyDescent="0.2">
      <c r="A26" s="3"/>
      <c r="B26" s="3" t="s">
        <v>19</v>
      </c>
      <c r="C26" s="3"/>
      <c r="D26" s="8"/>
      <c r="E26" s="6"/>
      <c r="F26" s="3"/>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row>
    <row r="27" spans="1:103" ht="45" x14ac:dyDescent="0.2">
      <c r="A27" s="3"/>
      <c r="B27" s="32" t="s">
        <v>20</v>
      </c>
      <c r="C27" s="4" t="s">
        <v>21</v>
      </c>
      <c r="D27" s="8"/>
      <c r="E27" s="6"/>
      <c r="F27" s="3"/>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A27" s="20"/>
      <c r="CB27" s="20"/>
      <c r="CC27" s="20"/>
      <c r="CD27" s="20"/>
      <c r="CE27" s="20"/>
      <c r="CF27" s="20"/>
      <c r="CG27" s="20"/>
      <c r="CH27" s="20"/>
      <c r="CI27" s="20"/>
      <c r="CJ27" s="20"/>
      <c r="CK27" s="20"/>
      <c r="CL27" s="20"/>
      <c r="CM27" s="20"/>
      <c r="CN27" s="20"/>
      <c r="CO27" s="20"/>
      <c r="CP27" s="20"/>
      <c r="CQ27" s="20"/>
      <c r="CR27" s="20"/>
      <c r="CS27" s="20"/>
      <c r="CT27" s="20"/>
      <c r="CU27" s="20"/>
      <c r="CV27" s="20"/>
      <c r="CW27" s="20"/>
      <c r="CX27" s="20"/>
      <c r="CY27" s="20"/>
    </row>
    <row r="28" spans="1:103" ht="51" customHeight="1" x14ac:dyDescent="0.2">
      <c r="A28" s="3"/>
      <c r="B28" s="12"/>
      <c r="C28" s="4" t="s">
        <v>22</v>
      </c>
      <c r="D28" s="8"/>
      <c r="E28" s="6"/>
      <c r="F28" s="3"/>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row>
    <row r="29" spans="1:103" x14ac:dyDescent="0.2">
      <c r="A29" s="20"/>
      <c r="B29" s="33"/>
      <c r="C29" s="21"/>
      <c r="D29" s="22"/>
      <c r="E29" s="34"/>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20"/>
      <c r="BZ29" s="20"/>
      <c r="CA29" s="20"/>
      <c r="CB29" s="20"/>
      <c r="CC29" s="20"/>
      <c r="CD29" s="20"/>
      <c r="CE29" s="20"/>
      <c r="CF29" s="20"/>
      <c r="CG29" s="20"/>
      <c r="CH29" s="20"/>
      <c r="CI29" s="20"/>
      <c r="CJ29" s="20"/>
      <c r="CK29" s="20"/>
      <c r="CL29" s="20"/>
      <c r="CM29" s="20"/>
      <c r="CN29" s="20"/>
      <c r="CO29" s="20"/>
      <c r="CP29" s="20"/>
      <c r="CQ29" s="20"/>
      <c r="CR29" s="20"/>
      <c r="CS29" s="20"/>
      <c r="CT29" s="20"/>
      <c r="CU29" s="20"/>
      <c r="CV29" s="20"/>
      <c r="CW29" s="20"/>
      <c r="CX29" s="20"/>
      <c r="CY29" s="20"/>
    </row>
    <row r="30" spans="1:103" x14ac:dyDescent="0.2">
      <c r="A30" s="20"/>
      <c r="B30" s="35"/>
      <c r="C30" s="21"/>
      <c r="D30" s="22"/>
      <c r="E30" s="23"/>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c r="CI30" s="20"/>
      <c r="CJ30" s="20"/>
      <c r="CK30" s="20"/>
      <c r="CL30" s="20"/>
      <c r="CM30" s="20"/>
      <c r="CN30" s="20"/>
      <c r="CO30" s="20"/>
      <c r="CP30" s="20"/>
      <c r="CQ30" s="20"/>
      <c r="CR30" s="20"/>
      <c r="CS30" s="20"/>
      <c r="CT30" s="20"/>
      <c r="CU30" s="20"/>
      <c r="CV30" s="20"/>
      <c r="CW30" s="20"/>
      <c r="CX30" s="20"/>
      <c r="CY30" s="20"/>
    </row>
    <row r="31" spans="1:103" x14ac:dyDescent="0.2">
      <c r="A31" s="20"/>
      <c r="B31" s="20"/>
      <c r="C31" s="21"/>
      <c r="D31" s="22"/>
      <c r="E31" s="23"/>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c r="CD31" s="20"/>
      <c r="CE31" s="20"/>
      <c r="CF31" s="20"/>
      <c r="CG31" s="20"/>
      <c r="CH31" s="20"/>
      <c r="CI31" s="20"/>
      <c r="CJ31" s="20"/>
      <c r="CK31" s="20"/>
      <c r="CL31" s="20"/>
      <c r="CM31" s="20"/>
      <c r="CN31" s="20"/>
      <c r="CO31" s="20"/>
      <c r="CP31" s="20"/>
      <c r="CQ31" s="20"/>
      <c r="CR31" s="20"/>
      <c r="CS31" s="20"/>
      <c r="CT31" s="20"/>
      <c r="CU31" s="20"/>
      <c r="CV31" s="20"/>
      <c r="CW31" s="20"/>
      <c r="CX31" s="20"/>
      <c r="CY31" s="20"/>
    </row>
    <row r="32" spans="1:103" ht="12.75" customHeight="1" x14ac:dyDescent="0.2">
      <c r="A32" s="20"/>
      <c r="B32" s="20"/>
      <c r="C32" s="20"/>
      <c r="D32" s="21"/>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c r="CB32" s="20"/>
      <c r="CC32" s="20"/>
      <c r="CD32" s="20"/>
      <c r="CE32" s="20"/>
      <c r="CF32" s="20"/>
      <c r="CG32" s="20"/>
      <c r="CH32" s="20"/>
      <c r="CI32" s="20"/>
      <c r="CJ32" s="20"/>
      <c r="CK32" s="20"/>
      <c r="CL32" s="20"/>
      <c r="CM32" s="20"/>
      <c r="CN32" s="20"/>
      <c r="CO32" s="20"/>
      <c r="CP32" s="20"/>
      <c r="CQ32" s="20"/>
      <c r="CR32" s="20"/>
      <c r="CS32" s="20"/>
      <c r="CT32" s="20"/>
      <c r="CU32" s="20"/>
      <c r="CV32" s="20"/>
      <c r="CW32" s="20"/>
      <c r="CX32" s="20"/>
      <c r="CY32" s="20"/>
    </row>
    <row r="33" spans="1:103" x14ac:dyDescent="0.2">
      <c r="A33" s="20"/>
      <c r="B33" s="20"/>
      <c r="C33" s="20"/>
      <c r="D33" s="21"/>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c r="CA33" s="20"/>
      <c r="CB33" s="20"/>
      <c r="CC33" s="20"/>
      <c r="CD33" s="20"/>
      <c r="CE33" s="20"/>
      <c r="CF33" s="20"/>
      <c r="CG33" s="20"/>
      <c r="CH33" s="20"/>
      <c r="CI33" s="20"/>
      <c r="CJ33" s="20"/>
      <c r="CK33" s="20"/>
      <c r="CL33" s="20"/>
      <c r="CM33" s="20"/>
      <c r="CN33" s="20"/>
      <c r="CO33" s="20"/>
      <c r="CP33" s="20"/>
      <c r="CQ33" s="20"/>
      <c r="CR33" s="20"/>
      <c r="CS33" s="20"/>
      <c r="CT33" s="20"/>
      <c r="CU33" s="20"/>
      <c r="CV33" s="20"/>
      <c r="CW33" s="20"/>
      <c r="CX33" s="20"/>
      <c r="CY33" s="20"/>
    </row>
    <row r="34" spans="1:103" x14ac:dyDescent="0.2">
      <c r="A34" s="20"/>
      <c r="B34" s="20"/>
      <c r="C34" s="20"/>
      <c r="D34" s="21"/>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c r="BP34" s="20"/>
      <c r="BQ34" s="20"/>
      <c r="BR34" s="20"/>
      <c r="BS34" s="20"/>
      <c r="BT34" s="20"/>
      <c r="BU34" s="20"/>
      <c r="BV34" s="20"/>
      <c r="BW34" s="20"/>
      <c r="BX34" s="20"/>
      <c r="BY34" s="20"/>
      <c r="BZ34" s="20"/>
      <c r="CA34" s="20"/>
      <c r="CB34" s="20"/>
      <c r="CC34" s="20"/>
      <c r="CD34" s="20"/>
      <c r="CE34" s="20"/>
      <c r="CF34" s="20"/>
      <c r="CG34" s="20"/>
      <c r="CH34" s="20"/>
      <c r="CI34" s="20"/>
      <c r="CJ34" s="20"/>
      <c r="CK34" s="20"/>
      <c r="CL34" s="20"/>
      <c r="CM34" s="20"/>
      <c r="CN34" s="20"/>
      <c r="CO34" s="20"/>
      <c r="CP34" s="20"/>
      <c r="CQ34" s="20"/>
      <c r="CR34" s="20"/>
      <c r="CS34" s="20"/>
      <c r="CT34" s="20"/>
      <c r="CU34" s="20"/>
      <c r="CV34" s="20"/>
      <c r="CW34" s="20"/>
      <c r="CX34" s="20"/>
      <c r="CY34" s="20"/>
    </row>
    <row r="35" spans="1:103" ht="12.75" customHeight="1" x14ac:dyDescent="0.2">
      <c r="A35" s="20"/>
      <c r="B35" s="20"/>
      <c r="C35" s="20"/>
      <c r="D35" s="21"/>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c r="BQ35" s="20"/>
      <c r="BR35" s="20"/>
      <c r="BS35" s="20"/>
      <c r="BT35" s="20"/>
      <c r="BU35" s="20"/>
      <c r="BV35" s="20"/>
      <c r="BW35" s="20"/>
      <c r="BX35" s="20"/>
      <c r="BY35" s="20"/>
      <c r="BZ35" s="20"/>
      <c r="CA35" s="20"/>
      <c r="CB35" s="20"/>
      <c r="CC35" s="20"/>
      <c r="CD35" s="20"/>
      <c r="CE35" s="20"/>
      <c r="CF35" s="20"/>
      <c r="CG35" s="20"/>
      <c r="CH35" s="20"/>
      <c r="CI35" s="20"/>
      <c r="CJ35" s="20"/>
      <c r="CK35" s="20"/>
      <c r="CL35" s="20"/>
      <c r="CM35" s="20"/>
      <c r="CN35" s="20"/>
      <c r="CO35" s="20"/>
      <c r="CP35" s="20"/>
      <c r="CQ35" s="20"/>
      <c r="CR35" s="20"/>
      <c r="CS35" s="20"/>
      <c r="CT35" s="20"/>
      <c r="CU35" s="20"/>
      <c r="CV35" s="20"/>
      <c r="CW35" s="20"/>
      <c r="CX35" s="20"/>
      <c r="CY35" s="20"/>
    </row>
    <row r="36" spans="1:103" ht="25.5" customHeight="1" x14ac:dyDescent="0.2">
      <c r="A36" s="20"/>
      <c r="B36" s="20"/>
      <c r="C36" s="20"/>
      <c r="D36" s="21"/>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0"/>
      <c r="BR36" s="20"/>
      <c r="BS36" s="20"/>
      <c r="BT36" s="20"/>
      <c r="BU36" s="20"/>
      <c r="BV36" s="20"/>
      <c r="BW36" s="20"/>
      <c r="BX36" s="20"/>
      <c r="BY36" s="20"/>
      <c r="BZ36" s="20"/>
      <c r="CA36" s="20"/>
      <c r="CB36" s="20"/>
      <c r="CC36" s="20"/>
      <c r="CD36" s="20"/>
      <c r="CE36" s="20"/>
      <c r="CF36" s="20"/>
      <c r="CG36" s="20"/>
      <c r="CH36" s="20"/>
      <c r="CI36" s="20"/>
      <c r="CJ36" s="20"/>
      <c r="CK36" s="20"/>
      <c r="CL36" s="20"/>
      <c r="CM36" s="20"/>
      <c r="CN36" s="20"/>
      <c r="CO36" s="20"/>
      <c r="CP36" s="20"/>
      <c r="CQ36" s="20"/>
      <c r="CR36" s="20"/>
      <c r="CS36" s="20"/>
      <c r="CT36" s="20"/>
      <c r="CU36" s="20"/>
      <c r="CV36" s="20"/>
      <c r="CW36" s="20"/>
      <c r="CX36" s="20"/>
      <c r="CY36" s="20"/>
    </row>
    <row r="37" spans="1:103" x14ac:dyDescent="0.2">
      <c r="A37" s="20"/>
      <c r="B37" s="20"/>
      <c r="C37" s="20"/>
      <c r="D37" s="21"/>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c r="BL37" s="20"/>
      <c r="BM37" s="20"/>
      <c r="BN37" s="20"/>
      <c r="BO37" s="20"/>
      <c r="BP37" s="20"/>
      <c r="BQ37" s="20"/>
      <c r="BR37" s="20"/>
      <c r="BS37" s="20"/>
      <c r="BT37" s="20"/>
      <c r="BU37" s="20"/>
      <c r="BV37" s="20"/>
      <c r="BW37" s="20"/>
      <c r="BX37" s="20"/>
      <c r="BY37" s="20"/>
      <c r="BZ37" s="20"/>
      <c r="CA37" s="20"/>
      <c r="CB37" s="20"/>
      <c r="CC37" s="20"/>
      <c r="CD37" s="20"/>
      <c r="CE37" s="20"/>
      <c r="CF37" s="20"/>
      <c r="CG37" s="20"/>
      <c r="CH37" s="20"/>
      <c r="CI37" s="20"/>
      <c r="CJ37" s="20"/>
      <c r="CK37" s="20"/>
      <c r="CL37" s="20"/>
      <c r="CM37" s="20"/>
      <c r="CN37" s="20"/>
      <c r="CO37" s="20"/>
      <c r="CP37" s="20"/>
      <c r="CQ37" s="20"/>
      <c r="CR37" s="20"/>
      <c r="CS37" s="20"/>
      <c r="CT37" s="20"/>
      <c r="CU37" s="20"/>
      <c r="CV37" s="20"/>
      <c r="CW37" s="20"/>
      <c r="CX37" s="20"/>
      <c r="CY37" s="20"/>
    </row>
    <row r="38" spans="1:103" x14ac:dyDescent="0.2">
      <c r="A38" s="20"/>
      <c r="B38" s="20"/>
      <c r="C38" s="20"/>
      <c r="D38" s="21"/>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c r="BU38" s="20"/>
      <c r="BV38" s="20"/>
      <c r="BW38" s="20"/>
      <c r="BX38" s="20"/>
      <c r="BY38" s="20"/>
      <c r="BZ38" s="20"/>
      <c r="CA38" s="20"/>
      <c r="CB38" s="20"/>
      <c r="CC38" s="20"/>
      <c r="CD38" s="20"/>
      <c r="CE38" s="20"/>
      <c r="CF38" s="20"/>
      <c r="CG38" s="20"/>
      <c r="CH38" s="20"/>
      <c r="CI38" s="20"/>
      <c r="CJ38" s="20"/>
      <c r="CK38" s="20"/>
      <c r="CL38" s="20"/>
      <c r="CM38" s="20"/>
      <c r="CN38" s="20"/>
      <c r="CO38" s="20"/>
      <c r="CP38" s="20"/>
      <c r="CQ38" s="20"/>
      <c r="CR38" s="20"/>
      <c r="CS38" s="20"/>
      <c r="CT38" s="20"/>
      <c r="CU38" s="20"/>
      <c r="CV38" s="20"/>
      <c r="CW38" s="20"/>
      <c r="CX38" s="20"/>
      <c r="CY38" s="20"/>
    </row>
    <row r="39" spans="1:103" x14ac:dyDescent="0.2">
      <c r="A39" s="20"/>
      <c r="B39" s="20"/>
      <c r="C39" s="20"/>
      <c r="D39" s="21"/>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c r="BO39" s="20"/>
      <c r="BP39" s="20"/>
      <c r="BQ39" s="20"/>
      <c r="BR39" s="20"/>
      <c r="BS39" s="20"/>
      <c r="BT39" s="20"/>
      <c r="BU39" s="20"/>
      <c r="BV39" s="20"/>
      <c r="BW39" s="20"/>
      <c r="BX39" s="20"/>
      <c r="BY39" s="20"/>
      <c r="BZ39" s="20"/>
      <c r="CA39" s="20"/>
      <c r="CB39" s="20"/>
      <c r="CC39" s="20"/>
      <c r="CD39" s="20"/>
      <c r="CE39" s="20"/>
      <c r="CF39" s="20"/>
      <c r="CG39" s="20"/>
      <c r="CH39" s="20"/>
      <c r="CI39" s="20"/>
      <c r="CJ39" s="20"/>
      <c r="CK39" s="20"/>
      <c r="CL39" s="20"/>
      <c r="CM39" s="20"/>
      <c r="CN39" s="20"/>
      <c r="CO39" s="20"/>
      <c r="CP39" s="20"/>
      <c r="CQ39" s="20"/>
      <c r="CR39" s="20"/>
      <c r="CS39" s="20"/>
      <c r="CT39" s="20"/>
      <c r="CU39" s="20"/>
      <c r="CV39" s="20"/>
      <c r="CW39" s="20"/>
      <c r="CX39" s="20"/>
      <c r="CY39" s="20"/>
    </row>
    <row r="40" spans="1:103" ht="12.75" customHeight="1" x14ac:dyDescent="0.2">
      <c r="A40" s="20"/>
      <c r="B40" s="20"/>
      <c r="C40" s="20"/>
      <c r="D40" s="21"/>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20"/>
      <c r="BP40" s="20"/>
      <c r="BQ40" s="20"/>
      <c r="BR40" s="20"/>
      <c r="BS40" s="20"/>
      <c r="BT40" s="20"/>
      <c r="BU40" s="20"/>
      <c r="BV40" s="20"/>
      <c r="BW40" s="20"/>
      <c r="BX40" s="20"/>
      <c r="BY40" s="20"/>
      <c r="BZ40" s="20"/>
      <c r="CA40" s="20"/>
      <c r="CB40" s="20"/>
      <c r="CC40" s="20"/>
      <c r="CD40" s="20"/>
      <c r="CE40" s="20"/>
      <c r="CF40" s="20"/>
      <c r="CG40" s="20"/>
      <c r="CH40" s="20"/>
      <c r="CI40" s="20"/>
      <c r="CJ40" s="20"/>
      <c r="CK40" s="20"/>
      <c r="CL40" s="20"/>
      <c r="CM40" s="20"/>
      <c r="CN40" s="20"/>
      <c r="CO40" s="20"/>
      <c r="CP40" s="20"/>
      <c r="CQ40" s="20"/>
      <c r="CR40" s="20"/>
      <c r="CS40" s="20"/>
      <c r="CT40" s="20"/>
      <c r="CU40" s="20"/>
      <c r="CV40" s="20"/>
      <c r="CW40" s="20"/>
      <c r="CX40" s="20"/>
      <c r="CY40" s="20"/>
    </row>
    <row r="41" spans="1:103" x14ac:dyDescent="0.2">
      <c r="A41" s="20"/>
      <c r="B41" s="20"/>
      <c r="C41" s="21"/>
      <c r="D41" s="22"/>
      <c r="E41" s="23"/>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20"/>
      <c r="BP41" s="20"/>
      <c r="BQ41" s="20"/>
      <c r="BR41" s="20"/>
      <c r="BS41" s="20"/>
      <c r="BT41" s="20"/>
      <c r="BU41" s="20"/>
      <c r="BV41" s="20"/>
      <c r="BW41" s="20"/>
      <c r="BX41" s="20"/>
      <c r="BY41" s="20"/>
      <c r="BZ41" s="20"/>
      <c r="CA41" s="20"/>
      <c r="CB41" s="20"/>
      <c r="CC41" s="20"/>
      <c r="CD41" s="20"/>
      <c r="CE41" s="20"/>
      <c r="CF41" s="20"/>
      <c r="CG41" s="20"/>
      <c r="CH41" s="20"/>
      <c r="CI41" s="20"/>
      <c r="CJ41" s="20"/>
      <c r="CK41" s="20"/>
      <c r="CL41" s="20"/>
      <c r="CM41" s="20"/>
      <c r="CN41" s="20"/>
      <c r="CO41" s="20"/>
      <c r="CP41" s="20"/>
      <c r="CQ41" s="20"/>
      <c r="CR41" s="20"/>
      <c r="CS41" s="20"/>
      <c r="CT41" s="20"/>
      <c r="CU41" s="20"/>
      <c r="CV41" s="20"/>
      <c r="CW41" s="20"/>
      <c r="CX41" s="20"/>
      <c r="CY41" s="20"/>
    </row>
    <row r="42" spans="1:103" x14ac:dyDescent="0.2">
      <c r="A42" s="20"/>
      <c r="B42" s="20"/>
      <c r="C42" s="20"/>
      <c r="D42" s="21"/>
      <c r="E42" s="23"/>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20"/>
      <c r="BP42" s="20"/>
      <c r="BQ42" s="20"/>
      <c r="BR42" s="20"/>
      <c r="BS42" s="20"/>
      <c r="BT42" s="20"/>
      <c r="BU42" s="20"/>
      <c r="BV42" s="20"/>
      <c r="BW42" s="20"/>
      <c r="BX42" s="20"/>
      <c r="BY42" s="20"/>
      <c r="BZ42" s="20"/>
      <c r="CA42" s="20"/>
      <c r="CB42" s="20"/>
      <c r="CC42" s="20"/>
      <c r="CD42" s="20"/>
      <c r="CE42" s="20"/>
      <c r="CF42" s="20"/>
      <c r="CG42" s="20"/>
      <c r="CH42" s="20"/>
      <c r="CI42" s="20"/>
      <c r="CJ42" s="20"/>
      <c r="CK42" s="20"/>
      <c r="CL42" s="20"/>
      <c r="CM42" s="20"/>
      <c r="CN42" s="20"/>
      <c r="CO42" s="20"/>
      <c r="CP42" s="20"/>
      <c r="CQ42" s="20"/>
      <c r="CR42" s="20"/>
      <c r="CS42" s="20"/>
      <c r="CT42" s="20"/>
      <c r="CU42" s="20"/>
      <c r="CV42" s="20"/>
      <c r="CW42" s="20"/>
      <c r="CX42" s="20"/>
      <c r="CY42" s="20"/>
    </row>
    <row r="43" spans="1:103" x14ac:dyDescent="0.2">
      <c r="A43" s="20"/>
      <c r="B43" s="20"/>
      <c r="C43" s="20"/>
      <c r="D43" s="21"/>
      <c r="E43" s="23"/>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c r="BW43" s="20"/>
      <c r="BX43" s="20"/>
      <c r="BY43" s="20"/>
      <c r="BZ43" s="20"/>
      <c r="CA43" s="20"/>
      <c r="CB43" s="20"/>
      <c r="CC43" s="20"/>
      <c r="CD43" s="20"/>
      <c r="CE43" s="20"/>
      <c r="CF43" s="20"/>
      <c r="CG43" s="20"/>
      <c r="CH43" s="20"/>
      <c r="CI43" s="20"/>
      <c r="CJ43" s="20"/>
      <c r="CK43" s="20"/>
      <c r="CL43" s="20"/>
      <c r="CM43" s="20"/>
      <c r="CN43" s="20"/>
      <c r="CO43" s="20"/>
      <c r="CP43" s="20"/>
      <c r="CQ43" s="20"/>
      <c r="CR43" s="20"/>
      <c r="CS43" s="20"/>
      <c r="CT43" s="20"/>
      <c r="CU43" s="20"/>
      <c r="CV43" s="20"/>
      <c r="CW43" s="20"/>
      <c r="CX43" s="20"/>
      <c r="CY43" s="20"/>
    </row>
    <row r="44" spans="1:103" x14ac:dyDescent="0.2">
      <c r="A44" s="20"/>
      <c r="B44" s="20"/>
      <c r="C44" s="20"/>
      <c r="D44" s="21"/>
      <c r="E44" s="23"/>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c r="BW44" s="20"/>
      <c r="BX44" s="20"/>
      <c r="BY44" s="20"/>
      <c r="BZ44" s="20"/>
      <c r="CA44" s="20"/>
      <c r="CB44" s="20"/>
      <c r="CC44" s="20"/>
      <c r="CD44" s="20"/>
      <c r="CE44" s="20"/>
      <c r="CF44" s="20"/>
      <c r="CG44" s="20"/>
      <c r="CH44" s="20"/>
      <c r="CI44" s="20"/>
      <c r="CJ44" s="20"/>
      <c r="CK44" s="20"/>
      <c r="CL44" s="20"/>
      <c r="CM44" s="20"/>
      <c r="CN44" s="20"/>
      <c r="CO44" s="20"/>
      <c r="CP44" s="20"/>
      <c r="CQ44" s="20"/>
      <c r="CR44" s="20"/>
      <c r="CS44" s="20"/>
      <c r="CT44" s="20"/>
      <c r="CU44" s="20"/>
      <c r="CV44" s="20"/>
      <c r="CW44" s="20"/>
      <c r="CX44" s="20"/>
      <c r="CY44" s="20"/>
    </row>
    <row r="45" spans="1:103" x14ac:dyDescent="0.2">
      <c r="A45" s="20"/>
      <c r="B45" s="20"/>
      <c r="C45" s="20"/>
      <c r="D45" s="21"/>
      <c r="E45" s="23"/>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c r="BW45" s="20"/>
      <c r="BX45" s="20"/>
      <c r="BY45" s="20"/>
      <c r="BZ45" s="20"/>
      <c r="CA45" s="20"/>
      <c r="CB45" s="20"/>
      <c r="CC45" s="20"/>
      <c r="CD45" s="20"/>
      <c r="CE45" s="20"/>
      <c r="CF45" s="20"/>
      <c r="CG45" s="20"/>
      <c r="CH45" s="20"/>
      <c r="CI45" s="20"/>
      <c r="CJ45" s="20"/>
      <c r="CK45" s="20"/>
      <c r="CL45" s="20"/>
      <c r="CM45" s="20"/>
      <c r="CN45" s="20"/>
      <c r="CO45" s="20"/>
      <c r="CP45" s="20"/>
      <c r="CQ45" s="20"/>
      <c r="CR45" s="20"/>
      <c r="CS45" s="20"/>
      <c r="CT45" s="20"/>
      <c r="CU45" s="20"/>
      <c r="CV45" s="20"/>
      <c r="CW45" s="20"/>
      <c r="CX45" s="20"/>
      <c r="CY45" s="20"/>
    </row>
    <row r="46" spans="1:103" x14ac:dyDescent="0.2">
      <c r="A46" s="20"/>
      <c r="B46" s="20"/>
      <c r="C46" s="21"/>
      <c r="D46" s="22"/>
      <c r="E46" s="23"/>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20"/>
      <c r="BS46" s="20"/>
      <c r="BT46" s="20"/>
      <c r="BU46" s="20"/>
      <c r="BV46" s="20"/>
      <c r="BW46" s="20"/>
      <c r="BX46" s="20"/>
      <c r="BY46" s="20"/>
      <c r="BZ46" s="20"/>
      <c r="CA46" s="20"/>
      <c r="CB46" s="20"/>
      <c r="CC46" s="20"/>
      <c r="CD46" s="20"/>
      <c r="CE46" s="20"/>
      <c r="CF46" s="20"/>
      <c r="CG46" s="20"/>
      <c r="CH46" s="20"/>
      <c r="CI46" s="20"/>
      <c r="CJ46" s="20"/>
      <c r="CK46" s="20"/>
      <c r="CL46" s="20"/>
      <c r="CM46" s="20"/>
      <c r="CN46" s="20"/>
      <c r="CO46" s="20"/>
      <c r="CP46" s="20"/>
      <c r="CQ46" s="20"/>
      <c r="CR46" s="20"/>
      <c r="CS46" s="20"/>
      <c r="CT46" s="20"/>
      <c r="CU46" s="20"/>
      <c r="CV46" s="20"/>
      <c r="CW46" s="20"/>
      <c r="CX46" s="20"/>
      <c r="CY46" s="20"/>
    </row>
    <row r="47" spans="1:103" x14ac:dyDescent="0.2">
      <c r="A47" s="20"/>
      <c r="B47" s="20"/>
      <c r="C47" s="20"/>
      <c r="D47" s="21"/>
      <c r="E47" s="23"/>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c r="BL47" s="20"/>
      <c r="BM47" s="20"/>
      <c r="BN47" s="20"/>
      <c r="BO47" s="20"/>
      <c r="BP47" s="20"/>
      <c r="BQ47" s="20"/>
      <c r="BR47" s="20"/>
      <c r="BS47" s="20"/>
      <c r="BT47" s="20"/>
      <c r="BU47" s="20"/>
      <c r="BV47" s="20"/>
      <c r="BW47" s="20"/>
      <c r="BX47" s="20"/>
      <c r="BY47" s="20"/>
      <c r="BZ47" s="20"/>
      <c r="CA47" s="20"/>
      <c r="CB47" s="20"/>
      <c r="CC47" s="20"/>
      <c r="CD47" s="20"/>
      <c r="CE47" s="20"/>
      <c r="CF47" s="20"/>
      <c r="CG47" s="20"/>
      <c r="CH47" s="20"/>
      <c r="CI47" s="20"/>
      <c r="CJ47" s="20"/>
      <c r="CK47" s="20"/>
      <c r="CL47" s="20"/>
      <c r="CM47" s="20"/>
      <c r="CN47" s="20"/>
      <c r="CO47" s="20"/>
      <c r="CP47" s="20"/>
      <c r="CQ47" s="20"/>
      <c r="CR47" s="20"/>
      <c r="CS47" s="20"/>
      <c r="CT47" s="20"/>
      <c r="CU47" s="20"/>
      <c r="CV47" s="20"/>
      <c r="CW47" s="20"/>
      <c r="CX47" s="20"/>
      <c r="CY47" s="20"/>
    </row>
    <row r="48" spans="1:103" x14ac:dyDescent="0.2">
      <c r="A48" s="20"/>
      <c r="B48" s="20"/>
      <c r="C48" s="20"/>
      <c r="D48" s="21"/>
      <c r="E48" s="34"/>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20"/>
      <c r="BS48" s="20"/>
      <c r="BT48" s="20"/>
      <c r="BU48" s="20"/>
      <c r="BV48" s="20"/>
      <c r="BW48" s="20"/>
      <c r="BX48" s="20"/>
      <c r="BY48" s="20"/>
      <c r="BZ48" s="20"/>
      <c r="CA48" s="20"/>
      <c r="CB48" s="20"/>
      <c r="CC48" s="20"/>
      <c r="CD48" s="20"/>
      <c r="CE48" s="20"/>
      <c r="CF48" s="20"/>
      <c r="CG48" s="20"/>
      <c r="CH48" s="20"/>
      <c r="CI48" s="20"/>
      <c r="CJ48" s="20"/>
      <c r="CK48" s="20"/>
      <c r="CL48" s="20"/>
      <c r="CM48" s="20"/>
      <c r="CN48" s="20"/>
      <c r="CO48" s="20"/>
      <c r="CP48" s="20"/>
      <c r="CQ48" s="20"/>
      <c r="CR48" s="20"/>
      <c r="CS48" s="20"/>
      <c r="CT48" s="20"/>
      <c r="CU48" s="20"/>
      <c r="CV48" s="20"/>
      <c r="CW48" s="20"/>
      <c r="CX48" s="20"/>
      <c r="CY48" s="20"/>
    </row>
    <row r="49" spans="1:103" x14ac:dyDescent="0.2">
      <c r="A49" s="20"/>
      <c r="B49" s="20"/>
      <c r="C49" s="20"/>
      <c r="D49" s="21"/>
      <c r="E49" s="23"/>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row>
    <row r="50" spans="1:103" x14ac:dyDescent="0.2">
      <c r="A50" s="20"/>
      <c r="B50" s="20"/>
      <c r="C50" s="20"/>
      <c r="D50" s="21"/>
      <c r="E50" s="23"/>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row>
  </sheetData>
  <mergeCells count="2">
    <mergeCell ref="B11:C11"/>
    <mergeCell ref="B13:C13"/>
  </mergeCells>
  <pageMargins left="0.75" right="0.75" top="1" bottom="1" header="0.5" footer="0.5"/>
  <headerFooter>
    <oddHeader>&amp;REskom Holdings Limited
Bravo Power Station : CED 0142/SM
&amp;A</oddHeader>
    <oddFooter>&amp;L&amp;8&amp;F
&amp;A&amp;CPage &amp;P of &amp;N&amp;R&amp;D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50"/>
  <sheetViews>
    <sheetView showGridLines="0" tabSelected="1" topLeftCell="A24" workbookViewId="0">
      <selection activeCell="C30" sqref="C30"/>
    </sheetView>
  </sheetViews>
  <sheetFormatPr defaultColWidth="9.140625" defaultRowHeight="12.75" x14ac:dyDescent="0.2"/>
  <cols>
    <col min="1" max="1" width="4.28515625" style="1" customWidth="1"/>
    <col min="2" max="2" width="48.85546875" style="1" customWidth="1"/>
    <col min="3" max="3" width="67.140625" style="1" customWidth="1"/>
    <col min="4" max="4" width="4.140625" style="1" customWidth="1"/>
    <col min="5" max="16384" width="9.140625" style="1"/>
  </cols>
  <sheetData>
    <row r="1" spans="1:4" x14ac:dyDescent="0.2">
      <c r="A1" s="36"/>
      <c r="B1" s="37"/>
      <c r="C1" s="37"/>
      <c r="D1" s="38"/>
    </row>
    <row r="2" spans="1:4" ht="26.25" x14ac:dyDescent="0.2">
      <c r="A2" s="39"/>
      <c r="B2" s="111" t="s">
        <v>1</v>
      </c>
      <c r="C2" s="111"/>
      <c r="D2" s="40"/>
    </row>
    <row r="3" spans="1:4" x14ac:dyDescent="0.2">
      <c r="A3" s="39"/>
      <c r="B3" s="20"/>
      <c r="C3" s="20"/>
      <c r="D3" s="41"/>
    </row>
    <row r="4" spans="1:4" ht="15.75" x14ac:dyDescent="0.2">
      <c r="A4" s="39"/>
      <c r="B4" s="20"/>
      <c r="C4" s="5"/>
      <c r="D4" s="41"/>
    </row>
    <row r="5" spans="1:4" x14ac:dyDescent="0.2">
      <c r="A5" s="39"/>
      <c r="B5" s="20"/>
      <c r="C5" s="20"/>
      <c r="D5" s="41"/>
    </row>
    <row r="6" spans="1:4" x14ac:dyDescent="0.2">
      <c r="A6" s="39"/>
      <c r="B6" s="20"/>
      <c r="C6" s="20"/>
      <c r="D6" s="41"/>
    </row>
    <row r="7" spans="1:4" x14ac:dyDescent="0.2">
      <c r="A7" s="39"/>
      <c r="B7" s="20"/>
      <c r="C7" s="20"/>
      <c r="D7" s="41"/>
    </row>
    <row r="8" spans="1:4" x14ac:dyDescent="0.2">
      <c r="A8" s="39"/>
      <c r="B8" s="20"/>
      <c r="C8" s="20"/>
      <c r="D8" s="41"/>
    </row>
    <row r="9" spans="1:4" x14ac:dyDescent="0.2">
      <c r="A9" s="39"/>
      <c r="B9" s="20"/>
      <c r="C9" s="20"/>
      <c r="D9" s="41"/>
    </row>
    <row r="10" spans="1:4" x14ac:dyDescent="0.2">
      <c r="A10" s="39"/>
      <c r="B10" s="20"/>
      <c r="C10" s="20"/>
      <c r="D10" s="41"/>
    </row>
    <row r="11" spans="1:4" x14ac:dyDescent="0.2">
      <c r="A11" s="39"/>
      <c r="B11" s="20"/>
      <c r="C11" s="20"/>
      <c r="D11" s="41"/>
    </row>
    <row r="12" spans="1:4" x14ac:dyDescent="0.2">
      <c r="A12" s="39"/>
      <c r="B12" s="34"/>
      <c r="C12" s="20"/>
      <c r="D12" s="41"/>
    </row>
    <row r="13" spans="1:4" x14ac:dyDescent="0.2">
      <c r="A13" s="39"/>
      <c r="B13" s="34"/>
      <c r="C13" s="20"/>
      <c r="D13" s="41"/>
    </row>
    <row r="14" spans="1:4" x14ac:dyDescent="0.2">
      <c r="A14" s="39"/>
      <c r="B14" s="42"/>
      <c r="C14" s="20"/>
      <c r="D14" s="41"/>
    </row>
    <row r="15" spans="1:4" ht="33" x14ac:dyDescent="0.2">
      <c r="A15" s="39"/>
      <c r="B15" s="43" t="s">
        <v>23</v>
      </c>
      <c r="C15" s="43"/>
      <c r="D15" s="41"/>
    </row>
    <row r="16" spans="1:4" x14ac:dyDescent="0.2">
      <c r="A16" s="39"/>
      <c r="B16" s="42"/>
      <c r="C16" s="20"/>
      <c r="D16" s="41"/>
    </row>
    <row r="17" spans="1:4" ht="26.25" x14ac:dyDescent="0.2">
      <c r="A17" s="39"/>
      <c r="B17" s="44" t="s">
        <v>127</v>
      </c>
      <c r="C17" s="44"/>
      <c r="D17" s="41"/>
    </row>
    <row r="18" spans="1:4" ht="26.25" x14ac:dyDescent="0.2">
      <c r="A18" s="39"/>
      <c r="B18" s="44"/>
      <c r="C18" s="44"/>
      <c r="D18" s="41"/>
    </row>
    <row r="19" spans="1:4" ht="18" x14ac:dyDescent="0.25">
      <c r="A19" s="39"/>
      <c r="B19" s="45" t="s">
        <v>24</v>
      </c>
      <c r="C19" s="108"/>
      <c r="D19" s="41"/>
    </row>
    <row r="20" spans="1:4" ht="18" x14ac:dyDescent="0.2">
      <c r="A20" s="39"/>
      <c r="B20" s="45"/>
      <c r="C20" s="47"/>
      <c r="D20" s="41"/>
    </row>
    <row r="21" spans="1:4" ht="50.25" customHeight="1" x14ac:dyDescent="0.2">
      <c r="A21" s="39"/>
      <c r="B21" s="45" t="s">
        <v>25</v>
      </c>
      <c r="C21" s="48" t="str">
        <f>'Read Me FIRST'!C3</f>
        <v>Project Name : Wilge Flats Security fencing and Lighting Project</v>
      </c>
      <c r="D21" s="41"/>
    </row>
    <row r="22" spans="1:4" ht="30" customHeight="1" x14ac:dyDescent="0.2">
      <c r="A22" s="39"/>
      <c r="B22" s="45"/>
      <c r="C22" s="49"/>
      <c r="D22" s="41"/>
    </row>
    <row r="23" spans="1:4" ht="30" customHeight="1" x14ac:dyDescent="0.2">
      <c r="A23" s="39"/>
      <c r="B23" s="45" t="s">
        <v>26</v>
      </c>
      <c r="C23" s="46"/>
      <c r="D23" s="41"/>
    </row>
    <row r="24" spans="1:4" ht="30" customHeight="1" x14ac:dyDescent="0.2">
      <c r="A24" s="39"/>
      <c r="B24" s="45"/>
      <c r="C24" s="49"/>
      <c r="D24" s="41"/>
    </row>
    <row r="25" spans="1:4" ht="30" customHeight="1" x14ac:dyDescent="0.2">
      <c r="A25" s="39"/>
      <c r="B25" s="51"/>
      <c r="C25" s="49"/>
      <c r="D25" s="41"/>
    </row>
    <row r="26" spans="1:4" ht="20.25" x14ac:dyDescent="0.2">
      <c r="A26" s="39"/>
      <c r="B26" s="50" t="s">
        <v>27</v>
      </c>
      <c r="C26" s="50"/>
      <c r="D26" s="41"/>
    </row>
    <row r="27" spans="1:4" ht="18" x14ac:dyDescent="0.2">
      <c r="A27" s="39"/>
      <c r="B27" s="19"/>
      <c r="C27" s="47"/>
      <c r="D27" s="41"/>
    </row>
    <row r="28" spans="1:4" ht="18" x14ac:dyDescent="0.2">
      <c r="A28" s="39"/>
      <c r="B28" s="52"/>
      <c r="C28" s="47"/>
      <c r="D28" s="41"/>
    </row>
    <row r="29" spans="1:4" ht="30" customHeight="1" x14ac:dyDescent="0.2">
      <c r="A29" s="39"/>
      <c r="B29" s="45" t="s">
        <v>28</v>
      </c>
      <c r="C29" s="107">
        <f>BOQ!F169</f>
        <v>0</v>
      </c>
      <c r="D29" s="41"/>
    </row>
    <row r="30" spans="1:4" ht="30" customHeight="1" x14ac:dyDescent="0.2">
      <c r="A30" s="39"/>
      <c r="B30" s="54" t="s">
        <v>29</v>
      </c>
      <c r="C30" s="55"/>
      <c r="D30" s="41"/>
    </row>
    <row r="31" spans="1:4" ht="18" x14ac:dyDescent="0.2">
      <c r="A31" s="39"/>
      <c r="B31" s="45" t="s">
        <v>30</v>
      </c>
      <c r="C31" s="53"/>
      <c r="D31" s="41"/>
    </row>
    <row r="32" spans="1:4" ht="12.75" customHeight="1" x14ac:dyDescent="0.2">
      <c r="A32" s="39"/>
      <c r="B32" s="56"/>
      <c r="C32" s="57"/>
      <c r="D32" s="41"/>
    </row>
    <row r="33" spans="1:4" ht="12.75" customHeight="1" x14ac:dyDescent="0.2">
      <c r="A33" s="39"/>
      <c r="B33" s="56"/>
      <c r="C33" s="57"/>
      <c r="D33" s="41"/>
    </row>
    <row r="34" spans="1:4" ht="12.75" customHeight="1" x14ac:dyDescent="0.2">
      <c r="A34" s="39"/>
      <c r="B34" s="56"/>
      <c r="C34" s="5"/>
      <c r="D34" s="41"/>
    </row>
    <row r="35" spans="1:4" ht="12.75" customHeight="1" x14ac:dyDescent="0.2">
      <c r="A35" s="39"/>
      <c r="B35" s="20"/>
      <c r="C35" s="5"/>
      <c r="D35" s="41"/>
    </row>
    <row r="36" spans="1:4" ht="30" customHeight="1" x14ac:dyDescent="0.2">
      <c r="A36" s="39"/>
      <c r="B36" s="19" t="s">
        <v>31</v>
      </c>
      <c r="C36" s="58"/>
      <c r="D36" s="41"/>
    </row>
    <row r="37" spans="1:4" ht="12.75" customHeight="1" x14ac:dyDescent="0.2">
      <c r="A37" s="39"/>
      <c r="B37" s="5"/>
      <c r="C37" s="5"/>
      <c r="D37" s="41"/>
    </row>
    <row r="38" spans="1:4" ht="12.75" customHeight="1" x14ac:dyDescent="0.2">
      <c r="A38" s="39"/>
      <c r="B38" s="5"/>
      <c r="C38" s="5"/>
      <c r="D38" s="41"/>
    </row>
    <row r="39" spans="1:4" ht="12.75" customHeight="1" x14ac:dyDescent="0.2">
      <c r="A39" s="39"/>
      <c r="B39" s="5"/>
      <c r="C39" s="5"/>
      <c r="D39" s="41"/>
    </row>
    <row r="40" spans="1:4" ht="37.5" customHeight="1" x14ac:dyDescent="0.2">
      <c r="A40" s="39"/>
      <c r="B40" s="19" t="s">
        <v>32</v>
      </c>
      <c r="C40" s="46"/>
      <c r="D40" s="41"/>
    </row>
    <row r="41" spans="1:4" ht="12.75" customHeight="1" x14ac:dyDescent="0.2">
      <c r="A41" s="39"/>
      <c r="B41" s="5"/>
      <c r="C41" s="5"/>
      <c r="D41" s="41"/>
    </row>
    <row r="42" spans="1:4" ht="12.75" customHeight="1" x14ac:dyDescent="0.2">
      <c r="A42" s="39"/>
      <c r="B42" s="20"/>
      <c r="C42" s="47"/>
      <c r="D42" s="41"/>
    </row>
    <row r="43" spans="1:4" ht="12.75" customHeight="1" x14ac:dyDescent="0.2">
      <c r="A43" s="39"/>
      <c r="B43" s="5"/>
      <c r="C43" s="5"/>
      <c r="D43" s="41"/>
    </row>
    <row r="44" spans="1:4" ht="30" customHeight="1" x14ac:dyDescent="0.2">
      <c r="A44" s="39"/>
      <c r="B44" s="19" t="s">
        <v>33</v>
      </c>
      <c r="C44" s="46"/>
      <c r="D44" s="41"/>
    </row>
    <row r="45" spans="1:4" ht="14.25" customHeight="1" x14ac:dyDescent="0.2">
      <c r="A45" s="39"/>
      <c r="B45" s="20"/>
      <c r="C45" s="59"/>
      <c r="D45" s="41"/>
    </row>
    <row r="46" spans="1:4" ht="14.25" customHeight="1" x14ac:dyDescent="0.2">
      <c r="A46" s="39"/>
      <c r="B46" s="20"/>
      <c r="C46" s="59"/>
      <c r="D46" s="41"/>
    </row>
    <row r="47" spans="1:4" ht="14.25" customHeight="1" x14ac:dyDescent="0.2">
      <c r="A47" s="39"/>
      <c r="B47" s="20"/>
      <c r="C47" s="20"/>
      <c r="D47" s="41"/>
    </row>
    <row r="48" spans="1:4" ht="35.25" customHeight="1" x14ac:dyDescent="0.2">
      <c r="A48" s="39"/>
      <c r="B48" s="19" t="s">
        <v>34</v>
      </c>
      <c r="C48" s="46"/>
      <c r="D48" s="41"/>
    </row>
    <row r="49" spans="1:4" ht="18.75" thickBot="1" x14ac:dyDescent="0.25">
      <c r="A49" s="60"/>
      <c r="B49" s="61"/>
      <c r="C49" s="62"/>
      <c r="D49" s="63" t="s">
        <v>35</v>
      </c>
    </row>
    <row r="50" spans="1:4" ht="18" x14ac:dyDescent="0.2">
      <c r="A50" s="20"/>
      <c r="B50" s="20"/>
      <c r="C50" s="59"/>
      <c r="D50" s="20"/>
    </row>
  </sheetData>
  <mergeCells count="1">
    <mergeCell ref="B2:C2"/>
  </mergeCells>
  <pageMargins left="0.75" right="0.75" top="1" bottom="1" header="0.5" footer="0.5"/>
  <headerFooter>
    <oddHeader>&amp;REskom Holdings Limited
Bravo Power Station : CED 0142/SM
&amp;A</oddHeader>
    <oddFooter>&amp;L&amp;8&amp;F
&amp;A&amp;CPage &amp;P of &amp;N&amp;R&amp;D</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Y32"/>
  <sheetViews>
    <sheetView showGridLines="0" workbookViewId="0">
      <selection activeCell="B9" sqref="B9:C9"/>
    </sheetView>
  </sheetViews>
  <sheetFormatPr defaultColWidth="9.140625" defaultRowHeight="12.75" x14ac:dyDescent="0.2"/>
  <cols>
    <col min="1" max="1" width="8.7109375" style="1" customWidth="1"/>
    <col min="2" max="2" width="30.42578125" style="1" customWidth="1"/>
    <col min="3" max="3" width="69" style="1" customWidth="1"/>
    <col min="4" max="16384" width="9.140625" style="1"/>
  </cols>
  <sheetData>
    <row r="1" spans="1:103" s="3" customFormat="1" ht="15.75" x14ac:dyDescent="0.2">
      <c r="A1" s="3" t="s">
        <v>0</v>
      </c>
      <c r="C1" s="7" t="s">
        <v>1</v>
      </c>
      <c r="F1" s="9"/>
      <c r="G1" s="10"/>
      <c r="L1" s="10"/>
      <c r="M1" s="11"/>
      <c r="N1" s="12"/>
      <c r="O1" s="13"/>
      <c r="Q1" s="14"/>
      <c r="R1" s="13"/>
      <c r="S1" s="11"/>
    </row>
    <row r="2" spans="1:103" s="3" customFormat="1" ht="15.75" x14ac:dyDescent="0.2">
      <c r="A2" s="3" t="s">
        <v>2</v>
      </c>
      <c r="C2" s="7">
        <f>'Tender Cover Sheet'!C19</f>
        <v>0</v>
      </c>
      <c r="D2" s="5"/>
      <c r="G2" s="10"/>
      <c r="L2" s="10"/>
      <c r="M2" s="15"/>
      <c r="N2" s="12"/>
      <c r="O2" s="13"/>
      <c r="Q2" s="14"/>
      <c r="R2" s="13"/>
      <c r="S2" s="11"/>
    </row>
    <row r="3" spans="1:103" s="3" customFormat="1" ht="15.75" x14ac:dyDescent="0.2">
      <c r="A3" s="3" t="s">
        <v>3</v>
      </c>
      <c r="C3" s="7" t="str">
        <f>'Tender Cover Sheet'!C21</f>
        <v>Project Name : Wilge Flats Security fencing and Lighting Project</v>
      </c>
      <c r="G3" s="10"/>
      <c r="K3" s="16"/>
      <c r="L3" s="17"/>
      <c r="M3" s="18"/>
      <c r="N3" s="12"/>
      <c r="O3" s="13"/>
      <c r="Q3" s="14"/>
      <c r="R3" s="13"/>
      <c r="S3" s="11"/>
    </row>
    <row r="4" spans="1:103" s="3" customFormat="1" ht="15.75" x14ac:dyDescent="0.2">
      <c r="A4" s="3" t="s">
        <v>4</v>
      </c>
      <c r="C4" s="7">
        <f>'Tender Cover Sheet'!C23</f>
        <v>0</v>
      </c>
      <c r="G4" s="10"/>
      <c r="K4" s="16"/>
      <c r="L4" s="17"/>
      <c r="M4" s="18"/>
      <c r="N4" s="12"/>
      <c r="O4" s="13"/>
      <c r="Q4" s="14"/>
      <c r="R4" s="13"/>
      <c r="S4" s="11"/>
    </row>
    <row r="5" spans="1:103" s="3" customFormat="1" ht="15.75" x14ac:dyDescent="0.2">
      <c r="A5" s="5"/>
      <c r="C5" s="7"/>
      <c r="G5" s="10"/>
      <c r="K5" s="16"/>
      <c r="L5" s="17"/>
      <c r="M5" s="18"/>
      <c r="N5" s="12"/>
      <c r="O5" s="13"/>
      <c r="Q5" s="14"/>
      <c r="R5" s="13"/>
      <c r="S5" s="11"/>
    </row>
    <row r="6" spans="1:103" ht="18" x14ac:dyDescent="0.2">
      <c r="A6" s="19" t="s">
        <v>36</v>
      </c>
      <c r="B6" s="19"/>
      <c r="C6" s="19"/>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c r="CJ6" s="20"/>
      <c r="CK6" s="20"/>
      <c r="CL6" s="20"/>
      <c r="CM6" s="20"/>
      <c r="CN6" s="20"/>
      <c r="CO6" s="20"/>
      <c r="CP6" s="20"/>
      <c r="CQ6" s="20"/>
      <c r="CR6" s="20"/>
      <c r="CS6" s="20"/>
      <c r="CT6" s="20"/>
      <c r="CU6" s="20"/>
      <c r="CV6" s="20"/>
      <c r="CW6" s="20"/>
      <c r="CX6" s="20"/>
      <c r="CY6" s="20"/>
    </row>
    <row r="7" spans="1:103" ht="15" x14ac:dyDescent="0.2">
      <c r="A7" s="64"/>
      <c r="B7" s="20"/>
      <c r="C7" s="65"/>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c r="CY7" s="20"/>
    </row>
    <row r="8" spans="1:103" ht="58.5" customHeight="1" x14ac:dyDescent="0.2">
      <c r="A8" s="30">
        <v>1</v>
      </c>
      <c r="B8" s="112" t="s">
        <v>37</v>
      </c>
      <c r="C8" s="112"/>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row>
    <row r="9" spans="1:103" ht="69.95" customHeight="1" x14ac:dyDescent="0.2">
      <c r="A9" s="30">
        <v>2</v>
      </c>
      <c r="B9" s="112" t="s">
        <v>38</v>
      </c>
      <c r="C9" s="112"/>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row>
    <row r="10" spans="1:103" ht="39.75" customHeight="1" x14ac:dyDescent="0.2">
      <c r="A10" s="30">
        <v>3</v>
      </c>
      <c r="B10" s="112" t="s">
        <v>39</v>
      </c>
      <c r="C10" s="112"/>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row>
    <row r="11" spans="1:103" ht="89.25" customHeight="1" x14ac:dyDescent="0.2">
      <c r="A11" s="30"/>
      <c r="B11" s="112"/>
      <c r="C11" s="112"/>
      <c r="D11" s="20"/>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row>
    <row r="12" spans="1:103" ht="14.25" x14ac:dyDescent="0.2">
      <c r="A12" s="23"/>
      <c r="B12" s="113"/>
      <c r="C12" s="113"/>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row>
    <row r="13" spans="1:103" x14ac:dyDescent="0.2">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c r="CW13" s="20"/>
      <c r="CX13" s="20"/>
      <c r="CY13" s="20"/>
    </row>
    <row r="14" spans="1:103" x14ac:dyDescent="0.2">
      <c r="A14" s="20"/>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row>
    <row r="15" spans="1:103" x14ac:dyDescent="0.2">
      <c r="A15" s="20"/>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row>
    <row r="16" spans="1:103" x14ac:dyDescent="0.2">
      <c r="A16" s="20"/>
      <c r="B16" s="20"/>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row>
    <row r="17" spans="1:103" x14ac:dyDescent="0.2">
      <c r="A17" s="20"/>
      <c r="B17" s="20"/>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row>
    <row r="18" spans="1:103" x14ac:dyDescent="0.2">
      <c r="A18" s="20"/>
      <c r="B18" s="20"/>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row>
    <row r="19" spans="1:103" x14ac:dyDescent="0.2">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row>
    <row r="20" spans="1:103" ht="15.75" x14ac:dyDescent="0.2">
      <c r="A20" s="66"/>
      <c r="B20" s="20"/>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row>
    <row r="21" spans="1:103" x14ac:dyDescent="0.2">
      <c r="A21" s="20"/>
      <c r="B21" s="20"/>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c r="CR21" s="20"/>
      <c r="CS21" s="20"/>
      <c r="CT21" s="20"/>
      <c r="CU21" s="20"/>
      <c r="CV21" s="20"/>
      <c r="CW21" s="20"/>
      <c r="CX21" s="20"/>
      <c r="CY21" s="20"/>
    </row>
    <row r="22" spans="1:103" x14ac:dyDescent="0.2">
      <c r="A22" s="20"/>
      <c r="B22" s="20"/>
      <c r="C22" s="20"/>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row>
    <row r="23" spans="1:103" x14ac:dyDescent="0.2">
      <c r="A23" s="20"/>
      <c r="B23" s="20"/>
      <c r="C23" s="20"/>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row>
    <row r="24" spans="1:103" x14ac:dyDescent="0.2">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row>
    <row r="25" spans="1:103" x14ac:dyDescent="0.2">
      <c r="A25" s="20"/>
      <c r="B25" s="20"/>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row>
    <row r="26" spans="1:103" x14ac:dyDescent="0.2">
      <c r="A26" s="20"/>
      <c r="B26" s="20"/>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row>
    <row r="27" spans="1:103" x14ac:dyDescent="0.2">
      <c r="A27" s="20"/>
      <c r="B27" s="20"/>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A27" s="20"/>
      <c r="CB27" s="20"/>
      <c r="CC27" s="20"/>
      <c r="CD27" s="20"/>
      <c r="CE27" s="20"/>
      <c r="CF27" s="20"/>
      <c r="CG27" s="20"/>
      <c r="CH27" s="20"/>
      <c r="CI27" s="20"/>
      <c r="CJ27" s="20"/>
      <c r="CK27" s="20"/>
      <c r="CL27" s="20"/>
      <c r="CM27" s="20"/>
      <c r="CN27" s="20"/>
      <c r="CO27" s="20"/>
      <c r="CP27" s="20"/>
      <c r="CQ27" s="20"/>
      <c r="CR27" s="20"/>
      <c r="CS27" s="20"/>
      <c r="CT27" s="20"/>
      <c r="CU27" s="20"/>
      <c r="CV27" s="20"/>
      <c r="CW27" s="20"/>
      <c r="CX27" s="20"/>
      <c r="CY27" s="20"/>
    </row>
    <row r="28" spans="1:103" x14ac:dyDescent="0.2">
      <c r="A28" s="20"/>
      <c r="B28" s="20"/>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row>
    <row r="29" spans="1:103" x14ac:dyDescent="0.2">
      <c r="A29" s="20"/>
      <c r="B29" s="20"/>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20"/>
      <c r="BZ29" s="20"/>
      <c r="CA29" s="20"/>
      <c r="CB29" s="20"/>
      <c r="CC29" s="20"/>
      <c r="CD29" s="20"/>
      <c r="CE29" s="20"/>
      <c r="CF29" s="20"/>
      <c r="CG29" s="20"/>
      <c r="CH29" s="20"/>
      <c r="CI29" s="20"/>
      <c r="CJ29" s="20"/>
      <c r="CK29" s="20"/>
      <c r="CL29" s="20"/>
      <c r="CM29" s="20"/>
      <c r="CN29" s="20"/>
      <c r="CO29" s="20"/>
      <c r="CP29" s="20"/>
      <c r="CQ29" s="20"/>
      <c r="CR29" s="20"/>
      <c r="CS29" s="20"/>
      <c r="CT29" s="20"/>
      <c r="CU29" s="20"/>
      <c r="CV29" s="20"/>
      <c r="CW29" s="20"/>
      <c r="CX29" s="20"/>
      <c r="CY29" s="20"/>
    </row>
    <row r="30" spans="1:103" x14ac:dyDescent="0.2">
      <c r="A30" s="20"/>
      <c r="B30" s="20"/>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c r="CI30" s="20"/>
      <c r="CJ30" s="20"/>
      <c r="CK30" s="20"/>
      <c r="CL30" s="20"/>
      <c r="CM30" s="20"/>
      <c r="CN30" s="20"/>
      <c r="CO30" s="20"/>
      <c r="CP30" s="20"/>
      <c r="CQ30" s="20"/>
      <c r="CR30" s="20"/>
      <c r="CS30" s="20"/>
      <c r="CT30" s="20"/>
      <c r="CU30" s="20"/>
      <c r="CV30" s="20"/>
      <c r="CW30" s="20"/>
      <c r="CX30" s="20"/>
      <c r="CY30" s="20"/>
    </row>
    <row r="31" spans="1:103" x14ac:dyDescent="0.2">
      <c r="A31" s="34"/>
      <c r="B31" s="20"/>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c r="CD31" s="20"/>
      <c r="CE31" s="20"/>
      <c r="CF31" s="20"/>
      <c r="CG31" s="20"/>
      <c r="CH31" s="20"/>
      <c r="CI31" s="20"/>
      <c r="CJ31" s="20"/>
      <c r="CK31" s="20"/>
      <c r="CL31" s="20"/>
      <c r="CM31" s="20"/>
      <c r="CN31" s="20"/>
      <c r="CO31" s="20"/>
      <c r="CP31" s="20"/>
      <c r="CQ31" s="20"/>
      <c r="CR31" s="20"/>
      <c r="CS31" s="20"/>
      <c r="CT31" s="20"/>
      <c r="CU31" s="20"/>
      <c r="CV31" s="20"/>
      <c r="CW31" s="20"/>
      <c r="CX31" s="20"/>
      <c r="CY31" s="20"/>
    </row>
    <row r="32" spans="1:103" ht="15.75" x14ac:dyDescent="0.2">
      <c r="A32" s="66"/>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c r="CB32" s="20"/>
      <c r="CC32" s="20"/>
      <c r="CD32" s="20"/>
      <c r="CE32" s="20"/>
      <c r="CF32" s="20"/>
      <c r="CG32" s="20"/>
      <c r="CH32" s="20"/>
      <c r="CI32" s="20"/>
      <c r="CJ32" s="20"/>
      <c r="CK32" s="20"/>
      <c r="CL32" s="20"/>
      <c r="CM32" s="20"/>
      <c r="CN32" s="20"/>
      <c r="CO32" s="20"/>
      <c r="CP32" s="20"/>
      <c r="CQ32" s="20"/>
      <c r="CR32" s="20"/>
      <c r="CS32" s="20"/>
      <c r="CT32" s="20"/>
      <c r="CU32" s="20"/>
      <c r="CV32" s="20"/>
      <c r="CW32" s="20"/>
      <c r="CX32" s="20"/>
      <c r="CY32" s="20"/>
    </row>
  </sheetData>
  <mergeCells count="5">
    <mergeCell ref="B8:C8"/>
    <mergeCell ref="B9:C9"/>
    <mergeCell ref="B10:C10"/>
    <mergeCell ref="B11:C11"/>
    <mergeCell ref="B12:C12"/>
  </mergeCells>
  <pageMargins left="0.75" right="0.75" top="1" bottom="1" header="0.5" footer="0.5"/>
  <headerFooter>
    <oddHeader>&amp;REskom Holdings Limited
Bravo Power Station : CED 0142/SM
&amp;A</oddHeader>
    <oddFooter>&amp;L&amp;8&amp;F
&amp;A&amp;CPage &amp;P of &amp;N&amp;R&amp;D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68"/>
  <sheetViews>
    <sheetView showGridLines="0" topLeftCell="A61" workbookViewId="0">
      <selection activeCell="G64" sqref="G64"/>
    </sheetView>
  </sheetViews>
  <sheetFormatPr defaultColWidth="9.140625" defaultRowHeight="12.75" x14ac:dyDescent="0.2"/>
  <cols>
    <col min="1" max="1" width="6" style="67" customWidth="1"/>
    <col min="2" max="2" width="13.5703125" style="67" customWidth="1"/>
    <col min="3" max="3" width="15.85546875" style="67" customWidth="1"/>
    <col min="4" max="4" width="27.7109375" style="67" customWidth="1"/>
    <col min="5" max="5" width="21.5703125" style="67" customWidth="1"/>
    <col min="6" max="6" width="16" style="67" customWidth="1"/>
    <col min="7" max="7" width="10.140625" style="67" customWidth="1"/>
    <col min="8" max="8" width="12.28515625" style="67" customWidth="1"/>
    <col min="9" max="9" width="17.42578125" style="67" customWidth="1"/>
    <col min="10" max="11" width="10.28515625" style="67" customWidth="1"/>
    <col min="12" max="12" width="10" style="67" customWidth="1"/>
    <col min="13" max="13" width="10.42578125" style="67" customWidth="1"/>
    <col min="14" max="14" width="10.28515625" style="67" customWidth="1"/>
    <col min="15" max="15" width="9.85546875" style="67" customWidth="1"/>
    <col min="16" max="16" width="10.28515625" style="67" customWidth="1"/>
    <col min="17" max="17" width="10.42578125" style="67" customWidth="1"/>
    <col min="18" max="18" width="10.28515625" style="67" customWidth="1"/>
    <col min="19" max="19" width="10.5703125" style="67" customWidth="1"/>
    <col min="20" max="20" width="9.85546875" style="67" customWidth="1"/>
    <col min="21" max="21" width="9.42578125" style="67" customWidth="1"/>
    <col min="22" max="22" width="10.42578125" style="67" customWidth="1"/>
    <col min="23" max="23" width="10.28515625" style="67" customWidth="1"/>
    <col min="24" max="24" width="10" style="67" customWidth="1"/>
    <col min="25" max="25" width="10.42578125" style="67" customWidth="1"/>
    <col min="26" max="26" width="10.28515625" style="67" customWidth="1"/>
    <col min="27" max="27" width="9.7109375" style="67" customWidth="1"/>
    <col min="28" max="28" width="10" style="67" customWidth="1"/>
    <col min="29" max="29" width="10.28515625" style="67" customWidth="1"/>
    <col min="30" max="30" width="10" style="67" customWidth="1"/>
    <col min="31" max="31" width="10.42578125" style="67" customWidth="1"/>
    <col min="32" max="32" width="9.7109375" style="67" customWidth="1"/>
    <col min="33" max="33" width="9.28515625" style="67" customWidth="1"/>
    <col min="34" max="34" width="10.28515625" style="67" customWidth="1"/>
    <col min="35" max="35" width="10" style="67" customWidth="1"/>
    <col min="36" max="36" width="9.85546875" style="67" customWidth="1"/>
    <col min="37" max="37" width="10.28515625" style="67" customWidth="1"/>
    <col min="38" max="38" width="10" style="67" customWidth="1"/>
    <col min="39" max="39" width="9.85546875" style="67" customWidth="1"/>
    <col min="40" max="40" width="10.28515625" style="67" customWidth="1"/>
    <col min="41" max="41" width="10.42578125" style="67" customWidth="1"/>
    <col min="42" max="42" width="10.28515625" style="67" customWidth="1"/>
    <col min="43" max="43" width="10.5703125" style="67" customWidth="1"/>
    <col min="44" max="44" width="9.85546875" style="67" customWidth="1"/>
    <col min="45" max="45" width="9.42578125" style="67" customWidth="1"/>
    <col min="46" max="46" width="10.42578125" style="67" customWidth="1"/>
    <col min="47" max="47" width="10.28515625" style="67" customWidth="1"/>
    <col min="48" max="48" width="10" style="67" customWidth="1"/>
    <col min="49" max="49" width="10.42578125" style="67" customWidth="1"/>
    <col min="50" max="50" width="10.28515625" style="67" customWidth="1"/>
    <col min="51" max="51" width="9.7109375" style="67" customWidth="1"/>
    <col min="52" max="52" width="10" style="67" customWidth="1"/>
    <col min="53" max="214" width="9.140625" style="67" customWidth="1"/>
    <col min="215" max="215" width="6" style="67" customWidth="1"/>
    <col min="216" max="216" width="13.5703125" style="67" customWidth="1"/>
    <col min="217" max="217" width="15.85546875" style="67" customWidth="1"/>
    <col min="218" max="218" width="27.7109375" style="67" customWidth="1"/>
    <col min="219" max="219" width="21.5703125" style="67" customWidth="1"/>
    <col min="220" max="220" width="16" style="67" customWidth="1"/>
    <col min="221" max="221" width="10.140625" style="67" customWidth="1"/>
    <col min="222" max="222" width="12.28515625" style="67" customWidth="1"/>
    <col min="223" max="223" width="17.42578125" style="67" customWidth="1"/>
    <col min="224" max="224" width="10.28515625" style="67" customWidth="1"/>
    <col min="225" max="225" width="10.42578125" style="67" customWidth="1"/>
    <col min="226" max="226" width="10.28515625" style="67" customWidth="1"/>
    <col min="227" max="227" width="10.5703125" style="67" customWidth="1"/>
    <col min="228" max="228" width="9.85546875" style="67" customWidth="1"/>
    <col min="229" max="229" width="9.42578125" style="67" customWidth="1"/>
    <col min="230" max="230" width="10.42578125" style="67" customWidth="1"/>
    <col min="231" max="231" width="10.28515625" style="67" customWidth="1"/>
    <col min="232" max="232" width="10" style="67" customWidth="1"/>
    <col min="233" max="233" width="10.42578125" style="67" customWidth="1"/>
    <col min="234" max="234" width="10.28515625" style="67" customWidth="1"/>
    <col min="235" max="235" width="9.42578125" style="67" customWidth="1"/>
    <col min="236" max="236" width="9.85546875" style="67" customWidth="1"/>
    <col min="237" max="237" width="10" style="67" customWidth="1"/>
    <col min="238" max="238" width="9.85546875" style="67" customWidth="1"/>
    <col min="239" max="239" width="10.28515625" style="67" customWidth="1"/>
    <col min="240" max="240" width="9.42578125" style="67" customWidth="1"/>
    <col min="241" max="241" width="9.28515625" style="67" customWidth="1"/>
    <col min="242" max="242" width="10" style="67" customWidth="1"/>
    <col min="243" max="243" width="9.85546875" style="67" customWidth="1"/>
    <col min="244" max="244" width="9.7109375" style="67" customWidth="1"/>
    <col min="245" max="245" width="10" style="67" customWidth="1"/>
    <col min="246" max="247" width="9.85546875" style="67" customWidth="1"/>
    <col min="248" max="248" width="10.28515625" style="67" customWidth="1"/>
    <col min="249" max="249" width="10.42578125" style="67" customWidth="1"/>
    <col min="250" max="250" width="10.28515625" style="67" customWidth="1"/>
    <col min="251" max="251" width="10.5703125" style="67" customWidth="1"/>
    <col min="252" max="252" width="9.85546875" style="67" customWidth="1"/>
    <col min="253" max="253" width="9.42578125" style="67" customWidth="1"/>
    <col min="254" max="254" width="10.42578125" style="67" customWidth="1"/>
    <col min="255" max="255" width="10.28515625" style="67" customWidth="1"/>
    <col min="256" max="16384" width="9.140625" style="67"/>
  </cols>
  <sheetData>
    <row r="1" spans="1:10" x14ac:dyDescent="0.2">
      <c r="A1" s="68" t="s">
        <v>1</v>
      </c>
      <c r="B1" s="68"/>
      <c r="C1" s="68"/>
      <c r="I1" s="69"/>
    </row>
    <row r="2" spans="1:10" x14ac:dyDescent="0.2">
      <c r="A2" s="68" t="s">
        <v>24</v>
      </c>
      <c r="B2" s="68"/>
      <c r="C2" s="70"/>
      <c r="D2" s="71">
        <f>'Tender Cover Sheet'!C19</f>
        <v>0</v>
      </c>
      <c r="I2" s="72"/>
    </row>
    <row r="3" spans="1:10" x14ac:dyDescent="0.2">
      <c r="A3" s="68" t="s">
        <v>40</v>
      </c>
      <c r="B3" s="68"/>
      <c r="D3" s="67">
        <f>'Tender Cover Sheet'!C23</f>
        <v>0</v>
      </c>
      <c r="I3" s="72"/>
    </row>
    <row r="4" spans="1:10" x14ac:dyDescent="0.2">
      <c r="A4" s="68" t="s">
        <v>25</v>
      </c>
      <c r="B4" s="68"/>
      <c r="D4" s="69" t="str">
        <f>'Tender Cover Sheet'!C21</f>
        <v>Project Name : Wilge Flats Security fencing and Lighting Project</v>
      </c>
      <c r="I4" s="72"/>
    </row>
    <row r="5" spans="1:10" x14ac:dyDescent="0.2">
      <c r="A5" s="73" t="s">
        <v>41</v>
      </c>
      <c r="B5" s="73"/>
      <c r="C5" s="73"/>
      <c r="I5" s="72"/>
    </row>
    <row r="6" spans="1:10" x14ac:dyDescent="0.2">
      <c r="A6" s="69" t="s">
        <v>42</v>
      </c>
      <c r="B6" s="69"/>
      <c r="I6" s="72"/>
    </row>
    <row r="7" spans="1:10" x14ac:dyDescent="0.2">
      <c r="A7" s="74" t="s">
        <v>43</v>
      </c>
      <c r="B7" s="74" t="s">
        <v>44</v>
      </c>
      <c r="C7" s="75"/>
      <c r="D7" s="76"/>
      <c r="J7" s="72"/>
    </row>
    <row r="8" spans="1:10" ht="15" x14ac:dyDescent="0.25">
      <c r="A8" s="78" t="s">
        <v>45</v>
      </c>
      <c r="B8" s="79">
        <v>0</v>
      </c>
      <c r="C8" s="80"/>
      <c r="D8" s="81"/>
      <c r="E8" s="82" t="s">
        <v>46</v>
      </c>
      <c r="F8" s="82"/>
      <c r="G8" s="82"/>
      <c r="H8" s="82"/>
    </row>
    <row r="9" spans="1:10" x14ac:dyDescent="0.2">
      <c r="A9" s="83"/>
      <c r="B9" s="77"/>
      <c r="C9" s="80"/>
      <c r="D9" s="81"/>
    </row>
    <row r="10" spans="1:10" x14ac:dyDescent="0.2">
      <c r="A10" s="83"/>
      <c r="B10" s="77"/>
      <c r="C10" s="80"/>
      <c r="D10" s="81"/>
    </row>
    <row r="11" spans="1:10" x14ac:dyDescent="0.2">
      <c r="A11" s="69"/>
    </row>
    <row r="12" spans="1:10" ht="15" x14ac:dyDescent="0.25">
      <c r="A12" s="84" t="s">
        <v>47</v>
      </c>
      <c r="B12" s="84"/>
      <c r="C12" s="85"/>
    </row>
    <row r="13" spans="1:10" ht="15" x14ac:dyDescent="0.25">
      <c r="A13" s="85" t="s">
        <v>48</v>
      </c>
      <c r="B13" s="86" t="s">
        <v>49</v>
      </c>
      <c r="C13" s="86"/>
      <c r="D13" s="86"/>
      <c r="E13" s="86"/>
      <c r="F13" s="86"/>
      <c r="G13" s="86"/>
    </row>
    <row r="14" spans="1:10" ht="15" x14ac:dyDescent="0.25">
      <c r="A14" s="85" t="s">
        <v>50</v>
      </c>
      <c r="B14" s="86" t="s">
        <v>51</v>
      </c>
      <c r="C14" s="86"/>
      <c r="D14" s="86"/>
      <c r="E14" s="86"/>
      <c r="F14" s="86"/>
      <c r="G14" s="86"/>
      <c r="H14" s="86"/>
    </row>
    <row r="15" spans="1:10" ht="15" x14ac:dyDescent="0.25">
      <c r="A15" s="85"/>
      <c r="B15" s="86" t="s">
        <v>52</v>
      </c>
      <c r="C15" s="86"/>
      <c r="D15" s="86"/>
      <c r="E15" s="86"/>
      <c r="F15" s="86"/>
      <c r="G15" s="86"/>
      <c r="H15" s="86"/>
    </row>
    <row r="16" spans="1:10" ht="15" x14ac:dyDescent="0.25">
      <c r="A16" s="86" t="s">
        <v>53</v>
      </c>
      <c r="B16" s="86" t="s">
        <v>54</v>
      </c>
      <c r="C16" s="86"/>
      <c r="D16" s="86"/>
      <c r="E16" s="86"/>
      <c r="F16" s="86"/>
    </row>
    <row r="17" spans="1:8" ht="15" x14ac:dyDescent="0.25">
      <c r="A17" s="84" t="s">
        <v>55</v>
      </c>
      <c r="B17" s="84"/>
      <c r="C17" s="84"/>
    </row>
    <row r="18" spans="1:8" ht="15" x14ac:dyDescent="0.25">
      <c r="A18" s="85" t="s">
        <v>56</v>
      </c>
      <c r="B18" s="86" t="s">
        <v>57</v>
      </c>
      <c r="C18" s="86"/>
      <c r="D18" s="86"/>
      <c r="E18" s="86"/>
      <c r="F18" s="86"/>
      <c r="G18" s="86"/>
      <c r="H18" s="86"/>
    </row>
    <row r="19" spans="1:8" ht="15" x14ac:dyDescent="0.25">
      <c r="A19" s="85"/>
      <c r="B19" s="86" t="s">
        <v>58</v>
      </c>
      <c r="C19" s="86"/>
      <c r="D19" s="86"/>
      <c r="E19" s="86"/>
      <c r="F19" s="86"/>
      <c r="G19" s="86"/>
    </row>
    <row r="20" spans="1:8" ht="15" x14ac:dyDescent="0.25">
      <c r="A20" s="85" t="s">
        <v>59</v>
      </c>
      <c r="B20" s="85" t="s">
        <v>60</v>
      </c>
      <c r="C20" s="85"/>
      <c r="D20" s="85"/>
      <c r="E20" s="85"/>
      <c r="F20" s="85"/>
      <c r="G20" s="85"/>
      <c r="H20" s="85"/>
    </row>
    <row r="21" spans="1:8" ht="15" x14ac:dyDescent="0.25">
      <c r="A21" s="85"/>
      <c r="B21" s="85" t="s">
        <v>61</v>
      </c>
      <c r="C21" s="85"/>
      <c r="D21" s="85"/>
      <c r="E21" s="85"/>
      <c r="F21" s="85"/>
      <c r="G21" s="85"/>
      <c r="H21" s="85"/>
    </row>
    <row r="22" spans="1:8" ht="15" x14ac:dyDescent="0.25">
      <c r="A22" s="85"/>
      <c r="B22" s="85" t="s">
        <v>62</v>
      </c>
      <c r="C22" s="85"/>
      <c r="D22" s="85"/>
      <c r="E22" s="85"/>
      <c r="F22" s="85"/>
      <c r="G22" s="85"/>
      <c r="H22" s="85"/>
    </row>
    <row r="23" spans="1:8" ht="15" x14ac:dyDescent="0.25">
      <c r="A23" s="85"/>
      <c r="B23" s="86" t="s">
        <v>63</v>
      </c>
      <c r="C23" s="86"/>
      <c r="D23" s="86"/>
      <c r="E23" s="86"/>
      <c r="F23" s="86"/>
      <c r="G23" s="86"/>
      <c r="H23" s="86"/>
    </row>
    <row r="24" spans="1:8" ht="15" x14ac:dyDescent="0.25">
      <c r="A24" s="85"/>
      <c r="B24" s="85" t="s">
        <v>64</v>
      </c>
      <c r="C24" s="85"/>
    </row>
    <row r="25" spans="1:8" ht="15" x14ac:dyDescent="0.25">
      <c r="A25" s="85" t="s">
        <v>65</v>
      </c>
      <c r="B25" s="85" t="s">
        <v>66</v>
      </c>
      <c r="C25" s="85"/>
      <c r="D25" s="85"/>
      <c r="E25" s="85"/>
      <c r="F25" s="85"/>
      <c r="G25" s="85"/>
      <c r="H25" s="85"/>
    </row>
    <row r="26" spans="1:8" ht="15" x14ac:dyDescent="0.25">
      <c r="A26" s="85"/>
      <c r="B26" s="85" t="s">
        <v>67</v>
      </c>
      <c r="C26" s="85"/>
      <c r="D26" s="85"/>
      <c r="E26" s="85"/>
      <c r="F26" s="85"/>
      <c r="G26" s="85"/>
      <c r="H26" s="85"/>
    </row>
    <row r="27" spans="1:8" ht="15" x14ac:dyDescent="0.25">
      <c r="A27" s="85"/>
      <c r="B27" s="86" t="s">
        <v>68</v>
      </c>
      <c r="C27" s="86"/>
      <c r="D27" s="86"/>
      <c r="E27" s="86"/>
      <c r="F27" s="86"/>
    </row>
    <row r="28" spans="1:8" ht="15" x14ac:dyDescent="0.25">
      <c r="A28" s="85" t="s">
        <v>69</v>
      </c>
      <c r="B28" s="85" t="s">
        <v>70</v>
      </c>
      <c r="C28" s="85"/>
      <c r="D28" s="85"/>
      <c r="E28" s="85"/>
      <c r="F28" s="85"/>
      <c r="G28" s="85"/>
      <c r="H28" s="85"/>
    </row>
    <row r="29" spans="1:8" ht="15" x14ac:dyDescent="0.25">
      <c r="A29" s="85"/>
      <c r="B29" s="86" t="s">
        <v>71</v>
      </c>
      <c r="C29" s="86"/>
      <c r="D29" s="86"/>
      <c r="E29" s="86"/>
      <c r="F29" s="86"/>
      <c r="G29" s="86"/>
      <c r="H29" s="86"/>
    </row>
    <row r="30" spans="1:8" ht="15" x14ac:dyDescent="0.25">
      <c r="A30" s="85"/>
      <c r="B30" s="85" t="s">
        <v>72</v>
      </c>
      <c r="C30" s="85"/>
      <c r="D30" s="85"/>
      <c r="E30" s="85"/>
      <c r="F30" s="85"/>
      <c r="G30" s="85"/>
      <c r="H30" s="85"/>
    </row>
    <row r="31" spans="1:8" ht="15" x14ac:dyDescent="0.25">
      <c r="A31" s="85"/>
      <c r="B31" s="86" t="s">
        <v>73</v>
      </c>
      <c r="C31" s="86"/>
      <c r="D31" s="86"/>
      <c r="E31" s="86"/>
      <c r="F31" s="86"/>
      <c r="G31" s="86"/>
    </row>
    <row r="32" spans="1:8" ht="15" x14ac:dyDescent="0.25">
      <c r="A32" s="85"/>
      <c r="B32" s="86" t="s">
        <v>74</v>
      </c>
      <c r="C32" s="86"/>
      <c r="D32" s="86"/>
      <c r="E32" s="86"/>
      <c r="F32" s="86"/>
      <c r="G32" s="86"/>
      <c r="H32" s="86"/>
    </row>
    <row r="33" spans="1:8" ht="15" x14ac:dyDescent="0.25">
      <c r="A33" s="85"/>
      <c r="B33" s="85" t="s">
        <v>75</v>
      </c>
      <c r="C33" s="85"/>
    </row>
    <row r="34" spans="1:8" ht="15" x14ac:dyDescent="0.25">
      <c r="A34" s="85" t="s">
        <v>76</v>
      </c>
      <c r="B34" s="86" t="s">
        <v>77</v>
      </c>
      <c r="C34" s="86"/>
      <c r="D34" s="86"/>
      <c r="E34" s="86"/>
      <c r="F34" s="86"/>
      <c r="G34" s="86"/>
      <c r="H34" s="86"/>
    </row>
    <row r="35" spans="1:8" ht="15" x14ac:dyDescent="0.25">
      <c r="A35" s="85"/>
      <c r="B35" s="86" t="s">
        <v>78</v>
      </c>
      <c r="C35" s="86"/>
      <c r="D35" s="86"/>
      <c r="E35" s="86"/>
      <c r="F35" s="86"/>
      <c r="G35" s="86"/>
      <c r="H35" s="86"/>
    </row>
    <row r="36" spans="1:8" ht="15" x14ac:dyDescent="0.25">
      <c r="A36" s="85"/>
      <c r="B36" s="86" t="s">
        <v>79</v>
      </c>
      <c r="C36" s="86"/>
      <c r="D36" s="86"/>
      <c r="E36" s="86"/>
      <c r="F36" s="86"/>
    </row>
    <row r="37" spans="1:8" ht="15" x14ac:dyDescent="0.25">
      <c r="A37" s="85"/>
      <c r="B37" s="86" t="s">
        <v>80</v>
      </c>
      <c r="C37" s="86"/>
      <c r="D37" s="86"/>
      <c r="E37" s="86"/>
      <c r="F37" s="86"/>
      <c r="G37" s="86"/>
      <c r="H37" s="86"/>
    </row>
    <row r="38" spans="1:8" ht="15" x14ac:dyDescent="0.25">
      <c r="A38" s="85"/>
      <c r="B38" s="86" t="s">
        <v>81</v>
      </c>
      <c r="C38" s="86"/>
      <c r="D38" s="86"/>
      <c r="E38" s="86"/>
      <c r="F38" s="86"/>
      <c r="G38" s="86"/>
      <c r="H38" s="86"/>
    </row>
    <row r="39" spans="1:8" ht="15" x14ac:dyDescent="0.25">
      <c r="A39" s="85"/>
      <c r="B39" s="86" t="s">
        <v>82</v>
      </c>
      <c r="C39" s="86"/>
      <c r="D39" s="86"/>
      <c r="E39" s="86"/>
      <c r="F39" s="86"/>
      <c r="G39" s="86"/>
      <c r="H39" s="86"/>
    </row>
    <row r="40" spans="1:8" ht="15" x14ac:dyDescent="0.25">
      <c r="A40" s="85"/>
      <c r="B40" s="86" t="s">
        <v>83</v>
      </c>
      <c r="C40" s="86"/>
    </row>
    <row r="41" spans="1:8" ht="15" x14ac:dyDescent="0.25">
      <c r="A41" s="85" t="s">
        <v>84</v>
      </c>
      <c r="B41" s="85" t="s">
        <v>85</v>
      </c>
      <c r="C41" s="85"/>
      <c r="D41" s="85"/>
      <c r="E41" s="85"/>
      <c r="F41" s="85"/>
      <c r="G41" s="85"/>
      <c r="H41" s="85"/>
    </row>
    <row r="42" spans="1:8" ht="15" x14ac:dyDescent="0.25">
      <c r="A42" s="85"/>
      <c r="B42" s="85" t="s">
        <v>86</v>
      </c>
      <c r="C42" s="85"/>
      <c r="D42" s="85"/>
      <c r="E42" s="85"/>
      <c r="F42" s="85"/>
      <c r="G42" s="85"/>
      <c r="H42" s="85"/>
    </row>
    <row r="43" spans="1:8" ht="15" x14ac:dyDescent="0.25">
      <c r="A43" s="85"/>
      <c r="B43" s="85" t="s">
        <v>87</v>
      </c>
      <c r="C43" s="85"/>
      <c r="D43" s="85"/>
      <c r="E43" s="85"/>
      <c r="F43" s="85"/>
      <c r="G43" s="85"/>
      <c r="H43" s="85"/>
    </row>
    <row r="44" spans="1:8" ht="15" x14ac:dyDescent="0.25">
      <c r="A44" s="85"/>
      <c r="B44" s="85" t="s">
        <v>88</v>
      </c>
      <c r="C44" s="85"/>
      <c r="D44" s="85"/>
      <c r="E44" s="85"/>
      <c r="F44" s="85"/>
      <c r="G44" s="85"/>
      <c r="H44" s="85"/>
    </row>
    <row r="45" spans="1:8" ht="15" x14ac:dyDescent="0.25">
      <c r="A45" s="85"/>
      <c r="B45" s="85" t="s">
        <v>89</v>
      </c>
      <c r="C45" s="85"/>
      <c r="D45" s="85"/>
      <c r="E45" s="85"/>
      <c r="F45" s="85"/>
      <c r="G45" s="85"/>
      <c r="H45" s="85"/>
    </row>
    <row r="46" spans="1:8" ht="15" x14ac:dyDescent="0.25">
      <c r="A46" s="85"/>
      <c r="B46" s="85" t="s">
        <v>90</v>
      </c>
      <c r="C46" s="85"/>
      <c r="D46" s="85"/>
    </row>
    <row r="47" spans="1:8" ht="15" x14ac:dyDescent="0.25">
      <c r="A47" s="85" t="s">
        <v>91</v>
      </c>
      <c r="B47" s="86" t="s">
        <v>92</v>
      </c>
      <c r="C47" s="86"/>
      <c r="D47" s="86"/>
      <c r="E47" s="86"/>
      <c r="F47" s="86"/>
      <c r="G47" s="86"/>
      <c r="H47" s="86"/>
    </row>
    <row r="48" spans="1:8" ht="15" x14ac:dyDescent="0.25">
      <c r="A48" s="85"/>
      <c r="B48" s="86" t="s">
        <v>93</v>
      </c>
      <c r="C48" s="86"/>
      <c r="D48" s="86"/>
      <c r="E48" s="86"/>
      <c r="F48" s="86"/>
      <c r="G48" s="86"/>
      <c r="H48" s="86"/>
    </row>
    <row r="49" spans="1:10" ht="15" x14ac:dyDescent="0.25">
      <c r="A49" s="85"/>
      <c r="B49" s="86" t="s">
        <v>94</v>
      </c>
      <c r="C49" s="86"/>
      <c r="D49" s="86"/>
      <c r="E49" s="86"/>
      <c r="F49" s="86"/>
      <c r="G49" s="86"/>
      <c r="H49" s="86"/>
    </row>
    <row r="50" spans="1:10" ht="15" x14ac:dyDescent="0.25">
      <c r="A50" s="85"/>
      <c r="B50" s="86" t="s">
        <v>95</v>
      </c>
      <c r="C50" s="86"/>
      <c r="D50" s="86"/>
      <c r="E50" s="86"/>
      <c r="F50" s="86"/>
      <c r="G50" s="86"/>
      <c r="H50" s="86"/>
    </row>
    <row r="51" spans="1:10" ht="15" x14ac:dyDescent="0.25">
      <c r="A51" s="85"/>
      <c r="B51" s="86" t="s">
        <v>96</v>
      </c>
      <c r="C51" s="86"/>
      <c r="D51" s="86"/>
      <c r="E51" s="86"/>
      <c r="F51" s="86"/>
      <c r="G51" s="86"/>
      <c r="H51" s="86"/>
    </row>
    <row r="52" spans="1:10" ht="15" x14ac:dyDescent="0.25">
      <c r="A52" s="85"/>
      <c r="B52" s="86" t="s">
        <v>97</v>
      </c>
      <c r="C52" s="86"/>
      <c r="D52" s="86"/>
      <c r="E52" s="86"/>
      <c r="F52" s="86"/>
      <c r="G52" s="86"/>
      <c r="H52" s="86"/>
    </row>
    <row r="53" spans="1:10" ht="15" x14ac:dyDescent="0.25">
      <c r="A53" s="85"/>
      <c r="B53" s="86" t="s">
        <v>98</v>
      </c>
      <c r="C53" s="86"/>
      <c r="D53" s="86"/>
      <c r="E53" s="86"/>
      <c r="F53" s="86"/>
    </row>
    <row r="54" spans="1:10" ht="15" x14ac:dyDescent="0.25">
      <c r="A54" s="85" t="s">
        <v>99</v>
      </c>
      <c r="B54" s="86" t="s">
        <v>100</v>
      </c>
      <c r="C54" s="86"/>
      <c r="D54" s="86"/>
      <c r="E54" s="86"/>
      <c r="F54" s="86"/>
      <c r="G54" s="86"/>
      <c r="H54" s="86"/>
    </row>
    <row r="55" spans="1:10" ht="15" x14ac:dyDescent="0.25">
      <c r="A55" s="84"/>
      <c r="B55" s="86" t="s">
        <v>101</v>
      </c>
      <c r="C55" s="86"/>
      <c r="D55" s="86"/>
      <c r="E55" s="86"/>
      <c r="F55" s="86"/>
      <c r="G55" s="86"/>
      <c r="H55" s="86"/>
    </row>
    <row r="56" spans="1:10" ht="15" x14ac:dyDescent="0.25">
      <c r="A56" s="84"/>
      <c r="B56" s="86" t="s">
        <v>102</v>
      </c>
      <c r="C56" s="86"/>
      <c r="D56" s="86"/>
      <c r="E56" s="86"/>
      <c r="F56" s="86"/>
      <c r="G56" s="86"/>
      <c r="H56" s="86"/>
      <c r="I56" s="85"/>
    </row>
    <row r="57" spans="1:10" ht="15" x14ac:dyDescent="0.25">
      <c r="A57" s="84"/>
      <c r="B57" s="85" t="s">
        <v>103</v>
      </c>
      <c r="C57" s="85"/>
      <c r="D57" s="85"/>
      <c r="E57" s="85"/>
      <c r="F57" s="85"/>
      <c r="G57" s="85"/>
      <c r="H57" s="85"/>
      <c r="I57" s="85"/>
    </row>
    <row r="58" spans="1:10" ht="15" x14ac:dyDescent="0.25">
      <c r="A58" s="85" t="s">
        <v>104</v>
      </c>
      <c r="B58" s="86" t="s">
        <v>105</v>
      </c>
      <c r="C58" s="86"/>
      <c r="D58" s="86"/>
      <c r="E58" s="86"/>
      <c r="F58" s="86"/>
      <c r="G58" s="86"/>
      <c r="H58" s="85"/>
      <c r="I58" s="85"/>
    </row>
    <row r="59" spans="1:10" ht="13.5" thickBot="1" x14ac:dyDescent="0.25">
      <c r="A59" s="73" t="s">
        <v>106</v>
      </c>
      <c r="B59" s="73"/>
      <c r="G59" s="72"/>
      <c r="H59" s="87"/>
      <c r="I59" s="87"/>
    </row>
    <row r="60" spans="1:10" ht="13.5" thickBot="1" x14ac:dyDescent="0.25">
      <c r="A60" s="88" t="s">
        <v>107</v>
      </c>
      <c r="B60" s="114"/>
      <c r="C60" s="115"/>
      <c r="D60" s="115"/>
      <c r="E60" s="115"/>
      <c r="F60" s="115"/>
      <c r="G60" s="116"/>
      <c r="H60" s="117" t="s">
        <v>108</v>
      </c>
      <c r="I60" s="118"/>
      <c r="J60" s="89"/>
    </row>
    <row r="61" spans="1:10" ht="60" x14ac:dyDescent="0.2">
      <c r="A61" s="91" t="s">
        <v>109</v>
      </c>
      <c r="B61" s="92" t="s">
        <v>110</v>
      </c>
      <c r="C61" s="93" t="s">
        <v>111</v>
      </c>
      <c r="D61" s="94" t="s">
        <v>112</v>
      </c>
      <c r="E61" s="93" t="s">
        <v>113</v>
      </c>
      <c r="F61" s="93" t="s">
        <v>114</v>
      </c>
      <c r="G61" s="95" t="s">
        <v>115</v>
      </c>
      <c r="H61" s="95" t="s">
        <v>116</v>
      </c>
      <c r="I61" s="96" t="s">
        <v>117</v>
      </c>
      <c r="J61" s="97" t="s">
        <v>118</v>
      </c>
    </row>
    <row r="62" spans="1:10" ht="15" x14ac:dyDescent="0.2">
      <c r="A62" s="98" t="s">
        <v>119</v>
      </c>
      <c r="B62" s="99"/>
      <c r="C62" s="100"/>
      <c r="D62" s="100"/>
      <c r="E62" s="99"/>
      <c r="F62" s="101">
        <v>43617</v>
      </c>
      <c r="G62" s="102"/>
      <c r="H62" s="102"/>
      <c r="I62" s="103"/>
      <c r="J62" s="100"/>
    </row>
    <row r="63" spans="1:10" ht="15" x14ac:dyDescent="0.2">
      <c r="A63" s="98" t="s">
        <v>120</v>
      </c>
      <c r="B63" s="99"/>
      <c r="C63" s="81"/>
      <c r="D63" s="81"/>
      <c r="E63" s="99"/>
      <c r="F63" s="101">
        <v>43617</v>
      </c>
      <c r="G63" s="102"/>
      <c r="H63" s="102"/>
      <c r="I63" s="103"/>
      <c r="J63" s="81"/>
    </row>
    <row r="64" spans="1:10" ht="15" x14ac:dyDescent="0.2">
      <c r="A64" s="98" t="s">
        <v>121</v>
      </c>
      <c r="B64" s="99"/>
      <c r="C64" s="81"/>
      <c r="D64" s="81"/>
      <c r="E64" s="99"/>
      <c r="F64" s="101">
        <v>43617</v>
      </c>
      <c r="G64" s="102"/>
      <c r="H64" s="102"/>
      <c r="I64" s="103"/>
      <c r="J64" s="81"/>
    </row>
    <row r="65" spans="1:10" ht="15" x14ac:dyDescent="0.2">
      <c r="A65" s="98" t="s">
        <v>122</v>
      </c>
      <c r="B65" s="99"/>
      <c r="C65" s="81"/>
      <c r="D65" s="81"/>
      <c r="E65" s="99"/>
      <c r="F65" s="101">
        <v>43617</v>
      </c>
      <c r="G65" s="102"/>
      <c r="H65" s="102"/>
      <c r="I65" s="103"/>
      <c r="J65" s="81"/>
    </row>
    <row r="66" spans="1:10" ht="15" x14ac:dyDescent="0.2">
      <c r="A66" s="98" t="s">
        <v>123</v>
      </c>
      <c r="B66" s="99"/>
      <c r="C66" s="81"/>
      <c r="D66" s="81"/>
      <c r="E66" s="99"/>
      <c r="F66" s="101">
        <v>43617</v>
      </c>
      <c r="G66" s="102"/>
      <c r="H66" s="102"/>
      <c r="I66" s="103"/>
      <c r="J66" s="81"/>
    </row>
    <row r="67" spans="1:10" x14ac:dyDescent="0.2">
      <c r="A67" s="98" t="s">
        <v>124</v>
      </c>
      <c r="B67" s="104">
        <v>0.15</v>
      </c>
      <c r="C67" s="105" t="s">
        <v>125</v>
      </c>
      <c r="D67" s="81"/>
    </row>
    <row r="68" spans="1:10" x14ac:dyDescent="0.2">
      <c r="A68" s="90"/>
      <c r="B68" s="104">
        <v>0.15</v>
      </c>
      <c r="C68" s="106" t="s">
        <v>126</v>
      </c>
    </row>
  </sheetData>
  <mergeCells count="2">
    <mergeCell ref="B60:G60"/>
    <mergeCell ref="H60:I6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869BE-5C44-4C58-A6C6-CAFA70D3294A}">
  <dimension ref="A1:F169"/>
  <sheetViews>
    <sheetView topLeftCell="A157" workbookViewId="0">
      <selection activeCell="I11" sqref="I11"/>
    </sheetView>
  </sheetViews>
  <sheetFormatPr defaultColWidth="8.85546875" defaultRowHeight="14.25" x14ac:dyDescent="0.2"/>
  <cols>
    <col min="1" max="1" width="8.85546875" style="120"/>
    <col min="2" max="2" width="62.5703125" style="120" customWidth="1"/>
    <col min="3" max="3" width="8.85546875" style="120"/>
    <col min="4" max="4" width="12.85546875" style="120" customWidth="1"/>
    <col min="5" max="5" width="13.5703125" style="121" bestFit="1" customWidth="1"/>
    <col min="6" max="6" width="16.42578125" style="121" bestFit="1" customWidth="1"/>
    <col min="7" max="16384" width="8.85546875" style="120"/>
  </cols>
  <sheetData>
    <row r="1" spans="1:6" ht="15" x14ac:dyDescent="0.25">
      <c r="A1" s="119" t="s">
        <v>133</v>
      </c>
      <c r="B1" s="119"/>
      <c r="C1" s="119"/>
      <c r="D1" s="119"/>
      <c r="E1" s="119"/>
      <c r="F1" s="119"/>
    </row>
    <row r="2" spans="1:6" ht="15" thickBot="1" x14ac:dyDescent="0.25"/>
    <row r="3" spans="1:6" ht="15.75" thickBot="1" x14ac:dyDescent="0.3">
      <c r="A3" s="122" t="s">
        <v>134</v>
      </c>
      <c r="B3" s="122" t="s">
        <v>135</v>
      </c>
      <c r="C3" s="122" t="s">
        <v>136</v>
      </c>
      <c r="D3" s="122" t="s">
        <v>137</v>
      </c>
      <c r="E3" s="123" t="s">
        <v>138</v>
      </c>
      <c r="F3" s="123" t="s">
        <v>139</v>
      </c>
    </row>
    <row r="4" spans="1:6" x14ac:dyDescent="0.2">
      <c r="A4" s="124"/>
      <c r="B4" s="124"/>
      <c r="C4" s="124"/>
      <c r="D4" s="124"/>
      <c r="E4" s="125"/>
      <c r="F4" s="125"/>
    </row>
    <row r="5" spans="1:6" ht="15" x14ac:dyDescent="0.25">
      <c r="A5" s="124"/>
      <c r="B5" s="126" t="s">
        <v>140</v>
      </c>
      <c r="C5" s="124"/>
      <c r="D5" s="124"/>
      <c r="E5" s="125"/>
      <c r="F5" s="125"/>
    </row>
    <row r="6" spans="1:6" x14ac:dyDescent="0.2">
      <c r="A6" s="124"/>
      <c r="B6" s="124"/>
      <c r="C6" s="124"/>
      <c r="D6" s="124"/>
      <c r="E6" s="125"/>
      <c r="F6" s="125"/>
    </row>
    <row r="7" spans="1:6" ht="15" x14ac:dyDescent="0.25">
      <c r="A7" s="124"/>
      <c r="B7" s="126" t="s">
        <v>141</v>
      </c>
      <c r="C7" s="124"/>
      <c r="D7" s="127"/>
      <c r="E7" s="125"/>
      <c r="F7" s="125"/>
    </row>
    <row r="8" spans="1:6" x14ac:dyDescent="0.2">
      <c r="A8" s="124"/>
      <c r="B8" s="124"/>
      <c r="C8" s="124"/>
      <c r="D8" s="127"/>
      <c r="E8" s="125"/>
      <c r="F8" s="125"/>
    </row>
    <row r="9" spans="1:6" ht="15" x14ac:dyDescent="0.25">
      <c r="A9" s="124"/>
      <c r="B9" s="126" t="s">
        <v>142</v>
      </c>
      <c r="C9" s="124"/>
      <c r="D9" s="127"/>
      <c r="E9" s="125"/>
      <c r="F9" s="125"/>
    </row>
    <row r="10" spans="1:6" x14ac:dyDescent="0.2">
      <c r="A10" s="124"/>
      <c r="B10" s="124"/>
      <c r="C10" s="124"/>
      <c r="D10" s="127"/>
      <c r="E10" s="125"/>
      <c r="F10" s="125"/>
    </row>
    <row r="11" spans="1:6" ht="15" x14ac:dyDescent="0.25">
      <c r="A11" s="124"/>
      <c r="B11" s="128" t="s">
        <v>143</v>
      </c>
      <c r="C11" s="124"/>
      <c r="D11" s="127"/>
      <c r="E11" s="125"/>
      <c r="F11" s="125"/>
    </row>
    <row r="12" spans="1:6" x14ac:dyDescent="0.2">
      <c r="A12" s="124"/>
      <c r="B12" s="124"/>
      <c r="C12" s="124"/>
      <c r="D12" s="127"/>
      <c r="E12" s="125"/>
      <c r="F12" s="125"/>
    </row>
    <row r="13" spans="1:6" x14ac:dyDescent="0.2">
      <c r="A13" s="124"/>
      <c r="B13" s="124" t="s">
        <v>144</v>
      </c>
      <c r="C13" s="124" t="s">
        <v>130</v>
      </c>
      <c r="D13" s="127">
        <v>1</v>
      </c>
      <c r="E13" s="125"/>
      <c r="F13" s="125">
        <f>D13*E13</f>
        <v>0</v>
      </c>
    </row>
    <row r="14" spans="1:6" x14ac:dyDescent="0.2">
      <c r="A14" s="124"/>
      <c r="B14" s="124" t="s">
        <v>145</v>
      </c>
      <c r="C14" s="124" t="s">
        <v>130</v>
      </c>
      <c r="D14" s="127">
        <v>1</v>
      </c>
      <c r="E14" s="125"/>
      <c r="F14" s="125">
        <f>D14*E14</f>
        <v>0</v>
      </c>
    </row>
    <row r="15" spans="1:6" x14ac:dyDescent="0.2">
      <c r="A15" s="124"/>
      <c r="B15" s="124" t="s">
        <v>146</v>
      </c>
      <c r="C15" s="124" t="s">
        <v>130</v>
      </c>
      <c r="D15" s="127">
        <v>1</v>
      </c>
      <c r="E15" s="125"/>
      <c r="F15" s="125">
        <f>D15*E15</f>
        <v>0</v>
      </c>
    </row>
    <row r="16" spans="1:6" x14ac:dyDescent="0.2">
      <c r="A16" s="124"/>
      <c r="B16" s="124" t="s">
        <v>147</v>
      </c>
      <c r="C16" s="124" t="s">
        <v>130</v>
      </c>
      <c r="D16" s="127">
        <v>1</v>
      </c>
      <c r="E16" s="125"/>
      <c r="F16" s="125">
        <f>D16*E16</f>
        <v>0</v>
      </c>
    </row>
    <row r="17" spans="1:6" x14ac:dyDescent="0.2">
      <c r="A17" s="124"/>
      <c r="B17" s="124"/>
      <c r="C17" s="124"/>
      <c r="D17" s="127"/>
      <c r="E17" s="125"/>
      <c r="F17" s="125"/>
    </row>
    <row r="18" spans="1:6" x14ac:dyDescent="0.2">
      <c r="A18" s="124"/>
      <c r="B18" s="124"/>
      <c r="C18" s="124"/>
      <c r="D18" s="127"/>
      <c r="E18" s="125"/>
      <c r="F18" s="125"/>
    </row>
    <row r="19" spans="1:6" ht="15" x14ac:dyDescent="0.25">
      <c r="A19" s="124"/>
      <c r="B19" s="129" t="s">
        <v>148</v>
      </c>
      <c r="C19" s="124"/>
      <c r="D19" s="127"/>
      <c r="E19" s="125"/>
      <c r="F19" s="125"/>
    </row>
    <row r="20" spans="1:6" x14ac:dyDescent="0.2">
      <c r="A20" s="124"/>
      <c r="B20" s="124"/>
      <c r="C20" s="124"/>
      <c r="D20" s="127"/>
      <c r="E20" s="125"/>
      <c r="F20" s="125"/>
    </row>
    <row r="21" spans="1:6" ht="15" x14ac:dyDescent="0.25">
      <c r="A21" s="124"/>
      <c r="B21" s="126" t="s">
        <v>149</v>
      </c>
      <c r="C21" s="124"/>
      <c r="D21" s="127"/>
      <c r="E21" s="125"/>
      <c r="F21" s="125"/>
    </row>
    <row r="22" spans="1:6" x14ac:dyDescent="0.2">
      <c r="A22" s="124"/>
      <c r="B22" s="124" t="s">
        <v>150</v>
      </c>
      <c r="C22" s="124" t="s">
        <v>151</v>
      </c>
      <c r="D22" s="127">
        <v>1</v>
      </c>
      <c r="E22" s="125"/>
      <c r="F22" s="125">
        <f>D22*E22</f>
        <v>0</v>
      </c>
    </row>
    <row r="23" spans="1:6" x14ac:dyDescent="0.2">
      <c r="A23" s="124"/>
      <c r="B23" s="124" t="s">
        <v>152</v>
      </c>
      <c r="C23" s="124" t="s">
        <v>151</v>
      </c>
      <c r="D23" s="127">
        <v>1</v>
      </c>
      <c r="E23" s="125"/>
      <c r="F23" s="125">
        <f>D23*E23</f>
        <v>0</v>
      </c>
    </row>
    <row r="24" spans="1:6" x14ac:dyDescent="0.2">
      <c r="A24" s="124"/>
      <c r="B24" s="130"/>
      <c r="C24" s="124"/>
      <c r="D24" s="127"/>
      <c r="E24" s="125"/>
      <c r="F24" s="125"/>
    </row>
    <row r="25" spans="1:6" ht="15" x14ac:dyDescent="0.25">
      <c r="A25" s="124"/>
      <c r="B25" s="126" t="s">
        <v>153</v>
      </c>
      <c r="C25" s="124"/>
      <c r="D25" s="127"/>
      <c r="E25" s="125"/>
      <c r="F25" s="125"/>
    </row>
    <row r="26" spans="1:6" x14ac:dyDescent="0.2">
      <c r="A26" s="124"/>
      <c r="B26" s="124" t="s">
        <v>154</v>
      </c>
      <c r="C26" s="124" t="s">
        <v>155</v>
      </c>
      <c r="D26" s="127">
        <f>300*18</f>
        <v>5400</v>
      </c>
      <c r="E26" s="125"/>
      <c r="F26" s="125">
        <f>D26*E26</f>
        <v>0</v>
      </c>
    </row>
    <row r="27" spans="1:6" x14ac:dyDescent="0.2">
      <c r="A27" s="124"/>
      <c r="B27" s="124"/>
      <c r="C27" s="124"/>
      <c r="D27" s="127"/>
      <c r="E27" s="125"/>
      <c r="F27" s="125"/>
    </row>
    <row r="28" spans="1:6" ht="15" x14ac:dyDescent="0.25">
      <c r="A28" s="124"/>
      <c r="B28" s="131" t="s">
        <v>156</v>
      </c>
      <c r="C28" s="124"/>
      <c r="D28" s="127"/>
      <c r="E28" s="125"/>
      <c r="F28" s="132">
        <f>SUM(F13:F26)</f>
        <v>0</v>
      </c>
    </row>
    <row r="29" spans="1:6" ht="15" x14ac:dyDescent="0.25">
      <c r="A29" s="124"/>
      <c r="B29" s="131"/>
      <c r="C29" s="124"/>
      <c r="D29" s="127"/>
      <c r="E29" s="125"/>
      <c r="F29" s="132"/>
    </row>
    <row r="30" spans="1:6" ht="15" x14ac:dyDescent="0.25">
      <c r="A30" s="124"/>
      <c r="B30" s="133" t="s">
        <v>157</v>
      </c>
      <c r="C30" s="124"/>
      <c r="D30" s="127"/>
      <c r="E30" s="125"/>
      <c r="F30" s="132"/>
    </row>
    <row r="31" spans="1:6" ht="15" x14ac:dyDescent="0.25">
      <c r="A31" s="124"/>
      <c r="B31" s="131"/>
      <c r="C31" s="124"/>
      <c r="D31" s="127"/>
      <c r="E31" s="125"/>
      <c r="F31" s="132"/>
    </row>
    <row r="32" spans="1:6" ht="15" x14ac:dyDescent="0.25">
      <c r="A32" s="124"/>
      <c r="B32" s="134" t="s">
        <v>158</v>
      </c>
      <c r="C32" s="124"/>
      <c r="D32" s="127"/>
      <c r="E32" s="125"/>
      <c r="F32" s="132"/>
    </row>
    <row r="33" spans="1:6" x14ac:dyDescent="0.2">
      <c r="A33" s="124"/>
      <c r="B33" s="134" t="s">
        <v>159</v>
      </c>
      <c r="C33" s="124"/>
      <c r="D33" s="127"/>
      <c r="E33" s="125"/>
      <c r="F33" s="125"/>
    </row>
    <row r="34" spans="1:6" x14ac:dyDescent="0.2">
      <c r="A34" s="124"/>
      <c r="B34" s="134" t="s">
        <v>160</v>
      </c>
      <c r="C34" s="124" t="s">
        <v>128</v>
      </c>
      <c r="D34" s="127">
        <v>500</v>
      </c>
      <c r="E34" s="125"/>
      <c r="F34" s="125">
        <f>D34*E34</f>
        <v>0</v>
      </c>
    </row>
    <row r="35" spans="1:6" x14ac:dyDescent="0.2">
      <c r="A35" s="124"/>
      <c r="B35" s="134"/>
      <c r="C35" s="124"/>
      <c r="D35" s="127"/>
      <c r="E35" s="125"/>
      <c r="F35" s="125"/>
    </row>
    <row r="36" spans="1:6" x14ac:dyDescent="0.2">
      <c r="A36" s="124"/>
      <c r="B36" s="134" t="s">
        <v>161</v>
      </c>
      <c r="C36" s="124"/>
      <c r="D36" s="127"/>
      <c r="E36" s="125"/>
      <c r="F36" s="125"/>
    </row>
    <row r="37" spans="1:6" x14ac:dyDescent="0.2">
      <c r="A37" s="124"/>
      <c r="B37" s="134" t="s">
        <v>162</v>
      </c>
      <c r="C37" s="124" t="s">
        <v>163</v>
      </c>
      <c r="D37" s="127">
        <v>1</v>
      </c>
      <c r="E37" s="125"/>
      <c r="F37" s="125">
        <f>D37*E37</f>
        <v>0</v>
      </c>
    </row>
    <row r="38" spans="1:6" x14ac:dyDescent="0.2">
      <c r="A38" s="124"/>
      <c r="B38" s="134"/>
      <c r="C38" s="124"/>
      <c r="D38" s="127"/>
      <c r="E38" s="125"/>
      <c r="F38" s="125"/>
    </row>
    <row r="39" spans="1:6" x14ac:dyDescent="0.2">
      <c r="A39" s="124"/>
      <c r="B39" s="134" t="s">
        <v>164</v>
      </c>
      <c r="C39" s="124"/>
      <c r="D39" s="127"/>
      <c r="E39" s="125"/>
      <c r="F39" s="125"/>
    </row>
    <row r="40" spans="1:6" x14ac:dyDescent="0.2">
      <c r="A40" s="124"/>
      <c r="B40" s="134" t="s">
        <v>165</v>
      </c>
      <c r="C40" s="124" t="s">
        <v>43</v>
      </c>
      <c r="D40" s="127">
        <v>42</v>
      </c>
      <c r="E40" s="125"/>
      <c r="F40" s="125">
        <f>D40*E40</f>
        <v>0</v>
      </c>
    </row>
    <row r="41" spans="1:6" x14ac:dyDescent="0.2">
      <c r="A41" s="124"/>
      <c r="B41" s="134"/>
      <c r="C41" s="124"/>
      <c r="D41" s="127"/>
      <c r="E41" s="125"/>
      <c r="F41" s="125"/>
    </row>
    <row r="42" spans="1:6" ht="15" x14ac:dyDescent="0.25">
      <c r="A42" s="124"/>
      <c r="B42" s="131"/>
      <c r="C42" s="124"/>
      <c r="D42" s="127"/>
      <c r="E42" s="125"/>
      <c r="F42" s="132"/>
    </row>
    <row r="43" spans="1:6" ht="15" x14ac:dyDescent="0.25">
      <c r="A43" s="124"/>
      <c r="B43" s="131" t="s">
        <v>166</v>
      </c>
      <c r="C43" s="124"/>
      <c r="D43" s="127"/>
      <c r="E43" s="135"/>
      <c r="F43" s="132">
        <f>SUM(F33:F42)</f>
        <v>0</v>
      </c>
    </row>
    <row r="44" spans="1:6" x14ac:dyDescent="0.2">
      <c r="A44" s="124"/>
      <c r="B44" s="124"/>
      <c r="C44" s="124"/>
      <c r="D44" s="127"/>
      <c r="E44" s="125"/>
      <c r="F44" s="125"/>
    </row>
    <row r="45" spans="1:6" ht="15" x14ac:dyDescent="0.25">
      <c r="A45" s="124"/>
      <c r="B45" s="126" t="s">
        <v>167</v>
      </c>
      <c r="C45" s="124"/>
      <c r="D45" s="127"/>
      <c r="E45" s="125"/>
      <c r="F45" s="125"/>
    </row>
    <row r="46" spans="1:6" x14ac:dyDescent="0.2">
      <c r="A46" s="124"/>
      <c r="B46" s="124"/>
      <c r="C46" s="124"/>
      <c r="D46" s="127"/>
      <c r="E46" s="125"/>
      <c r="F46" s="125"/>
    </row>
    <row r="47" spans="1:6" x14ac:dyDescent="0.2">
      <c r="A47" s="124"/>
      <c r="B47" s="124" t="s">
        <v>168</v>
      </c>
      <c r="C47" s="124" t="s">
        <v>128</v>
      </c>
      <c r="D47" s="127">
        <f>[1]steel!E8</f>
        <v>271.33999999999997</v>
      </c>
      <c r="E47" s="125"/>
      <c r="F47" s="125">
        <f>D47*E47</f>
        <v>0</v>
      </c>
    </row>
    <row r="48" spans="1:6" x14ac:dyDescent="0.2">
      <c r="A48" s="124"/>
      <c r="B48" s="124"/>
      <c r="C48" s="124"/>
      <c r="D48" s="127"/>
      <c r="E48" s="125"/>
      <c r="F48" s="125"/>
    </row>
    <row r="49" spans="1:6" ht="15" x14ac:dyDescent="0.25">
      <c r="A49" s="124"/>
      <c r="B49" s="131" t="s">
        <v>169</v>
      </c>
      <c r="C49" s="124"/>
      <c r="D49" s="127"/>
      <c r="E49" s="125"/>
      <c r="F49" s="132">
        <f>F47</f>
        <v>0</v>
      </c>
    </row>
    <row r="50" spans="1:6" ht="15" x14ac:dyDescent="0.25">
      <c r="A50" s="124"/>
      <c r="B50" s="131"/>
      <c r="C50" s="124"/>
      <c r="D50" s="127"/>
      <c r="E50" s="125"/>
      <c r="F50" s="132"/>
    </row>
    <row r="51" spans="1:6" ht="15" x14ac:dyDescent="0.25">
      <c r="A51" s="124"/>
      <c r="B51" s="131"/>
      <c r="C51" s="124"/>
      <c r="D51" s="127"/>
      <c r="E51" s="125"/>
      <c r="F51" s="132"/>
    </row>
    <row r="52" spans="1:6" ht="15" x14ac:dyDescent="0.25">
      <c r="A52" s="124"/>
      <c r="B52" s="133" t="s">
        <v>170</v>
      </c>
      <c r="C52" s="124"/>
      <c r="D52" s="127"/>
      <c r="E52" s="125"/>
      <c r="F52" s="132"/>
    </row>
    <row r="53" spans="1:6" ht="15" x14ac:dyDescent="0.25">
      <c r="A53" s="124"/>
      <c r="B53" s="131"/>
      <c r="C53" s="124"/>
      <c r="D53" s="127"/>
      <c r="E53" s="125"/>
      <c r="F53" s="132"/>
    </row>
    <row r="54" spans="1:6" ht="15" x14ac:dyDescent="0.25">
      <c r="A54" s="124"/>
      <c r="B54" s="134" t="s">
        <v>171</v>
      </c>
      <c r="C54" s="124"/>
      <c r="D54" s="127"/>
      <c r="E54" s="125"/>
      <c r="F54" s="132"/>
    </row>
    <row r="55" spans="1:6" x14ac:dyDescent="0.2">
      <c r="A55" s="124"/>
      <c r="B55" s="134" t="s">
        <v>172</v>
      </c>
      <c r="C55" s="124" t="s">
        <v>132</v>
      </c>
      <c r="D55" s="127">
        <v>5</v>
      </c>
      <c r="E55" s="125"/>
      <c r="F55" s="125">
        <f>D55*E55</f>
        <v>0</v>
      </c>
    </row>
    <row r="56" spans="1:6" x14ac:dyDescent="0.2">
      <c r="A56" s="124"/>
      <c r="B56" s="124"/>
      <c r="C56" s="124"/>
      <c r="D56" s="127"/>
      <c r="E56" s="125"/>
      <c r="F56" s="125"/>
    </row>
    <row r="57" spans="1:6" x14ac:dyDescent="0.2">
      <c r="A57" s="124"/>
      <c r="B57" s="124"/>
      <c r="C57" s="124"/>
      <c r="D57" s="127"/>
      <c r="E57" s="125"/>
      <c r="F57" s="125"/>
    </row>
    <row r="58" spans="1:6" ht="15" x14ac:dyDescent="0.25">
      <c r="A58" s="124"/>
      <c r="B58" s="126" t="s">
        <v>173</v>
      </c>
      <c r="C58" s="124"/>
      <c r="D58" s="127"/>
      <c r="E58" s="125"/>
      <c r="F58" s="125"/>
    </row>
    <row r="59" spans="1:6" x14ac:dyDescent="0.2">
      <c r="A59" s="124"/>
      <c r="B59" s="124"/>
      <c r="C59" s="124"/>
      <c r="D59" s="127"/>
      <c r="E59" s="125"/>
      <c r="F59" s="125"/>
    </row>
    <row r="60" spans="1:6" x14ac:dyDescent="0.2">
      <c r="A60" s="124"/>
      <c r="B60" s="124" t="s">
        <v>174</v>
      </c>
      <c r="C60" s="124" t="s">
        <v>132</v>
      </c>
      <c r="D60" s="127">
        <f>[1]concrete!E9</f>
        <v>12</v>
      </c>
      <c r="E60" s="125"/>
      <c r="F60" s="125">
        <f>D60*E60</f>
        <v>0</v>
      </c>
    </row>
    <row r="61" spans="1:6" x14ac:dyDescent="0.2">
      <c r="A61" s="124"/>
      <c r="B61" s="124"/>
      <c r="C61" s="124"/>
      <c r="D61" s="127"/>
      <c r="E61" s="125"/>
      <c r="F61" s="125"/>
    </row>
    <row r="62" spans="1:6" x14ac:dyDescent="0.2">
      <c r="A62" s="124"/>
      <c r="B62" s="124" t="s">
        <v>175</v>
      </c>
      <c r="C62" s="124" t="s">
        <v>132</v>
      </c>
      <c r="D62" s="127">
        <f>[1]concrete!E11</f>
        <v>3</v>
      </c>
      <c r="E62" s="125"/>
      <c r="F62" s="125">
        <f>D62*E62</f>
        <v>0</v>
      </c>
    </row>
    <row r="63" spans="1:6" x14ac:dyDescent="0.2">
      <c r="A63" s="124"/>
      <c r="B63" s="124"/>
      <c r="C63" s="124"/>
      <c r="D63" s="127"/>
      <c r="E63" s="125"/>
      <c r="F63" s="125"/>
    </row>
    <row r="64" spans="1:6" x14ac:dyDescent="0.2">
      <c r="A64" s="124"/>
      <c r="B64" s="124" t="s">
        <v>176</v>
      </c>
      <c r="C64" s="124" t="s">
        <v>132</v>
      </c>
      <c r="D64" s="127">
        <f>[1]concrete!E13</f>
        <v>13</v>
      </c>
      <c r="E64" s="125"/>
      <c r="F64" s="125">
        <f>D64*E64</f>
        <v>0</v>
      </c>
    </row>
    <row r="65" spans="1:6" x14ac:dyDescent="0.2">
      <c r="A65" s="124"/>
      <c r="B65" s="124"/>
      <c r="C65" s="124"/>
      <c r="D65" s="127"/>
      <c r="E65" s="125"/>
      <c r="F65" s="125"/>
    </row>
    <row r="66" spans="1:6" x14ac:dyDescent="0.2">
      <c r="A66" s="124"/>
      <c r="B66" s="124" t="s">
        <v>177</v>
      </c>
      <c r="C66" s="124" t="s">
        <v>132</v>
      </c>
      <c r="D66" s="127">
        <f>[1]concrete!E15</f>
        <v>5</v>
      </c>
      <c r="E66" s="125"/>
      <c r="F66" s="125">
        <f>D66*E66</f>
        <v>0</v>
      </c>
    </row>
    <row r="67" spans="1:6" x14ac:dyDescent="0.2">
      <c r="A67" s="124"/>
      <c r="B67" s="124"/>
      <c r="C67" s="124"/>
      <c r="D67" s="127"/>
      <c r="E67" s="125"/>
      <c r="F67" s="125"/>
    </row>
    <row r="68" spans="1:6" ht="15" x14ac:dyDescent="0.25">
      <c r="A68" s="136"/>
      <c r="B68" s="131" t="s">
        <v>178</v>
      </c>
      <c r="C68" s="124"/>
      <c r="D68" s="127"/>
      <c r="E68" s="125"/>
      <c r="F68" s="132">
        <f>SUM(F58:F67)</f>
        <v>0</v>
      </c>
    </row>
    <row r="69" spans="1:6" x14ac:dyDescent="0.2">
      <c r="A69" s="136"/>
      <c r="B69" s="124"/>
      <c r="C69" s="124"/>
      <c r="D69" s="127"/>
      <c r="E69" s="125"/>
      <c r="F69" s="125"/>
    </row>
    <row r="70" spans="1:6" ht="15" x14ac:dyDescent="0.25">
      <c r="A70" s="136"/>
      <c r="B70" s="126" t="s">
        <v>179</v>
      </c>
      <c r="C70" s="124"/>
      <c r="D70" s="127"/>
      <c r="E70" s="125"/>
      <c r="F70" s="125"/>
    </row>
    <row r="71" spans="1:6" x14ac:dyDescent="0.2">
      <c r="A71" s="136"/>
      <c r="B71" s="124"/>
      <c r="C71" s="124"/>
      <c r="D71" s="127"/>
      <c r="E71" s="125"/>
      <c r="F71" s="125"/>
    </row>
    <row r="72" spans="1:6" x14ac:dyDescent="0.2">
      <c r="A72" s="136"/>
      <c r="B72" s="124" t="s">
        <v>180</v>
      </c>
      <c r="C72" s="124"/>
      <c r="D72" s="127"/>
      <c r="E72" s="125"/>
      <c r="F72" s="125"/>
    </row>
    <row r="73" spans="1:6" x14ac:dyDescent="0.2">
      <c r="A73" s="136"/>
      <c r="B73" s="124"/>
      <c r="C73" s="124"/>
      <c r="D73" s="127"/>
      <c r="E73" s="125"/>
      <c r="F73" s="125"/>
    </row>
    <row r="74" spans="1:6" x14ac:dyDescent="0.2">
      <c r="A74" s="136"/>
      <c r="B74" s="124" t="s">
        <v>181</v>
      </c>
      <c r="C74" s="124" t="s">
        <v>43</v>
      </c>
      <c r="D74" s="127">
        <v>0</v>
      </c>
      <c r="E74" s="125"/>
      <c r="F74" s="125" t="s">
        <v>182</v>
      </c>
    </row>
    <row r="75" spans="1:6" x14ac:dyDescent="0.2">
      <c r="A75" s="136"/>
      <c r="B75" s="124"/>
      <c r="C75" s="124"/>
      <c r="D75" s="127"/>
      <c r="E75" s="125"/>
      <c r="F75" s="125"/>
    </row>
    <row r="76" spans="1:6" ht="15" x14ac:dyDescent="0.25">
      <c r="A76" s="136"/>
      <c r="B76" s="131" t="s">
        <v>183</v>
      </c>
      <c r="C76" s="124"/>
      <c r="D76" s="127"/>
      <c r="E76" s="125"/>
      <c r="F76" s="132" t="str">
        <f>F74</f>
        <v>Rate Only</v>
      </c>
    </row>
    <row r="77" spans="1:6" x14ac:dyDescent="0.2">
      <c r="B77" s="124"/>
      <c r="C77" s="124"/>
      <c r="D77" s="127"/>
      <c r="E77" s="125"/>
      <c r="F77" s="125"/>
    </row>
    <row r="78" spans="1:6" x14ac:dyDescent="0.2">
      <c r="B78" s="137" t="s">
        <v>184</v>
      </c>
      <c r="C78" s="124"/>
      <c r="D78" s="127"/>
      <c r="E78" s="125"/>
      <c r="F78" s="125"/>
    </row>
    <row r="79" spans="1:6" x14ac:dyDescent="0.2">
      <c r="B79" s="124"/>
      <c r="C79" s="124"/>
      <c r="D79" s="127"/>
      <c r="E79" s="125"/>
      <c r="F79" s="125"/>
    </row>
    <row r="80" spans="1:6" x14ac:dyDescent="0.2">
      <c r="B80" s="124" t="s">
        <v>185</v>
      </c>
      <c r="C80" s="124"/>
      <c r="D80" s="127"/>
      <c r="E80" s="125"/>
      <c r="F80" s="125"/>
    </row>
    <row r="81" spans="2:6" x14ac:dyDescent="0.2">
      <c r="B81" s="124" t="s">
        <v>186</v>
      </c>
      <c r="C81" s="124"/>
      <c r="D81" s="127"/>
      <c r="E81" s="125"/>
      <c r="F81" s="125"/>
    </row>
    <row r="82" spans="2:6" x14ac:dyDescent="0.2">
      <c r="B82" s="124" t="s">
        <v>187</v>
      </c>
      <c r="C82" s="124" t="s">
        <v>128</v>
      </c>
      <c r="D82" s="127">
        <f>[1]steel!E8</f>
        <v>271.33999999999997</v>
      </c>
      <c r="E82" s="125"/>
      <c r="F82" s="125">
        <f>D82*E82</f>
        <v>0</v>
      </c>
    </row>
    <row r="83" spans="2:6" x14ac:dyDescent="0.2">
      <c r="B83" s="124"/>
      <c r="C83" s="124"/>
      <c r="D83" s="127"/>
      <c r="E83" s="125"/>
      <c r="F83" s="125"/>
    </row>
    <row r="84" spans="2:6" x14ac:dyDescent="0.2">
      <c r="B84" s="124" t="s">
        <v>188</v>
      </c>
      <c r="C84" s="124" t="s">
        <v>128</v>
      </c>
      <c r="D84" s="127">
        <v>340</v>
      </c>
      <c r="E84" s="125"/>
      <c r="F84" s="125">
        <f>D84*E84</f>
        <v>0</v>
      </c>
    </row>
    <row r="85" spans="2:6" x14ac:dyDescent="0.2">
      <c r="B85" s="124"/>
      <c r="C85" s="124"/>
      <c r="D85" s="127"/>
      <c r="E85" s="125"/>
      <c r="F85" s="125"/>
    </row>
    <row r="86" spans="2:6" x14ac:dyDescent="0.2">
      <c r="B86" s="124" t="s">
        <v>189</v>
      </c>
      <c r="C86" s="124" t="s">
        <v>190</v>
      </c>
      <c r="D86" s="127">
        <v>2</v>
      </c>
      <c r="E86" s="125"/>
      <c r="F86" s="125">
        <f>D86*E86</f>
        <v>0</v>
      </c>
    </row>
    <row r="87" spans="2:6" x14ac:dyDescent="0.2">
      <c r="B87" s="124"/>
      <c r="C87" s="124"/>
      <c r="D87" s="127"/>
      <c r="E87" s="125"/>
      <c r="F87" s="125"/>
    </row>
    <row r="88" spans="2:6" ht="15" x14ac:dyDescent="0.2">
      <c r="B88" s="138" t="s">
        <v>191</v>
      </c>
      <c r="C88" s="124"/>
      <c r="D88" s="127"/>
      <c r="E88" s="125"/>
      <c r="F88" s="125"/>
    </row>
    <row r="89" spans="2:6" x14ac:dyDescent="0.2">
      <c r="B89" s="124"/>
      <c r="C89" s="124"/>
      <c r="D89" s="127"/>
      <c r="E89" s="125"/>
      <c r="F89" s="125"/>
    </row>
    <row r="90" spans="2:6" ht="15" x14ac:dyDescent="0.2">
      <c r="B90" s="138" t="s">
        <v>192</v>
      </c>
      <c r="C90" s="124"/>
      <c r="D90" s="127"/>
      <c r="E90" s="125"/>
      <c r="F90" s="125"/>
    </row>
    <row r="91" spans="2:6" x14ac:dyDescent="0.2">
      <c r="B91" s="124"/>
      <c r="C91" s="124"/>
      <c r="D91" s="127"/>
      <c r="E91" s="125"/>
      <c r="F91" s="125"/>
    </row>
    <row r="92" spans="2:6" x14ac:dyDescent="0.2">
      <c r="B92" s="124" t="s">
        <v>193</v>
      </c>
      <c r="C92" s="124" t="s">
        <v>129</v>
      </c>
      <c r="D92" s="127">
        <v>4.2483649999999997</v>
      </c>
      <c r="E92" s="125"/>
      <c r="F92" s="125">
        <f>D92*E92</f>
        <v>0</v>
      </c>
    </row>
    <row r="93" spans="2:6" x14ac:dyDescent="0.2">
      <c r="B93" s="124"/>
      <c r="C93" s="124"/>
      <c r="D93" s="127"/>
      <c r="E93" s="125"/>
      <c r="F93" s="125"/>
    </row>
    <row r="94" spans="2:6" x14ac:dyDescent="0.2">
      <c r="B94" s="124"/>
      <c r="C94" s="124"/>
      <c r="D94" s="127"/>
      <c r="E94" s="125"/>
      <c r="F94" s="125"/>
    </row>
    <row r="95" spans="2:6" x14ac:dyDescent="0.2">
      <c r="B95" s="124" t="s">
        <v>194</v>
      </c>
      <c r="C95" s="124"/>
      <c r="D95" s="127"/>
      <c r="E95" s="125"/>
      <c r="F95" s="125"/>
    </row>
    <row r="96" spans="2:6" x14ac:dyDescent="0.2">
      <c r="B96" s="124"/>
      <c r="C96" s="124"/>
      <c r="D96" s="127"/>
      <c r="E96" s="125"/>
      <c r="F96" s="125"/>
    </row>
    <row r="97" spans="2:6" x14ac:dyDescent="0.2">
      <c r="B97" s="124" t="s">
        <v>195</v>
      </c>
      <c r="C97" s="124" t="s">
        <v>129</v>
      </c>
      <c r="D97" s="127">
        <f>[1]steel!E23</f>
        <v>4.2483645599391773</v>
      </c>
      <c r="E97" s="125"/>
      <c r="F97" s="125">
        <f>D97*E97</f>
        <v>0</v>
      </c>
    </row>
    <row r="98" spans="2:6" x14ac:dyDescent="0.2">
      <c r="B98" s="124"/>
      <c r="C98" s="124"/>
      <c r="D98" s="127"/>
      <c r="E98" s="125"/>
      <c r="F98" s="125"/>
    </row>
    <row r="99" spans="2:6" x14ac:dyDescent="0.2">
      <c r="B99" s="124" t="s">
        <v>196</v>
      </c>
      <c r="C99" s="124" t="s">
        <v>129</v>
      </c>
      <c r="D99" s="127">
        <f>[1]steel!E27</f>
        <v>4.2483645599391773</v>
      </c>
      <c r="E99" s="125"/>
      <c r="F99" s="125">
        <f>D99*E99</f>
        <v>0</v>
      </c>
    </row>
    <row r="100" spans="2:6" x14ac:dyDescent="0.2">
      <c r="B100" s="124"/>
      <c r="C100" s="124"/>
      <c r="D100" s="127"/>
      <c r="E100" s="125"/>
      <c r="F100" s="125"/>
    </row>
    <row r="101" spans="2:6" x14ac:dyDescent="0.2">
      <c r="B101" s="124"/>
      <c r="C101" s="124"/>
      <c r="D101" s="127"/>
      <c r="E101" s="125"/>
      <c r="F101" s="125"/>
    </row>
    <row r="102" spans="2:6" x14ac:dyDescent="0.2">
      <c r="B102" s="124"/>
      <c r="C102" s="124"/>
      <c r="D102" s="127"/>
      <c r="E102" s="125"/>
      <c r="F102" s="125"/>
    </row>
    <row r="103" spans="2:6" ht="15" x14ac:dyDescent="0.25">
      <c r="B103" s="131" t="s">
        <v>197</v>
      </c>
      <c r="C103" s="124"/>
      <c r="D103" s="127"/>
      <c r="E103" s="125"/>
      <c r="F103" s="132">
        <f>SUM(F82:F100)</f>
        <v>0</v>
      </c>
    </row>
    <row r="104" spans="2:6" x14ac:dyDescent="0.2">
      <c r="B104" s="124"/>
      <c r="C104" s="124"/>
      <c r="D104" s="124"/>
      <c r="E104" s="125"/>
      <c r="F104" s="125"/>
    </row>
    <row r="105" spans="2:6" x14ac:dyDescent="0.2">
      <c r="B105" s="124"/>
      <c r="C105" s="124"/>
      <c r="D105" s="124"/>
      <c r="E105" s="125"/>
      <c r="F105" s="125"/>
    </row>
    <row r="106" spans="2:6" x14ac:dyDescent="0.2">
      <c r="B106" s="124"/>
      <c r="C106" s="124"/>
      <c r="D106" s="124"/>
      <c r="E106" s="125"/>
      <c r="F106" s="125"/>
    </row>
    <row r="107" spans="2:6" ht="15" x14ac:dyDescent="0.25">
      <c r="B107" s="128"/>
      <c r="C107" s="124"/>
      <c r="D107" s="124"/>
      <c r="E107" s="125"/>
      <c r="F107" s="125"/>
    </row>
    <row r="108" spans="2:6" ht="15" x14ac:dyDescent="0.25">
      <c r="B108" s="139" t="s">
        <v>198</v>
      </c>
      <c r="C108" s="124"/>
      <c r="D108" s="124"/>
      <c r="E108" s="125"/>
      <c r="F108" s="125"/>
    </row>
    <row r="109" spans="2:6" ht="15" x14ac:dyDescent="0.25">
      <c r="B109" s="128" t="s">
        <v>199</v>
      </c>
      <c r="C109" s="124"/>
      <c r="D109" s="124"/>
      <c r="E109" s="125"/>
      <c r="F109" s="125"/>
    </row>
    <row r="110" spans="2:6" ht="15" x14ac:dyDescent="0.25">
      <c r="B110" s="128"/>
      <c r="C110" s="124"/>
      <c r="D110" s="124"/>
      <c r="E110" s="125"/>
      <c r="F110" s="125"/>
    </row>
    <row r="111" spans="2:6" x14ac:dyDescent="0.2">
      <c r="B111" s="124" t="s">
        <v>200</v>
      </c>
      <c r="C111" s="124"/>
      <c r="D111" s="124"/>
      <c r="E111" s="125"/>
      <c r="F111" s="125"/>
    </row>
    <row r="112" spans="2:6" x14ac:dyDescent="0.2">
      <c r="B112" s="124"/>
      <c r="C112" s="124"/>
      <c r="D112" s="124"/>
      <c r="E112" s="125"/>
      <c r="F112" s="125"/>
    </row>
    <row r="113" spans="2:6" x14ac:dyDescent="0.2">
      <c r="B113" s="124" t="s">
        <v>201</v>
      </c>
      <c r="C113" s="124"/>
      <c r="D113" s="124"/>
      <c r="E113" s="125"/>
      <c r="F113" s="125"/>
    </row>
    <row r="114" spans="2:6" x14ac:dyDescent="0.2">
      <c r="B114" s="124"/>
      <c r="C114" s="124"/>
      <c r="D114" s="124"/>
      <c r="E114" s="125"/>
      <c r="F114" s="125"/>
    </row>
    <row r="115" spans="2:6" ht="28.5" x14ac:dyDescent="0.2">
      <c r="B115" s="140" t="s">
        <v>202</v>
      </c>
      <c r="C115" s="124"/>
      <c r="D115" s="124"/>
      <c r="E115" s="125"/>
      <c r="F115" s="125"/>
    </row>
    <row r="116" spans="2:6" x14ac:dyDescent="0.2">
      <c r="B116" s="124"/>
      <c r="C116" s="124"/>
      <c r="D116" s="124"/>
      <c r="E116" s="125"/>
      <c r="F116" s="125"/>
    </row>
    <row r="117" spans="2:6" ht="28.5" x14ac:dyDescent="0.2">
      <c r="B117" s="140" t="s">
        <v>203</v>
      </c>
      <c r="C117" s="124"/>
      <c r="D117" s="124"/>
      <c r="E117" s="125"/>
      <c r="F117" s="125"/>
    </row>
    <row r="118" spans="2:6" x14ac:dyDescent="0.2">
      <c r="B118" s="124"/>
      <c r="C118" s="124"/>
      <c r="D118" s="124"/>
      <c r="E118" s="125"/>
      <c r="F118" s="125"/>
    </row>
    <row r="119" spans="2:6" x14ac:dyDescent="0.2">
      <c r="B119" s="124" t="s">
        <v>204</v>
      </c>
      <c r="C119" s="124"/>
      <c r="D119" s="124"/>
      <c r="E119" s="125"/>
      <c r="F119" s="125"/>
    </row>
    <row r="120" spans="2:6" ht="15" x14ac:dyDescent="0.25">
      <c r="B120" s="128"/>
      <c r="C120" s="124"/>
      <c r="D120" s="124"/>
      <c r="E120" s="125"/>
      <c r="F120" s="125"/>
    </row>
    <row r="121" spans="2:6" x14ac:dyDescent="0.2">
      <c r="B121" s="124" t="s">
        <v>205</v>
      </c>
      <c r="C121" s="124" t="s">
        <v>128</v>
      </c>
      <c r="D121" s="124">
        <v>10</v>
      </c>
      <c r="E121" s="125"/>
      <c r="F121" s="125">
        <f>D121*E121</f>
        <v>0</v>
      </c>
    </row>
    <row r="122" spans="2:6" x14ac:dyDescent="0.2">
      <c r="B122" s="141" t="s">
        <v>206</v>
      </c>
      <c r="C122" s="124" t="s">
        <v>128</v>
      </c>
      <c r="D122" s="124">
        <v>10</v>
      </c>
      <c r="E122" s="125"/>
      <c r="F122" s="125">
        <f>D122*E122</f>
        <v>0</v>
      </c>
    </row>
    <row r="123" spans="2:6" ht="15" x14ac:dyDescent="0.25">
      <c r="B123" s="128" t="s">
        <v>207</v>
      </c>
      <c r="C123" s="124"/>
      <c r="D123" s="124"/>
      <c r="E123" s="125"/>
      <c r="F123" s="125"/>
    </row>
    <row r="124" spans="2:6" x14ac:dyDescent="0.2">
      <c r="B124" s="124" t="s">
        <v>208</v>
      </c>
      <c r="C124" s="124" t="s">
        <v>128</v>
      </c>
      <c r="D124" s="124">
        <v>60</v>
      </c>
      <c r="E124" s="125"/>
      <c r="F124" s="125">
        <f>D124*E124</f>
        <v>0</v>
      </c>
    </row>
    <row r="125" spans="2:6" x14ac:dyDescent="0.2">
      <c r="B125" s="141" t="s">
        <v>206</v>
      </c>
      <c r="C125" s="124" t="s">
        <v>128</v>
      </c>
      <c r="D125" s="124">
        <v>60</v>
      </c>
      <c r="E125" s="125"/>
      <c r="F125" s="125">
        <f>D125*E125</f>
        <v>0</v>
      </c>
    </row>
    <row r="126" spans="2:6" x14ac:dyDescent="0.2">
      <c r="B126" s="124"/>
      <c r="C126" s="124"/>
      <c r="D126" s="124"/>
      <c r="E126" s="125"/>
      <c r="F126" s="125"/>
    </row>
    <row r="127" spans="2:6" x14ac:dyDescent="0.2">
      <c r="B127" s="124" t="s">
        <v>209</v>
      </c>
      <c r="C127" s="124" t="s">
        <v>128</v>
      </c>
      <c r="D127" s="124">
        <v>30</v>
      </c>
      <c r="E127" s="125"/>
      <c r="F127" s="125">
        <f>D127*E127</f>
        <v>0</v>
      </c>
    </row>
    <row r="128" spans="2:6" x14ac:dyDescent="0.2">
      <c r="B128" s="141" t="s">
        <v>206</v>
      </c>
      <c r="C128" s="124" t="s">
        <v>128</v>
      </c>
      <c r="D128" s="124">
        <v>30</v>
      </c>
      <c r="E128" s="125"/>
      <c r="F128" s="125">
        <f>D128*E128</f>
        <v>0</v>
      </c>
    </row>
    <row r="129" spans="2:6" x14ac:dyDescent="0.2">
      <c r="B129" s="124"/>
      <c r="C129" s="124"/>
      <c r="D129" s="124"/>
      <c r="E129" s="125"/>
      <c r="F129" s="125"/>
    </row>
    <row r="130" spans="2:6" x14ac:dyDescent="0.2">
      <c r="B130" s="124" t="s">
        <v>210</v>
      </c>
      <c r="C130" s="124" t="s">
        <v>128</v>
      </c>
      <c r="D130" s="124">
        <f>180+450</f>
        <v>630</v>
      </c>
      <c r="E130" s="125"/>
      <c r="F130" s="125">
        <f>D130*E130</f>
        <v>0</v>
      </c>
    </row>
    <row r="131" spans="2:6" x14ac:dyDescent="0.2">
      <c r="B131" s="141" t="s">
        <v>206</v>
      </c>
      <c r="C131" s="124" t="s">
        <v>128</v>
      </c>
      <c r="D131" s="124">
        <f>D130</f>
        <v>630</v>
      </c>
      <c r="E131" s="125"/>
      <c r="F131" s="125">
        <f>D131*E131</f>
        <v>0</v>
      </c>
    </row>
    <row r="132" spans="2:6" x14ac:dyDescent="0.2">
      <c r="B132" s="124"/>
      <c r="C132" s="124"/>
      <c r="D132" s="124"/>
      <c r="E132" s="125"/>
      <c r="F132" s="125"/>
    </row>
    <row r="133" spans="2:6" ht="15" x14ac:dyDescent="0.25">
      <c r="B133" s="128" t="s">
        <v>211</v>
      </c>
      <c r="C133" s="124"/>
      <c r="D133" s="124"/>
      <c r="E133" s="125"/>
      <c r="F133" s="125"/>
    </row>
    <row r="134" spans="2:6" x14ac:dyDescent="0.2">
      <c r="B134" s="124"/>
      <c r="C134" s="124"/>
      <c r="D134" s="124"/>
      <c r="E134" s="125"/>
      <c r="F134" s="125"/>
    </row>
    <row r="135" spans="2:6" x14ac:dyDescent="0.2">
      <c r="B135" s="124" t="s">
        <v>212</v>
      </c>
      <c r="C135" s="124"/>
      <c r="D135" s="124"/>
      <c r="E135" s="125"/>
      <c r="F135" s="125"/>
    </row>
    <row r="136" spans="2:6" x14ac:dyDescent="0.2">
      <c r="B136" s="124" t="s">
        <v>213</v>
      </c>
      <c r="C136" s="124" t="s">
        <v>131</v>
      </c>
      <c r="D136" s="124">
        <v>18</v>
      </c>
      <c r="E136" s="125"/>
      <c r="F136" s="125">
        <f>D136*E136</f>
        <v>0</v>
      </c>
    </row>
    <row r="137" spans="2:6" x14ac:dyDescent="0.2">
      <c r="B137" s="141" t="s">
        <v>206</v>
      </c>
      <c r="C137" s="124" t="s">
        <v>131</v>
      </c>
      <c r="D137" s="124">
        <v>18</v>
      </c>
      <c r="E137" s="125"/>
      <c r="F137" s="125">
        <f>D137*E137</f>
        <v>0</v>
      </c>
    </row>
    <row r="138" spans="2:6" x14ac:dyDescent="0.2">
      <c r="B138" s="124"/>
      <c r="C138" s="124"/>
      <c r="D138" s="124"/>
      <c r="E138" s="125"/>
      <c r="F138" s="125"/>
    </row>
    <row r="139" spans="2:6" x14ac:dyDescent="0.2">
      <c r="B139" s="124" t="s">
        <v>214</v>
      </c>
      <c r="C139" s="124" t="s">
        <v>131</v>
      </c>
      <c r="D139" s="124">
        <v>9</v>
      </c>
      <c r="E139" s="125"/>
      <c r="F139" s="125">
        <f>D139*E139</f>
        <v>0</v>
      </c>
    </row>
    <row r="140" spans="2:6" x14ac:dyDescent="0.2">
      <c r="B140" s="124"/>
      <c r="C140" s="124"/>
      <c r="D140" s="124"/>
      <c r="E140" s="125"/>
      <c r="F140" s="125"/>
    </row>
    <row r="141" spans="2:6" x14ac:dyDescent="0.2">
      <c r="B141" s="124" t="s">
        <v>215</v>
      </c>
      <c r="C141" s="124" t="s">
        <v>43</v>
      </c>
      <c r="D141" s="124">
        <v>9</v>
      </c>
      <c r="E141" s="125"/>
      <c r="F141" s="125">
        <f>D141*E141</f>
        <v>0</v>
      </c>
    </row>
    <row r="142" spans="2:6" x14ac:dyDescent="0.2">
      <c r="B142" s="124"/>
      <c r="C142" s="124"/>
      <c r="D142" s="124"/>
      <c r="E142" s="125"/>
      <c r="F142" s="125"/>
    </row>
    <row r="143" spans="2:6" x14ac:dyDescent="0.2">
      <c r="B143" s="124"/>
      <c r="C143" s="124"/>
      <c r="D143" s="124"/>
      <c r="E143" s="125"/>
      <c r="F143" s="125"/>
    </row>
    <row r="144" spans="2:6" ht="15" x14ac:dyDescent="0.25">
      <c r="B144" s="128" t="s">
        <v>216</v>
      </c>
      <c r="C144" s="124"/>
      <c r="D144" s="124"/>
      <c r="E144" s="125"/>
      <c r="F144" s="125"/>
    </row>
    <row r="145" spans="2:6" x14ac:dyDescent="0.2">
      <c r="B145" s="124" t="s">
        <v>217</v>
      </c>
      <c r="C145" s="124"/>
      <c r="D145" s="124"/>
      <c r="E145" s="125"/>
      <c r="F145" s="125"/>
    </row>
    <row r="146" spans="2:6" x14ac:dyDescent="0.2">
      <c r="B146" s="124"/>
      <c r="C146" s="124"/>
      <c r="D146" s="124"/>
      <c r="E146" s="125"/>
      <c r="F146" s="125"/>
    </row>
    <row r="147" spans="2:6" x14ac:dyDescent="0.2">
      <c r="B147" s="124" t="s">
        <v>218</v>
      </c>
      <c r="C147" s="124" t="s">
        <v>219</v>
      </c>
      <c r="D147" s="124">
        <f>9+18</f>
        <v>27</v>
      </c>
      <c r="E147" s="125"/>
      <c r="F147" s="125">
        <f>D147*E147</f>
        <v>0</v>
      </c>
    </row>
    <row r="148" spans="2:6" x14ac:dyDescent="0.2">
      <c r="B148" s="124"/>
      <c r="C148" s="124"/>
      <c r="D148" s="124"/>
      <c r="E148" s="125"/>
      <c r="F148" s="125"/>
    </row>
    <row r="149" spans="2:6" x14ac:dyDescent="0.2">
      <c r="B149" s="124" t="s">
        <v>220</v>
      </c>
      <c r="C149" s="124" t="s">
        <v>219</v>
      </c>
      <c r="D149" s="124">
        <v>9</v>
      </c>
      <c r="E149" s="125"/>
      <c r="F149" s="125">
        <f>D149*E149</f>
        <v>0</v>
      </c>
    </row>
    <row r="150" spans="2:6" x14ac:dyDescent="0.2">
      <c r="B150" s="124"/>
      <c r="C150" s="124"/>
      <c r="D150" s="124"/>
      <c r="E150" s="125"/>
      <c r="F150" s="125"/>
    </row>
    <row r="151" spans="2:6" x14ac:dyDescent="0.2">
      <c r="B151" s="124" t="s">
        <v>221</v>
      </c>
      <c r="C151" s="124" t="s">
        <v>219</v>
      </c>
      <c r="D151" s="124">
        <v>1</v>
      </c>
      <c r="E151" s="125"/>
      <c r="F151" s="125">
        <f>D151*E151</f>
        <v>0</v>
      </c>
    </row>
    <row r="152" spans="2:6" x14ac:dyDescent="0.2">
      <c r="B152" s="124"/>
      <c r="C152" s="124"/>
      <c r="D152" s="124"/>
      <c r="E152" s="125"/>
      <c r="F152" s="125"/>
    </row>
    <row r="153" spans="2:6" x14ac:dyDescent="0.2">
      <c r="B153" s="124" t="s">
        <v>222</v>
      </c>
      <c r="C153" s="124" t="s">
        <v>219</v>
      </c>
      <c r="D153" s="124">
        <v>1</v>
      </c>
      <c r="E153" s="125"/>
      <c r="F153" s="125">
        <f>D153*E153</f>
        <v>0</v>
      </c>
    </row>
    <row r="154" spans="2:6" x14ac:dyDescent="0.2">
      <c r="B154" s="124"/>
      <c r="C154" s="124"/>
      <c r="D154" s="124"/>
      <c r="E154" s="125"/>
      <c r="F154" s="125"/>
    </row>
    <row r="155" spans="2:6" ht="15" thickBot="1" x14ac:dyDescent="0.25">
      <c r="B155" s="124"/>
      <c r="C155" s="124"/>
      <c r="D155" s="124"/>
      <c r="E155" s="125"/>
      <c r="F155" s="125"/>
    </row>
    <row r="156" spans="2:6" ht="15.75" thickBot="1" x14ac:dyDescent="0.3">
      <c r="B156" s="142" t="s">
        <v>223</v>
      </c>
      <c r="C156" s="142"/>
      <c r="D156" s="142"/>
      <c r="E156" s="143"/>
      <c r="F156" s="123">
        <f>SUM(F121:F155)</f>
        <v>0</v>
      </c>
    </row>
    <row r="159" spans="2:6" ht="15" x14ac:dyDescent="0.25">
      <c r="B159" s="144" t="s">
        <v>224</v>
      </c>
      <c r="C159" s="144"/>
      <c r="D159" s="144"/>
      <c r="E159" s="144"/>
    </row>
    <row r="160" spans="2:6" ht="15" thickBot="1" x14ac:dyDescent="0.25">
      <c r="B160" s="145"/>
      <c r="C160" s="145"/>
      <c r="D160" s="145"/>
      <c r="E160" s="145"/>
    </row>
    <row r="161" spans="2:6" ht="15" customHeight="1" x14ac:dyDescent="0.2">
      <c r="B161" s="146" t="str">
        <f>B5</f>
        <v>PRELIMINARY AND GENERAL</v>
      </c>
      <c r="C161" s="146"/>
      <c r="D161" s="146"/>
      <c r="E161" s="146"/>
      <c r="F161" s="147">
        <f>F28</f>
        <v>0</v>
      </c>
    </row>
    <row r="162" spans="2:6" x14ac:dyDescent="0.2">
      <c r="B162" s="148" t="str">
        <f>B30</f>
        <v>SITE CLEARANCE</v>
      </c>
      <c r="C162" s="149"/>
      <c r="D162" s="149"/>
      <c r="E162" s="150"/>
      <c r="F162" s="125">
        <f>F43</f>
        <v>0</v>
      </c>
    </row>
    <row r="163" spans="2:6" x14ac:dyDescent="0.2">
      <c r="B163" s="151" t="str">
        <f>B45</f>
        <v>DEMOLITIONS</v>
      </c>
      <c r="C163" s="151"/>
      <c r="D163" s="151"/>
      <c r="E163" s="151"/>
      <c r="F163" s="125">
        <f>F49</f>
        <v>0</v>
      </c>
    </row>
    <row r="164" spans="2:6" x14ac:dyDescent="0.2">
      <c r="B164" s="151" t="str">
        <f>B58</f>
        <v>CONCRETE, FORMWORK &amp; REINFORCEMENT</v>
      </c>
      <c r="C164" s="151"/>
      <c r="D164" s="151"/>
      <c r="E164" s="151"/>
      <c r="F164" s="125">
        <f>F68</f>
        <v>0</v>
      </c>
    </row>
    <row r="165" spans="2:6" x14ac:dyDescent="0.2">
      <c r="B165" s="151" t="str">
        <f>B70</f>
        <v>PRECAST CONCRETE</v>
      </c>
      <c r="C165" s="151"/>
      <c r="D165" s="151"/>
      <c r="E165" s="151"/>
      <c r="F165" s="125" t="str">
        <f>F76</f>
        <v>Rate Only</v>
      </c>
    </row>
    <row r="166" spans="2:6" x14ac:dyDescent="0.2">
      <c r="B166" s="151" t="str">
        <f>B78</f>
        <v>STEELWORK</v>
      </c>
      <c r="C166" s="151"/>
      <c r="D166" s="151"/>
      <c r="E166" s="151"/>
      <c r="F166" s="125">
        <f>F103</f>
        <v>0</v>
      </c>
    </row>
    <row r="167" spans="2:6" x14ac:dyDescent="0.2">
      <c r="B167" s="148" t="s">
        <v>225</v>
      </c>
      <c r="C167" s="149"/>
      <c r="D167" s="149"/>
      <c r="E167" s="150"/>
      <c r="F167" s="125">
        <f>F156</f>
        <v>0</v>
      </c>
    </row>
    <row r="168" spans="2:6" x14ac:dyDescent="0.2">
      <c r="B168" s="151"/>
      <c r="C168" s="151"/>
      <c r="D168" s="151"/>
      <c r="E168" s="151"/>
      <c r="F168" s="125"/>
    </row>
    <row r="169" spans="2:6" ht="15.75" thickBot="1" x14ac:dyDescent="0.3">
      <c r="B169" s="152" t="s">
        <v>226</v>
      </c>
      <c r="C169" s="153"/>
      <c r="D169" s="153"/>
      <c r="E169" s="154"/>
      <c r="F169" s="155">
        <f>SUM(F161:F167)</f>
        <v>0</v>
      </c>
    </row>
  </sheetData>
  <mergeCells count="12">
    <mergeCell ref="B164:E164"/>
    <mergeCell ref="B165:E165"/>
    <mergeCell ref="B166:E166"/>
    <mergeCell ref="B167:E167"/>
    <mergeCell ref="B168:E168"/>
    <mergeCell ref="B169:E169"/>
    <mergeCell ref="A1:F1"/>
    <mergeCell ref="B159:E159"/>
    <mergeCell ref="B160:E160"/>
    <mergeCell ref="B161:E161"/>
    <mergeCell ref="B162:E162"/>
    <mergeCell ref="B163:E16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Read Me FIRST</vt:lpstr>
      <vt:lpstr>Tender Cover Sheet</vt:lpstr>
      <vt:lpstr>5.1.1.1 Preamble</vt:lpstr>
      <vt:lpstr>5.1.3 CPA Formulae</vt:lpstr>
      <vt:lpstr>BOQ</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Ntjie Segooa</dc:creator>
  <cp:lastModifiedBy>Mandla Mhlauli</cp:lastModifiedBy>
  <dcterms:created xsi:type="dcterms:W3CDTF">2018-02-21T11:24:08Z</dcterms:created>
  <dcterms:modified xsi:type="dcterms:W3CDTF">2023-08-28T12:40:05Z</dcterms:modified>
</cp:coreProperties>
</file>