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hidePivotFieldList="1" defaultThemeVersion="124226"/>
  <mc:AlternateContent xmlns:mc="http://schemas.openxmlformats.org/markup-compatibility/2006">
    <mc:Choice Requires="x15">
      <x15ac:absPath xmlns:x15ac="http://schemas.microsoft.com/office/spreadsheetml/2010/11/ac" url="C:\Users\mhlaulm\Documents\Kusile Work\ADDD\"/>
    </mc:Choice>
  </mc:AlternateContent>
  <xr:revisionPtr revIDLastSave="0" documentId="8_{02A37A1D-EAAA-4DA4-93A2-DC8137996662}" xr6:coauthVersionLast="47" xr6:coauthVersionMax="47" xr10:uidLastSave="{00000000-0000-0000-0000-000000000000}"/>
  <bookViews>
    <workbookView xWindow="-120" yWindow="-120" windowWidth="20730" windowHeight="11160" activeTab="1" xr2:uid="{00000000-000D-0000-FFFF-FFFF00000000}"/>
  </bookViews>
  <sheets>
    <sheet name="Read Me FIRST" sheetId="1" r:id="rId1"/>
    <sheet name="Tender Cover Sheet" sheetId="2" r:id="rId2"/>
    <sheet name="5.1.1.1 Preamble" sheetId="3" r:id="rId3"/>
    <sheet name="5.1.3 CPA Formulae" sheetId="5" r:id="rId4"/>
    <sheet name="BOQ" sheetId="18" r:id="rId5"/>
  </sheets>
  <externalReferences>
    <externalReference r:id="rId6"/>
  </externalReferences>
  <definedNames>
    <definedName name="_SEC1200">#REF!</definedName>
    <definedName name="Items_01">#REF!</definedName>
    <definedName name="Summar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9" i="2" l="1"/>
  <c r="C3" i="1"/>
  <c r="B166" i="18"/>
  <c r="B165" i="18"/>
  <c r="B164" i="18"/>
  <c r="B163" i="18"/>
  <c r="B162" i="18"/>
  <c r="B161" i="18"/>
  <c r="F153" i="18"/>
  <c r="F151" i="18"/>
  <c r="F149" i="18"/>
  <c r="D147" i="18"/>
  <c r="F141" i="18"/>
  <c r="F139" i="18"/>
  <c r="F137" i="18"/>
  <c r="F136" i="18"/>
  <c r="D130" i="18"/>
  <c r="D131" i="18" s="1"/>
  <c r="F128" i="18"/>
  <c r="F127" i="18"/>
  <c r="F125" i="18"/>
  <c r="F124" i="18"/>
  <c r="F122" i="18"/>
  <c r="F121" i="18"/>
  <c r="D99" i="18"/>
  <c r="F99" i="18" s="1"/>
  <c r="D97" i="18"/>
  <c r="F97" i="18" s="1"/>
  <c r="F92" i="18"/>
  <c r="F86" i="18"/>
  <c r="F84" i="18"/>
  <c r="D82" i="18"/>
  <c r="F82" i="18" s="1"/>
  <c r="F76" i="18"/>
  <c r="F165" i="18" s="1"/>
  <c r="D66" i="18"/>
  <c r="F66" i="18" s="1"/>
  <c r="D64" i="18"/>
  <c r="F64" i="18" s="1"/>
  <c r="D62" i="18"/>
  <c r="F62" i="18" s="1"/>
  <c r="D60" i="18"/>
  <c r="F60" i="18" s="1"/>
  <c r="F55" i="18"/>
  <c r="D47" i="18"/>
  <c r="F47" i="18" s="1"/>
  <c r="F49" i="18" s="1"/>
  <c r="F163" i="18" s="1"/>
  <c r="F40" i="18"/>
  <c r="F34" i="18"/>
  <c r="D26" i="18"/>
  <c r="F23" i="18"/>
  <c r="F22" i="18"/>
  <c r="F16" i="18"/>
  <c r="F15" i="18"/>
  <c r="F14" i="18"/>
  <c r="F13" i="18"/>
  <c r="C21" i="2"/>
  <c r="F130" i="18" l="1"/>
  <c r="F68" i="18"/>
  <c r="F164" i="18" s="1"/>
  <c r="F103" i="18"/>
  <c r="F166" i="18" s="1"/>
  <c r="F131" i="18"/>
  <c r="F26" i="18"/>
  <c r="F28" i="18" s="1"/>
  <c r="F161" i="18" s="1"/>
  <c r="F147" i="18"/>
  <c r="F37" i="18"/>
  <c r="F43" i="18" s="1"/>
  <c r="F162" i="18" s="1"/>
  <c r="F156" i="18" l="1"/>
  <c r="F167" i="18" s="1"/>
  <c r="F169" i="18"/>
  <c r="C3" i="3"/>
  <c r="C4" i="1" l="1"/>
  <c r="D2" i="5"/>
  <c r="D3" i="5"/>
  <c r="D4" i="5"/>
  <c r="C2" i="3"/>
  <c r="C4" i="3"/>
</calcChain>
</file>

<file path=xl/sharedStrings.xml><?xml version="1.0" encoding="utf-8"?>
<sst xmlns="http://schemas.openxmlformats.org/spreadsheetml/2006/main" count="269" uniqueCount="227">
  <si>
    <t>Project:</t>
  </si>
  <si>
    <t>KUSILE POWER STATION PROJECT</t>
  </si>
  <si>
    <t>Enquiry No.</t>
  </si>
  <si>
    <t>Package Name:</t>
  </si>
  <si>
    <t>Tenderer's Name:</t>
  </si>
  <si>
    <t>READ ME</t>
  </si>
  <si>
    <t>Read these notes BEFORE you commence input or make any changes to this workbook.</t>
  </si>
  <si>
    <t>The Tenderer must provide a clear indication on the Cover Sheet as to whether the offer is "main" or "alternative" (and if there are several alternatives, to number them). There must be a separate Excel file for each ooffer if applicable</t>
  </si>
  <si>
    <t>NOTE:  ALL CALCULATIONS ARE THE RESPONSIBILITY OF THE TENDERER, AND MUST BE CHECKED THOROUGHLY.  ANY DISCREPANCY FOUND IN THE CALCULATIONS IN THIS WORKBOOK MUST BE BROUGHT TO THE ATTENTION OF ESKOM, THROUGH THE DEIGNATED BUYER!</t>
  </si>
  <si>
    <t>This workbook contains the following sheets:</t>
  </si>
  <si>
    <t>Read Me</t>
  </si>
  <si>
    <t>This sheet provides an overview to the Tenderer of the content and role of the sheets making up the Price Schedules.  It will not form part of the tender or contract.</t>
  </si>
  <si>
    <t>Tender Cover Sheet</t>
  </si>
  <si>
    <t>This is the cover sheet for Section 5.1 and provides the total tender price.  It is also the source of the package name, tenderer name etc for the other sheets.</t>
  </si>
  <si>
    <t>5.1.1.1 Preamble</t>
  </si>
  <si>
    <t>This sheet provides general guidelines for this section.</t>
  </si>
  <si>
    <t>5.1.2 Activity Schedule</t>
  </si>
  <si>
    <t xml:space="preserve">This is the main data entry sheet for the Tenderer to complete. </t>
  </si>
  <si>
    <t>Conventions used in this workbook</t>
  </si>
  <si>
    <t>The following conventions have been used in this workbook to facilitate its accurate use:</t>
  </si>
  <si>
    <t>Red</t>
  </si>
  <si>
    <t>This GREEN shading is used for cells where DATA ENTRY is required from the Tenderer.  The Tenderer must complete the information in these GREEN shaded cells</t>
  </si>
  <si>
    <t>PLEASE REFRAIN from tampering with ANY other cells contained in this workbook as it may affect Eskom's standard formulae and lead to data integrity issues.</t>
  </si>
  <si>
    <t>PRICING INFORMATION</t>
  </si>
  <si>
    <t>ENQUIRY No.</t>
  </si>
  <si>
    <t>NAME OF PACKAGE:</t>
  </si>
  <si>
    <t xml:space="preserve">TENDERER’S NAME:  </t>
  </si>
  <si>
    <t xml:space="preserve">Annexure IT 5.1 Price Schedules </t>
  </si>
  <si>
    <t>THE PRICE:  IN ZAR</t>
  </si>
  <si>
    <t>(excluding VAT)</t>
  </si>
  <si>
    <t>RAND VALUE IN WORDS</t>
  </si>
  <si>
    <t>DATE :</t>
  </si>
  <si>
    <t>FULL NAMES OF SIGNATORY:</t>
  </si>
  <si>
    <t>DESIGNATION OF SIGNATORY:</t>
  </si>
  <si>
    <t>SIGNATURE :</t>
  </si>
  <si>
    <t xml:space="preserve"> </t>
  </si>
  <si>
    <t xml:space="preserve">5.1.1.1 PREAMBLE TO PRICE SCHEDULE </t>
  </si>
  <si>
    <t xml:space="preserve">The Provisional Price Schedule provides the basis of valuation of all the work activities and inputs and information for general contract progress monitoring. </t>
  </si>
  <si>
    <t>The amount due at each application for payment date is based on activities and/or milestones completed as indicated on the Price Schedule/Bills of Quantities. The Tenderer must provide all necessary information which is required to determine amounts due in respect of each application for payment relative to the activities.</t>
  </si>
  <si>
    <t>The total of the prices must include for all direct and indirect costs, overheads, profits, on costs, risks, liabilities, obligations, etc. relative to the contract.</t>
  </si>
  <si>
    <t>TENDERER NAME:</t>
  </si>
  <si>
    <t>PRICE ADJUSTMENT FOR INFLATION</t>
  </si>
  <si>
    <t>Summary</t>
  </si>
  <si>
    <t>No</t>
  </si>
  <si>
    <t>Description</t>
  </si>
  <si>
    <t>A</t>
  </si>
  <si>
    <t>Type in description of formula which is carried through below</t>
  </si>
  <si>
    <t>GENERAL NOTES :</t>
  </si>
  <si>
    <t>a.</t>
  </si>
  <si>
    <t>References to "indices" below have the meaning of "cost indices or reference prices",  unless otherwise stated.</t>
  </si>
  <si>
    <t>b.</t>
  </si>
  <si>
    <t>Where historical information is applicable as requested below, internet address references which are accessible to the</t>
  </si>
  <si>
    <t>general public may be submitted instead, with the specific electronic route and web page reflecting the applicable data.</t>
  </si>
  <si>
    <t>c.</t>
  </si>
  <si>
    <t>Each formula is related to one unique currency. Mixing of currencies in a specific formula is not acceptable.</t>
  </si>
  <si>
    <t>CPA FORMULA REQUIREMENTS :</t>
  </si>
  <si>
    <t>i.</t>
  </si>
  <si>
    <t>Formulae must be linked to independent cost indices or other benchmarks ("reference prices") and must be clearly and</t>
  </si>
  <si>
    <t>completely defined. The source must be a recognised statistical publishing source and must not be in-house indices.</t>
  </si>
  <si>
    <t>ii.</t>
  </si>
  <si>
    <t>Local Indices: Where local indices other than SEIFSA or StatsSA are specified, the tenderer is to submit 5 years' historical data</t>
  </si>
  <si>
    <t>for such indices.  Note that the Contractor must ensure that indices are published and recommended by the "Source" as</t>
  </si>
  <si>
    <t>applicable to the work involved. For example SEIFSA has terminated the publication of Table E and is replaced by Table E-A and</t>
  </si>
  <si>
    <t>or E-EX and the specific sub breakdown of such must be identified. Also SEIFSA recommends utilisation of Table L-2 for road</t>
  </si>
  <si>
    <t xml:space="preserve">transport rather than Table L-1.  </t>
  </si>
  <si>
    <t>iii.</t>
  </si>
  <si>
    <t>Foreign Price Adjustments: In the case of foreign price adjustments, the Contractor is to submit 5 years' historical data for the</t>
  </si>
  <si>
    <t xml:space="preserve">tendered indices.  Where a formula is linked to indices in a country, payment of the amounts for that formula must be in the </t>
  </si>
  <si>
    <t>currency of the same country.  A formula may not be linked to indices of more than one country.</t>
  </si>
  <si>
    <t>iv.</t>
  </si>
  <si>
    <t>Commodity Price Linked Payments: The reference price is considered as the base price (index) for purpose of the CPA formula</t>
  </si>
  <si>
    <t>and is incuded in the applicable tables below and must be in the currency in which the CPA will be payable.  The exchange</t>
  </si>
  <si>
    <t>rate applied to convert the base price in a foreign currency into that of the currency of the formula must also be indicated in</t>
  </si>
  <si>
    <t>the tables below if the price is not in the same currency as the applicable formula.. ie exposure to the movement in a</t>
  </si>
  <si>
    <t>reference price is in the same currency as that of the CPA formula.  The Contractor is to submit 5 years' historical price data</t>
  </si>
  <si>
    <t xml:space="preserve">for such commodity, </t>
  </si>
  <si>
    <t>v.</t>
  </si>
  <si>
    <t>London Metal Exchange (LME) Prices: For metals traded on the LME, the tonnage will be required before contract award in</t>
  </si>
  <si>
    <t xml:space="preserve">order for Eskom to hedge the metal price fluctuations.  This applies also for prices linked to local indices or reference prices. </t>
  </si>
  <si>
    <t xml:space="preserve">Though these metals are traded in US$, prices are daily quoted in various other currencies. </t>
  </si>
  <si>
    <t>The LME price in the currency of the formula must apply and thus not the US$ unless the amount payable in terms of the</t>
  </si>
  <si>
    <t>formula is US$.  Refer to the "LME" Sheet in this file for more detail regarding this aspect.  By indicating any of these metals in</t>
  </si>
  <si>
    <t>the formulae below, the contractor declares that neither he nor any other body avails or will avail of forward price and/or</t>
  </si>
  <si>
    <t xml:space="preserve">currency cover for the metal(s).  </t>
  </si>
  <si>
    <t>vi.</t>
  </si>
  <si>
    <t>CPA Base Date: The CPA base date for calculating price movements is the Base Date as defined in the Particular Conditions,</t>
  </si>
  <si>
    <t>Clause 1.1.3.1. For indices or reference prices published as at certain dates, and where such a date is not the Base Date, the</t>
  </si>
  <si>
    <t>latest date for which it is published before the Base Date will be considered as the Base Date index or reference price.  In</t>
  </si>
  <si>
    <t>instances where the figure or value is not as at the Base Date or considered as the Base Date index or reference price as</t>
  </si>
  <si>
    <t>explained herein, the date, figure or value as well as the reason for the deviation must be clearly separately stated and must</t>
  </si>
  <si>
    <t xml:space="preserve">be realistic for purposes of the price adjustment. </t>
  </si>
  <si>
    <t>vii.</t>
  </si>
  <si>
    <t>Period for Movement in Indices: The period for which the movement in indices or reference prices is considered, is the period</t>
  </si>
  <si>
    <t>until the last day of the month prior to the  month in which the work in question was executed or completed (or in which an</t>
  </si>
  <si>
    <t>event or activity for which the adjustment applies, took place).  For indices or reference prices published as at certain dates,</t>
  </si>
  <si>
    <t>and where such a date is not the last day of the month prior to the month in which the work was executed or completed (or an</t>
  </si>
  <si>
    <t>event or activity took place),  then latest date for which the indices or price references are published before the last day of the</t>
  </si>
  <si>
    <t>month prior to the execution or completion of work (or an event or activity took place) is considered as the last day index</t>
  </si>
  <si>
    <t xml:space="preserve">or reference price of the month prior to execution or completion of work (or event or activity). </t>
  </si>
  <si>
    <t>viii.</t>
  </si>
  <si>
    <t>Proportions/weighting/coefficients/base reference in CPA Formulae: The fixed portion of each formula, not subject to inflation,</t>
  </si>
  <si>
    <t>is at least 15% and contractors may submit higher fixed portion percentages.  The indices or other benchmarks and their</t>
  </si>
  <si>
    <t>proportions in the formula must be realistic and relative to the applicable work. The fixed portion and other proportions must add</t>
  </si>
  <si>
    <t>up to 100%.</t>
  </si>
  <si>
    <t>ix.</t>
  </si>
  <si>
    <t>Base Index or Reference Price :   The base index or reference price must be inserted in the appropriate column</t>
  </si>
  <si>
    <t>FORMULA No:</t>
  </si>
  <si>
    <t xml:space="preserve"> A </t>
  </si>
  <si>
    <t>Exchange rate for converting base reference price (eg US$ LME price) to the currency of this formula</t>
  </si>
  <si>
    <t>Index</t>
  </si>
  <si>
    <t>Proportion / Coefficient / Weight / Base reference price</t>
  </si>
  <si>
    <t>Description / Scope of Index (eg Labour)</t>
  </si>
  <si>
    <t>Title/Definition : Linked to the index, e.g., Table C3, All hourly paid employees.  Must be completely defined</t>
  </si>
  <si>
    <t>Source of Index ((indices prepared by (e.g. SEIFSA, StatsSA, LME)</t>
  </si>
  <si>
    <t>Base month for CPA if not Base Date as defined (See Note vi above)</t>
  </si>
  <si>
    <t>Formula Currency Code</t>
  </si>
  <si>
    <t>Currency Code</t>
  </si>
  <si>
    <t>Exchange Rate Currency 1,00 =</t>
  </si>
  <si>
    <t>Historical Data provided (Yes/No/Internet address)</t>
  </si>
  <si>
    <t>A1</t>
  </si>
  <si>
    <t>A2</t>
  </si>
  <si>
    <t>A3</t>
  </si>
  <si>
    <t>A4</t>
  </si>
  <si>
    <t>A5</t>
  </si>
  <si>
    <t>A6</t>
  </si>
  <si>
    <t>Fixed Non-adjustable (0.15 minimum)</t>
  </si>
  <si>
    <t>Total</t>
  </si>
  <si>
    <t>TENDER INFORMATION</t>
  </si>
  <si>
    <t>m</t>
  </si>
  <si>
    <t>t</t>
  </si>
  <si>
    <t>Sum</t>
  </si>
  <si>
    <t>No.</t>
  </si>
  <si>
    <t>m3</t>
  </si>
  <si>
    <t>Project Name : Wilge Flats Security fencing and Lighting Project</t>
  </si>
  <si>
    <t>ITEM NO</t>
  </si>
  <si>
    <t>DESCRIPTION</t>
  </si>
  <si>
    <t>UNIT</t>
  </si>
  <si>
    <t xml:space="preserve">QUANTITY </t>
  </si>
  <si>
    <t>RATE</t>
  </si>
  <si>
    <t>AMOUNT</t>
  </si>
  <si>
    <t>PRELIMINARY AND GENERAL</t>
  </si>
  <si>
    <t>Contractor's Establishment on Site and General Obligations</t>
  </si>
  <si>
    <t>The Contractor's General Obligations</t>
  </si>
  <si>
    <t>(a) Fixed obligations</t>
  </si>
  <si>
    <t>(i)Establishment</t>
  </si>
  <si>
    <t>(ii) Medicals</t>
  </si>
  <si>
    <t xml:space="preserve">(iii) PPE </t>
  </si>
  <si>
    <t>(iv)Tools &amp; Equipment</t>
  </si>
  <si>
    <t>(b) Time-related obligations</t>
  </si>
  <si>
    <t>Personnel</t>
  </si>
  <si>
    <t>(i) Site Agent</t>
  </si>
  <si>
    <t>Month</t>
  </si>
  <si>
    <t>(ii) Environmental &amp; Safety Officer</t>
  </si>
  <si>
    <t xml:space="preserve">Travel </t>
  </si>
  <si>
    <t xml:space="preserve">Travelling for labour </t>
  </si>
  <si>
    <t>Km</t>
  </si>
  <si>
    <t>TOTAL OF P&amp;G'S</t>
  </si>
  <si>
    <t>SITE CLEARANCE</t>
  </si>
  <si>
    <t>Clearing and grubbing of site and dispose as directed by the Engineer</t>
  </si>
  <si>
    <t>at designated stockpile area, next to the stockpile area</t>
  </si>
  <si>
    <t>Security fence corridor (4m wide)</t>
  </si>
  <si>
    <t xml:space="preserve">Remove all construction material located outside the flats, inside </t>
  </si>
  <si>
    <t>the falats and stack the as per engineers instruction</t>
  </si>
  <si>
    <t>sum</t>
  </si>
  <si>
    <t xml:space="preserve">Closing of manholes, manhole covers to be provided by the </t>
  </si>
  <si>
    <t>engineer</t>
  </si>
  <si>
    <t>TOTAL OF SITE CLEARANCE</t>
  </si>
  <si>
    <t>DEMOLITIONS</t>
  </si>
  <si>
    <t>Removal of existing mesh wire fence and gate and disposal thereof</t>
  </si>
  <si>
    <t>TOTAL OF DEMOLITIONS</t>
  </si>
  <si>
    <t>EARTHWORKS</t>
  </si>
  <si>
    <t xml:space="preserve">Import backfilling material from commercial sources to </t>
  </si>
  <si>
    <t>backfill existing trenches with G7 or G8</t>
  </si>
  <si>
    <t>CONCRETE, FORMWORK &amp; REINFORCEMENT</t>
  </si>
  <si>
    <t>Mass concrete anti-tunnellin (15 Mpa)</t>
  </si>
  <si>
    <t>gate post concrete Grade 25/19 (25 MPa, 19mm stone)</t>
  </si>
  <si>
    <t>fence post concrete Grade 25/19 (25 MPa, 19mm stone)</t>
  </si>
  <si>
    <t>Concrete Road/Concrete Apron (25 Mpa)</t>
  </si>
  <si>
    <t>TOTAL OF CONCRETE, FORMWORK &amp; REINFORCEMENT</t>
  </si>
  <si>
    <t>PRECAST CONCRETE</t>
  </si>
  <si>
    <t>MANUFACTURE AND ERECT PRECAST ELEMENTS</t>
  </si>
  <si>
    <t>Precast reinforced concrete light poles (x m)-Rocla or equivalent</t>
  </si>
  <si>
    <t>Rate Only</t>
  </si>
  <si>
    <t>TOTAL OF PRECAST CONCRETE</t>
  </si>
  <si>
    <t>STEELWORK</t>
  </si>
  <si>
    <t>Galvanized welded security fence 2.1 m high with straining wire.</t>
  </si>
  <si>
    <t>( As per Eskom specification , high security Mesh Fencing, unique</t>
  </si>
  <si>
    <t>identifier 240-76368574)</t>
  </si>
  <si>
    <t>Install ONLY existing 1.5m palisade fence (free issue)</t>
  </si>
  <si>
    <t>Install  ONLY existing gate</t>
  </si>
  <si>
    <t>no.</t>
  </si>
  <si>
    <t>STRUCTURAL STEELWORK</t>
  </si>
  <si>
    <t>Supply and fabrication as per drawings 0.54/5633</t>
  </si>
  <si>
    <t>hot rolled steelwork</t>
  </si>
  <si>
    <t>Erection on site</t>
  </si>
  <si>
    <t>Hot Rolled Sections</t>
  </si>
  <si>
    <t>corrosion protection</t>
  </si>
  <si>
    <t>TOTAL OF STEEL WORK</t>
  </si>
  <si>
    <t>Supply and installation of 22kV Minisubsand 22kV Cable</t>
  </si>
  <si>
    <t>22kV CABLE</t>
  </si>
  <si>
    <t>Perform all relevant pre-energization tests on Mini-subs as per 230-...</t>
  </si>
  <si>
    <t>Appoint GMR2.1 to approve energization of network for project duration.</t>
  </si>
  <si>
    <t>Perform all required inspections and testing required and issue partial COC on each DB</t>
  </si>
  <si>
    <t>Perform insulation Testing on  cables supplying Main DB supplies from Mini-subs.</t>
  </si>
  <si>
    <t>De-terminate, test and re-terminate on all cables in the 22kV ring main</t>
  </si>
  <si>
    <t>Cable- 95mm2 3c Cu XLPE/SWA/PVC 12.7/22kV                          Supply</t>
  </si>
  <si>
    <t>Install</t>
  </si>
  <si>
    <t>1000V CABLE</t>
  </si>
  <si>
    <t>Cable - 120mm2 4c Cu PVC/SWA/PVC 600/1000V                        Supply</t>
  </si>
  <si>
    <t>Cable- 185 mm2 4c Cu PVC/SWA/PVC 600/1000V                        Supply</t>
  </si>
  <si>
    <t>Cable - 10mm2 4c Cu PVC/SWA/PVC 600/1000V                         Supply</t>
  </si>
  <si>
    <t>Security Flood Lights</t>
  </si>
  <si>
    <t>Led floodlight 300w, 140lm/W efficacy or 42000lm in total with adjustable</t>
  </si>
  <si>
    <t>radiation angle                                                                           Supply</t>
  </si>
  <si>
    <t>20A Single phase double pole MCB</t>
  </si>
  <si>
    <t xml:space="preserve">Day-night Switch </t>
  </si>
  <si>
    <t>CABLE JOINTS &amp; TERMINATIONS</t>
  </si>
  <si>
    <t>All Termintions Torqued to specification</t>
  </si>
  <si>
    <t>Cable- 185 mm2 4c Cu PVC/SWA/PVC 600/1000V Termination</t>
  </si>
  <si>
    <t>each</t>
  </si>
  <si>
    <t>Cable- 185 mm2 4c Cu PVC/SWA/PVC 600/1000V Join kit</t>
  </si>
  <si>
    <t>Cable- 95mm2 3c Cu XLPE/SWA/PVC 12.7/22kV  Termination</t>
  </si>
  <si>
    <t>Cable- 95mm2 3c Cu XLPE/SWA/PVC 12.7/22kV  Joint kit</t>
  </si>
  <si>
    <t>TOTAL OF ELECTRICAL WORKS</t>
  </si>
  <si>
    <t>PROJECT ESTIMATE SUMMARY</t>
  </si>
  <si>
    <t>ELECTRICAL WORKS</t>
  </si>
  <si>
    <t>PROJECT ESTIMATE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</si>
</sst>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quot;R&quot;\ * #,##0.00_ ;_ &quot;R&quot;\ * \-#,##0.00_ ;_ &quot;R&quot;\ * &quot;-&quot;??_ ;_ @_ "/>
    <numFmt numFmtId="165" formatCode="_ * #,##0.00_ ;_ * \-#,##0.00_ ;_ * &quot;-&quot;??_ ;_ @_ "/>
    <numFmt numFmtId="166" formatCode="_(* #,##0.00_);_(* \(#,##0.00\);_(* &quot;-&quot;??_);_(@_)"/>
    <numFmt numFmtId="167" formatCode="&quot;R&quot;\ #,##0.000000"/>
    <numFmt numFmtId="168" formatCode="_(* #,##0.0000_);_(* \(#,##0.0000\);_(* &quot;-&quot;??_);_(@_)"/>
    <numFmt numFmtId="169" formatCode="###\ ###\ ##0\ \ &quot;RAND&quot;;\-###\ ###\ ##0\ &quot;RAND&quot;"/>
    <numFmt numFmtId="171" formatCode="mmm\-yyyy"/>
    <numFmt numFmtId="172" formatCode="[$ZAR]\ #,##0.000000"/>
    <numFmt numFmtId="173" formatCode="#,##0.000"/>
  </numFmts>
  <fonts count="5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Arial"/>
      <family val="2"/>
    </font>
    <font>
      <b/>
      <sz val="12"/>
      <name val="Arial"/>
      <family val="2"/>
    </font>
    <font>
      <sz val="12"/>
      <color rgb="FF0000FF"/>
      <name val="Arial"/>
      <family val="2"/>
    </font>
    <font>
      <sz val="12"/>
      <color rgb="FF008000"/>
      <name val="Arial"/>
      <family val="2"/>
    </font>
    <font>
      <sz val="12"/>
      <color rgb="FFFF0000"/>
      <name val="Arial"/>
      <family val="2"/>
    </font>
    <font>
      <b/>
      <sz val="14"/>
      <name val="Arial"/>
      <family val="2"/>
    </font>
    <font>
      <b/>
      <sz val="10"/>
      <color rgb="FFFF0000"/>
      <name val="Arial"/>
      <family val="2"/>
    </font>
    <font>
      <sz val="10"/>
      <color rgb="FF008000"/>
      <name val="Arial"/>
      <family val="2"/>
    </font>
    <font>
      <sz val="10"/>
      <name val="Arial"/>
      <family val="2"/>
    </font>
    <font>
      <b/>
      <sz val="20"/>
      <name val="Arial"/>
      <family val="2"/>
    </font>
    <font>
      <sz val="26"/>
      <name val="Arial"/>
      <family val="2"/>
    </font>
    <font>
      <b/>
      <sz val="14"/>
      <color rgb="FFFF0000"/>
      <name val="Arial"/>
      <family val="2"/>
    </font>
    <font>
      <b/>
      <sz val="10"/>
      <name val="Arial"/>
      <family val="2"/>
    </font>
    <font>
      <b/>
      <u/>
      <sz val="16"/>
      <name val="Arial"/>
      <family val="2"/>
    </font>
    <font>
      <b/>
      <sz val="16"/>
      <name val="Arial"/>
      <family val="2"/>
    </font>
    <font>
      <b/>
      <u/>
      <sz val="14"/>
      <color rgb="FFFF0000"/>
      <name val="Arial"/>
      <family val="2"/>
    </font>
    <font>
      <b/>
      <sz val="11"/>
      <name val="Arial"/>
      <family val="2"/>
    </font>
    <font>
      <sz val="11"/>
      <name val="Arial"/>
      <family val="2"/>
    </font>
    <font>
      <sz val="10"/>
      <name val="Calibri"/>
      <family val="2"/>
    </font>
    <font>
      <b/>
      <sz val="9"/>
      <name val="Calibri"/>
      <family val="2"/>
    </font>
    <font>
      <b/>
      <sz val="10"/>
      <name val="Calibri"/>
      <family val="2"/>
    </font>
    <font>
      <sz val="9"/>
      <name val="Calibri"/>
      <family val="2"/>
    </font>
    <font>
      <b/>
      <sz val="11"/>
      <name val="Calibri"/>
      <family val="2"/>
    </font>
    <font>
      <b/>
      <sz val="11"/>
      <color rgb="FF0000FF"/>
      <name val="Calibri"/>
      <family val="2"/>
    </font>
    <font>
      <b/>
      <sz val="10"/>
      <color rgb="FF0000FF"/>
      <name val="Calibri"/>
      <family val="2"/>
    </font>
    <font>
      <sz val="11"/>
      <name val="Calibri"/>
      <family val="2"/>
    </font>
    <font>
      <b/>
      <sz val="11"/>
      <color theme="1"/>
      <name val="Arial"/>
      <family val="2"/>
    </font>
    <font>
      <sz val="11"/>
      <color theme="1"/>
      <name val="Arial"/>
      <family val="2"/>
    </font>
    <font>
      <b/>
      <u/>
      <sz val="11"/>
      <color theme="1"/>
      <name val="Arial"/>
      <family val="2"/>
    </font>
    <font>
      <b/>
      <u/>
      <sz val="11"/>
      <name val="Arial"/>
      <family val="2"/>
    </font>
    <font>
      <u/>
      <sz val="11"/>
      <color theme="1"/>
      <name val="Arial"/>
      <family val="2"/>
    </font>
    <font>
      <b/>
      <i/>
      <u/>
      <sz val="11"/>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rgb="FF000000"/>
      </patternFill>
    </fill>
    <fill>
      <patternFill patternType="solid">
        <fgColor rgb="FFCCFFCC"/>
        <bgColor rgb="FF000000"/>
      </patternFill>
    </fill>
    <fill>
      <patternFill patternType="solid">
        <fgColor rgb="FFFFFF00"/>
        <bgColor rgb="FF000000"/>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indexed="64"/>
      </left>
      <right style="thin">
        <color indexed="64"/>
      </right>
      <top/>
      <bottom style="thin">
        <color indexed="64"/>
      </bottom>
      <diagonal/>
    </border>
    <border>
      <left style="thin">
        <color rgb="FF000000"/>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ck">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hair">
        <color indexed="64"/>
      </bottom>
      <diagonal/>
    </border>
    <border>
      <left style="thin">
        <color indexed="64"/>
      </left>
      <right/>
      <top/>
      <bottom/>
      <diagonal/>
    </border>
  </borders>
  <cellStyleXfs count="180">
    <xf numFmtId="0" fontId="0" fillId="0" borderId="0"/>
    <xf numFmtId="166" fontId="25" fillId="0" borderId="0" applyFont="0" applyFill="0" applyBorder="0" applyAlignment="0" applyProtection="0"/>
    <xf numFmtId="9" fontId="25" fillId="0" borderId="0" applyFont="0" applyFill="0" applyBorder="0" applyAlignment="0" applyProtection="0"/>
    <xf numFmtId="0" fontId="9" fillId="0" borderId="0" applyNumberFormat="0" applyFill="0" applyBorder="0" applyAlignment="0" applyProtection="0"/>
    <xf numFmtId="0" fontId="10" fillId="0" borderId="1" applyNumberFormat="0" applyFill="0" applyAlignment="0" applyProtection="0"/>
    <xf numFmtId="0" fontId="11" fillId="0" borderId="2" applyNumberFormat="0" applyFill="0" applyAlignment="0" applyProtection="0"/>
    <xf numFmtId="0" fontId="12" fillId="0" borderId="3"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4" applyNumberFormat="0" applyAlignment="0" applyProtection="0"/>
    <xf numFmtId="0" fontId="17" fillId="6" borderId="5" applyNumberFormat="0" applyAlignment="0" applyProtection="0"/>
    <xf numFmtId="0" fontId="18" fillId="6" borderId="4" applyNumberFormat="0" applyAlignment="0" applyProtection="0"/>
    <xf numFmtId="0" fontId="19" fillId="0" borderId="6" applyNumberFormat="0" applyFill="0" applyAlignment="0" applyProtection="0"/>
    <xf numFmtId="0" fontId="20" fillId="7" borderId="7" applyNumberFormat="0" applyAlignment="0" applyProtection="0"/>
    <xf numFmtId="0" fontId="21" fillId="0" borderId="0" applyNumberFormat="0" applyFill="0" applyBorder="0" applyAlignment="0" applyProtection="0"/>
    <xf numFmtId="0" fontId="8" fillId="8" borderId="8" applyNumberFormat="0" applyFont="0" applyAlignment="0" applyProtection="0"/>
    <xf numFmtId="0" fontId="22" fillId="0" borderId="0" applyNumberFormat="0" applyFill="0" applyBorder="0" applyAlignment="0" applyProtection="0"/>
    <xf numFmtId="0" fontId="23" fillId="0" borderId="9" applyNumberFormat="0" applyFill="0" applyAlignment="0" applyProtection="0"/>
    <xf numFmtId="0" fontId="24"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4" fillId="32" borderId="0" applyNumberFormat="0" applyBorder="0" applyAlignment="0" applyProtection="0"/>
    <xf numFmtId="0" fontId="34" fillId="0" borderId="0"/>
    <xf numFmtId="166" fontId="34" fillId="0" borderId="0" applyFont="0" applyFill="0" applyBorder="0" applyAlignment="0" applyProtection="0"/>
    <xf numFmtId="0" fontId="7" fillId="0" borderId="0"/>
    <xf numFmtId="165" fontId="7" fillId="0" borderId="0" applyFont="0" applyFill="0" applyBorder="0" applyAlignment="0" applyProtection="0"/>
    <xf numFmtId="0" fontId="6" fillId="0" borderId="0"/>
    <xf numFmtId="165" fontId="6" fillId="0" borderId="0" applyFont="0" applyFill="0" applyBorder="0" applyAlignment="0" applyProtection="0"/>
    <xf numFmtId="0" fontId="26" fillId="0" borderId="0"/>
    <xf numFmtId="0" fontId="25" fillId="0" borderId="0"/>
    <xf numFmtId="0" fontId="25" fillId="0" borderId="0"/>
    <xf numFmtId="164" fontId="25" fillId="0" borderId="0" applyFont="0" applyFill="0" applyBorder="0" applyAlignment="0" applyProtection="0"/>
    <xf numFmtId="0" fontId="6" fillId="0" borderId="0"/>
    <xf numFmtId="0" fontId="6" fillId="0" borderId="0"/>
    <xf numFmtId="0" fontId="6" fillId="0" borderId="0"/>
    <xf numFmtId="0" fontId="25" fillId="0" borderId="0"/>
    <xf numFmtId="9" fontId="6"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4" fillId="0" borderId="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66" fontId="25"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25" fillId="0" borderId="33" applyProtection="0"/>
    <xf numFmtId="165" fontId="25" fillId="0" borderId="0" applyFont="0" applyFill="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165" fontId="25"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164" fontId="25"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165" fontId="25"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5" fillId="0" borderId="0" applyFont="0" applyFill="0" applyBorder="0" applyAlignment="0" applyProtection="0"/>
    <xf numFmtId="0" fontId="25" fillId="0" borderId="0"/>
    <xf numFmtId="165" fontId="25" fillId="0" borderId="0" applyFont="0" applyFill="0" applyBorder="0" applyAlignment="0" applyProtection="0"/>
    <xf numFmtId="0" fontId="1" fillId="0" borderId="0"/>
  </cellStyleXfs>
  <cellXfs count="156">
    <xf numFmtId="0" fontId="25" fillId="0" borderId="0" xfId="0" applyFont="1"/>
    <xf numFmtId="0" fontId="25" fillId="0" borderId="0" xfId="0" applyFont="1" applyAlignment="1">
      <alignment vertical="center"/>
    </xf>
    <xf numFmtId="0" fontId="25" fillId="0" borderId="0" xfId="0" applyFont="1" applyAlignment="1">
      <alignment vertical="center" wrapText="1" shrinkToFit="1"/>
    </xf>
    <xf numFmtId="0" fontId="26" fillId="0" borderId="0" xfId="0" applyFont="1" applyAlignment="1">
      <alignment vertical="center"/>
    </xf>
    <xf numFmtId="0" fontId="26" fillId="0" borderId="0" xfId="0" applyFont="1" applyAlignment="1">
      <alignment vertical="center" wrapText="1" shrinkToFit="1"/>
    </xf>
    <xf numFmtId="0" fontId="27" fillId="0" borderId="0" xfId="0" applyFont="1" applyAlignment="1">
      <alignment vertical="center"/>
    </xf>
    <xf numFmtId="0" fontId="26" fillId="0" borderId="0" xfId="0" applyFont="1" applyAlignment="1">
      <alignment horizontal="left" vertical="center"/>
    </xf>
    <xf numFmtId="0" fontId="27" fillId="0" borderId="0" xfId="0" applyFont="1" applyAlignment="1">
      <alignment horizontal="left" vertical="center"/>
    </xf>
    <xf numFmtId="0" fontId="26" fillId="0" borderId="0" xfId="0" applyFont="1" applyAlignment="1">
      <alignment vertical="center" shrinkToFit="1"/>
    </xf>
    <xf numFmtId="0" fontId="26" fillId="0" borderId="0" xfId="0" applyFont="1" applyAlignment="1">
      <alignment vertical="center" wrapText="1"/>
    </xf>
    <xf numFmtId="0" fontId="28" fillId="0" borderId="0" xfId="0" applyFont="1" applyAlignment="1">
      <alignment vertical="center"/>
    </xf>
    <xf numFmtId="0" fontId="29" fillId="0" borderId="0" xfId="0" applyFont="1" applyAlignment="1">
      <alignment vertical="center"/>
    </xf>
    <xf numFmtId="0" fontId="28" fillId="0" borderId="0" xfId="0" applyFont="1" applyAlignment="1">
      <alignment horizontal="center" vertical="center"/>
    </xf>
    <xf numFmtId="0" fontId="30" fillId="0" borderId="0" xfId="0" applyFont="1" applyAlignment="1">
      <alignment vertical="center"/>
    </xf>
    <xf numFmtId="39" fontId="30" fillId="0" borderId="0" xfId="0" applyNumberFormat="1" applyFont="1" applyAlignment="1">
      <alignment vertical="center"/>
    </xf>
    <xf numFmtId="167" fontId="29" fillId="0" borderId="0" xfId="0" applyNumberFormat="1" applyFont="1" applyAlignment="1">
      <alignment vertical="center" wrapText="1"/>
    </xf>
    <xf numFmtId="10" fontId="26" fillId="0" borderId="0" xfId="0" applyNumberFormat="1" applyFont="1" applyAlignment="1">
      <alignment vertical="center"/>
    </xf>
    <xf numFmtId="10" fontId="28" fillId="0" borderId="0" xfId="0" applyNumberFormat="1" applyFont="1" applyAlignment="1">
      <alignment vertical="center"/>
    </xf>
    <xf numFmtId="168" fontId="29" fillId="0" borderId="0" xfId="1" applyNumberFormat="1" applyFont="1" applyAlignment="1">
      <alignment vertical="center"/>
    </xf>
    <xf numFmtId="0" fontId="31" fillId="0" borderId="0" xfId="0" applyFont="1" applyAlignment="1">
      <alignment vertical="center"/>
    </xf>
    <xf numFmtId="0" fontId="0" fillId="0" borderId="0" xfId="0" applyFont="1" applyAlignment="1">
      <alignment vertical="center"/>
    </xf>
    <xf numFmtId="0" fontId="0" fillId="0" borderId="0" xfId="0" applyFont="1" applyAlignment="1">
      <alignment vertical="center" wrapText="1" shrinkToFit="1"/>
    </xf>
    <xf numFmtId="0" fontId="0" fillId="0" borderId="0" xfId="0" applyFont="1" applyAlignment="1">
      <alignment vertical="center" shrinkToFit="1"/>
    </xf>
    <xf numFmtId="0" fontId="0" fillId="0" borderId="0" xfId="0" applyFont="1" applyAlignment="1">
      <alignment horizontal="left" vertical="center"/>
    </xf>
    <xf numFmtId="0" fontId="25" fillId="0" borderId="0" xfId="0" applyFont="1" applyAlignment="1">
      <alignment horizontal="center" vertical="center" wrapText="1"/>
    </xf>
    <xf numFmtId="0" fontId="0" fillId="0" borderId="0" xfId="0" applyFont="1" applyAlignment="1">
      <alignment horizontal="center" vertical="center" wrapText="1"/>
    </xf>
    <xf numFmtId="0" fontId="27" fillId="33" borderId="0" xfId="0" applyFont="1" applyFill="1" applyAlignment="1">
      <alignment horizontal="center" vertical="center"/>
    </xf>
    <xf numFmtId="0" fontId="27" fillId="33" borderId="0" xfId="0" applyFont="1" applyFill="1" applyAlignment="1">
      <alignment horizontal="left" vertical="center" wrapText="1"/>
    </xf>
    <xf numFmtId="0" fontId="26" fillId="33" borderId="0" xfId="0" applyFont="1" applyFill="1" applyAlignment="1">
      <alignment horizontal="center" vertical="center" wrapText="1" shrinkToFit="1"/>
    </xf>
    <xf numFmtId="0" fontId="26" fillId="0" borderId="0" xfId="0" applyFont="1" applyAlignment="1">
      <alignment horizontal="center" vertical="center" wrapText="1" shrinkToFit="1"/>
    </xf>
    <xf numFmtId="0" fontId="26" fillId="0" borderId="0" xfId="0" applyFont="1" applyAlignment="1">
      <alignment horizontal="center" vertical="center"/>
    </xf>
    <xf numFmtId="0" fontId="27" fillId="33" borderId="0" xfId="0" applyFont="1" applyFill="1" applyAlignment="1">
      <alignment vertical="center"/>
    </xf>
    <xf numFmtId="0" fontId="30" fillId="34" borderId="0" xfId="0" applyFont="1" applyFill="1" applyAlignment="1">
      <alignment horizontal="center" vertical="center"/>
    </xf>
    <xf numFmtId="0" fontId="33" fillId="0" borderId="0" xfId="0" applyFont="1" applyAlignment="1">
      <alignment horizontal="center" vertical="center"/>
    </xf>
    <xf numFmtId="0" fontId="34" fillId="0" borderId="0" xfId="0" applyFont="1" applyAlignment="1">
      <alignment horizontal="left" vertical="center"/>
    </xf>
    <xf numFmtId="0" fontId="0" fillId="0" borderId="0" xfId="0" applyFont="1" applyAlignment="1">
      <alignment horizontal="center"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35" fillId="0" borderId="14" xfId="0" applyFont="1" applyBorder="1" applyAlignment="1">
      <alignment vertical="center"/>
    </xf>
    <xf numFmtId="0" fontId="0" fillId="0" borderId="14" xfId="0" applyFont="1" applyBorder="1" applyAlignment="1">
      <alignment vertical="center"/>
    </xf>
    <xf numFmtId="0" fontId="34" fillId="0" borderId="0" xfId="0" applyFont="1" applyAlignment="1">
      <alignment horizontal="center" vertical="center"/>
    </xf>
    <xf numFmtId="0" fontId="36" fillId="0" borderId="0" xfId="0" applyFont="1" applyAlignment="1">
      <alignment horizontal="centerContinuous" vertical="center"/>
    </xf>
    <xf numFmtId="0" fontId="35" fillId="0" borderId="0" xfId="0" applyFont="1" applyAlignment="1">
      <alignment horizontal="centerContinuous" vertical="center"/>
    </xf>
    <xf numFmtId="0" fontId="31" fillId="0" borderId="0" xfId="0" applyFont="1" applyAlignment="1">
      <alignment horizontal="left" vertical="center"/>
    </xf>
    <xf numFmtId="0" fontId="37" fillId="34" borderId="0" xfId="0" applyFont="1" applyFill="1" applyAlignment="1">
      <alignment horizontal="left" vertical="center"/>
    </xf>
    <xf numFmtId="0" fontId="38" fillId="0" borderId="0" xfId="0" applyFont="1" applyAlignment="1">
      <alignment vertical="center"/>
    </xf>
    <xf numFmtId="0" fontId="39" fillId="0" borderId="0" xfId="0" applyFont="1" applyAlignment="1">
      <alignment horizontal="centerContinuous" vertical="center" wrapText="1"/>
    </xf>
    <xf numFmtId="0" fontId="39" fillId="0" borderId="0" xfId="0" applyFont="1" applyAlignment="1">
      <alignment horizontal="centerContinuous" vertical="center"/>
    </xf>
    <xf numFmtId="0" fontId="40" fillId="0" borderId="0" xfId="0" applyFont="1" applyAlignment="1">
      <alignment vertical="center"/>
    </xf>
    <xf numFmtId="0" fontId="40" fillId="0" borderId="0" xfId="0" applyFont="1" applyAlignment="1">
      <alignment horizontal="center" vertical="center"/>
    </xf>
    <xf numFmtId="0" fontId="31" fillId="0" borderId="0" xfId="0" applyFont="1" applyAlignment="1">
      <alignment horizontal="center" vertical="center"/>
    </xf>
    <xf numFmtId="169" fontId="41" fillId="34" borderId="0" xfId="0" applyNumberFormat="1" applyFont="1" applyFill="1" applyAlignment="1">
      <alignment horizontal="justify" vertical="center"/>
    </xf>
    <xf numFmtId="0" fontId="27" fillId="0" borderId="0" xfId="0" applyFont="1" applyAlignment="1">
      <alignment vertical="top"/>
    </xf>
    <xf numFmtId="0" fontId="32" fillId="0" borderId="0" xfId="0" applyFont="1" applyAlignment="1">
      <alignment horizontal="justify" vertical="center"/>
    </xf>
    <xf numFmtId="0" fontId="38" fillId="0" borderId="0" xfId="0" applyFont="1" applyAlignment="1">
      <alignment horizontal="left" vertical="center"/>
    </xf>
    <xf numFmtId="0" fontId="32" fillId="34" borderId="0" xfId="0" applyFont="1" applyFill="1" applyAlignment="1">
      <alignment horizontal="justify" vertical="center"/>
    </xf>
    <xf numFmtId="14" fontId="37" fillId="34" borderId="0" xfId="0" applyNumberFormat="1" applyFont="1" applyFill="1" applyAlignment="1">
      <alignment horizontal="left" vertical="center"/>
    </xf>
    <xf numFmtId="0" fontId="37" fillId="0" borderId="0" xfId="0" applyFont="1" applyAlignment="1">
      <alignment horizontal="left" vertical="center"/>
    </xf>
    <xf numFmtId="0" fontId="0" fillId="0" borderId="15" xfId="0" applyFont="1" applyBorder="1" applyAlignment="1">
      <alignment vertical="center"/>
    </xf>
    <xf numFmtId="0" fontId="0" fillId="0" borderId="16" xfId="0" applyFont="1" applyBorder="1" applyAlignment="1">
      <alignment vertical="center"/>
    </xf>
    <xf numFmtId="0" fontId="37" fillId="0" borderId="16" xfId="0" applyFont="1" applyBorder="1" applyAlignment="1">
      <alignment horizontal="left" vertical="center"/>
    </xf>
    <xf numFmtId="0" fontId="0" fillId="0" borderId="17" xfId="0" applyFont="1" applyBorder="1" applyAlignment="1">
      <alignment vertical="center"/>
    </xf>
    <xf numFmtId="0" fontId="42" fillId="0" borderId="0" xfId="0" applyFont="1" applyAlignment="1">
      <alignment vertical="center"/>
    </xf>
    <xf numFmtId="0" fontId="42" fillId="0" borderId="0" xfId="0" applyFont="1" applyAlignment="1">
      <alignment horizontal="right" vertical="center"/>
    </xf>
    <xf numFmtId="0" fontId="27" fillId="0" borderId="0" xfId="0" applyFont="1" applyAlignment="1">
      <alignment horizontal="justify" vertical="center"/>
    </xf>
    <xf numFmtId="0" fontId="44" fillId="0" borderId="0" xfId="0" applyFont="1"/>
    <xf numFmtId="0" fontId="45" fillId="0" borderId="0" xfId="0" applyFont="1" applyAlignment="1">
      <alignment horizontal="left"/>
    </xf>
    <xf numFmtId="0" fontId="46" fillId="0" borderId="0" xfId="0" applyFont="1"/>
    <xf numFmtId="0" fontId="47" fillId="0" borderId="0" xfId="0" applyFont="1"/>
    <xf numFmtId="0" fontId="45" fillId="0" borderId="0" xfId="0" applyFont="1"/>
    <xf numFmtId="0" fontId="46" fillId="0" borderId="0" xfId="0" applyFont="1" applyAlignment="1">
      <alignment horizontal="center"/>
    </xf>
    <xf numFmtId="0" fontId="46" fillId="0" borderId="0" xfId="0" applyFont="1" applyAlignment="1">
      <alignment horizontal="left"/>
    </xf>
    <xf numFmtId="0" fontId="46" fillId="0" borderId="21" xfId="0" applyFont="1" applyBorder="1"/>
    <xf numFmtId="0" fontId="44" fillId="0" borderId="22" xfId="0" applyFont="1" applyBorder="1"/>
    <xf numFmtId="0" fontId="44" fillId="0" borderId="23" xfId="0" applyFont="1" applyBorder="1"/>
    <xf numFmtId="0" fontId="44" fillId="0" borderId="24" xfId="0" applyFont="1" applyBorder="1"/>
    <xf numFmtId="0" fontId="48" fillId="0" borderId="24" xfId="0" applyFont="1" applyBorder="1"/>
    <xf numFmtId="0" fontId="49" fillId="0" borderId="24" xfId="0" applyFont="1" applyBorder="1"/>
    <xf numFmtId="0" fontId="44" fillId="0" borderId="25" xfId="0" applyFont="1" applyBorder="1"/>
    <xf numFmtId="0" fontId="44" fillId="0" borderId="26" xfId="0" applyFont="1" applyBorder="1"/>
    <xf numFmtId="0" fontId="50" fillId="0" borderId="0" xfId="0" applyFont="1"/>
    <xf numFmtId="0" fontId="46" fillId="0" borderId="24" xfId="0" applyFont="1" applyBorder="1"/>
    <xf numFmtId="0" fontId="48" fillId="0" borderId="0" xfId="0" applyFont="1"/>
    <xf numFmtId="0" fontId="51" fillId="0" borderId="0" xfId="0" applyFont="1"/>
    <xf numFmtId="0" fontId="51" fillId="0" borderId="0" xfId="0" applyFont="1" applyAlignment="1">
      <alignment horizontal="left"/>
    </xf>
    <xf numFmtId="2" fontId="45" fillId="0" borderId="0" xfId="0" applyNumberFormat="1" applyFont="1" applyAlignment="1">
      <alignment horizontal="center" wrapText="1"/>
    </xf>
    <xf numFmtId="166" fontId="46" fillId="34" borderId="27" xfId="1" applyFont="1" applyFill="1" applyBorder="1" applyAlignment="1">
      <alignment vertical="center"/>
    </xf>
    <xf numFmtId="0" fontId="44" fillId="0" borderId="20" xfId="0" applyFont="1" applyBorder="1"/>
    <xf numFmtId="0" fontId="44" fillId="0" borderId="29" xfId="0" applyFont="1" applyBorder="1"/>
    <xf numFmtId="0" fontId="45" fillId="0" borderId="29" xfId="0" applyFont="1" applyBorder="1"/>
    <xf numFmtId="0" fontId="45" fillId="0" borderId="26" xfId="0" applyFont="1" applyBorder="1" applyAlignment="1">
      <alignment horizontal="center" wrapText="1"/>
    </xf>
    <xf numFmtId="0" fontId="45" fillId="0" borderId="26" xfId="0" applyFont="1" applyBorder="1" applyAlignment="1">
      <alignment horizontal="left" wrapText="1"/>
    </xf>
    <xf numFmtId="0" fontId="45" fillId="0" borderId="26" xfId="0" applyFont="1" applyBorder="1" applyAlignment="1">
      <alignment wrapText="1"/>
    </xf>
    <xf numFmtId="0" fontId="46" fillId="0" borderId="25" xfId="0" applyFont="1" applyBorder="1" applyAlignment="1">
      <alignment horizontal="center" wrapText="1"/>
    </xf>
    <xf numFmtId="2" fontId="45" fillId="0" borderId="25" xfId="0" applyNumberFormat="1" applyFont="1" applyBorder="1" applyAlignment="1">
      <alignment horizontal="center" wrapText="1"/>
    </xf>
    <xf numFmtId="0" fontId="45" fillId="0" borderId="29" xfId="0" applyFont="1" applyBorder="1" applyAlignment="1">
      <alignment horizontal="left" wrapText="1"/>
    </xf>
    <xf numFmtId="0" fontId="47" fillId="0" borderId="29" xfId="0" applyFont="1" applyBorder="1"/>
    <xf numFmtId="0" fontId="30" fillId="34" borderId="26" xfId="0" applyFont="1" applyFill="1" applyBorder="1" applyAlignment="1">
      <alignment horizontal="center" vertical="center"/>
    </xf>
    <xf numFmtId="0" fontId="47" fillId="0" borderId="26" xfId="0" applyFont="1" applyBorder="1"/>
    <xf numFmtId="171" fontId="47" fillId="0" borderId="26" xfId="0" applyNumberFormat="1" applyFont="1" applyBorder="1"/>
    <xf numFmtId="0" fontId="44" fillId="0" borderId="26" xfId="0" applyFont="1" applyBorder="1" applyAlignment="1">
      <alignment horizontal="center"/>
    </xf>
    <xf numFmtId="172" fontId="44" fillId="0" borderId="26" xfId="0" applyNumberFormat="1" applyFont="1" applyBorder="1" applyAlignment="1">
      <alignment horizontal="center"/>
    </xf>
    <xf numFmtId="173" fontId="46" fillId="0" borderId="26" xfId="0" applyNumberFormat="1" applyFont="1" applyBorder="1" applyAlignment="1">
      <alignment horizontal="center"/>
    </xf>
    <xf numFmtId="0" fontId="46" fillId="0" borderId="26" xfId="0" applyFont="1" applyBorder="1" applyAlignment="1">
      <alignment horizontal="left"/>
    </xf>
    <xf numFmtId="0" fontId="46" fillId="0" borderId="26" xfId="0" applyFont="1" applyBorder="1"/>
    <xf numFmtId="169" fontId="41" fillId="35" borderId="0" xfId="0" applyNumberFormat="1" applyFont="1" applyFill="1" applyAlignment="1">
      <alignment horizontal="justify" vertical="center"/>
    </xf>
    <xf numFmtId="0" fontId="42" fillId="0" borderId="0" xfId="0" applyFont="1"/>
    <xf numFmtId="0" fontId="27" fillId="0" borderId="0" xfId="0" applyFont="1" applyAlignment="1">
      <alignment vertical="center" wrapText="1"/>
    </xf>
    <xf numFmtId="0" fontId="32" fillId="0" borderId="0" xfId="0" applyFont="1" applyAlignment="1">
      <alignment horizontal="center" vertical="center" wrapText="1"/>
    </xf>
    <xf numFmtId="0" fontId="35" fillId="0" borderId="0" xfId="0" applyFont="1" applyAlignment="1">
      <alignment horizontal="center" vertical="center"/>
    </xf>
    <xf numFmtId="0" fontId="26" fillId="0" borderId="0" xfId="0" applyFont="1" applyAlignment="1">
      <alignment horizontal="left" vertical="center" wrapText="1"/>
    </xf>
    <xf numFmtId="0" fontId="43" fillId="0" borderId="0" xfId="0" applyFont="1" applyAlignment="1">
      <alignment vertical="center" wrapText="1"/>
    </xf>
    <xf numFmtId="166" fontId="46" fillId="34" borderId="27" xfId="1" applyFont="1" applyFill="1" applyBorder="1" applyAlignment="1">
      <alignment horizontal="center" vertical="center"/>
    </xf>
    <xf numFmtId="166" fontId="46" fillId="34" borderId="18" xfId="1" applyFont="1" applyFill="1" applyBorder="1" applyAlignment="1">
      <alignment horizontal="center" vertical="center"/>
    </xf>
    <xf numFmtId="166" fontId="46" fillId="34" borderId="28" xfId="1" applyFont="1" applyFill="1" applyBorder="1" applyAlignment="1">
      <alignment horizontal="center" vertical="center"/>
    </xf>
    <xf numFmtId="0" fontId="45" fillId="0" borderId="30" xfId="0" applyFont="1" applyBorder="1" applyAlignment="1">
      <alignment horizontal="left" wrapText="1"/>
    </xf>
    <xf numFmtId="0" fontId="45" fillId="0" borderId="19" xfId="0" applyFont="1" applyBorder="1" applyAlignment="1">
      <alignment horizontal="left" wrapText="1"/>
    </xf>
    <xf numFmtId="0" fontId="52" fillId="0" borderId="0" xfId="0" applyFont="1" applyAlignment="1">
      <alignment horizontal="center"/>
    </xf>
    <xf numFmtId="0" fontId="53" fillId="0" borderId="0" xfId="0" applyFont="1"/>
    <xf numFmtId="164" fontId="53" fillId="0" borderId="0" xfId="0" applyNumberFormat="1" applyFont="1"/>
    <xf numFmtId="0" fontId="52" fillId="0" borderId="31" xfId="0" applyFont="1" applyBorder="1"/>
    <xf numFmtId="164" fontId="52" fillId="0" borderId="31" xfId="0" applyNumberFormat="1" applyFont="1" applyBorder="1"/>
    <xf numFmtId="0" fontId="53" fillId="0" borderId="35" xfId="0" applyFont="1" applyBorder="1"/>
    <xf numFmtId="164" fontId="53" fillId="0" borderId="35" xfId="0" applyNumberFormat="1" applyFont="1" applyBorder="1"/>
    <xf numFmtId="0" fontId="54" fillId="0" borderId="35" xfId="0" applyFont="1" applyBorder="1"/>
    <xf numFmtId="166" fontId="53" fillId="0" borderId="35" xfId="1" applyFont="1" applyBorder="1"/>
    <xf numFmtId="0" fontId="52" fillId="0" borderId="35" xfId="0" applyFont="1" applyBorder="1"/>
    <xf numFmtId="0" fontId="55" fillId="0" borderId="36" xfId="0" applyFont="1" applyBorder="1" applyAlignment="1">
      <alignment horizontal="left" wrapText="1"/>
    </xf>
    <xf numFmtId="0" fontId="56" fillId="0" borderId="35" xfId="0" applyFont="1" applyBorder="1"/>
    <xf numFmtId="0" fontId="52" fillId="0" borderId="35" xfId="0" applyFont="1" applyBorder="1" applyAlignment="1">
      <alignment horizontal="right"/>
    </xf>
    <xf numFmtId="164" fontId="52" fillId="0" borderId="35" xfId="0" applyNumberFormat="1" applyFont="1" applyBorder="1"/>
    <xf numFmtId="0" fontId="54" fillId="0" borderId="35" xfId="0" applyFont="1" applyBorder="1" applyAlignment="1">
      <alignment horizontal="left"/>
    </xf>
    <xf numFmtId="0" fontId="53" fillId="0" borderId="35" xfId="0" applyFont="1" applyBorder="1" applyAlignment="1">
      <alignment horizontal="left"/>
    </xf>
    <xf numFmtId="164" fontId="53" fillId="0" borderId="35" xfId="0" applyNumberFormat="1" applyFont="1" applyBorder="1" applyAlignment="1">
      <alignment horizontal="right"/>
    </xf>
    <xf numFmtId="0" fontId="53" fillId="0" borderId="13" xfId="0" applyFont="1" applyBorder="1"/>
    <xf numFmtId="0" fontId="57" fillId="0" borderId="35" xfId="0" applyFont="1" applyBorder="1"/>
    <xf numFmtId="0" fontId="52" fillId="0" borderId="37" xfId="57" applyFont="1" applyBorder="1" applyAlignment="1">
      <alignment horizontal="left" vertical="center" wrapText="1"/>
    </xf>
    <xf numFmtId="0" fontId="52" fillId="0" borderId="35" xfId="0" applyFont="1" applyBorder="1" applyAlignment="1">
      <alignment wrapText="1"/>
    </xf>
    <xf numFmtId="0" fontId="53" fillId="0" borderId="35" xfId="0" applyFont="1" applyBorder="1" applyAlignment="1">
      <alignment wrapText="1"/>
    </xf>
    <xf numFmtId="0" fontId="53" fillId="0" borderId="35" xfId="0" applyFont="1" applyBorder="1" applyAlignment="1">
      <alignment horizontal="right"/>
    </xf>
    <xf numFmtId="0" fontId="53" fillId="0" borderId="31" xfId="0" applyFont="1" applyBorder="1"/>
    <xf numFmtId="164" fontId="53" fillId="0" borderId="31" xfId="0" applyNumberFormat="1" applyFont="1" applyBorder="1"/>
    <xf numFmtId="0" fontId="52" fillId="0" borderId="0" xfId="0" applyFont="1" applyAlignment="1">
      <alignment horizontal="left"/>
    </xf>
    <xf numFmtId="0" fontId="53" fillId="0" borderId="0" xfId="0" applyFont="1" applyAlignment="1">
      <alignment horizontal="center"/>
    </xf>
    <xf numFmtId="0" fontId="53" fillId="0" borderId="34" xfId="0" applyFont="1" applyBorder="1" applyAlignment="1">
      <alignment horizontal="left"/>
    </xf>
    <xf numFmtId="164" fontId="53" fillId="0" borderId="34" xfId="0" applyNumberFormat="1" applyFont="1" applyBorder="1"/>
    <xf numFmtId="0" fontId="53" fillId="0" borderId="13" xfId="0" applyFont="1" applyBorder="1" applyAlignment="1">
      <alignment horizontal="left"/>
    </xf>
    <xf numFmtId="0" fontId="53" fillId="0" borderId="0" xfId="0" applyFont="1" applyAlignment="1">
      <alignment horizontal="left"/>
    </xf>
    <xf numFmtId="0" fontId="53" fillId="0" borderId="14" xfId="0" applyFont="1" applyBorder="1" applyAlignment="1">
      <alignment horizontal="left"/>
    </xf>
    <xf numFmtId="0" fontId="53" fillId="0" borderId="35" xfId="0" applyFont="1" applyBorder="1" applyAlignment="1">
      <alignment horizontal="left"/>
    </xf>
    <xf numFmtId="0" fontId="52" fillId="0" borderId="15" xfId="0" applyFont="1" applyBorder="1" applyAlignment="1">
      <alignment horizontal="left"/>
    </xf>
    <xf numFmtId="0" fontId="52" fillId="0" borderId="16" xfId="0" applyFont="1" applyBorder="1" applyAlignment="1">
      <alignment horizontal="left"/>
    </xf>
    <xf numFmtId="0" fontId="52" fillId="0" borderId="17" xfId="0" applyFont="1" applyBorder="1" applyAlignment="1">
      <alignment horizontal="left"/>
    </xf>
    <xf numFmtId="164" fontId="52" fillId="0" borderId="32" xfId="0" applyNumberFormat="1" applyFont="1" applyBorder="1"/>
  </cellXfs>
  <cellStyles count="180">
    <cellStyle name="20% - Accent1" xfId="21" builtinId="30" customBuiltin="1"/>
    <cellStyle name="20% - Accent1 2" xfId="66" xr:uid="{00000000-0005-0000-0000-000001000000}"/>
    <cellStyle name="20% - Accent1 2 2" xfId="137" xr:uid="{00000000-0005-0000-0000-000002000000}"/>
    <cellStyle name="20% - Accent1 3" xfId="108" xr:uid="{00000000-0005-0000-0000-000003000000}"/>
    <cellStyle name="20% - Accent2" xfId="25" builtinId="34" customBuiltin="1"/>
    <cellStyle name="20% - Accent2 2" xfId="68" xr:uid="{00000000-0005-0000-0000-000005000000}"/>
    <cellStyle name="20% - Accent2 2 2" xfId="139" xr:uid="{00000000-0005-0000-0000-000006000000}"/>
    <cellStyle name="20% - Accent2 3" xfId="110" xr:uid="{00000000-0005-0000-0000-000007000000}"/>
    <cellStyle name="20% - Accent3" xfId="29" builtinId="38" customBuiltin="1"/>
    <cellStyle name="20% - Accent3 2" xfId="70" xr:uid="{00000000-0005-0000-0000-000009000000}"/>
    <cellStyle name="20% - Accent3 2 2" xfId="141" xr:uid="{00000000-0005-0000-0000-00000A000000}"/>
    <cellStyle name="20% - Accent3 3" xfId="112" xr:uid="{00000000-0005-0000-0000-00000B000000}"/>
    <cellStyle name="20% - Accent4" xfId="33" builtinId="42" customBuiltin="1"/>
    <cellStyle name="20% - Accent4 2" xfId="72" xr:uid="{00000000-0005-0000-0000-00000D000000}"/>
    <cellStyle name="20% - Accent4 2 2" xfId="143" xr:uid="{00000000-0005-0000-0000-00000E000000}"/>
    <cellStyle name="20% - Accent4 3" xfId="114" xr:uid="{00000000-0005-0000-0000-00000F000000}"/>
    <cellStyle name="20% - Accent5" xfId="37" builtinId="46" customBuiltin="1"/>
    <cellStyle name="20% - Accent5 2" xfId="74" xr:uid="{00000000-0005-0000-0000-000011000000}"/>
    <cellStyle name="20% - Accent5 2 2" xfId="145" xr:uid="{00000000-0005-0000-0000-000012000000}"/>
    <cellStyle name="20% - Accent5 3" xfId="116" xr:uid="{00000000-0005-0000-0000-000013000000}"/>
    <cellStyle name="20% - Accent6" xfId="41" builtinId="50" customBuiltin="1"/>
    <cellStyle name="20% - Accent6 2" xfId="76" xr:uid="{00000000-0005-0000-0000-000015000000}"/>
    <cellStyle name="20% - Accent6 2 2" xfId="147" xr:uid="{00000000-0005-0000-0000-000016000000}"/>
    <cellStyle name="20% - Accent6 3" xfId="118" xr:uid="{00000000-0005-0000-0000-000017000000}"/>
    <cellStyle name="40% - Accent1" xfId="22" builtinId="31" customBuiltin="1"/>
    <cellStyle name="40% - Accent1 2" xfId="67" xr:uid="{00000000-0005-0000-0000-000019000000}"/>
    <cellStyle name="40% - Accent1 2 2" xfId="138" xr:uid="{00000000-0005-0000-0000-00001A000000}"/>
    <cellStyle name="40% - Accent1 3" xfId="109" xr:uid="{00000000-0005-0000-0000-00001B000000}"/>
    <cellStyle name="40% - Accent2" xfId="26" builtinId="35" customBuiltin="1"/>
    <cellStyle name="40% - Accent2 2" xfId="69" xr:uid="{00000000-0005-0000-0000-00001D000000}"/>
    <cellStyle name="40% - Accent2 2 2" xfId="140" xr:uid="{00000000-0005-0000-0000-00001E000000}"/>
    <cellStyle name="40% - Accent2 3" xfId="111" xr:uid="{00000000-0005-0000-0000-00001F000000}"/>
    <cellStyle name="40% - Accent3" xfId="30" builtinId="39" customBuiltin="1"/>
    <cellStyle name="40% - Accent3 2" xfId="71" xr:uid="{00000000-0005-0000-0000-000021000000}"/>
    <cellStyle name="40% - Accent3 2 2" xfId="142" xr:uid="{00000000-0005-0000-0000-000022000000}"/>
    <cellStyle name="40% - Accent3 3" xfId="113" xr:uid="{00000000-0005-0000-0000-000023000000}"/>
    <cellStyle name="40% - Accent4" xfId="34" builtinId="43" customBuiltin="1"/>
    <cellStyle name="40% - Accent4 2" xfId="73" xr:uid="{00000000-0005-0000-0000-000025000000}"/>
    <cellStyle name="40% - Accent4 2 2" xfId="144" xr:uid="{00000000-0005-0000-0000-000026000000}"/>
    <cellStyle name="40% - Accent4 3" xfId="115" xr:uid="{00000000-0005-0000-0000-000027000000}"/>
    <cellStyle name="40% - Accent5" xfId="38" builtinId="47" customBuiltin="1"/>
    <cellStyle name="40% - Accent5 2" xfId="75" xr:uid="{00000000-0005-0000-0000-000029000000}"/>
    <cellStyle name="40% - Accent5 2 2" xfId="146" xr:uid="{00000000-0005-0000-0000-00002A000000}"/>
    <cellStyle name="40% - Accent5 3" xfId="117" xr:uid="{00000000-0005-0000-0000-00002B000000}"/>
    <cellStyle name="40% - Accent6" xfId="42" builtinId="51" customBuiltin="1"/>
    <cellStyle name="40% - Accent6 2" xfId="77" xr:uid="{00000000-0005-0000-0000-00002D000000}"/>
    <cellStyle name="40% - Accent6 2 2" xfId="148" xr:uid="{00000000-0005-0000-0000-00002E000000}"/>
    <cellStyle name="40% - Accent6 3" xfId="119" xr:uid="{00000000-0005-0000-0000-00002F000000}"/>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ustomBuiltin="1"/>
    <cellStyle name="Comma 11" xfId="178" xr:uid="{F46BB3A7-1AD8-456C-A403-5FDC31A52ACE}"/>
    <cellStyle name="Comma 2" xfId="45" xr:uid="{00000000-0005-0000-0000-000040000000}"/>
    <cellStyle name="Comma 2 2" xfId="78" xr:uid="{00000000-0005-0000-0000-000041000000}"/>
    <cellStyle name="Comma 2 2 2" xfId="149" xr:uid="{00000000-0005-0000-0000-000042000000}"/>
    <cellStyle name="Comma 2 3" xfId="120" xr:uid="{00000000-0005-0000-0000-000043000000}"/>
    <cellStyle name="Comma 3" xfId="47" xr:uid="{00000000-0005-0000-0000-000044000000}"/>
    <cellStyle name="Comma 3 2" xfId="80" xr:uid="{00000000-0005-0000-0000-000045000000}"/>
    <cellStyle name="Comma 3 2 2" xfId="151" xr:uid="{00000000-0005-0000-0000-000046000000}"/>
    <cellStyle name="Comma 3 3" xfId="122" xr:uid="{00000000-0005-0000-0000-000047000000}"/>
    <cellStyle name="Comma 4" xfId="49" xr:uid="{00000000-0005-0000-0000-000048000000}"/>
    <cellStyle name="Comma 4 2" xfId="82" xr:uid="{00000000-0005-0000-0000-000049000000}"/>
    <cellStyle name="Comma 4 2 2" xfId="153" xr:uid="{00000000-0005-0000-0000-00004A000000}"/>
    <cellStyle name="Comma 4 3" xfId="124" xr:uid="{00000000-0005-0000-0000-00004B000000}"/>
    <cellStyle name="Comma 5" xfId="60" xr:uid="{00000000-0005-0000-0000-00004C000000}"/>
    <cellStyle name="Comma 5 2" xfId="88" xr:uid="{00000000-0005-0000-0000-00004D000000}"/>
    <cellStyle name="Comma 5 2 2" xfId="159" xr:uid="{00000000-0005-0000-0000-00004E000000}"/>
    <cellStyle name="Comma 5 3" xfId="131" xr:uid="{00000000-0005-0000-0000-00004F000000}"/>
    <cellStyle name="Comma 6" xfId="94" xr:uid="{00000000-0005-0000-0000-000050000000}"/>
    <cellStyle name="Comma 6 2" xfId="165" xr:uid="{00000000-0005-0000-0000-000051000000}"/>
    <cellStyle name="Comma 7" xfId="106" xr:uid="{00000000-0005-0000-0000-000052000000}"/>
    <cellStyle name="Comma0" xfId="105" xr:uid="{00000000-0005-0000-0000-000053000000}"/>
    <cellStyle name="Currency 2" xfId="176" xr:uid="{00000000-0005-0000-0000-000055000000}"/>
    <cellStyle name="Currency 2 2" xfId="53" xr:uid="{00000000-0005-0000-0000-000056000000}"/>
    <cellStyle name="Currency 2 2 2" xfId="125" xr:uid="{00000000-0005-0000-0000-000057000000}"/>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62000000}"/>
    <cellStyle name="Normal 2 2" xfId="50" xr:uid="{00000000-0005-0000-0000-000063000000}"/>
    <cellStyle name="Normal 2 2 3" xfId="96" xr:uid="{00000000-0005-0000-0000-000064000000}"/>
    <cellStyle name="Normal 2 2 3 2" xfId="167" xr:uid="{00000000-0005-0000-0000-000065000000}"/>
    <cellStyle name="Normal 2 2 5" xfId="57" xr:uid="{00000000-0005-0000-0000-000066000000}"/>
    <cellStyle name="Normal 2 3" xfId="51" xr:uid="{00000000-0005-0000-0000-000067000000}"/>
    <cellStyle name="Normal 21" xfId="177" xr:uid="{0F731DFD-3B73-40DA-BDBF-6AB6F819586A}"/>
    <cellStyle name="Normal 3" xfId="46" xr:uid="{00000000-0005-0000-0000-000068000000}"/>
    <cellStyle name="Normal 3 2" xfId="52" xr:uid="{00000000-0005-0000-0000-000069000000}"/>
    <cellStyle name="Normal 3 2 23" xfId="55" xr:uid="{00000000-0005-0000-0000-00006A000000}"/>
    <cellStyle name="Normal 3 2 23 2" xfId="62" xr:uid="{00000000-0005-0000-0000-00006B000000}"/>
    <cellStyle name="Normal 3 2 23 2 2" xfId="103" xr:uid="{00000000-0005-0000-0000-00006C000000}"/>
    <cellStyle name="Normal 3 2 23 2 2 2" xfId="174" xr:uid="{00000000-0005-0000-0000-00006D000000}"/>
    <cellStyle name="Normal 3 2 23 2 3" xfId="90" xr:uid="{00000000-0005-0000-0000-00006E000000}"/>
    <cellStyle name="Normal 3 2 23 2 3 2" xfId="161" xr:uid="{00000000-0005-0000-0000-00006F000000}"/>
    <cellStyle name="Normal 3 2 23 2 4" xfId="133" xr:uid="{00000000-0005-0000-0000-000070000000}"/>
    <cellStyle name="Normal 3 2 23 3" xfId="98" xr:uid="{00000000-0005-0000-0000-000071000000}"/>
    <cellStyle name="Normal 3 2 23 3 2" xfId="169" xr:uid="{00000000-0005-0000-0000-000072000000}"/>
    <cellStyle name="Normal 3 2 23 4" xfId="84" xr:uid="{00000000-0005-0000-0000-000073000000}"/>
    <cellStyle name="Normal 3 2 23 4 2" xfId="155" xr:uid="{00000000-0005-0000-0000-000074000000}"/>
    <cellStyle name="Normal 3 2 23 5" xfId="127" xr:uid="{00000000-0005-0000-0000-000075000000}"/>
    <cellStyle name="Normal 3 3" xfId="79" xr:uid="{00000000-0005-0000-0000-000076000000}"/>
    <cellStyle name="Normal 3 3 2" xfId="150" xr:uid="{00000000-0005-0000-0000-000077000000}"/>
    <cellStyle name="Normal 3 4" xfId="121" xr:uid="{00000000-0005-0000-0000-000078000000}"/>
    <cellStyle name="Normal 4" xfId="48" xr:uid="{00000000-0005-0000-0000-000079000000}"/>
    <cellStyle name="Normal 4 10 10 2" xfId="54" xr:uid="{00000000-0005-0000-0000-00007A000000}"/>
    <cellStyle name="Normal 4 10 10 2 2" xfId="61" xr:uid="{00000000-0005-0000-0000-00007B000000}"/>
    <cellStyle name="Normal 4 10 10 2 2 2" xfId="101" xr:uid="{00000000-0005-0000-0000-00007C000000}"/>
    <cellStyle name="Normal 4 10 10 2 2 2 2" xfId="172" xr:uid="{00000000-0005-0000-0000-00007D000000}"/>
    <cellStyle name="Normal 4 10 10 2 2 3" xfId="89" xr:uid="{00000000-0005-0000-0000-00007E000000}"/>
    <cellStyle name="Normal 4 10 10 2 2 3 2" xfId="160" xr:uid="{00000000-0005-0000-0000-00007F000000}"/>
    <cellStyle name="Normal 4 10 10 2 2 4" xfId="132" xr:uid="{00000000-0005-0000-0000-000080000000}"/>
    <cellStyle name="Normal 4 10 10 2 3" xfId="97" xr:uid="{00000000-0005-0000-0000-000081000000}"/>
    <cellStyle name="Normal 4 10 10 2 3 2" xfId="168" xr:uid="{00000000-0005-0000-0000-000082000000}"/>
    <cellStyle name="Normal 4 10 10 2 4" xfId="83" xr:uid="{00000000-0005-0000-0000-000083000000}"/>
    <cellStyle name="Normal 4 10 10 2 4 2" xfId="154" xr:uid="{00000000-0005-0000-0000-000084000000}"/>
    <cellStyle name="Normal 4 10 10 2 5" xfId="126" xr:uid="{00000000-0005-0000-0000-000085000000}"/>
    <cellStyle name="Normal 4 2" xfId="81" xr:uid="{00000000-0005-0000-0000-000086000000}"/>
    <cellStyle name="Normal 4 2 2" xfId="152" xr:uid="{00000000-0005-0000-0000-000087000000}"/>
    <cellStyle name="Normal 4 22" xfId="56" xr:uid="{00000000-0005-0000-0000-000088000000}"/>
    <cellStyle name="Normal 4 22 2" xfId="63" xr:uid="{00000000-0005-0000-0000-000089000000}"/>
    <cellStyle name="Normal 4 22 2 2" xfId="104" xr:uid="{00000000-0005-0000-0000-00008A000000}"/>
    <cellStyle name="Normal 4 22 2 2 2" xfId="175" xr:uid="{00000000-0005-0000-0000-00008B000000}"/>
    <cellStyle name="Normal 4 22 2 3" xfId="91" xr:uid="{00000000-0005-0000-0000-00008C000000}"/>
    <cellStyle name="Normal 4 22 2 3 2" xfId="162" xr:uid="{00000000-0005-0000-0000-00008D000000}"/>
    <cellStyle name="Normal 4 22 2 4" xfId="134" xr:uid="{00000000-0005-0000-0000-00008E000000}"/>
    <cellStyle name="Normal 4 22 3" xfId="99" xr:uid="{00000000-0005-0000-0000-00008F000000}"/>
    <cellStyle name="Normal 4 22 3 2" xfId="170" xr:uid="{00000000-0005-0000-0000-000090000000}"/>
    <cellStyle name="Normal 4 22 4" xfId="85" xr:uid="{00000000-0005-0000-0000-000091000000}"/>
    <cellStyle name="Normal 4 22 4 2" xfId="156" xr:uid="{00000000-0005-0000-0000-000092000000}"/>
    <cellStyle name="Normal 4 22 5" xfId="128" xr:uid="{00000000-0005-0000-0000-000093000000}"/>
    <cellStyle name="Normal 4 3" xfId="123" xr:uid="{00000000-0005-0000-0000-000094000000}"/>
    <cellStyle name="Normal 5" xfId="59" xr:uid="{00000000-0005-0000-0000-000095000000}"/>
    <cellStyle name="Normal 5 2" xfId="100" xr:uid="{00000000-0005-0000-0000-000096000000}"/>
    <cellStyle name="Normal 5 2 2" xfId="171" xr:uid="{00000000-0005-0000-0000-000097000000}"/>
    <cellStyle name="Normal 5 3" xfId="87" xr:uid="{00000000-0005-0000-0000-000098000000}"/>
    <cellStyle name="Normal 5 3 2" xfId="158" xr:uid="{00000000-0005-0000-0000-000099000000}"/>
    <cellStyle name="Normal 5 4" xfId="130" xr:uid="{00000000-0005-0000-0000-00009A000000}"/>
    <cellStyle name="Normal 6" xfId="64" xr:uid="{00000000-0005-0000-0000-00009B000000}"/>
    <cellStyle name="Normal 6 2" xfId="102" xr:uid="{00000000-0005-0000-0000-00009C000000}"/>
    <cellStyle name="Normal 6 2 2" xfId="173" xr:uid="{00000000-0005-0000-0000-00009D000000}"/>
    <cellStyle name="Normal 6 3" xfId="92" xr:uid="{00000000-0005-0000-0000-00009E000000}"/>
    <cellStyle name="Normal 6 3 2" xfId="163" xr:uid="{00000000-0005-0000-0000-00009F000000}"/>
    <cellStyle name="Normal 6 4" xfId="135" xr:uid="{00000000-0005-0000-0000-0000A0000000}"/>
    <cellStyle name="Normal 7" xfId="93" xr:uid="{00000000-0005-0000-0000-0000A1000000}"/>
    <cellStyle name="Normal 7 2" xfId="164" xr:uid="{00000000-0005-0000-0000-0000A2000000}"/>
    <cellStyle name="Normal 8" xfId="179" xr:uid="{326A1BF1-C85C-43AD-BBC0-7110A36B2A4B}"/>
    <cellStyle name="Note" xfId="17" builtinId="10" customBuiltin="1"/>
    <cellStyle name="Note 2" xfId="65" xr:uid="{00000000-0005-0000-0000-0000A5000000}"/>
    <cellStyle name="Note 2 2" xfId="136" xr:uid="{00000000-0005-0000-0000-0000A6000000}"/>
    <cellStyle name="Note 3" xfId="107" xr:uid="{00000000-0005-0000-0000-0000A7000000}"/>
    <cellStyle name="Output" xfId="12" builtinId="21" customBuiltin="1"/>
    <cellStyle name="Percent" xfId="2" builtinId="5" customBuiltin="1"/>
    <cellStyle name="Percent 2" xfId="58" xr:uid="{00000000-0005-0000-0000-0000AA000000}"/>
    <cellStyle name="Percent 2 2" xfId="86" xr:uid="{00000000-0005-0000-0000-0000AB000000}"/>
    <cellStyle name="Percent 2 2 2" xfId="157" xr:uid="{00000000-0005-0000-0000-0000AC000000}"/>
    <cellStyle name="Percent 2 3" xfId="129" xr:uid="{00000000-0005-0000-0000-0000AD000000}"/>
    <cellStyle name="Percent 3" xfId="95" xr:uid="{00000000-0005-0000-0000-0000AE000000}"/>
    <cellStyle name="Percent 3 2" xfId="166" xr:uid="{00000000-0005-0000-0000-0000AF000000}"/>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228600</xdr:colOff>
      <xdr:row>4</xdr:row>
      <xdr:rowOff>66675</xdr:rowOff>
    </xdr:from>
    <xdr:to>
      <xdr:col>1</xdr:col>
      <xdr:colOff>2581275</xdr:colOff>
      <xdr:row>10</xdr:row>
      <xdr:rowOff>152400</xdr:rowOff>
    </xdr:to>
    <xdr:pic>
      <xdr:nvPicPr>
        <xdr:cNvPr id="1204" name="Picture 2" descr="EE">
          <a:extLst>
            <a:ext uri="{FF2B5EF4-FFF2-40B4-BE49-F238E27FC236}">
              <a16:creationId xmlns:a16="http://schemas.microsoft.com/office/drawing/2014/main" id="{00000000-0008-0000-0100-0000B4040000}"/>
            </a:ext>
          </a:extLst>
        </xdr:cNvPr>
        <xdr:cNvPicPr>
          <a:picLocks noChangeAspect="1" noChangeArrowheads="1"/>
        </xdr:cNvPicPr>
      </xdr:nvPicPr>
      <xdr:blipFill>
        <a:blip xmlns:r="http://schemas.openxmlformats.org/officeDocument/2006/relationships" r:embed="rId1">
          <a:clrChange>
            <a:clrFrom>
              <a:srgbClr val="EFEFF7"/>
            </a:clrFrom>
            <a:clrTo>
              <a:srgbClr val="EFEFF7">
                <a:alpha val="0"/>
              </a:srgbClr>
            </a:clrTo>
          </a:clrChange>
          <a:extLst>
            <a:ext uri="{28A0092B-C50C-407E-A947-70E740481C1C}">
              <a14:useLocalDpi xmlns:a14="http://schemas.microsoft.com/office/drawing/2010/main" val="0"/>
            </a:ext>
          </a:extLst>
        </a:blip>
        <a:srcRect/>
        <a:stretch>
          <a:fillRect/>
        </a:stretch>
      </xdr:blipFill>
      <xdr:spPr bwMode="auto">
        <a:xfrm>
          <a:off x="514350" y="923925"/>
          <a:ext cx="23526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hlaulm/AppData/Local/Microsoft/Windows/INetCache/Content.Outlook/VL2Z9EO4/QS%20Report%20%20Estimate%20for%20Wilge%20Fencing%20and%20lighting%20Project%20Rev%20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ce Schedule"/>
      <sheetName val="QS Report"/>
      <sheetName val="summary"/>
      <sheetName val="site clearance"/>
      <sheetName val="concrete"/>
      <sheetName val="steel"/>
    </sheetNames>
    <sheetDataSet>
      <sheetData sheetId="0"/>
      <sheetData sheetId="1"/>
      <sheetData sheetId="2"/>
      <sheetData sheetId="3"/>
      <sheetData sheetId="4">
        <row r="9">
          <cell r="E9">
            <v>12</v>
          </cell>
        </row>
        <row r="11">
          <cell r="E11">
            <v>3</v>
          </cell>
        </row>
        <row r="13">
          <cell r="E13">
            <v>13</v>
          </cell>
        </row>
        <row r="15">
          <cell r="E15">
            <v>5</v>
          </cell>
        </row>
      </sheetData>
      <sheetData sheetId="5">
        <row r="8">
          <cell r="E8">
            <v>271.33999999999997</v>
          </cell>
        </row>
        <row r="23">
          <cell r="E23">
            <v>4.2483645599391773</v>
          </cell>
        </row>
        <row r="27">
          <cell r="E27">
            <v>4.2483645599391773</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Y50"/>
  <sheetViews>
    <sheetView showGridLines="0" topLeftCell="A19" workbookViewId="0">
      <selection activeCell="C6" sqref="C6"/>
    </sheetView>
  </sheetViews>
  <sheetFormatPr defaultColWidth="9.140625" defaultRowHeight="12.75" x14ac:dyDescent="0.2"/>
  <cols>
    <col min="1" max="1" width="7.140625" style="1" customWidth="1"/>
    <col min="2" max="2" width="37.85546875" style="1" customWidth="1"/>
    <col min="3" max="3" width="60.85546875" style="1" customWidth="1"/>
    <col min="4" max="4" width="9.140625" style="2"/>
    <col min="5" max="16384" width="9.140625" style="1"/>
  </cols>
  <sheetData>
    <row r="1" spans="1:103" s="3" customFormat="1" ht="15.75" x14ac:dyDescent="0.2">
      <c r="A1" s="5" t="s">
        <v>0</v>
      </c>
      <c r="B1" s="5"/>
      <c r="C1" s="7" t="s">
        <v>1</v>
      </c>
      <c r="D1" s="8"/>
      <c r="F1" s="9"/>
      <c r="G1" s="10"/>
      <c r="L1" s="10"/>
      <c r="M1" s="11"/>
      <c r="N1" s="12"/>
      <c r="O1" s="13"/>
      <c r="Q1" s="14"/>
      <c r="R1" s="13"/>
      <c r="S1" s="11"/>
    </row>
    <row r="2" spans="1:103" s="3" customFormat="1" ht="15.75" x14ac:dyDescent="0.2">
      <c r="A2" s="5" t="s">
        <v>2</v>
      </c>
      <c r="B2" s="5"/>
      <c r="C2" s="7"/>
      <c r="D2" s="8"/>
      <c r="G2" s="10"/>
      <c r="L2" s="10"/>
      <c r="M2" s="15"/>
      <c r="N2" s="12"/>
      <c r="O2" s="13"/>
      <c r="Q2" s="14"/>
      <c r="R2" s="13"/>
      <c r="S2" s="11"/>
    </row>
    <row r="3" spans="1:103" s="3" customFormat="1" ht="15.75" x14ac:dyDescent="0.2">
      <c r="A3" s="5" t="s">
        <v>3</v>
      </c>
      <c r="B3" s="5"/>
      <c r="C3" s="7" t="str">
        <f>BOQ!A1</f>
        <v>Project Name : Wilge Flats Security fencing and Lighting Project</v>
      </c>
      <c r="D3" s="8"/>
      <c r="G3" s="10"/>
      <c r="L3" s="10"/>
      <c r="M3" s="15"/>
      <c r="N3" s="12"/>
      <c r="O3" s="13"/>
      <c r="Q3" s="14"/>
      <c r="R3" s="13"/>
      <c r="S3" s="11"/>
    </row>
    <row r="4" spans="1:103" s="3" customFormat="1" ht="15.75" x14ac:dyDescent="0.2">
      <c r="A4" s="5" t="s">
        <v>4</v>
      </c>
      <c r="B4" s="5"/>
      <c r="C4" s="7">
        <f>'Tender Cover Sheet'!C23</f>
        <v>0</v>
      </c>
      <c r="D4" s="8"/>
      <c r="G4" s="10"/>
      <c r="K4" s="16"/>
      <c r="L4" s="17"/>
      <c r="M4" s="18"/>
      <c r="N4" s="12"/>
      <c r="O4" s="13"/>
      <c r="Q4" s="14"/>
      <c r="R4" s="13"/>
      <c r="S4" s="11"/>
    </row>
    <row r="5" spans="1:103" s="3" customFormat="1" ht="15.75" x14ac:dyDescent="0.2">
      <c r="A5" s="5"/>
      <c r="C5" s="7"/>
      <c r="D5" s="8"/>
      <c r="G5" s="10"/>
      <c r="K5" s="16"/>
      <c r="L5" s="17"/>
      <c r="M5" s="18"/>
      <c r="N5" s="12"/>
      <c r="O5" s="13"/>
      <c r="Q5" s="14"/>
      <c r="R5" s="13"/>
      <c r="S5" s="11"/>
    </row>
    <row r="6" spans="1:103" s="3" customFormat="1" ht="15.75" x14ac:dyDescent="0.2">
      <c r="A6" s="5"/>
      <c r="C6" s="7"/>
      <c r="D6" s="8"/>
      <c r="G6" s="10"/>
      <c r="K6" s="16"/>
      <c r="L6" s="17"/>
      <c r="M6" s="18"/>
      <c r="N6" s="12"/>
      <c r="O6" s="13"/>
      <c r="Q6" s="14"/>
      <c r="R6" s="13"/>
      <c r="S6" s="11"/>
    </row>
    <row r="7" spans="1:103" ht="18" x14ac:dyDescent="0.2">
      <c r="A7" s="19" t="s">
        <v>5</v>
      </c>
      <c r="B7" s="19"/>
      <c r="C7" s="20"/>
      <c r="D7" s="2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row>
    <row r="8" spans="1:103" x14ac:dyDescent="0.2">
      <c r="A8" s="20"/>
      <c r="B8" s="20"/>
      <c r="C8" s="21"/>
      <c r="D8" s="22"/>
      <c r="E8" s="23"/>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row>
    <row r="9" spans="1:103" ht="15" x14ac:dyDescent="0.2">
      <c r="A9" s="20"/>
      <c r="B9" s="3" t="s">
        <v>6</v>
      </c>
      <c r="C9" s="3"/>
      <c r="D9" s="22"/>
      <c r="E9" s="23"/>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row>
    <row r="10" spans="1:103" x14ac:dyDescent="0.2">
      <c r="A10" s="20"/>
      <c r="B10" s="20"/>
      <c r="C10" s="21"/>
      <c r="D10" s="22"/>
      <c r="E10" s="23"/>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row>
    <row r="11" spans="1:103" ht="49.5" customHeight="1" x14ac:dyDescent="0.2">
      <c r="A11" s="20"/>
      <c r="B11" s="109" t="s">
        <v>7</v>
      </c>
      <c r="C11" s="109"/>
      <c r="D11" s="22"/>
      <c r="E11" s="23"/>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row>
    <row r="12" spans="1:103" ht="15.75" x14ac:dyDescent="0.2">
      <c r="A12" s="5"/>
      <c r="B12" s="20"/>
      <c r="C12" s="21"/>
      <c r="D12" s="22"/>
      <c r="E12" s="23"/>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row>
    <row r="13" spans="1:103" ht="78.75" customHeight="1" x14ac:dyDescent="0.2">
      <c r="A13" s="20"/>
      <c r="B13" s="110" t="s">
        <v>8</v>
      </c>
      <c r="C13" s="110"/>
      <c r="D13" s="22"/>
      <c r="E13" s="23"/>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row>
    <row r="14" spans="1:103" s="24" customFormat="1" x14ac:dyDescent="0.2">
      <c r="A14" s="20"/>
      <c r="B14" s="20"/>
      <c r="C14" s="21"/>
      <c r="D14" s="22"/>
      <c r="E14" s="23"/>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row>
    <row r="15" spans="1:103" x14ac:dyDescent="0.2">
      <c r="A15" s="20"/>
      <c r="B15" s="20"/>
      <c r="C15" s="21"/>
      <c r="D15" s="22"/>
      <c r="E15" s="23"/>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row>
    <row r="16" spans="1:103" ht="31.5" x14ac:dyDescent="0.2">
      <c r="A16" s="26">
        <v>1</v>
      </c>
      <c r="B16" s="27" t="s">
        <v>9</v>
      </c>
      <c r="C16" s="28"/>
      <c r="D16" s="29"/>
      <c r="E16" s="7"/>
      <c r="F16" s="3"/>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row>
    <row r="17" spans="1:103" ht="45" x14ac:dyDescent="0.2">
      <c r="A17" s="30"/>
      <c r="B17" s="3" t="s">
        <v>10</v>
      </c>
      <c r="C17" s="4" t="s">
        <v>11</v>
      </c>
      <c r="D17" s="8"/>
      <c r="E17" s="6"/>
      <c r="F17" s="3"/>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row>
    <row r="18" spans="1:103" ht="54.75" customHeight="1" x14ac:dyDescent="0.2">
      <c r="A18" s="30"/>
      <c r="B18" s="3" t="s">
        <v>12</v>
      </c>
      <c r="C18" s="4" t="s">
        <v>13</v>
      </c>
      <c r="D18" s="8"/>
      <c r="E18" s="6"/>
      <c r="F18" s="3"/>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row>
    <row r="19" spans="1:103" ht="17.25" customHeight="1" x14ac:dyDescent="0.2">
      <c r="A19" s="30"/>
      <c r="B19" s="3" t="s">
        <v>14</v>
      </c>
      <c r="C19" s="4" t="s">
        <v>15</v>
      </c>
      <c r="D19" s="8"/>
      <c r="E19" s="6"/>
      <c r="F19" s="3"/>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row>
    <row r="20" spans="1:103" ht="30" x14ac:dyDescent="0.2">
      <c r="A20" s="30"/>
      <c r="B20" s="3" t="s">
        <v>16</v>
      </c>
      <c r="C20" s="4" t="s">
        <v>17</v>
      </c>
      <c r="D20" s="8"/>
      <c r="E20" s="6"/>
      <c r="F20" s="3"/>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row>
    <row r="21" spans="1:103" ht="15" x14ac:dyDescent="0.2">
      <c r="A21" s="30"/>
      <c r="B21" s="3"/>
      <c r="C21" s="4"/>
      <c r="D21" s="8"/>
      <c r="E21" s="6"/>
      <c r="F21" s="3"/>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row>
    <row r="22" spans="1:103" ht="15" x14ac:dyDescent="0.2">
      <c r="A22" s="30"/>
      <c r="B22" s="3"/>
      <c r="C22" s="4"/>
      <c r="D22" s="8"/>
      <c r="E22" s="6"/>
      <c r="F22" s="3"/>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row>
    <row r="23" spans="1:103" ht="15" x14ac:dyDescent="0.2">
      <c r="A23" s="30"/>
      <c r="B23" s="3"/>
      <c r="C23" s="4"/>
      <c r="D23" s="8"/>
      <c r="E23" s="6"/>
      <c r="F23" s="3"/>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row>
    <row r="24" spans="1:103" ht="15" x14ac:dyDescent="0.2">
      <c r="A24" s="30"/>
      <c r="B24" s="3"/>
      <c r="C24" s="4"/>
      <c r="D24" s="8"/>
      <c r="E24" s="6"/>
      <c r="F24" s="3"/>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row>
    <row r="25" spans="1:103" ht="15.75" x14ac:dyDescent="0.2">
      <c r="A25" s="26">
        <v>2</v>
      </c>
      <c r="B25" s="31" t="s">
        <v>18</v>
      </c>
      <c r="C25" s="31"/>
      <c r="D25" s="8"/>
      <c r="E25" s="6"/>
      <c r="F25" s="3"/>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row>
    <row r="26" spans="1:103" ht="15" x14ac:dyDescent="0.2">
      <c r="A26" s="3"/>
      <c r="B26" s="3" t="s">
        <v>19</v>
      </c>
      <c r="C26" s="3"/>
      <c r="D26" s="8"/>
      <c r="E26" s="6"/>
      <c r="F26" s="3"/>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row>
    <row r="27" spans="1:103" ht="45" x14ac:dyDescent="0.2">
      <c r="A27" s="3"/>
      <c r="B27" s="32" t="s">
        <v>20</v>
      </c>
      <c r="C27" s="4" t="s">
        <v>21</v>
      </c>
      <c r="D27" s="8"/>
      <c r="E27" s="6"/>
      <c r="F27" s="3"/>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row>
    <row r="28" spans="1:103" ht="51" customHeight="1" x14ac:dyDescent="0.2">
      <c r="A28" s="3"/>
      <c r="B28" s="12"/>
      <c r="C28" s="4" t="s">
        <v>22</v>
      </c>
      <c r="D28" s="8"/>
      <c r="E28" s="6"/>
      <c r="F28" s="3"/>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row>
    <row r="29" spans="1:103" x14ac:dyDescent="0.2">
      <c r="A29" s="20"/>
      <c r="B29" s="33"/>
      <c r="C29" s="21"/>
      <c r="D29" s="22"/>
      <c r="E29" s="34"/>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row>
    <row r="30" spans="1:103" x14ac:dyDescent="0.2">
      <c r="A30" s="20"/>
      <c r="B30" s="35"/>
      <c r="C30" s="21"/>
      <c r="D30" s="22"/>
      <c r="E30" s="23"/>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row>
    <row r="31" spans="1:103" x14ac:dyDescent="0.2">
      <c r="A31" s="20"/>
      <c r="B31" s="20"/>
      <c r="C31" s="21"/>
      <c r="D31" s="22"/>
      <c r="E31" s="23"/>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row>
    <row r="32" spans="1:103" ht="12.75" customHeight="1" x14ac:dyDescent="0.2">
      <c r="A32" s="20"/>
      <c r="B32" s="20"/>
      <c r="C32" s="20"/>
      <c r="D32" s="21"/>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row>
    <row r="33" spans="1:103" x14ac:dyDescent="0.2">
      <c r="A33" s="20"/>
      <c r="B33" s="20"/>
      <c r="C33" s="20"/>
      <c r="D33" s="21"/>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row>
    <row r="34" spans="1:103" x14ac:dyDescent="0.2">
      <c r="A34" s="20"/>
      <c r="B34" s="20"/>
      <c r="C34" s="20"/>
      <c r="D34" s="21"/>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row>
    <row r="35" spans="1:103" ht="12.75" customHeight="1" x14ac:dyDescent="0.2">
      <c r="A35" s="20"/>
      <c r="B35" s="20"/>
      <c r="C35" s="20"/>
      <c r="D35" s="21"/>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row>
    <row r="36" spans="1:103" ht="25.5" customHeight="1" x14ac:dyDescent="0.2">
      <c r="A36" s="20"/>
      <c r="B36" s="20"/>
      <c r="C36" s="20"/>
      <c r="D36" s="21"/>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row>
    <row r="37" spans="1:103" x14ac:dyDescent="0.2">
      <c r="A37" s="20"/>
      <c r="B37" s="20"/>
      <c r="C37" s="20"/>
      <c r="D37" s="21"/>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row>
    <row r="38" spans="1:103" x14ac:dyDescent="0.2">
      <c r="A38" s="20"/>
      <c r="B38" s="20"/>
      <c r="C38" s="20"/>
      <c r="D38" s="21"/>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row>
    <row r="39" spans="1:103" x14ac:dyDescent="0.2">
      <c r="A39" s="20"/>
      <c r="B39" s="20"/>
      <c r="C39" s="20"/>
      <c r="D39" s="21"/>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row>
    <row r="40" spans="1:103" ht="12.75" customHeight="1" x14ac:dyDescent="0.2">
      <c r="A40" s="20"/>
      <c r="B40" s="20"/>
      <c r="C40" s="20"/>
      <c r="D40" s="21"/>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row>
    <row r="41" spans="1:103" x14ac:dyDescent="0.2">
      <c r="A41" s="20"/>
      <c r="B41" s="20"/>
      <c r="C41" s="21"/>
      <c r="D41" s="22"/>
      <c r="E41" s="23"/>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row>
    <row r="42" spans="1:103" x14ac:dyDescent="0.2">
      <c r="A42" s="20"/>
      <c r="B42" s="20"/>
      <c r="C42" s="20"/>
      <c r="D42" s="21"/>
      <c r="E42" s="23"/>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row>
    <row r="43" spans="1:103" x14ac:dyDescent="0.2">
      <c r="A43" s="20"/>
      <c r="B43" s="20"/>
      <c r="C43" s="20"/>
      <c r="D43" s="21"/>
      <c r="E43" s="23"/>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row>
    <row r="44" spans="1:103" x14ac:dyDescent="0.2">
      <c r="A44" s="20"/>
      <c r="B44" s="20"/>
      <c r="C44" s="20"/>
      <c r="D44" s="21"/>
      <c r="E44" s="23"/>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row>
    <row r="45" spans="1:103" x14ac:dyDescent="0.2">
      <c r="A45" s="20"/>
      <c r="B45" s="20"/>
      <c r="C45" s="20"/>
      <c r="D45" s="21"/>
      <c r="E45" s="23"/>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row>
    <row r="46" spans="1:103" x14ac:dyDescent="0.2">
      <c r="A46" s="20"/>
      <c r="B46" s="20"/>
      <c r="C46" s="21"/>
      <c r="D46" s="22"/>
      <c r="E46" s="23"/>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row>
    <row r="47" spans="1:103" x14ac:dyDescent="0.2">
      <c r="A47" s="20"/>
      <c r="B47" s="20"/>
      <c r="C47" s="20"/>
      <c r="D47" s="21"/>
      <c r="E47" s="23"/>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row>
    <row r="48" spans="1:103" x14ac:dyDescent="0.2">
      <c r="A48" s="20"/>
      <c r="B48" s="20"/>
      <c r="C48" s="20"/>
      <c r="D48" s="21"/>
      <c r="E48" s="34"/>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row>
    <row r="49" spans="1:103" x14ac:dyDescent="0.2">
      <c r="A49" s="20"/>
      <c r="B49" s="20"/>
      <c r="C49" s="20"/>
      <c r="D49" s="21"/>
      <c r="E49" s="23"/>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row>
    <row r="50" spans="1:103" x14ac:dyDescent="0.2">
      <c r="A50" s="20"/>
      <c r="B50" s="20"/>
      <c r="C50" s="20"/>
      <c r="D50" s="21"/>
      <c r="E50" s="23"/>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row>
  </sheetData>
  <mergeCells count="2">
    <mergeCell ref="B11:C11"/>
    <mergeCell ref="B13:C13"/>
  </mergeCells>
  <pageMargins left="0.75" right="0.75" top="1" bottom="1" header="0.5" footer="0.5"/>
  <headerFooter>
    <oddHeader>&amp;REskom Holdings Limited
Bravo Power Station : CED 0142/SM
&amp;A</oddHeader>
    <oddFooter>&amp;L&amp;8&amp;F
&amp;A&amp;CPage &amp;P of &amp;N&amp;R&amp;D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0"/>
  <sheetViews>
    <sheetView showGridLines="0" tabSelected="1" topLeftCell="A24" workbookViewId="0">
      <selection activeCell="C30" sqref="C30"/>
    </sheetView>
  </sheetViews>
  <sheetFormatPr defaultColWidth="9.140625" defaultRowHeight="12.75" x14ac:dyDescent="0.2"/>
  <cols>
    <col min="1" max="1" width="4.28515625" style="1" customWidth="1"/>
    <col min="2" max="2" width="48.85546875" style="1" customWidth="1"/>
    <col min="3" max="3" width="67.140625" style="1" customWidth="1"/>
    <col min="4" max="4" width="4.140625" style="1" customWidth="1"/>
    <col min="5" max="16384" width="9.140625" style="1"/>
  </cols>
  <sheetData>
    <row r="1" spans="1:4" x14ac:dyDescent="0.2">
      <c r="A1" s="36"/>
      <c r="B1" s="37"/>
      <c r="C1" s="37"/>
      <c r="D1" s="38"/>
    </row>
    <row r="2" spans="1:4" ht="26.25" x14ac:dyDescent="0.2">
      <c r="A2" s="39"/>
      <c r="B2" s="111" t="s">
        <v>1</v>
      </c>
      <c r="C2" s="111"/>
      <c r="D2" s="40"/>
    </row>
    <row r="3" spans="1:4" x14ac:dyDescent="0.2">
      <c r="A3" s="39"/>
      <c r="B3" s="20"/>
      <c r="C3" s="20"/>
      <c r="D3" s="41"/>
    </row>
    <row r="4" spans="1:4" ht="15.75" x14ac:dyDescent="0.2">
      <c r="A4" s="39"/>
      <c r="B4" s="20"/>
      <c r="C4" s="5"/>
      <c r="D4" s="41"/>
    </row>
    <row r="5" spans="1:4" x14ac:dyDescent="0.2">
      <c r="A5" s="39"/>
      <c r="B5" s="20"/>
      <c r="C5" s="20"/>
      <c r="D5" s="41"/>
    </row>
    <row r="6" spans="1:4" x14ac:dyDescent="0.2">
      <c r="A6" s="39"/>
      <c r="B6" s="20"/>
      <c r="C6" s="20"/>
      <c r="D6" s="41"/>
    </row>
    <row r="7" spans="1:4" x14ac:dyDescent="0.2">
      <c r="A7" s="39"/>
      <c r="B7" s="20"/>
      <c r="C7" s="20"/>
      <c r="D7" s="41"/>
    </row>
    <row r="8" spans="1:4" x14ac:dyDescent="0.2">
      <c r="A8" s="39"/>
      <c r="B8" s="20"/>
      <c r="C8" s="20"/>
      <c r="D8" s="41"/>
    </row>
    <row r="9" spans="1:4" x14ac:dyDescent="0.2">
      <c r="A9" s="39"/>
      <c r="B9" s="20"/>
      <c r="C9" s="20"/>
      <c r="D9" s="41"/>
    </row>
    <row r="10" spans="1:4" x14ac:dyDescent="0.2">
      <c r="A10" s="39"/>
      <c r="B10" s="20"/>
      <c r="C10" s="20"/>
      <c r="D10" s="41"/>
    </row>
    <row r="11" spans="1:4" x14ac:dyDescent="0.2">
      <c r="A11" s="39"/>
      <c r="B11" s="20"/>
      <c r="C11" s="20"/>
      <c r="D11" s="41"/>
    </row>
    <row r="12" spans="1:4" x14ac:dyDescent="0.2">
      <c r="A12" s="39"/>
      <c r="B12" s="34"/>
      <c r="C12" s="20"/>
      <c r="D12" s="41"/>
    </row>
    <row r="13" spans="1:4" x14ac:dyDescent="0.2">
      <c r="A13" s="39"/>
      <c r="B13" s="34"/>
      <c r="C13" s="20"/>
      <c r="D13" s="41"/>
    </row>
    <row r="14" spans="1:4" x14ac:dyDescent="0.2">
      <c r="A14" s="39"/>
      <c r="B14" s="42"/>
      <c r="C14" s="20"/>
      <c r="D14" s="41"/>
    </row>
    <row r="15" spans="1:4" ht="33" x14ac:dyDescent="0.2">
      <c r="A15" s="39"/>
      <c r="B15" s="43" t="s">
        <v>23</v>
      </c>
      <c r="C15" s="43"/>
      <c r="D15" s="41"/>
    </row>
    <row r="16" spans="1:4" x14ac:dyDescent="0.2">
      <c r="A16" s="39"/>
      <c r="B16" s="42"/>
      <c r="C16" s="20"/>
      <c r="D16" s="41"/>
    </row>
    <row r="17" spans="1:4" ht="26.25" x14ac:dyDescent="0.2">
      <c r="A17" s="39"/>
      <c r="B17" s="44" t="s">
        <v>127</v>
      </c>
      <c r="C17" s="44"/>
      <c r="D17" s="41"/>
    </row>
    <row r="18" spans="1:4" ht="26.25" x14ac:dyDescent="0.2">
      <c r="A18" s="39"/>
      <c r="B18" s="44"/>
      <c r="C18" s="44"/>
      <c r="D18" s="41"/>
    </row>
    <row r="19" spans="1:4" ht="18" x14ac:dyDescent="0.25">
      <c r="A19" s="39"/>
      <c r="B19" s="45" t="s">
        <v>24</v>
      </c>
      <c r="C19" s="108"/>
      <c r="D19" s="41"/>
    </row>
    <row r="20" spans="1:4" ht="18" x14ac:dyDescent="0.2">
      <c r="A20" s="39"/>
      <c r="B20" s="45"/>
      <c r="C20" s="47"/>
      <c r="D20" s="41"/>
    </row>
    <row r="21" spans="1:4" ht="50.25" customHeight="1" x14ac:dyDescent="0.2">
      <c r="A21" s="39"/>
      <c r="B21" s="45" t="s">
        <v>25</v>
      </c>
      <c r="C21" s="48" t="str">
        <f>'Read Me FIRST'!C3</f>
        <v>Project Name : Wilge Flats Security fencing and Lighting Project</v>
      </c>
      <c r="D21" s="41"/>
    </row>
    <row r="22" spans="1:4" ht="30" customHeight="1" x14ac:dyDescent="0.2">
      <c r="A22" s="39"/>
      <c r="B22" s="45"/>
      <c r="C22" s="49"/>
      <c r="D22" s="41"/>
    </row>
    <row r="23" spans="1:4" ht="30" customHeight="1" x14ac:dyDescent="0.2">
      <c r="A23" s="39"/>
      <c r="B23" s="45" t="s">
        <v>26</v>
      </c>
      <c r="C23" s="46"/>
      <c r="D23" s="41"/>
    </row>
    <row r="24" spans="1:4" ht="30" customHeight="1" x14ac:dyDescent="0.2">
      <c r="A24" s="39"/>
      <c r="B24" s="45"/>
      <c r="C24" s="49"/>
      <c r="D24" s="41"/>
    </row>
    <row r="25" spans="1:4" ht="30" customHeight="1" x14ac:dyDescent="0.2">
      <c r="A25" s="39"/>
      <c r="B25" s="51"/>
      <c r="C25" s="49"/>
      <c r="D25" s="41"/>
    </row>
    <row r="26" spans="1:4" ht="20.25" x14ac:dyDescent="0.2">
      <c r="A26" s="39"/>
      <c r="B26" s="50" t="s">
        <v>27</v>
      </c>
      <c r="C26" s="50"/>
      <c r="D26" s="41"/>
    </row>
    <row r="27" spans="1:4" ht="18" x14ac:dyDescent="0.2">
      <c r="A27" s="39"/>
      <c r="B27" s="19"/>
      <c r="C27" s="47"/>
      <c r="D27" s="41"/>
    </row>
    <row r="28" spans="1:4" ht="18" x14ac:dyDescent="0.2">
      <c r="A28" s="39"/>
      <c r="B28" s="52"/>
      <c r="C28" s="47"/>
      <c r="D28" s="41"/>
    </row>
    <row r="29" spans="1:4" ht="30" customHeight="1" x14ac:dyDescent="0.2">
      <c r="A29" s="39"/>
      <c r="B29" s="45" t="s">
        <v>28</v>
      </c>
      <c r="C29" s="107">
        <f>BOQ!F169</f>
        <v>0</v>
      </c>
      <c r="D29" s="41"/>
    </row>
    <row r="30" spans="1:4" ht="30" customHeight="1" x14ac:dyDescent="0.2">
      <c r="A30" s="39"/>
      <c r="B30" s="54" t="s">
        <v>29</v>
      </c>
      <c r="C30" s="55"/>
      <c r="D30" s="41"/>
    </row>
    <row r="31" spans="1:4" ht="18" x14ac:dyDescent="0.2">
      <c r="A31" s="39"/>
      <c r="B31" s="45" t="s">
        <v>30</v>
      </c>
      <c r="C31" s="53"/>
      <c r="D31" s="41"/>
    </row>
    <row r="32" spans="1:4" ht="12.75" customHeight="1" x14ac:dyDescent="0.2">
      <c r="A32" s="39"/>
      <c r="B32" s="56"/>
      <c r="C32" s="57"/>
      <c r="D32" s="41"/>
    </row>
    <row r="33" spans="1:4" ht="12.75" customHeight="1" x14ac:dyDescent="0.2">
      <c r="A33" s="39"/>
      <c r="B33" s="56"/>
      <c r="C33" s="57"/>
      <c r="D33" s="41"/>
    </row>
    <row r="34" spans="1:4" ht="12.75" customHeight="1" x14ac:dyDescent="0.2">
      <c r="A34" s="39"/>
      <c r="B34" s="56"/>
      <c r="C34" s="5"/>
      <c r="D34" s="41"/>
    </row>
    <row r="35" spans="1:4" ht="12.75" customHeight="1" x14ac:dyDescent="0.2">
      <c r="A35" s="39"/>
      <c r="B35" s="20"/>
      <c r="C35" s="5"/>
      <c r="D35" s="41"/>
    </row>
    <row r="36" spans="1:4" ht="30" customHeight="1" x14ac:dyDescent="0.2">
      <c r="A36" s="39"/>
      <c r="B36" s="19" t="s">
        <v>31</v>
      </c>
      <c r="C36" s="58"/>
      <c r="D36" s="41"/>
    </row>
    <row r="37" spans="1:4" ht="12.75" customHeight="1" x14ac:dyDescent="0.2">
      <c r="A37" s="39"/>
      <c r="B37" s="5"/>
      <c r="C37" s="5"/>
      <c r="D37" s="41"/>
    </row>
    <row r="38" spans="1:4" ht="12.75" customHeight="1" x14ac:dyDescent="0.2">
      <c r="A38" s="39"/>
      <c r="B38" s="5"/>
      <c r="C38" s="5"/>
      <c r="D38" s="41"/>
    </row>
    <row r="39" spans="1:4" ht="12.75" customHeight="1" x14ac:dyDescent="0.2">
      <c r="A39" s="39"/>
      <c r="B39" s="5"/>
      <c r="C39" s="5"/>
      <c r="D39" s="41"/>
    </row>
    <row r="40" spans="1:4" ht="37.5" customHeight="1" x14ac:dyDescent="0.2">
      <c r="A40" s="39"/>
      <c r="B40" s="19" t="s">
        <v>32</v>
      </c>
      <c r="C40" s="46"/>
      <c r="D40" s="41"/>
    </row>
    <row r="41" spans="1:4" ht="12.75" customHeight="1" x14ac:dyDescent="0.2">
      <c r="A41" s="39"/>
      <c r="B41" s="5"/>
      <c r="C41" s="5"/>
      <c r="D41" s="41"/>
    </row>
    <row r="42" spans="1:4" ht="12.75" customHeight="1" x14ac:dyDescent="0.2">
      <c r="A42" s="39"/>
      <c r="B42" s="20"/>
      <c r="C42" s="47"/>
      <c r="D42" s="41"/>
    </row>
    <row r="43" spans="1:4" ht="12.75" customHeight="1" x14ac:dyDescent="0.2">
      <c r="A43" s="39"/>
      <c r="B43" s="5"/>
      <c r="C43" s="5"/>
      <c r="D43" s="41"/>
    </row>
    <row r="44" spans="1:4" ht="30" customHeight="1" x14ac:dyDescent="0.2">
      <c r="A44" s="39"/>
      <c r="B44" s="19" t="s">
        <v>33</v>
      </c>
      <c r="C44" s="46"/>
      <c r="D44" s="41"/>
    </row>
    <row r="45" spans="1:4" ht="14.25" customHeight="1" x14ac:dyDescent="0.2">
      <c r="A45" s="39"/>
      <c r="B45" s="20"/>
      <c r="C45" s="59"/>
      <c r="D45" s="41"/>
    </row>
    <row r="46" spans="1:4" ht="14.25" customHeight="1" x14ac:dyDescent="0.2">
      <c r="A46" s="39"/>
      <c r="B46" s="20"/>
      <c r="C46" s="59"/>
      <c r="D46" s="41"/>
    </row>
    <row r="47" spans="1:4" ht="14.25" customHeight="1" x14ac:dyDescent="0.2">
      <c r="A47" s="39"/>
      <c r="B47" s="20"/>
      <c r="C47" s="20"/>
      <c r="D47" s="41"/>
    </row>
    <row r="48" spans="1:4" ht="35.25" customHeight="1" x14ac:dyDescent="0.2">
      <c r="A48" s="39"/>
      <c r="B48" s="19" t="s">
        <v>34</v>
      </c>
      <c r="C48" s="46"/>
      <c r="D48" s="41"/>
    </row>
    <row r="49" spans="1:4" ht="18.75" thickBot="1" x14ac:dyDescent="0.25">
      <c r="A49" s="60"/>
      <c r="B49" s="61"/>
      <c r="C49" s="62"/>
      <c r="D49" s="63" t="s">
        <v>35</v>
      </c>
    </row>
    <row r="50" spans="1:4" ht="18" x14ac:dyDescent="0.2">
      <c r="A50" s="20"/>
      <c r="B50" s="20"/>
      <c r="C50" s="59"/>
      <c r="D50" s="20"/>
    </row>
  </sheetData>
  <mergeCells count="1">
    <mergeCell ref="B2:C2"/>
  </mergeCells>
  <pageMargins left="0.75" right="0.75" top="1" bottom="1" header="0.5" footer="0.5"/>
  <headerFooter>
    <oddHeader>&amp;REskom Holdings Limited
Bravo Power Station : CED 0142/SM
&amp;A</oddHeader>
    <oddFooter>&amp;L&amp;8&amp;F
&amp;A&amp;CPage &amp;P of &amp;N&amp;R&amp;D</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Y32"/>
  <sheetViews>
    <sheetView showGridLines="0" workbookViewId="0">
      <selection activeCell="B9" sqref="B9:C9"/>
    </sheetView>
  </sheetViews>
  <sheetFormatPr defaultColWidth="9.140625" defaultRowHeight="12.75" x14ac:dyDescent="0.2"/>
  <cols>
    <col min="1" max="1" width="8.7109375" style="1" customWidth="1"/>
    <col min="2" max="2" width="30.42578125" style="1" customWidth="1"/>
    <col min="3" max="3" width="69" style="1" customWidth="1"/>
    <col min="4" max="16384" width="9.140625" style="1"/>
  </cols>
  <sheetData>
    <row r="1" spans="1:103" s="3" customFormat="1" ht="15.75" x14ac:dyDescent="0.2">
      <c r="A1" s="3" t="s">
        <v>0</v>
      </c>
      <c r="C1" s="7" t="s">
        <v>1</v>
      </c>
      <c r="F1" s="9"/>
      <c r="G1" s="10"/>
      <c r="L1" s="10"/>
      <c r="M1" s="11"/>
      <c r="N1" s="12"/>
      <c r="O1" s="13"/>
      <c r="Q1" s="14"/>
      <c r="R1" s="13"/>
      <c r="S1" s="11"/>
    </row>
    <row r="2" spans="1:103" s="3" customFormat="1" ht="15.75" x14ac:dyDescent="0.2">
      <c r="A2" s="3" t="s">
        <v>2</v>
      </c>
      <c r="C2" s="7">
        <f>'Tender Cover Sheet'!C19</f>
        <v>0</v>
      </c>
      <c r="D2" s="5"/>
      <c r="G2" s="10"/>
      <c r="L2" s="10"/>
      <c r="M2" s="15"/>
      <c r="N2" s="12"/>
      <c r="O2" s="13"/>
      <c r="Q2" s="14"/>
      <c r="R2" s="13"/>
      <c r="S2" s="11"/>
    </row>
    <row r="3" spans="1:103" s="3" customFormat="1" ht="15.75" x14ac:dyDescent="0.2">
      <c r="A3" s="3" t="s">
        <v>3</v>
      </c>
      <c r="C3" s="7" t="str">
        <f>'Tender Cover Sheet'!C21</f>
        <v>Project Name : Wilge Flats Security fencing and Lighting Project</v>
      </c>
      <c r="G3" s="10"/>
      <c r="K3" s="16"/>
      <c r="L3" s="17"/>
      <c r="M3" s="18"/>
      <c r="N3" s="12"/>
      <c r="O3" s="13"/>
      <c r="Q3" s="14"/>
      <c r="R3" s="13"/>
      <c r="S3" s="11"/>
    </row>
    <row r="4" spans="1:103" s="3" customFormat="1" ht="15.75" x14ac:dyDescent="0.2">
      <c r="A4" s="3" t="s">
        <v>4</v>
      </c>
      <c r="C4" s="7">
        <f>'Tender Cover Sheet'!C23</f>
        <v>0</v>
      </c>
      <c r="G4" s="10"/>
      <c r="K4" s="16"/>
      <c r="L4" s="17"/>
      <c r="M4" s="18"/>
      <c r="N4" s="12"/>
      <c r="O4" s="13"/>
      <c r="Q4" s="14"/>
      <c r="R4" s="13"/>
      <c r="S4" s="11"/>
    </row>
    <row r="5" spans="1:103" s="3" customFormat="1" ht="15.75" x14ac:dyDescent="0.2">
      <c r="A5" s="5"/>
      <c r="C5" s="7"/>
      <c r="G5" s="10"/>
      <c r="K5" s="16"/>
      <c r="L5" s="17"/>
      <c r="M5" s="18"/>
      <c r="N5" s="12"/>
      <c r="O5" s="13"/>
      <c r="Q5" s="14"/>
      <c r="R5" s="13"/>
      <c r="S5" s="11"/>
    </row>
    <row r="6" spans="1:103" ht="18" x14ac:dyDescent="0.2">
      <c r="A6" s="19" t="s">
        <v>36</v>
      </c>
      <c r="B6" s="19"/>
      <c r="C6" s="19"/>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row>
    <row r="7" spans="1:103" ht="15" x14ac:dyDescent="0.2">
      <c r="A7" s="64"/>
      <c r="B7" s="20"/>
      <c r="C7" s="65"/>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row>
    <row r="8" spans="1:103" ht="58.5" customHeight="1" x14ac:dyDescent="0.2">
      <c r="A8" s="30">
        <v>1</v>
      </c>
      <c r="B8" s="112" t="s">
        <v>37</v>
      </c>
      <c r="C8" s="112"/>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row>
    <row r="9" spans="1:103" ht="69.95" customHeight="1" x14ac:dyDescent="0.2">
      <c r="A9" s="30">
        <v>2</v>
      </c>
      <c r="B9" s="112" t="s">
        <v>38</v>
      </c>
      <c r="C9" s="112"/>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row>
    <row r="10" spans="1:103" ht="39.75" customHeight="1" x14ac:dyDescent="0.2">
      <c r="A10" s="30">
        <v>3</v>
      </c>
      <c r="B10" s="112" t="s">
        <v>39</v>
      </c>
      <c r="C10" s="112"/>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row>
    <row r="11" spans="1:103" ht="89.25" customHeight="1" x14ac:dyDescent="0.2">
      <c r="A11" s="30"/>
      <c r="B11" s="112"/>
      <c r="C11" s="112"/>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row>
    <row r="12" spans="1:103" ht="14.25" x14ac:dyDescent="0.2">
      <c r="A12" s="23"/>
      <c r="B12" s="113"/>
      <c r="C12" s="113"/>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row>
    <row r="13" spans="1:103" x14ac:dyDescent="0.2">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row>
    <row r="14" spans="1:103" x14ac:dyDescent="0.2">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row>
    <row r="15" spans="1:103" x14ac:dyDescent="0.2">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row>
    <row r="16" spans="1:103" x14ac:dyDescent="0.2">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row>
    <row r="17" spans="1:103" x14ac:dyDescent="0.2">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row>
    <row r="18" spans="1:103" x14ac:dyDescent="0.2">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row>
    <row r="19" spans="1:103" x14ac:dyDescent="0.2">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row>
    <row r="20" spans="1:103" ht="15.75" x14ac:dyDescent="0.2">
      <c r="A20" s="66"/>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row>
    <row r="21" spans="1:103" x14ac:dyDescent="0.2">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row>
    <row r="22" spans="1:103" x14ac:dyDescent="0.2">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row>
    <row r="23" spans="1:103" x14ac:dyDescent="0.2">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row>
    <row r="24" spans="1:103" x14ac:dyDescent="0.2">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row>
    <row r="25" spans="1:103" x14ac:dyDescent="0.2">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row>
    <row r="26" spans="1:103" x14ac:dyDescent="0.2">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row>
    <row r="27" spans="1:103" x14ac:dyDescent="0.2">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row>
    <row r="28" spans="1:103" x14ac:dyDescent="0.2">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row>
    <row r="29" spans="1:103" x14ac:dyDescent="0.2">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row>
    <row r="30" spans="1:103" x14ac:dyDescent="0.2">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row>
    <row r="31" spans="1:103" x14ac:dyDescent="0.2">
      <c r="A31" s="34"/>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row>
    <row r="32" spans="1:103" ht="15.75" x14ac:dyDescent="0.2">
      <c r="A32" s="66"/>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row>
  </sheetData>
  <mergeCells count="5">
    <mergeCell ref="B8:C8"/>
    <mergeCell ref="B9:C9"/>
    <mergeCell ref="B10:C10"/>
    <mergeCell ref="B11:C11"/>
    <mergeCell ref="B12:C12"/>
  </mergeCells>
  <pageMargins left="0.75" right="0.75" top="1" bottom="1" header="0.5" footer="0.5"/>
  <headerFooter>
    <oddHeader>&amp;REskom Holdings Limited
Bravo Power Station : CED 0142/SM
&amp;A</oddHeader>
    <oddFooter>&amp;L&amp;8&amp;F
&amp;A&amp;CPage &amp;P of &amp;N&amp;R&amp;D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68"/>
  <sheetViews>
    <sheetView showGridLines="0" topLeftCell="A61" workbookViewId="0">
      <selection activeCell="G64" sqref="G64"/>
    </sheetView>
  </sheetViews>
  <sheetFormatPr defaultColWidth="9.140625" defaultRowHeight="12.75" x14ac:dyDescent="0.2"/>
  <cols>
    <col min="1" max="1" width="6" style="67" customWidth="1"/>
    <col min="2" max="2" width="13.5703125" style="67" customWidth="1"/>
    <col min="3" max="3" width="15.85546875" style="67" customWidth="1"/>
    <col min="4" max="4" width="27.7109375" style="67" customWidth="1"/>
    <col min="5" max="5" width="21.5703125" style="67" customWidth="1"/>
    <col min="6" max="6" width="16" style="67" customWidth="1"/>
    <col min="7" max="7" width="10.140625" style="67" customWidth="1"/>
    <col min="8" max="8" width="12.28515625" style="67" customWidth="1"/>
    <col min="9" max="9" width="17.42578125" style="67" customWidth="1"/>
    <col min="10" max="11" width="10.28515625" style="67" customWidth="1"/>
    <col min="12" max="12" width="10" style="67" customWidth="1"/>
    <col min="13" max="13" width="10.42578125" style="67" customWidth="1"/>
    <col min="14" max="14" width="10.28515625" style="67" customWidth="1"/>
    <col min="15" max="15" width="9.85546875" style="67" customWidth="1"/>
    <col min="16" max="16" width="10.28515625" style="67" customWidth="1"/>
    <col min="17" max="17" width="10.42578125" style="67" customWidth="1"/>
    <col min="18" max="18" width="10.28515625" style="67" customWidth="1"/>
    <col min="19" max="19" width="10.5703125" style="67" customWidth="1"/>
    <col min="20" max="20" width="9.85546875" style="67" customWidth="1"/>
    <col min="21" max="21" width="9.42578125" style="67" customWidth="1"/>
    <col min="22" max="22" width="10.42578125" style="67" customWidth="1"/>
    <col min="23" max="23" width="10.28515625" style="67" customWidth="1"/>
    <col min="24" max="24" width="10" style="67" customWidth="1"/>
    <col min="25" max="25" width="10.42578125" style="67" customWidth="1"/>
    <col min="26" max="26" width="10.28515625" style="67" customWidth="1"/>
    <col min="27" max="27" width="9.7109375" style="67" customWidth="1"/>
    <col min="28" max="28" width="10" style="67" customWidth="1"/>
    <col min="29" max="29" width="10.28515625" style="67" customWidth="1"/>
    <col min="30" max="30" width="10" style="67" customWidth="1"/>
    <col min="31" max="31" width="10.42578125" style="67" customWidth="1"/>
    <col min="32" max="32" width="9.7109375" style="67" customWidth="1"/>
    <col min="33" max="33" width="9.28515625" style="67" customWidth="1"/>
    <col min="34" max="34" width="10.28515625" style="67" customWidth="1"/>
    <col min="35" max="35" width="10" style="67" customWidth="1"/>
    <col min="36" max="36" width="9.85546875" style="67" customWidth="1"/>
    <col min="37" max="37" width="10.28515625" style="67" customWidth="1"/>
    <col min="38" max="38" width="10" style="67" customWidth="1"/>
    <col min="39" max="39" width="9.85546875" style="67" customWidth="1"/>
    <col min="40" max="40" width="10.28515625" style="67" customWidth="1"/>
    <col min="41" max="41" width="10.42578125" style="67" customWidth="1"/>
    <col min="42" max="42" width="10.28515625" style="67" customWidth="1"/>
    <col min="43" max="43" width="10.5703125" style="67" customWidth="1"/>
    <col min="44" max="44" width="9.85546875" style="67" customWidth="1"/>
    <col min="45" max="45" width="9.42578125" style="67" customWidth="1"/>
    <col min="46" max="46" width="10.42578125" style="67" customWidth="1"/>
    <col min="47" max="47" width="10.28515625" style="67" customWidth="1"/>
    <col min="48" max="48" width="10" style="67" customWidth="1"/>
    <col min="49" max="49" width="10.42578125" style="67" customWidth="1"/>
    <col min="50" max="50" width="10.28515625" style="67" customWidth="1"/>
    <col min="51" max="51" width="9.7109375" style="67" customWidth="1"/>
    <col min="52" max="52" width="10" style="67" customWidth="1"/>
    <col min="53" max="214" width="9.140625" style="67" customWidth="1"/>
    <col min="215" max="215" width="6" style="67" customWidth="1"/>
    <col min="216" max="216" width="13.5703125" style="67" customWidth="1"/>
    <col min="217" max="217" width="15.85546875" style="67" customWidth="1"/>
    <col min="218" max="218" width="27.7109375" style="67" customWidth="1"/>
    <col min="219" max="219" width="21.5703125" style="67" customWidth="1"/>
    <col min="220" max="220" width="16" style="67" customWidth="1"/>
    <col min="221" max="221" width="10.140625" style="67" customWidth="1"/>
    <col min="222" max="222" width="12.28515625" style="67" customWidth="1"/>
    <col min="223" max="223" width="17.42578125" style="67" customWidth="1"/>
    <col min="224" max="224" width="10.28515625" style="67" customWidth="1"/>
    <col min="225" max="225" width="10.42578125" style="67" customWidth="1"/>
    <col min="226" max="226" width="10.28515625" style="67" customWidth="1"/>
    <col min="227" max="227" width="10.5703125" style="67" customWidth="1"/>
    <col min="228" max="228" width="9.85546875" style="67" customWidth="1"/>
    <col min="229" max="229" width="9.42578125" style="67" customWidth="1"/>
    <col min="230" max="230" width="10.42578125" style="67" customWidth="1"/>
    <col min="231" max="231" width="10.28515625" style="67" customWidth="1"/>
    <col min="232" max="232" width="10" style="67" customWidth="1"/>
    <col min="233" max="233" width="10.42578125" style="67" customWidth="1"/>
    <col min="234" max="234" width="10.28515625" style="67" customWidth="1"/>
    <col min="235" max="235" width="9.42578125" style="67" customWidth="1"/>
    <col min="236" max="236" width="9.85546875" style="67" customWidth="1"/>
    <col min="237" max="237" width="10" style="67" customWidth="1"/>
    <col min="238" max="238" width="9.85546875" style="67" customWidth="1"/>
    <col min="239" max="239" width="10.28515625" style="67" customWidth="1"/>
    <col min="240" max="240" width="9.42578125" style="67" customWidth="1"/>
    <col min="241" max="241" width="9.28515625" style="67" customWidth="1"/>
    <col min="242" max="242" width="10" style="67" customWidth="1"/>
    <col min="243" max="243" width="9.85546875" style="67" customWidth="1"/>
    <col min="244" max="244" width="9.7109375" style="67" customWidth="1"/>
    <col min="245" max="245" width="10" style="67" customWidth="1"/>
    <col min="246" max="247" width="9.85546875" style="67" customWidth="1"/>
    <col min="248" max="248" width="10.28515625" style="67" customWidth="1"/>
    <col min="249" max="249" width="10.42578125" style="67" customWidth="1"/>
    <col min="250" max="250" width="10.28515625" style="67" customWidth="1"/>
    <col min="251" max="251" width="10.5703125" style="67" customWidth="1"/>
    <col min="252" max="252" width="9.85546875" style="67" customWidth="1"/>
    <col min="253" max="253" width="9.42578125" style="67" customWidth="1"/>
    <col min="254" max="254" width="10.42578125" style="67" customWidth="1"/>
    <col min="255" max="255" width="10.28515625" style="67" customWidth="1"/>
    <col min="256" max="16384" width="9.140625" style="67"/>
  </cols>
  <sheetData>
    <row r="1" spans="1:10" x14ac:dyDescent="0.2">
      <c r="A1" s="68" t="s">
        <v>1</v>
      </c>
      <c r="B1" s="68"/>
      <c r="C1" s="68"/>
      <c r="I1" s="69"/>
    </row>
    <row r="2" spans="1:10" x14ac:dyDescent="0.2">
      <c r="A2" s="68" t="s">
        <v>24</v>
      </c>
      <c r="B2" s="68"/>
      <c r="C2" s="70"/>
      <c r="D2" s="71">
        <f>'Tender Cover Sheet'!C19</f>
        <v>0</v>
      </c>
      <c r="I2" s="72"/>
    </row>
    <row r="3" spans="1:10" x14ac:dyDescent="0.2">
      <c r="A3" s="68" t="s">
        <v>40</v>
      </c>
      <c r="B3" s="68"/>
      <c r="D3" s="67">
        <f>'Tender Cover Sheet'!C23</f>
        <v>0</v>
      </c>
      <c r="I3" s="72"/>
    </row>
    <row r="4" spans="1:10" x14ac:dyDescent="0.2">
      <c r="A4" s="68" t="s">
        <v>25</v>
      </c>
      <c r="B4" s="68"/>
      <c r="D4" s="69" t="str">
        <f>'Tender Cover Sheet'!C21</f>
        <v>Project Name : Wilge Flats Security fencing and Lighting Project</v>
      </c>
      <c r="I4" s="72"/>
    </row>
    <row r="5" spans="1:10" x14ac:dyDescent="0.2">
      <c r="A5" s="73" t="s">
        <v>41</v>
      </c>
      <c r="B5" s="73"/>
      <c r="C5" s="73"/>
      <c r="I5" s="72"/>
    </row>
    <row r="6" spans="1:10" x14ac:dyDescent="0.2">
      <c r="A6" s="69" t="s">
        <v>42</v>
      </c>
      <c r="B6" s="69"/>
      <c r="I6" s="72"/>
    </row>
    <row r="7" spans="1:10" x14ac:dyDescent="0.2">
      <c r="A7" s="74" t="s">
        <v>43</v>
      </c>
      <c r="B7" s="74" t="s">
        <v>44</v>
      </c>
      <c r="C7" s="75"/>
      <c r="D7" s="76"/>
      <c r="J7" s="72"/>
    </row>
    <row r="8" spans="1:10" ht="15" x14ac:dyDescent="0.25">
      <c r="A8" s="78" t="s">
        <v>45</v>
      </c>
      <c r="B8" s="79">
        <v>0</v>
      </c>
      <c r="C8" s="80"/>
      <c r="D8" s="81"/>
      <c r="E8" s="82" t="s">
        <v>46</v>
      </c>
      <c r="F8" s="82"/>
      <c r="G8" s="82"/>
      <c r="H8" s="82"/>
    </row>
    <row r="9" spans="1:10" x14ac:dyDescent="0.2">
      <c r="A9" s="83"/>
      <c r="B9" s="77"/>
      <c r="C9" s="80"/>
      <c r="D9" s="81"/>
    </row>
    <row r="10" spans="1:10" x14ac:dyDescent="0.2">
      <c r="A10" s="83"/>
      <c r="B10" s="77"/>
      <c r="C10" s="80"/>
      <c r="D10" s="81"/>
    </row>
    <row r="11" spans="1:10" x14ac:dyDescent="0.2">
      <c r="A11" s="69"/>
    </row>
    <row r="12" spans="1:10" ht="15" x14ac:dyDescent="0.25">
      <c r="A12" s="84" t="s">
        <v>47</v>
      </c>
      <c r="B12" s="84"/>
      <c r="C12" s="85"/>
    </row>
    <row r="13" spans="1:10" ht="15" x14ac:dyDescent="0.25">
      <c r="A13" s="85" t="s">
        <v>48</v>
      </c>
      <c r="B13" s="86" t="s">
        <v>49</v>
      </c>
      <c r="C13" s="86"/>
      <c r="D13" s="86"/>
      <c r="E13" s="86"/>
      <c r="F13" s="86"/>
      <c r="G13" s="86"/>
    </row>
    <row r="14" spans="1:10" ht="15" x14ac:dyDescent="0.25">
      <c r="A14" s="85" t="s">
        <v>50</v>
      </c>
      <c r="B14" s="86" t="s">
        <v>51</v>
      </c>
      <c r="C14" s="86"/>
      <c r="D14" s="86"/>
      <c r="E14" s="86"/>
      <c r="F14" s="86"/>
      <c r="G14" s="86"/>
      <c r="H14" s="86"/>
    </row>
    <row r="15" spans="1:10" ht="15" x14ac:dyDescent="0.25">
      <c r="A15" s="85"/>
      <c r="B15" s="86" t="s">
        <v>52</v>
      </c>
      <c r="C15" s="86"/>
      <c r="D15" s="86"/>
      <c r="E15" s="86"/>
      <c r="F15" s="86"/>
      <c r="G15" s="86"/>
      <c r="H15" s="86"/>
    </row>
    <row r="16" spans="1:10" ht="15" x14ac:dyDescent="0.25">
      <c r="A16" s="86" t="s">
        <v>53</v>
      </c>
      <c r="B16" s="86" t="s">
        <v>54</v>
      </c>
      <c r="C16" s="86"/>
      <c r="D16" s="86"/>
      <c r="E16" s="86"/>
      <c r="F16" s="86"/>
    </row>
    <row r="17" spans="1:8" ht="15" x14ac:dyDescent="0.25">
      <c r="A17" s="84" t="s">
        <v>55</v>
      </c>
      <c r="B17" s="84"/>
      <c r="C17" s="84"/>
    </row>
    <row r="18" spans="1:8" ht="15" x14ac:dyDescent="0.25">
      <c r="A18" s="85" t="s">
        <v>56</v>
      </c>
      <c r="B18" s="86" t="s">
        <v>57</v>
      </c>
      <c r="C18" s="86"/>
      <c r="D18" s="86"/>
      <c r="E18" s="86"/>
      <c r="F18" s="86"/>
      <c r="G18" s="86"/>
      <c r="H18" s="86"/>
    </row>
    <row r="19" spans="1:8" ht="15" x14ac:dyDescent="0.25">
      <c r="A19" s="85"/>
      <c r="B19" s="86" t="s">
        <v>58</v>
      </c>
      <c r="C19" s="86"/>
      <c r="D19" s="86"/>
      <c r="E19" s="86"/>
      <c r="F19" s="86"/>
      <c r="G19" s="86"/>
    </row>
    <row r="20" spans="1:8" ht="15" x14ac:dyDescent="0.25">
      <c r="A20" s="85" t="s">
        <v>59</v>
      </c>
      <c r="B20" s="85" t="s">
        <v>60</v>
      </c>
      <c r="C20" s="85"/>
      <c r="D20" s="85"/>
      <c r="E20" s="85"/>
      <c r="F20" s="85"/>
      <c r="G20" s="85"/>
      <c r="H20" s="85"/>
    </row>
    <row r="21" spans="1:8" ht="15" x14ac:dyDescent="0.25">
      <c r="A21" s="85"/>
      <c r="B21" s="85" t="s">
        <v>61</v>
      </c>
      <c r="C21" s="85"/>
      <c r="D21" s="85"/>
      <c r="E21" s="85"/>
      <c r="F21" s="85"/>
      <c r="G21" s="85"/>
      <c r="H21" s="85"/>
    </row>
    <row r="22" spans="1:8" ht="15" x14ac:dyDescent="0.25">
      <c r="A22" s="85"/>
      <c r="B22" s="85" t="s">
        <v>62</v>
      </c>
      <c r="C22" s="85"/>
      <c r="D22" s="85"/>
      <c r="E22" s="85"/>
      <c r="F22" s="85"/>
      <c r="G22" s="85"/>
      <c r="H22" s="85"/>
    </row>
    <row r="23" spans="1:8" ht="15" x14ac:dyDescent="0.25">
      <c r="A23" s="85"/>
      <c r="B23" s="86" t="s">
        <v>63</v>
      </c>
      <c r="C23" s="86"/>
      <c r="D23" s="86"/>
      <c r="E23" s="86"/>
      <c r="F23" s="86"/>
      <c r="G23" s="86"/>
      <c r="H23" s="86"/>
    </row>
    <row r="24" spans="1:8" ht="15" x14ac:dyDescent="0.25">
      <c r="A24" s="85"/>
      <c r="B24" s="85" t="s">
        <v>64</v>
      </c>
      <c r="C24" s="85"/>
    </row>
    <row r="25" spans="1:8" ht="15" x14ac:dyDescent="0.25">
      <c r="A25" s="85" t="s">
        <v>65</v>
      </c>
      <c r="B25" s="85" t="s">
        <v>66</v>
      </c>
      <c r="C25" s="85"/>
      <c r="D25" s="85"/>
      <c r="E25" s="85"/>
      <c r="F25" s="85"/>
      <c r="G25" s="85"/>
      <c r="H25" s="85"/>
    </row>
    <row r="26" spans="1:8" ht="15" x14ac:dyDescent="0.25">
      <c r="A26" s="85"/>
      <c r="B26" s="85" t="s">
        <v>67</v>
      </c>
      <c r="C26" s="85"/>
      <c r="D26" s="85"/>
      <c r="E26" s="85"/>
      <c r="F26" s="85"/>
      <c r="G26" s="85"/>
      <c r="H26" s="85"/>
    </row>
    <row r="27" spans="1:8" ht="15" x14ac:dyDescent="0.25">
      <c r="A27" s="85"/>
      <c r="B27" s="86" t="s">
        <v>68</v>
      </c>
      <c r="C27" s="86"/>
      <c r="D27" s="86"/>
      <c r="E27" s="86"/>
      <c r="F27" s="86"/>
    </row>
    <row r="28" spans="1:8" ht="15" x14ac:dyDescent="0.25">
      <c r="A28" s="85" t="s">
        <v>69</v>
      </c>
      <c r="B28" s="85" t="s">
        <v>70</v>
      </c>
      <c r="C28" s="85"/>
      <c r="D28" s="85"/>
      <c r="E28" s="85"/>
      <c r="F28" s="85"/>
      <c r="G28" s="85"/>
      <c r="H28" s="85"/>
    </row>
    <row r="29" spans="1:8" ht="15" x14ac:dyDescent="0.25">
      <c r="A29" s="85"/>
      <c r="B29" s="86" t="s">
        <v>71</v>
      </c>
      <c r="C29" s="86"/>
      <c r="D29" s="86"/>
      <c r="E29" s="86"/>
      <c r="F29" s="86"/>
      <c r="G29" s="86"/>
      <c r="H29" s="86"/>
    </row>
    <row r="30" spans="1:8" ht="15" x14ac:dyDescent="0.25">
      <c r="A30" s="85"/>
      <c r="B30" s="85" t="s">
        <v>72</v>
      </c>
      <c r="C30" s="85"/>
      <c r="D30" s="85"/>
      <c r="E30" s="85"/>
      <c r="F30" s="85"/>
      <c r="G30" s="85"/>
      <c r="H30" s="85"/>
    </row>
    <row r="31" spans="1:8" ht="15" x14ac:dyDescent="0.25">
      <c r="A31" s="85"/>
      <c r="B31" s="86" t="s">
        <v>73</v>
      </c>
      <c r="C31" s="86"/>
      <c r="D31" s="86"/>
      <c r="E31" s="86"/>
      <c r="F31" s="86"/>
      <c r="G31" s="86"/>
    </row>
    <row r="32" spans="1:8" ht="15" x14ac:dyDescent="0.25">
      <c r="A32" s="85"/>
      <c r="B32" s="86" t="s">
        <v>74</v>
      </c>
      <c r="C32" s="86"/>
      <c r="D32" s="86"/>
      <c r="E32" s="86"/>
      <c r="F32" s="86"/>
      <c r="G32" s="86"/>
      <c r="H32" s="86"/>
    </row>
    <row r="33" spans="1:8" ht="15" x14ac:dyDescent="0.25">
      <c r="A33" s="85"/>
      <c r="B33" s="85" t="s">
        <v>75</v>
      </c>
      <c r="C33" s="85"/>
    </row>
    <row r="34" spans="1:8" ht="15" x14ac:dyDescent="0.25">
      <c r="A34" s="85" t="s">
        <v>76</v>
      </c>
      <c r="B34" s="86" t="s">
        <v>77</v>
      </c>
      <c r="C34" s="86"/>
      <c r="D34" s="86"/>
      <c r="E34" s="86"/>
      <c r="F34" s="86"/>
      <c r="G34" s="86"/>
      <c r="H34" s="86"/>
    </row>
    <row r="35" spans="1:8" ht="15" x14ac:dyDescent="0.25">
      <c r="A35" s="85"/>
      <c r="B35" s="86" t="s">
        <v>78</v>
      </c>
      <c r="C35" s="86"/>
      <c r="D35" s="86"/>
      <c r="E35" s="86"/>
      <c r="F35" s="86"/>
      <c r="G35" s="86"/>
      <c r="H35" s="86"/>
    </row>
    <row r="36" spans="1:8" ht="15" x14ac:dyDescent="0.25">
      <c r="A36" s="85"/>
      <c r="B36" s="86" t="s">
        <v>79</v>
      </c>
      <c r="C36" s="86"/>
      <c r="D36" s="86"/>
      <c r="E36" s="86"/>
      <c r="F36" s="86"/>
    </row>
    <row r="37" spans="1:8" ht="15" x14ac:dyDescent="0.25">
      <c r="A37" s="85"/>
      <c r="B37" s="86" t="s">
        <v>80</v>
      </c>
      <c r="C37" s="86"/>
      <c r="D37" s="86"/>
      <c r="E37" s="86"/>
      <c r="F37" s="86"/>
      <c r="G37" s="86"/>
      <c r="H37" s="86"/>
    </row>
    <row r="38" spans="1:8" ht="15" x14ac:dyDescent="0.25">
      <c r="A38" s="85"/>
      <c r="B38" s="86" t="s">
        <v>81</v>
      </c>
      <c r="C38" s="86"/>
      <c r="D38" s="86"/>
      <c r="E38" s="86"/>
      <c r="F38" s="86"/>
      <c r="G38" s="86"/>
      <c r="H38" s="86"/>
    </row>
    <row r="39" spans="1:8" ht="15" x14ac:dyDescent="0.25">
      <c r="A39" s="85"/>
      <c r="B39" s="86" t="s">
        <v>82</v>
      </c>
      <c r="C39" s="86"/>
      <c r="D39" s="86"/>
      <c r="E39" s="86"/>
      <c r="F39" s="86"/>
      <c r="G39" s="86"/>
      <c r="H39" s="86"/>
    </row>
    <row r="40" spans="1:8" ht="15" x14ac:dyDescent="0.25">
      <c r="A40" s="85"/>
      <c r="B40" s="86" t="s">
        <v>83</v>
      </c>
      <c r="C40" s="86"/>
    </row>
    <row r="41" spans="1:8" ht="15" x14ac:dyDescent="0.25">
      <c r="A41" s="85" t="s">
        <v>84</v>
      </c>
      <c r="B41" s="85" t="s">
        <v>85</v>
      </c>
      <c r="C41" s="85"/>
      <c r="D41" s="85"/>
      <c r="E41" s="85"/>
      <c r="F41" s="85"/>
      <c r="G41" s="85"/>
      <c r="H41" s="85"/>
    </row>
    <row r="42" spans="1:8" ht="15" x14ac:dyDescent="0.25">
      <c r="A42" s="85"/>
      <c r="B42" s="85" t="s">
        <v>86</v>
      </c>
      <c r="C42" s="85"/>
      <c r="D42" s="85"/>
      <c r="E42" s="85"/>
      <c r="F42" s="85"/>
      <c r="G42" s="85"/>
      <c r="H42" s="85"/>
    </row>
    <row r="43" spans="1:8" ht="15" x14ac:dyDescent="0.25">
      <c r="A43" s="85"/>
      <c r="B43" s="85" t="s">
        <v>87</v>
      </c>
      <c r="C43" s="85"/>
      <c r="D43" s="85"/>
      <c r="E43" s="85"/>
      <c r="F43" s="85"/>
      <c r="G43" s="85"/>
      <c r="H43" s="85"/>
    </row>
    <row r="44" spans="1:8" ht="15" x14ac:dyDescent="0.25">
      <c r="A44" s="85"/>
      <c r="B44" s="85" t="s">
        <v>88</v>
      </c>
      <c r="C44" s="85"/>
      <c r="D44" s="85"/>
      <c r="E44" s="85"/>
      <c r="F44" s="85"/>
      <c r="G44" s="85"/>
      <c r="H44" s="85"/>
    </row>
    <row r="45" spans="1:8" ht="15" x14ac:dyDescent="0.25">
      <c r="A45" s="85"/>
      <c r="B45" s="85" t="s">
        <v>89</v>
      </c>
      <c r="C45" s="85"/>
      <c r="D45" s="85"/>
      <c r="E45" s="85"/>
      <c r="F45" s="85"/>
      <c r="G45" s="85"/>
      <c r="H45" s="85"/>
    </row>
    <row r="46" spans="1:8" ht="15" x14ac:dyDescent="0.25">
      <c r="A46" s="85"/>
      <c r="B46" s="85" t="s">
        <v>90</v>
      </c>
      <c r="C46" s="85"/>
      <c r="D46" s="85"/>
    </row>
    <row r="47" spans="1:8" ht="15" x14ac:dyDescent="0.25">
      <c r="A47" s="85" t="s">
        <v>91</v>
      </c>
      <c r="B47" s="86" t="s">
        <v>92</v>
      </c>
      <c r="C47" s="86"/>
      <c r="D47" s="86"/>
      <c r="E47" s="86"/>
      <c r="F47" s="86"/>
      <c r="G47" s="86"/>
      <c r="H47" s="86"/>
    </row>
    <row r="48" spans="1:8" ht="15" x14ac:dyDescent="0.25">
      <c r="A48" s="85"/>
      <c r="B48" s="86" t="s">
        <v>93</v>
      </c>
      <c r="C48" s="86"/>
      <c r="D48" s="86"/>
      <c r="E48" s="86"/>
      <c r="F48" s="86"/>
      <c r="G48" s="86"/>
      <c r="H48" s="86"/>
    </row>
    <row r="49" spans="1:10" ht="15" x14ac:dyDescent="0.25">
      <c r="A49" s="85"/>
      <c r="B49" s="86" t="s">
        <v>94</v>
      </c>
      <c r="C49" s="86"/>
      <c r="D49" s="86"/>
      <c r="E49" s="86"/>
      <c r="F49" s="86"/>
      <c r="G49" s="86"/>
      <c r="H49" s="86"/>
    </row>
    <row r="50" spans="1:10" ht="15" x14ac:dyDescent="0.25">
      <c r="A50" s="85"/>
      <c r="B50" s="86" t="s">
        <v>95</v>
      </c>
      <c r="C50" s="86"/>
      <c r="D50" s="86"/>
      <c r="E50" s="86"/>
      <c r="F50" s="86"/>
      <c r="G50" s="86"/>
      <c r="H50" s="86"/>
    </row>
    <row r="51" spans="1:10" ht="15" x14ac:dyDescent="0.25">
      <c r="A51" s="85"/>
      <c r="B51" s="86" t="s">
        <v>96</v>
      </c>
      <c r="C51" s="86"/>
      <c r="D51" s="86"/>
      <c r="E51" s="86"/>
      <c r="F51" s="86"/>
      <c r="G51" s="86"/>
      <c r="H51" s="86"/>
    </row>
    <row r="52" spans="1:10" ht="15" x14ac:dyDescent="0.25">
      <c r="A52" s="85"/>
      <c r="B52" s="86" t="s">
        <v>97</v>
      </c>
      <c r="C52" s="86"/>
      <c r="D52" s="86"/>
      <c r="E52" s="86"/>
      <c r="F52" s="86"/>
      <c r="G52" s="86"/>
      <c r="H52" s="86"/>
    </row>
    <row r="53" spans="1:10" ht="15" x14ac:dyDescent="0.25">
      <c r="A53" s="85"/>
      <c r="B53" s="86" t="s">
        <v>98</v>
      </c>
      <c r="C53" s="86"/>
      <c r="D53" s="86"/>
      <c r="E53" s="86"/>
      <c r="F53" s="86"/>
    </row>
    <row r="54" spans="1:10" ht="15" x14ac:dyDescent="0.25">
      <c r="A54" s="85" t="s">
        <v>99</v>
      </c>
      <c r="B54" s="86" t="s">
        <v>100</v>
      </c>
      <c r="C54" s="86"/>
      <c r="D54" s="86"/>
      <c r="E54" s="86"/>
      <c r="F54" s="86"/>
      <c r="G54" s="86"/>
      <c r="H54" s="86"/>
    </row>
    <row r="55" spans="1:10" ht="15" x14ac:dyDescent="0.25">
      <c r="A55" s="84"/>
      <c r="B55" s="86" t="s">
        <v>101</v>
      </c>
      <c r="C55" s="86"/>
      <c r="D55" s="86"/>
      <c r="E55" s="86"/>
      <c r="F55" s="86"/>
      <c r="G55" s="86"/>
      <c r="H55" s="86"/>
    </row>
    <row r="56" spans="1:10" ht="15" x14ac:dyDescent="0.25">
      <c r="A56" s="84"/>
      <c r="B56" s="86" t="s">
        <v>102</v>
      </c>
      <c r="C56" s="86"/>
      <c r="D56" s="86"/>
      <c r="E56" s="86"/>
      <c r="F56" s="86"/>
      <c r="G56" s="86"/>
      <c r="H56" s="86"/>
      <c r="I56" s="85"/>
    </row>
    <row r="57" spans="1:10" ht="15" x14ac:dyDescent="0.25">
      <c r="A57" s="84"/>
      <c r="B57" s="85" t="s">
        <v>103</v>
      </c>
      <c r="C57" s="85"/>
      <c r="D57" s="85"/>
      <c r="E57" s="85"/>
      <c r="F57" s="85"/>
      <c r="G57" s="85"/>
      <c r="H57" s="85"/>
      <c r="I57" s="85"/>
    </row>
    <row r="58" spans="1:10" ht="15" x14ac:dyDescent="0.25">
      <c r="A58" s="85" t="s">
        <v>104</v>
      </c>
      <c r="B58" s="86" t="s">
        <v>105</v>
      </c>
      <c r="C58" s="86"/>
      <c r="D58" s="86"/>
      <c r="E58" s="86"/>
      <c r="F58" s="86"/>
      <c r="G58" s="86"/>
      <c r="H58" s="85"/>
      <c r="I58" s="85"/>
    </row>
    <row r="59" spans="1:10" ht="13.5" thickBot="1" x14ac:dyDescent="0.25">
      <c r="A59" s="73" t="s">
        <v>106</v>
      </c>
      <c r="B59" s="73"/>
      <c r="G59" s="72"/>
      <c r="H59" s="87"/>
      <c r="I59" s="87"/>
    </row>
    <row r="60" spans="1:10" ht="13.5" thickBot="1" x14ac:dyDescent="0.25">
      <c r="A60" s="88" t="s">
        <v>107</v>
      </c>
      <c r="B60" s="114"/>
      <c r="C60" s="115"/>
      <c r="D60" s="115"/>
      <c r="E60" s="115"/>
      <c r="F60" s="115"/>
      <c r="G60" s="116"/>
      <c r="H60" s="117" t="s">
        <v>108</v>
      </c>
      <c r="I60" s="118"/>
      <c r="J60" s="89"/>
    </row>
    <row r="61" spans="1:10" ht="60" x14ac:dyDescent="0.2">
      <c r="A61" s="91" t="s">
        <v>109</v>
      </c>
      <c r="B61" s="92" t="s">
        <v>110</v>
      </c>
      <c r="C61" s="93" t="s">
        <v>111</v>
      </c>
      <c r="D61" s="94" t="s">
        <v>112</v>
      </c>
      <c r="E61" s="93" t="s">
        <v>113</v>
      </c>
      <c r="F61" s="93" t="s">
        <v>114</v>
      </c>
      <c r="G61" s="95" t="s">
        <v>115</v>
      </c>
      <c r="H61" s="95" t="s">
        <v>116</v>
      </c>
      <c r="I61" s="96" t="s">
        <v>117</v>
      </c>
      <c r="J61" s="97" t="s">
        <v>118</v>
      </c>
    </row>
    <row r="62" spans="1:10" ht="15" x14ac:dyDescent="0.2">
      <c r="A62" s="98" t="s">
        <v>119</v>
      </c>
      <c r="B62" s="99"/>
      <c r="C62" s="100"/>
      <c r="D62" s="100"/>
      <c r="E62" s="99"/>
      <c r="F62" s="101">
        <v>43617</v>
      </c>
      <c r="G62" s="102"/>
      <c r="H62" s="102"/>
      <c r="I62" s="103"/>
      <c r="J62" s="100"/>
    </row>
    <row r="63" spans="1:10" ht="15" x14ac:dyDescent="0.2">
      <c r="A63" s="98" t="s">
        <v>120</v>
      </c>
      <c r="B63" s="99"/>
      <c r="C63" s="81"/>
      <c r="D63" s="81"/>
      <c r="E63" s="99"/>
      <c r="F63" s="101">
        <v>43617</v>
      </c>
      <c r="G63" s="102"/>
      <c r="H63" s="102"/>
      <c r="I63" s="103"/>
      <c r="J63" s="81"/>
    </row>
    <row r="64" spans="1:10" ht="15" x14ac:dyDescent="0.2">
      <c r="A64" s="98" t="s">
        <v>121</v>
      </c>
      <c r="B64" s="99"/>
      <c r="C64" s="81"/>
      <c r="D64" s="81"/>
      <c r="E64" s="99"/>
      <c r="F64" s="101">
        <v>43617</v>
      </c>
      <c r="G64" s="102"/>
      <c r="H64" s="102"/>
      <c r="I64" s="103"/>
      <c r="J64" s="81"/>
    </row>
    <row r="65" spans="1:10" ht="15" x14ac:dyDescent="0.2">
      <c r="A65" s="98" t="s">
        <v>122</v>
      </c>
      <c r="B65" s="99"/>
      <c r="C65" s="81"/>
      <c r="D65" s="81"/>
      <c r="E65" s="99"/>
      <c r="F65" s="101">
        <v>43617</v>
      </c>
      <c r="G65" s="102"/>
      <c r="H65" s="102"/>
      <c r="I65" s="103"/>
      <c r="J65" s="81"/>
    </row>
    <row r="66" spans="1:10" ht="15" x14ac:dyDescent="0.2">
      <c r="A66" s="98" t="s">
        <v>123</v>
      </c>
      <c r="B66" s="99"/>
      <c r="C66" s="81"/>
      <c r="D66" s="81"/>
      <c r="E66" s="99"/>
      <c r="F66" s="101">
        <v>43617</v>
      </c>
      <c r="G66" s="102"/>
      <c r="H66" s="102"/>
      <c r="I66" s="103"/>
      <c r="J66" s="81"/>
    </row>
    <row r="67" spans="1:10" x14ac:dyDescent="0.2">
      <c r="A67" s="98" t="s">
        <v>124</v>
      </c>
      <c r="B67" s="104">
        <v>0.15</v>
      </c>
      <c r="C67" s="105" t="s">
        <v>125</v>
      </c>
      <c r="D67" s="81"/>
    </row>
    <row r="68" spans="1:10" x14ac:dyDescent="0.2">
      <c r="A68" s="90"/>
      <c r="B68" s="104">
        <v>0.15</v>
      </c>
      <c r="C68" s="106" t="s">
        <v>126</v>
      </c>
    </row>
  </sheetData>
  <mergeCells count="2">
    <mergeCell ref="B60:G60"/>
    <mergeCell ref="H60:I6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869BE-5C44-4C58-A6C6-CAFA70D3294A}">
  <dimension ref="A1:F169"/>
  <sheetViews>
    <sheetView topLeftCell="A157" workbookViewId="0">
      <selection activeCell="I11" sqref="I11"/>
    </sheetView>
  </sheetViews>
  <sheetFormatPr defaultColWidth="8.85546875" defaultRowHeight="14.25" x14ac:dyDescent="0.2"/>
  <cols>
    <col min="1" max="1" width="8.85546875" style="120"/>
    <col min="2" max="2" width="62.5703125" style="120" customWidth="1"/>
    <col min="3" max="3" width="8.85546875" style="120"/>
    <col min="4" max="4" width="12.85546875" style="120" customWidth="1"/>
    <col min="5" max="5" width="13.5703125" style="121" bestFit="1" customWidth="1"/>
    <col min="6" max="6" width="16.42578125" style="121" bestFit="1" customWidth="1"/>
    <col min="7" max="16384" width="8.85546875" style="120"/>
  </cols>
  <sheetData>
    <row r="1" spans="1:6" ht="15" x14ac:dyDescent="0.25">
      <c r="A1" s="119" t="s">
        <v>133</v>
      </c>
      <c r="B1" s="119"/>
      <c r="C1" s="119"/>
      <c r="D1" s="119"/>
      <c r="E1" s="119"/>
      <c r="F1" s="119"/>
    </row>
    <row r="2" spans="1:6" ht="15" thickBot="1" x14ac:dyDescent="0.25"/>
    <row r="3" spans="1:6" ht="15.75" thickBot="1" x14ac:dyDescent="0.3">
      <c r="A3" s="122" t="s">
        <v>134</v>
      </c>
      <c r="B3" s="122" t="s">
        <v>135</v>
      </c>
      <c r="C3" s="122" t="s">
        <v>136</v>
      </c>
      <c r="D3" s="122" t="s">
        <v>137</v>
      </c>
      <c r="E3" s="123" t="s">
        <v>138</v>
      </c>
      <c r="F3" s="123" t="s">
        <v>139</v>
      </c>
    </row>
    <row r="4" spans="1:6" x14ac:dyDescent="0.2">
      <c r="A4" s="124"/>
      <c r="B4" s="124"/>
      <c r="C4" s="124"/>
      <c r="D4" s="124"/>
      <c r="E4" s="125"/>
      <c r="F4" s="125"/>
    </row>
    <row r="5" spans="1:6" ht="15" x14ac:dyDescent="0.25">
      <c r="A5" s="124"/>
      <c r="B5" s="126" t="s">
        <v>140</v>
      </c>
      <c r="C5" s="124"/>
      <c r="D5" s="124"/>
      <c r="E5" s="125"/>
      <c r="F5" s="125"/>
    </row>
    <row r="6" spans="1:6" x14ac:dyDescent="0.2">
      <c r="A6" s="124"/>
      <c r="B6" s="124"/>
      <c r="C6" s="124"/>
      <c r="D6" s="124"/>
      <c r="E6" s="125"/>
      <c r="F6" s="125"/>
    </row>
    <row r="7" spans="1:6" ht="15" x14ac:dyDescent="0.25">
      <c r="A7" s="124"/>
      <c r="B7" s="126" t="s">
        <v>141</v>
      </c>
      <c r="C7" s="124"/>
      <c r="D7" s="127"/>
      <c r="E7" s="125"/>
      <c r="F7" s="125"/>
    </row>
    <row r="8" spans="1:6" x14ac:dyDescent="0.2">
      <c r="A8" s="124"/>
      <c r="B8" s="124"/>
      <c r="C8" s="124"/>
      <c r="D8" s="127"/>
      <c r="E8" s="125"/>
      <c r="F8" s="125"/>
    </row>
    <row r="9" spans="1:6" ht="15" x14ac:dyDescent="0.25">
      <c r="A9" s="124"/>
      <c r="B9" s="126" t="s">
        <v>142</v>
      </c>
      <c r="C9" s="124"/>
      <c r="D9" s="127"/>
      <c r="E9" s="125"/>
      <c r="F9" s="125"/>
    </row>
    <row r="10" spans="1:6" x14ac:dyDescent="0.2">
      <c r="A10" s="124"/>
      <c r="B10" s="124"/>
      <c r="C10" s="124"/>
      <c r="D10" s="127"/>
      <c r="E10" s="125"/>
      <c r="F10" s="125"/>
    </row>
    <row r="11" spans="1:6" ht="15" x14ac:dyDescent="0.25">
      <c r="A11" s="124"/>
      <c r="B11" s="128" t="s">
        <v>143</v>
      </c>
      <c r="C11" s="124"/>
      <c r="D11" s="127"/>
      <c r="E11" s="125"/>
      <c r="F11" s="125"/>
    </row>
    <row r="12" spans="1:6" x14ac:dyDescent="0.2">
      <c r="A12" s="124"/>
      <c r="B12" s="124"/>
      <c r="C12" s="124"/>
      <c r="D12" s="127"/>
      <c r="E12" s="125"/>
      <c r="F12" s="125"/>
    </row>
    <row r="13" spans="1:6" x14ac:dyDescent="0.2">
      <c r="A13" s="124"/>
      <c r="B13" s="124" t="s">
        <v>144</v>
      </c>
      <c r="C13" s="124" t="s">
        <v>130</v>
      </c>
      <c r="D13" s="127">
        <v>1</v>
      </c>
      <c r="E13" s="125"/>
      <c r="F13" s="125">
        <f>D13*E13</f>
        <v>0</v>
      </c>
    </row>
    <row r="14" spans="1:6" x14ac:dyDescent="0.2">
      <c r="A14" s="124"/>
      <c r="B14" s="124" t="s">
        <v>145</v>
      </c>
      <c r="C14" s="124" t="s">
        <v>130</v>
      </c>
      <c r="D14" s="127">
        <v>1</v>
      </c>
      <c r="E14" s="125"/>
      <c r="F14" s="125">
        <f>D14*E14</f>
        <v>0</v>
      </c>
    </row>
    <row r="15" spans="1:6" x14ac:dyDescent="0.2">
      <c r="A15" s="124"/>
      <c r="B15" s="124" t="s">
        <v>146</v>
      </c>
      <c r="C15" s="124" t="s">
        <v>130</v>
      </c>
      <c r="D15" s="127">
        <v>1</v>
      </c>
      <c r="E15" s="125"/>
      <c r="F15" s="125">
        <f>D15*E15</f>
        <v>0</v>
      </c>
    </row>
    <row r="16" spans="1:6" x14ac:dyDescent="0.2">
      <c r="A16" s="124"/>
      <c r="B16" s="124" t="s">
        <v>147</v>
      </c>
      <c r="C16" s="124" t="s">
        <v>130</v>
      </c>
      <c r="D16" s="127">
        <v>1</v>
      </c>
      <c r="E16" s="125"/>
      <c r="F16" s="125">
        <f>D16*E16</f>
        <v>0</v>
      </c>
    </row>
    <row r="17" spans="1:6" x14ac:dyDescent="0.2">
      <c r="A17" s="124"/>
      <c r="B17" s="124"/>
      <c r="C17" s="124"/>
      <c r="D17" s="127"/>
      <c r="E17" s="125"/>
      <c r="F17" s="125"/>
    </row>
    <row r="18" spans="1:6" x14ac:dyDescent="0.2">
      <c r="A18" s="124"/>
      <c r="B18" s="124"/>
      <c r="C18" s="124"/>
      <c r="D18" s="127"/>
      <c r="E18" s="125"/>
      <c r="F18" s="125"/>
    </row>
    <row r="19" spans="1:6" ht="15" x14ac:dyDescent="0.25">
      <c r="A19" s="124"/>
      <c r="B19" s="129" t="s">
        <v>148</v>
      </c>
      <c r="C19" s="124"/>
      <c r="D19" s="127"/>
      <c r="E19" s="125"/>
      <c r="F19" s="125"/>
    </row>
    <row r="20" spans="1:6" x14ac:dyDescent="0.2">
      <c r="A20" s="124"/>
      <c r="B20" s="124"/>
      <c r="C20" s="124"/>
      <c r="D20" s="127"/>
      <c r="E20" s="125"/>
      <c r="F20" s="125"/>
    </row>
    <row r="21" spans="1:6" ht="15" x14ac:dyDescent="0.25">
      <c r="A21" s="124"/>
      <c r="B21" s="126" t="s">
        <v>149</v>
      </c>
      <c r="C21" s="124"/>
      <c r="D21" s="127"/>
      <c r="E21" s="125"/>
      <c r="F21" s="125"/>
    </row>
    <row r="22" spans="1:6" x14ac:dyDescent="0.2">
      <c r="A22" s="124"/>
      <c r="B22" s="124" t="s">
        <v>150</v>
      </c>
      <c r="C22" s="124" t="s">
        <v>151</v>
      </c>
      <c r="D22" s="127">
        <v>1</v>
      </c>
      <c r="E22" s="125"/>
      <c r="F22" s="125">
        <f>D22*E22</f>
        <v>0</v>
      </c>
    </row>
    <row r="23" spans="1:6" x14ac:dyDescent="0.2">
      <c r="A23" s="124"/>
      <c r="B23" s="124" t="s">
        <v>152</v>
      </c>
      <c r="C23" s="124" t="s">
        <v>151</v>
      </c>
      <c r="D23" s="127">
        <v>1</v>
      </c>
      <c r="E23" s="125"/>
      <c r="F23" s="125">
        <f>D23*E23</f>
        <v>0</v>
      </c>
    </row>
    <row r="24" spans="1:6" x14ac:dyDescent="0.2">
      <c r="A24" s="124"/>
      <c r="B24" s="130"/>
      <c r="C24" s="124"/>
      <c r="D24" s="127"/>
      <c r="E24" s="125"/>
      <c r="F24" s="125"/>
    </row>
    <row r="25" spans="1:6" ht="15" x14ac:dyDescent="0.25">
      <c r="A25" s="124"/>
      <c r="B25" s="126" t="s">
        <v>153</v>
      </c>
      <c r="C25" s="124"/>
      <c r="D25" s="127"/>
      <c r="E25" s="125"/>
      <c r="F25" s="125"/>
    </row>
    <row r="26" spans="1:6" x14ac:dyDescent="0.2">
      <c r="A26" s="124"/>
      <c r="B26" s="124" t="s">
        <v>154</v>
      </c>
      <c r="C26" s="124" t="s">
        <v>155</v>
      </c>
      <c r="D26" s="127">
        <f>300*18</f>
        <v>5400</v>
      </c>
      <c r="E26" s="125"/>
      <c r="F26" s="125">
        <f>D26*E26</f>
        <v>0</v>
      </c>
    </row>
    <row r="27" spans="1:6" x14ac:dyDescent="0.2">
      <c r="A27" s="124"/>
      <c r="B27" s="124"/>
      <c r="C27" s="124"/>
      <c r="D27" s="127"/>
      <c r="E27" s="125"/>
      <c r="F27" s="125"/>
    </row>
    <row r="28" spans="1:6" ht="15" x14ac:dyDescent="0.25">
      <c r="A28" s="124"/>
      <c r="B28" s="131" t="s">
        <v>156</v>
      </c>
      <c r="C28" s="124"/>
      <c r="D28" s="127"/>
      <c r="E28" s="125"/>
      <c r="F28" s="132">
        <f>SUM(F13:F26)</f>
        <v>0</v>
      </c>
    </row>
    <row r="29" spans="1:6" ht="15" x14ac:dyDescent="0.25">
      <c r="A29" s="124"/>
      <c r="B29" s="131"/>
      <c r="C29" s="124"/>
      <c r="D29" s="127"/>
      <c r="E29" s="125"/>
      <c r="F29" s="132"/>
    </row>
    <row r="30" spans="1:6" ht="15" x14ac:dyDescent="0.25">
      <c r="A30" s="124"/>
      <c r="B30" s="133" t="s">
        <v>157</v>
      </c>
      <c r="C30" s="124"/>
      <c r="D30" s="127"/>
      <c r="E30" s="125"/>
      <c r="F30" s="132"/>
    </row>
    <row r="31" spans="1:6" ht="15" x14ac:dyDescent="0.25">
      <c r="A31" s="124"/>
      <c r="B31" s="131"/>
      <c r="C31" s="124"/>
      <c r="D31" s="127"/>
      <c r="E31" s="125"/>
      <c r="F31" s="132"/>
    </row>
    <row r="32" spans="1:6" ht="15" x14ac:dyDescent="0.25">
      <c r="A32" s="124"/>
      <c r="B32" s="134" t="s">
        <v>158</v>
      </c>
      <c r="C32" s="124"/>
      <c r="D32" s="127"/>
      <c r="E32" s="125"/>
      <c r="F32" s="132"/>
    </row>
    <row r="33" spans="1:6" x14ac:dyDescent="0.2">
      <c r="A33" s="124"/>
      <c r="B33" s="134" t="s">
        <v>159</v>
      </c>
      <c r="C33" s="124"/>
      <c r="D33" s="127"/>
      <c r="E33" s="125"/>
      <c r="F33" s="125"/>
    </row>
    <row r="34" spans="1:6" x14ac:dyDescent="0.2">
      <c r="A34" s="124"/>
      <c r="B34" s="134" t="s">
        <v>160</v>
      </c>
      <c r="C34" s="124" t="s">
        <v>128</v>
      </c>
      <c r="D34" s="127">
        <v>500</v>
      </c>
      <c r="E34" s="125"/>
      <c r="F34" s="125">
        <f>D34*E34</f>
        <v>0</v>
      </c>
    </row>
    <row r="35" spans="1:6" x14ac:dyDescent="0.2">
      <c r="A35" s="124"/>
      <c r="B35" s="134"/>
      <c r="C35" s="124"/>
      <c r="D35" s="127"/>
      <c r="E35" s="125"/>
      <c r="F35" s="125"/>
    </row>
    <row r="36" spans="1:6" x14ac:dyDescent="0.2">
      <c r="A36" s="124"/>
      <c r="B36" s="134" t="s">
        <v>161</v>
      </c>
      <c r="C36" s="124"/>
      <c r="D36" s="127"/>
      <c r="E36" s="125"/>
      <c r="F36" s="125"/>
    </row>
    <row r="37" spans="1:6" x14ac:dyDescent="0.2">
      <c r="A37" s="124"/>
      <c r="B37" s="134" t="s">
        <v>162</v>
      </c>
      <c r="C37" s="124" t="s">
        <v>163</v>
      </c>
      <c r="D37" s="127">
        <v>1</v>
      </c>
      <c r="E37" s="125"/>
      <c r="F37" s="125">
        <f>D37*E37</f>
        <v>0</v>
      </c>
    </row>
    <row r="38" spans="1:6" x14ac:dyDescent="0.2">
      <c r="A38" s="124"/>
      <c r="B38" s="134"/>
      <c r="C38" s="124"/>
      <c r="D38" s="127"/>
      <c r="E38" s="125"/>
      <c r="F38" s="125"/>
    </row>
    <row r="39" spans="1:6" x14ac:dyDescent="0.2">
      <c r="A39" s="124"/>
      <c r="B39" s="134" t="s">
        <v>164</v>
      </c>
      <c r="C39" s="124"/>
      <c r="D39" s="127"/>
      <c r="E39" s="125"/>
      <c r="F39" s="125"/>
    </row>
    <row r="40" spans="1:6" x14ac:dyDescent="0.2">
      <c r="A40" s="124"/>
      <c r="B40" s="134" t="s">
        <v>165</v>
      </c>
      <c r="C40" s="124" t="s">
        <v>43</v>
      </c>
      <c r="D40" s="127">
        <v>42</v>
      </c>
      <c r="E40" s="125"/>
      <c r="F40" s="125">
        <f>D40*E40</f>
        <v>0</v>
      </c>
    </row>
    <row r="41" spans="1:6" x14ac:dyDescent="0.2">
      <c r="A41" s="124"/>
      <c r="B41" s="134"/>
      <c r="C41" s="124"/>
      <c r="D41" s="127"/>
      <c r="E41" s="125"/>
      <c r="F41" s="125"/>
    </row>
    <row r="42" spans="1:6" ht="15" x14ac:dyDescent="0.25">
      <c r="A42" s="124"/>
      <c r="B42" s="131"/>
      <c r="C42" s="124"/>
      <c r="D42" s="127"/>
      <c r="E42" s="125"/>
      <c r="F42" s="132"/>
    </row>
    <row r="43" spans="1:6" ht="15" x14ac:dyDescent="0.25">
      <c r="A43" s="124"/>
      <c r="B43" s="131" t="s">
        <v>166</v>
      </c>
      <c r="C43" s="124"/>
      <c r="D43" s="127"/>
      <c r="E43" s="135"/>
      <c r="F43" s="132">
        <f>SUM(F33:F42)</f>
        <v>0</v>
      </c>
    </row>
    <row r="44" spans="1:6" x14ac:dyDescent="0.2">
      <c r="A44" s="124"/>
      <c r="B44" s="124"/>
      <c r="C44" s="124"/>
      <c r="D44" s="127"/>
      <c r="E44" s="125"/>
      <c r="F44" s="125"/>
    </row>
    <row r="45" spans="1:6" ht="15" x14ac:dyDescent="0.25">
      <c r="A45" s="124"/>
      <c r="B45" s="126" t="s">
        <v>167</v>
      </c>
      <c r="C45" s="124"/>
      <c r="D45" s="127"/>
      <c r="E45" s="125"/>
      <c r="F45" s="125"/>
    </row>
    <row r="46" spans="1:6" x14ac:dyDescent="0.2">
      <c r="A46" s="124"/>
      <c r="B46" s="124"/>
      <c r="C46" s="124"/>
      <c r="D46" s="127"/>
      <c r="E46" s="125"/>
      <c r="F46" s="125"/>
    </row>
    <row r="47" spans="1:6" x14ac:dyDescent="0.2">
      <c r="A47" s="124"/>
      <c r="B47" s="124" t="s">
        <v>168</v>
      </c>
      <c r="C47" s="124" t="s">
        <v>128</v>
      </c>
      <c r="D47" s="127">
        <f>[1]steel!E8</f>
        <v>271.33999999999997</v>
      </c>
      <c r="E47" s="125"/>
      <c r="F47" s="125">
        <f>D47*E47</f>
        <v>0</v>
      </c>
    </row>
    <row r="48" spans="1:6" x14ac:dyDescent="0.2">
      <c r="A48" s="124"/>
      <c r="B48" s="124"/>
      <c r="C48" s="124"/>
      <c r="D48" s="127"/>
      <c r="E48" s="125"/>
      <c r="F48" s="125"/>
    </row>
    <row r="49" spans="1:6" ht="15" x14ac:dyDescent="0.25">
      <c r="A49" s="124"/>
      <c r="B49" s="131" t="s">
        <v>169</v>
      </c>
      <c r="C49" s="124"/>
      <c r="D49" s="127"/>
      <c r="E49" s="125"/>
      <c r="F49" s="132">
        <f>F47</f>
        <v>0</v>
      </c>
    </row>
    <row r="50" spans="1:6" ht="15" x14ac:dyDescent="0.25">
      <c r="A50" s="124"/>
      <c r="B50" s="131"/>
      <c r="C50" s="124"/>
      <c r="D50" s="127"/>
      <c r="E50" s="125"/>
      <c r="F50" s="132"/>
    </row>
    <row r="51" spans="1:6" ht="15" x14ac:dyDescent="0.25">
      <c r="A51" s="124"/>
      <c r="B51" s="131"/>
      <c r="C51" s="124"/>
      <c r="D51" s="127"/>
      <c r="E51" s="125"/>
      <c r="F51" s="132"/>
    </row>
    <row r="52" spans="1:6" ht="15" x14ac:dyDescent="0.25">
      <c r="A52" s="124"/>
      <c r="B52" s="133" t="s">
        <v>170</v>
      </c>
      <c r="C52" s="124"/>
      <c r="D52" s="127"/>
      <c r="E52" s="125"/>
      <c r="F52" s="132"/>
    </row>
    <row r="53" spans="1:6" ht="15" x14ac:dyDescent="0.25">
      <c r="A53" s="124"/>
      <c r="B53" s="131"/>
      <c r="C53" s="124"/>
      <c r="D53" s="127"/>
      <c r="E53" s="125"/>
      <c r="F53" s="132"/>
    </row>
    <row r="54" spans="1:6" ht="15" x14ac:dyDescent="0.25">
      <c r="A54" s="124"/>
      <c r="B54" s="134" t="s">
        <v>171</v>
      </c>
      <c r="C54" s="124"/>
      <c r="D54" s="127"/>
      <c r="E54" s="125"/>
      <c r="F54" s="132"/>
    </row>
    <row r="55" spans="1:6" x14ac:dyDescent="0.2">
      <c r="A55" s="124"/>
      <c r="B55" s="134" t="s">
        <v>172</v>
      </c>
      <c r="C55" s="124" t="s">
        <v>132</v>
      </c>
      <c r="D55" s="127">
        <v>5</v>
      </c>
      <c r="E55" s="125"/>
      <c r="F55" s="125">
        <f>D55*E55</f>
        <v>0</v>
      </c>
    </row>
    <row r="56" spans="1:6" x14ac:dyDescent="0.2">
      <c r="A56" s="124"/>
      <c r="B56" s="124"/>
      <c r="C56" s="124"/>
      <c r="D56" s="127"/>
      <c r="E56" s="125"/>
      <c r="F56" s="125"/>
    </row>
    <row r="57" spans="1:6" x14ac:dyDescent="0.2">
      <c r="A57" s="124"/>
      <c r="B57" s="124"/>
      <c r="C57" s="124"/>
      <c r="D57" s="127"/>
      <c r="E57" s="125"/>
      <c r="F57" s="125"/>
    </row>
    <row r="58" spans="1:6" ht="15" x14ac:dyDescent="0.25">
      <c r="A58" s="124"/>
      <c r="B58" s="126" t="s">
        <v>173</v>
      </c>
      <c r="C58" s="124"/>
      <c r="D58" s="127"/>
      <c r="E58" s="125"/>
      <c r="F58" s="125"/>
    </row>
    <row r="59" spans="1:6" x14ac:dyDescent="0.2">
      <c r="A59" s="124"/>
      <c r="B59" s="124"/>
      <c r="C59" s="124"/>
      <c r="D59" s="127"/>
      <c r="E59" s="125"/>
      <c r="F59" s="125"/>
    </row>
    <row r="60" spans="1:6" x14ac:dyDescent="0.2">
      <c r="A60" s="124"/>
      <c r="B60" s="124" t="s">
        <v>174</v>
      </c>
      <c r="C60" s="124" t="s">
        <v>132</v>
      </c>
      <c r="D60" s="127">
        <f>[1]concrete!E9</f>
        <v>12</v>
      </c>
      <c r="E60" s="125"/>
      <c r="F60" s="125">
        <f>D60*E60</f>
        <v>0</v>
      </c>
    </row>
    <row r="61" spans="1:6" x14ac:dyDescent="0.2">
      <c r="A61" s="124"/>
      <c r="B61" s="124"/>
      <c r="C61" s="124"/>
      <c r="D61" s="127"/>
      <c r="E61" s="125"/>
      <c r="F61" s="125"/>
    </row>
    <row r="62" spans="1:6" x14ac:dyDescent="0.2">
      <c r="A62" s="124"/>
      <c r="B62" s="124" t="s">
        <v>175</v>
      </c>
      <c r="C62" s="124" t="s">
        <v>132</v>
      </c>
      <c r="D62" s="127">
        <f>[1]concrete!E11</f>
        <v>3</v>
      </c>
      <c r="E62" s="125"/>
      <c r="F62" s="125">
        <f>D62*E62</f>
        <v>0</v>
      </c>
    </row>
    <row r="63" spans="1:6" x14ac:dyDescent="0.2">
      <c r="A63" s="124"/>
      <c r="B63" s="124"/>
      <c r="C63" s="124"/>
      <c r="D63" s="127"/>
      <c r="E63" s="125"/>
      <c r="F63" s="125"/>
    </row>
    <row r="64" spans="1:6" x14ac:dyDescent="0.2">
      <c r="A64" s="124"/>
      <c r="B64" s="124" t="s">
        <v>176</v>
      </c>
      <c r="C64" s="124" t="s">
        <v>132</v>
      </c>
      <c r="D64" s="127">
        <f>[1]concrete!E13</f>
        <v>13</v>
      </c>
      <c r="E64" s="125"/>
      <c r="F64" s="125">
        <f>D64*E64</f>
        <v>0</v>
      </c>
    </row>
    <row r="65" spans="1:6" x14ac:dyDescent="0.2">
      <c r="A65" s="124"/>
      <c r="B65" s="124"/>
      <c r="C65" s="124"/>
      <c r="D65" s="127"/>
      <c r="E65" s="125"/>
      <c r="F65" s="125"/>
    </row>
    <row r="66" spans="1:6" x14ac:dyDescent="0.2">
      <c r="A66" s="124"/>
      <c r="B66" s="124" t="s">
        <v>177</v>
      </c>
      <c r="C66" s="124" t="s">
        <v>132</v>
      </c>
      <c r="D66" s="127">
        <f>[1]concrete!E15</f>
        <v>5</v>
      </c>
      <c r="E66" s="125"/>
      <c r="F66" s="125">
        <f>D66*E66</f>
        <v>0</v>
      </c>
    </row>
    <row r="67" spans="1:6" x14ac:dyDescent="0.2">
      <c r="A67" s="124"/>
      <c r="B67" s="124"/>
      <c r="C67" s="124"/>
      <c r="D67" s="127"/>
      <c r="E67" s="125"/>
      <c r="F67" s="125"/>
    </row>
    <row r="68" spans="1:6" ht="15" x14ac:dyDescent="0.25">
      <c r="A68" s="136"/>
      <c r="B68" s="131" t="s">
        <v>178</v>
      </c>
      <c r="C68" s="124"/>
      <c r="D68" s="127"/>
      <c r="E68" s="125"/>
      <c r="F68" s="132">
        <f>SUM(F58:F67)</f>
        <v>0</v>
      </c>
    </row>
    <row r="69" spans="1:6" x14ac:dyDescent="0.2">
      <c r="A69" s="136"/>
      <c r="B69" s="124"/>
      <c r="C69" s="124"/>
      <c r="D69" s="127"/>
      <c r="E69" s="125"/>
      <c r="F69" s="125"/>
    </row>
    <row r="70" spans="1:6" ht="15" x14ac:dyDescent="0.25">
      <c r="A70" s="136"/>
      <c r="B70" s="126" t="s">
        <v>179</v>
      </c>
      <c r="C70" s="124"/>
      <c r="D70" s="127"/>
      <c r="E70" s="125"/>
      <c r="F70" s="125"/>
    </row>
    <row r="71" spans="1:6" x14ac:dyDescent="0.2">
      <c r="A71" s="136"/>
      <c r="B71" s="124"/>
      <c r="C71" s="124"/>
      <c r="D71" s="127"/>
      <c r="E71" s="125"/>
      <c r="F71" s="125"/>
    </row>
    <row r="72" spans="1:6" x14ac:dyDescent="0.2">
      <c r="A72" s="136"/>
      <c r="B72" s="124" t="s">
        <v>180</v>
      </c>
      <c r="C72" s="124"/>
      <c r="D72" s="127"/>
      <c r="E72" s="125"/>
      <c r="F72" s="125"/>
    </row>
    <row r="73" spans="1:6" x14ac:dyDescent="0.2">
      <c r="A73" s="136"/>
      <c r="B73" s="124"/>
      <c r="C73" s="124"/>
      <c r="D73" s="127"/>
      <c r="E73" s="125"/>
      <c r="F73" s="125"/>
    </row>
    <row r="74" spans="1:6" x14ac:dyDescent="0.2">
      <c r="A74" s="136"/>
      <c r="B74" s="124" t="s">
        <v>181</v>
      </c>
      <c r="C74" s="124" t="s">
        <v>43</v>
      </c>
      <c r="D74" s="127">
        <v>0</v>
      </c>
      <c r="E74" s="125"/>
      <c r="F74" s="125" t="s">
        <v>182</v>
      </c>
    </row>
    <row r="75" spans="1:6" x14ac:dyDescent="0.2">
      <c r="A75" s="136"/>
      <c r="B75" s="124"/>
      <c r="C75" s="124"/>
      <c r="D75" s="127"/>
      <c r="E75" s="125"/>
      <c r="F75" s="125"/>
    </row>
    <row r="76" spans="1:6" ht="15" x14ac:dyDescent="0.25">
      <c r="A76" s="136"/>
      <c r="B76" s="131" t="s">
        <v>183</v>
      </c>
      <c r="C76" s="124"/>
      <c r="D76" s="127"/>
      <c r="E76" s="125"/>
      <c r="F76" s="132" t="str">
        <f>F74</f>
        <v>Rate Only</v>
      </c>
    </row>
    <row r="77" spans="1:6" x14ac:dyDescent="0.2">
      <c r="B77" s="124"/>
      <c r="C77" s="124"/>
      <c r="D77" s="127"/>
      <c r="E77" s="125"/>
      <c r="F77" s="125"/>
    </row>
    <row r="78" spans="1:6" x14ac:dyDescent="0.2">
      <c r="B78" s="137" t="s">
        <v>184</v>
      </c>
      <c r="C78" s="124"/>
      <c r="D78" s="127"/>
      <c r="E78" s="125"/>
      <c r="F78" s="125"/>
    </row>
    <row r="79" spans="1:6" x14ac:dyDescent="0.2">
      <c r="B79" s="124"/>
      <c r="C79" s="124"/>
      <c r="D79" s="127"/>
      <c r="E79" s="125"/>
      <c r="F79" s="125"/>
    </row>
    <row r="80" spans="1:6" x14ac:dyDescent="0.2">
      <c r="B80" s="124" t="s">
        <v>185</v>
      </c>
      <c r="C80" s="124"/>
      <c r="D80" s="127"/>
      <c r="E80" s="125"/>
      <c r="F80" s="125"/>
    </row>
    <row r="81" spans="2:6" x14ac:dyDescent="0.2">
      <c r="B81" s="124" t="s">
        <v>186</v>
      </c>
      <c r="C81" s="124"/>
      <c r="D81" s="127"/>
      <c r="E81" s="125"/>
      <c r="F81" s="125"/>
    </row>
    <row r="82" spans="2:6" x14ac:dyDescent="0.2">
      <c r="B82" s="124" t="s">
        <v>187</v>
      </c>
      <c r="C82" s="124" t="s">
        <v>128</v>
      </c>
      <c r="D82" s="127">
        <f>[1]steel!E8</f>
        <v>271.33999999999997</v>
      </c>
      <c r="E82" s="125"/>
      <c r="F82" s="125">
        <f>D82*E82</f>
        <v>0</v>
      </c>
    </row>
    <row r="83" spans="2:6" x14ac:dyDescent="0.2">
      <c r="B83" s="124"/>
      <c r="C83" s="124"/>
      <c r="D83" s="127"/>
      <c r="E83" s="125"/>
      <c r="F83" s="125"/>
    </row>
    <row r="84" spans="2:6" x14ac:dyDescent="0.2">
      <c r="B84" s="124" t="s">
        <v>188</v>
      </c>
      <c r="C84" s="124" t="s">
        <v>128</v>
      </c>
      <c r="D84" s="127">
        <v>340</v>
      </c>
      <c r="E84" s="125"/>
      <c r="F84" s="125">
        <f>D84*E84</f>
        <v>0</v>
      </c>
    </row>
    <row r="85" spans="2:6" x14ac:dyDescent="0.2">
      <c r="B85" s="124"/>
      <c r="C85" s="124"/>
      <c r="D85" s="127"/>
      <c r="E85" s="125"/>
      <c r="F85" s="125"/>
    </row>
    <row r="86" spans="2:6" x14ac:dyDescent="0.2">
      <c r="B86" s="124" t="s">
        <v>189</v>
      </c>
      <c r="C86" s="124" t="s">
        <v>190</v>
      </c>
      <c r="D86" s="127">
        <v>2</v>
      </c>
      <c r="E86" s="125"/>
      <c r="F86" s="125">
        <f>D86*E86</f>
        <v>0</v>
      </c>
    </row>
    <row r="87" spans="2:6" x14ac:dyDescent="0.2">
      <c r="B87" s="124"/>
      <c r="C87" s="124"/>
      <c r="D87" s="127"/>
      <c r="E87" s="125"/>
      <c r="F87" s="125"/>
    </row>
    <row r="88" spans="2:6" ht="15" x14ac:dyDescent="0.2">
      <c r="B88" s="138" t="s">
        <v>191</v>
      </c>
      <c r="C88" s="124"/>
      <c r="D88" s="127"/>
      <c r="E88" s="125"/>
      <c r="F88" s="125"/>
    </row>
    <row r="89" spans="2:6" x14ac:dyDescent="0.2">
      <c r="B89" s="124"/>
      <c r="C89" s="124"/>
      <c r="D89" s="127"/>
      <c r="E89" s="125"/>
      <c r="F89" s="125"/>
    </row>
    <row r="90" spans="2:6" ht="15" x14ac:dyDescent="0.2">
      <c r="B90" s="138" t="s">
        <v>192</v>
      </c>
      <c r="C90" s="124"/>
      <c r="D90" s="127"/>
      <c r="E90" s="125"/>
      <c r="F90" s="125"/>
    </row>
    <row r="91" spans="2:6" x14ac:dyDescent="0.2">
      <c r="B91" s="124"/>
      <c r="C91" s="124"/>
      <c r="D91" s="127"/>
      <c r="E91" s="125"/>
      <c r="F91" s="125"/>
    </row>
    <row r="92" spans="2:6" x14ac:dyDescent="0.2">
      <c r="B92" s="124" t="s">
        <v>193</v>
      </c>
      <c r="C92" s="124" t="s">
        <v>129</v>
      </c>
      <c r="D92" s="127">
        <v>4.2483649999999997</v>
      </c>
      <c r="E92" s="125"/>
      <c r="F92" s="125">
        <f>D92*E92</f>
        <v>0</v>
      </c>
    </row>
    <row r="93" spans="2:6" x14ac:dyDescent="0.2">
      <c r="B93" s="124"/>
      <c r="C93" s="124"/>
      <c r="D93" s="127"/>
      <c r="E93" s="125"/>
      <c r="F93" s="125"/>
    </row>
    <row r="94" spans="2:6" x14ac:dyDescent="0.2">
      <c r="B94" s="124"/>
      <c r="C94" s="124"/>
      <c r="D94" s="127"/>
      <c r="E94" s="125"/>
      <c r="F94" s="125"/>
    </row>
    <row r="95" spans="2:6" x14ac:dyDescent="0.2">
      <c r="B95" s="124" t="s">
        <v>194</v>
      </c>
      <c r="C95" s="124"/>
      <c r="D95" s="127"/>
      <c r="E95" s="125"/>
      <c r="F95" s="125"/>
    </row>
    <row r="96" spans="2:6" x14ac:dyDescent="0.2">
      <c r="B96" s="124"/>
      <c r="C96" s="124"/>
      <c r="D96" s="127"/>
      <c r="E96" s="125"/>
      <c r="F96" s="125"/>
    </row>
    <row r="97" spans="2:6" x14ac:dyDescent="0.2">
      <c r="B97" s="124" t="s">
        <v>195</v>
      </c>
      <c r="C97" s="124" t="s">
        <v>129</v>
      </c>
      <c r="D97" s="127">
        <f>[1]steel!E23</f>
        <v>4.2483645599391773</v>
      </c>
      <c r="E97" s="125"/>
      <c r="F97" s="125">
        <f>D97*E97</f>
        <v>0</v>
      </c>
    </row>
    <row r="98" spans="2:6" x14ac:dyDescent="0.2">
      <c r="B98" s="124"/>
      <c r="C98" s="124"/>
      <c r="D98" s="127"/>
      <c r="E98" s="125"/>
      <c r="F98" s="125"/>
    </row>
    <row r="99" spans="2:6" x14ac:dyDescent="0.2">
      <c r="B99" s="124" t="s">
        <v>196</v>
      </c>
      <c r="C99" s="124" t="s">
        <v>129</v>
      </c>
      <c r="D99" s="127">
        <f>[1]steel!E27</f>
        <v>4.2483645599391773</v>
      </c>
      <c r="E99" s="125"/>
      <c r="F99" s="125">
        <f>D99*E99</f>
        <v>0</v>
      </c>
    </row>
    <row r="100" spans="2:6" x14ac:dyDescent="0.2">
      <c r="B100" s="124"/>
      <c r="C100" s="124"/>
      <c r="D100" s="127"/>
      <c r="E100" s="125"/>
      <c r="F100" s="125"/>
    </row>
    <row r="101" spans="2:6" x14ac:dyDescent="0.2">
      <c r="B101" s="124"/>
      <c r="C101" s="124"/>
      <c r="D101" s="127"/>
      <c r="E101" s="125"/>
      <c r="F101" s="125"/>
    </row>
    <row r="102" spans="2:6" x14ac:dyDescent="0.2">
      <c r="B102" s="124"/>
      <c r="C102" s="124"/>
      <c r="D102" s="127"/>
      <c r="E102" s="125"/>
      <c r="F102" s="125"/>
    </row>
    <row r="103" spans="2:6" ht="15" x14ac:dyDescent="0.25">
      <c r="B103" s="131" t="s">
        <v>197</v>
      </c>
      <c r="C103" s="124"/>
      <c r="D103" s="127"/>
      <c r="E103" s="125"/>
      <c r="F103" s="132">
        <f>SUM(F82:F100)</f>
        <v>0</v>
      </c>
    </row>
    <row r="104" spans="2:6" x14ac:dyDescent="0.2">
      <c r="B104" s="124"/>
      <c r="C104" s="124"/>
      <c r="D104" s="124"/>
      <c r="E104" s="125"/>
      <c r="F104" s="125"/>
    </row>
    <row r="105" spans="2:6" x14ac:dyDescent="0.2">
      <c r="B105" s="124"/>
      <c r="C105" s="124"/>
      <c r="D105" s="124"/>
      <c r="E105" s="125"/>
      <c r="F105" s="125"/>
    </row>
    <row r="106" spans="2:6" x14ac:dyDescent="0.2">
      <c r="B106" s="124"/>
      <c r="C106" s="124"/>
      <c r="D106" s="124"/>
      <c r="E106" s="125"/>
      <c r="F106" s="125"/>
    </row>
    <row r="107" spans="2:6" ht="15" x14ac:dyDescent="0.25">
      <c r="B107" s="128"/>
      <c r="C107" s="124"/>
      <c r="D107" s="124"/>
      <c r="E107" s="125"/>
      <c r="F107" s="125"/>
    </row>
    <row r="108" spans="2:6" ht="15" x14ac:dyDescent="0.25">
      <c r="B108" s="139" t="s">
        <v>198</v>
      </c>
      <c r="C108" s="124"/>
      <c r="D108" s="124"/>
      <c r="E108" s="125"/>
      <c r="F108" s="125"/>
    </row>
    <row r="109" spans="2:6" ht="15" x14ac:dyDescent="0.25">
      <c r="B109" s="128" t="s">
        <v>199</v>
      </c>
      <c r="C109" s="124"/>
      <c r="D109" s="124"/>
      <c r="E109" s="125"/>
      <c r="F109" s="125"/>
    </row>
    <row r="110" spans="2:6" ht="15" x14ac:dyDescent="0.25">
      <c r="B110" s="128"/>
      <c r="C110" s="124"/>
      <c r="D110" s="124"/>
      <c r="E110" s="125"/>
      <c r="F110" s="125"/>
    </row>
    <row r="111" spans="2:6" x14ac:dyDescent="0.2">
      <c r="B111" s="124" t="s">
        <v>200</v>
      </c>
      <c r="C111" s="124"/>
      <c r="D111" s="124"/>
      <c r="E111" s="125"/>
      <c r="F111" s="125"/>
    </row>
    <row r="112" spans="2:6" x14ac:dyDescent="0.2">
      <c r="B112" s="124"/>
      <c r="C112" s="124"/>
      <c r="D112" s="124"/>
      <c r="E112" s="125"/>
      <c r="F112" s="125"/>
    </row>
    <row r="113" spans="2:6" x14ac:dyDescent="0.2">
      <c r="B113" s="124" t="s">
        <v>201</v>
      </c>
      <c r="C113" s="124"/>
      <c r="D113" s="124"/>
      <c r="E113" s="125"/>
      <c r="F113" s="125"/>
    </row>
    <row r="114" spans="2:6" x14ac:dyDescent="0.2">
      <c r="B114" s="124"/>
      <c r="C114" s="124"/>
      <c r="D114" s="124"/>
      <c r="E114" s="125"/>
      <c r="F114" s="125"/>
    </row>
    <row r="115" spans="2:6" ht="28.5" x14ac:dyDescent="0.2">
      <c r="B115" s="140" t="s">
        <v>202</v>
      </c>
      <c r="C115" s="124"/>
      <c r="D115" s="124"/>
      <c r="E115" s="125"/>
      <c r="F115" s="125"/>
    </row>
    <row r="116" spans="2:6" x14ac:dyDescent="0.2">
      <c r="B116" s="124"/>
      <c r="C116" s="124"/>
      <c r="D116" s="124"/>
      <c r="E116" s="125"/>
      <c r="F116" s="125"/>
    </row>
    <row r="117" spans="2:6" ht="28.5" x14ac:dyDescent="0.2">
      <c r="B117" s="140" t="s">
        <v>203</v>
      </c>
      <c r="C117" s="124"/>
      <c r="D117" s="124"/>
      <c r="E117" s="125"/>
      <c r="F117" s="125"/>
    </row>
    <row r="118" spans="2:6" x14ac:dyDescent="0.2">
      <c r="B118" s="124"/>
      <c r="C118" s="124"/>
      <c r="D118" s="124"/>
      <c r="E118" s="125"/>
      <c r="F118" s="125"/>
    </row>
    <row r="119" spans="2:6" x14ac:dyDescent="0.2">
      <c r="B119" s="124" t="s">
        <v>204</v>
      </c>
      <c r="C119" s="124"/>
      <c r="D119" s="124"/>
      <c r="E119" s="125"/>
      <c r="F119" s="125"/>
    </row>
    <row r="120" spans="2:6" ht="15" x14ac:dyDescent="0.25">
      <c r="B120" s="128"/>
      <c r="C120" s="124"/>
      <c r="D120" s="124"/>
      <c r="E120" s="125"/>
      <c r="F120" s="125"/>
    </row>
    <row r="121" spans="2:6" x14ac:dyDescent="0.2">
      <c r="B121" s="124" t="s">
        <v>205</v>
      </c>
      <c r="C121" s="124" t="s">
        <v>128</v>
      </c>
      <c r="D121" s="124">
        <v>10</v>
      </c>
      <c r="E121" s="125"/>
      <c r="F121" s="125">
        <f>D121*E121</f>
        <v>0</v>
      </c>
    </row>
    <row r="122" spans="2:6" x14ac:dyDescent="0.2">
      <c r="B122" s="141" t="s">
        <v>206</v>
      </c>
      <c r="C122" s="124" t="s">
        <v>128</v>
      </c>
      <c r="D122" s="124">
        <v>10</v>
      </c>
      <c r="E122" s="125"/>
      <c r="F122" s="125">
        <f>D122*E122</f>
        <v>0</v>
      </c>
    </row>
    <row r="123" spans="2:6" ht="15" x14ac:dyDescent="0.25">
      <c r="B123" s="128" t="s">
        <v>207</v>
      </c>
      <c r="C123" s="124"/>
      <c r="D123" s="124"/>
      <c r="E123" s="125"/>
      <c r="F123" s="125"/>
    </row>
    <row r="124" spans="2:6" x14ac:dyDescent="0.2">
      <c r="B124" s="124" t="s">
        <v>208</v>
      </c>
      <c r="C124" s="124" t="s">
        <v>128</v>
      </c>
      <c r="D124" s="124">
        <v>60</v>
      </c>
      <c r="E124" s="125"/>
      <c r="F124" s="125">
        <f>D124*E124</f>
        <v>0</v>
      </c>
    </row>
    <row r="125" spans="2:6" x14ac:dyDescent="0.2">
      <c r="B125" s="141" t="s">
        <v>206</v>
      </c>
      <c r="C125" s="124" t="s">
        <v>128</v>
      </c>
      <c r="D125" s="124">
        <v>60</v>
      </c>
      <c r="E125" s="125"/>
      <c r="F125" s="125">
        <f>D125*E125</f>
        <v>0</v>
      </c>
    </row>
    <row r="126" spans="2:6" x14ac:dyDescent="0.2">
      <c r="B126" s="124"/>
      <c r="C126" s="124"/>
      <c r="D126" s="124"/>
      <c r="E126" s="125"/>
      <c r="F126" s="125"/>
    </row>
    <row r="127" spans="2:6" x14ac:dyDescent="0.2">
      <c r="B127" s="124" t="s">
        <v>209</v>
      </c>
      <c r="C127" s="124" t="s">
        <v>128</v>
      </c>
      <c r="D127" s="124">
        <v>30</v>
      </c>
      <c r="E127" s="125"/>
      <c r="F127" s="125">
        <f>D127*E127</f>
        <v>0</v>
      </c>
    </row>
    <row r="128" spans="2:6" x14ac:dyDescent="0.2">
      <c r="B128" s="141" t="s">
        <v>206</v>
      </c>
      <c r="C128" s="124" t="s">
        <v>128</v>
      </c>
      <c r="D128" s="124">
        <v>30</v>
      </c>
      <c r="E128" s="125"/>
      <c r="F128" s="125">
        <f>D128*E128</f>
        <v>0</v>
      </c>
    </row>
    <row r="129" spans="2:6" x14ac:dyDescent="0.2">
      <c r="B129" s="124"/>
      <c r="C129" s="124"/>
      <c r="D129" s="124"/>
      <c r="E129" s="125"/>
      <c r="F129" s="125"/>
    </row>
    <row r="130" spans="2:6" x14ac:dyDescent="0.2">
      <c r="B130" s="124" t="s">
        <v>210</v>
      </c>
      <c r="C130" s="124" t="s">
        <v>128</v>
      </c>
      <c r="D130" s="124">
        <f>180+450</f>
        <v>630</v>
      </c>
      <c r="E130" s="125"/>
      <c r="F130" s="125">
        <f>D130*E130</f>
        <v>0</v>
      </c>
    </row>
    <row r="131" spans="2:6" x14ac:dyDescent="0.2">
      <c r="B131" s="141" t="s">
        <v>206</v>
      </c>
      <c r="C131" s="124" t="s">
        <v>128</v>
      </c>
      <c r="D131" s="124">
        <f>D130</f>
        <v>630</v>
      </c>
      <c r="E131" s="125"/>
      <c r="F131" s="125">
        <f>D131*E131</f>
        <v>0</v>
      </c>
    </row>
    <row r="132" spans="2:6" x14ac:dyDescent="0.2">
      <c r="B132" s="124"/>
      <c r="C132" s="124"/>
      <c r="D132" s="124"/>
      <c r="E132" s="125"/>
      <c r="F132" s="125"/>
    </row>
    <row r="133" spans="2:6" ht="15" x14ac:dyDescent="0.25">
      <c r="B133" s="128" t="s">
        <v>211</v>
      </c>
      <c r="C133" s="124"/>
      <c r="D133" s="124"/>
      <c r="E133" s="125"/>
      <c r="F133" s="125"/>
    </row>
    <row r="134" spans="2:6" x14ac:dyDescent="0.2">
      <c r="B134" s="124"/>
      <c r="C134" s="124"/>
      <c r="D134" s="124"/>
      <c r="E134" s="125"/>
      <c r="F134" s="125"/>
    </row>
    <row r="135" spans="2:6" x14ac:dyDescent="0.2">
      <c r="B135" s="124" t="s">
        <v>212</v>
      </c>
      <c r="C135" s="124"/>
      <c r="D135" s="124"/>
      <c r="E135" s="125"/>
      <c r="F135" s="125"/>
    </row>
    <row r="136" spans="2:6" x14ac:dyDescent="0.2">
      <c r="B136" s="124" t="s">
        <v>213</v>
      </c>
      <c r="C136" s="124" t="s">
        <v>131</v>
      </c>
      <c r="D136" s="124">
        <v>18</v>
      </c>
      <c r="E136" s="125"/>
      <c r="F136" s="125">
        <f>D136*E136</f>
        <v>0</v>
      </c>
    </row>
    <row r="137" spans="2:6" x14ac:dyDescent="0.2">
      <c r="B137" s="141" t="s">
        <v>206</v>
      </c>
      <c r="C137" s="124" t="s">
        <v>131</v>
      </c>
      <c r="D137" s="124">
        <v>18</v>
      </c>
      <c r="E137" s="125"/>
      <c r="F137" s="125">
        <f>D137*E137</f>
        <v>0</v>
      </c>
    </row>
    <row r="138" spans="2:6" x14ac:dyDescent="0.2">
      <c r="B138" s="124"/>
      <c r="C138" s="124"/>
      <c r="D138" s="124"/>
      <c r="E138" s="125"/>
      <c r="F138" s="125"/>
    </row>
    <row r="139" spans="2:6" x14ac:dyDescent="0.2">
      <c r="B139" s="124" t="s">
        <v>214</v>
      </c>
      <c r="C139" s="124" t="s">
        <v>131</v>
      </c>
      <c r="D139" s="124">
        <v>9</v>
      </c>
      <c r="E139" s="125"/>
      <c r="F139" s="125">
        <f>D139*E139</f>
        <v>0</v>
      </c>
    </row>
    <row r="140" spans="2:6" x14ac:dyDescent="0.2">
      <c r="B140" s="124"/>
      <c r="C140" s="124"/>
      <c r="D140" s="124"/>
      <c r="E140" s="125"/>
      <c r="F140" s="125"/>
    </row>
    <row r="141" spans="2:6" x14ac:dyDescent="0.2">
      <c r="B141" s="124" t="s">
        <v>215</v>
      </c>
      <c r="C141" s="124" t="s">
        <v>43</v>
      </c>
      <c r="D141" s="124">
        <v>9</v>
      </c>
      <c r="E141" s="125"/>
      <c r="F141" s="125">
        <f>D141*E141</f>
        <v>0</v>
      </c>
    </row>
    <row r="142" spans="2:6" x14ac:dyDescent="0.2">
      <c r="B142" s="124"/>
      <c r="C142" s="124"/>
      <c r="D142" s="124"/>
      <c r="E142" s="125"/>
      <c r="F142" s="125"/>
    </row>
    <row r="143" spans="2:6" x14ac:dyDescent="0.2">
      <c r="B143" s="124"/>
      <c r="C143" s="124"/>
      <c r="D143" s="124"/>
      <c r="E143" s="125"/>
      <c r="F143" s="125"/>
    </row>
    <row r="144" spans="2:6" ht="15" x14ac:dyDescent="0.25">
      <c r="B144" s="128" t="s">
        <v>216</v>
      </c>
      <c r="C144" s="124"/>
      <c r="D144" s="124"/>
      <c r="E144" s="125"/>
      <c r="F144" s="125"/>
    </row>
    <row r="145" spans="2:6" x14ac:dyDescent="0.2">
      <c r="B145" s="124" t="s">
        <v>217</v>
      </c>
      <c r="C145" s="124"/>
      <c r="D145" s="124"/>
      <c r="E145" s="125"/>
      <c r="F145" s="125"/>
    </row>
    <row r="146" spans="2:6" x14ac:dyDescent="0.2">
      <c r="B146" s="124"/>
      <c r="C146" s="124"/>
      <c r="D146" s="124"/>
      <c r="E146" s="125"/>
      <c r="F146" s="125"/>
    </row>
    <row r="147" spans="2:6" x14ac:dyDescent="0.2">
      <c r="B147" s="124" t="s">
        <v>218</v>
      </c>
      <c r="C147" s="124" t="s">
        <v>219</v>
      </c>
      <c r="D147" s="124">
        <f>9+18</f>
        <v>27</v>
      </c>
      <c r="E147" s="125"/>
      <c r="F147" s="125">
        <f>D147*E147</f>
        <v>0</v>
      </c>
    </row>
    <row r="148" spans="2:6" x14ac:dyDescent="0.2">
      <c r="B148" s="124"/>
      <c r="C148" s="124"/>
      <c r="D148" s="124"/>
      <c r="E148" s="125"/>
      <c r="F148" s="125"/>
    </row>
    <row r="149" spans="2:6" x14ac:dyDescent="0.2">
      <c r="B149" s="124" t="s">
        <v>220</v>
      </c>
      <c r="C149" s="124" t="s">
        <v>219</v>
      </c>
      <c r="D149" s="124">
        <v>9</v>
      </c>
      <c r="E149" s="125"/>
      <c r="F149" s="125">
        <f>D149*E149</f>
        <v>0</v>
      </c>
    </row>
    <row r="150" spans="2:6" x14ac:dyDescent="0.2">
      <c r="B150" s="124"/>
      <c r="C150" s="124"/>
      <c r="D150" s="124"/>
      <c r="E150" s="125"/>
      <c r="F150" s="125"/>
    </row>
    <row r="151" spans="2:6" x14ac:dyDescent="0.2">
      <c r="B151" s="124" t="s">
        <v>221</v>
      </c>
      <c r="C151" s="124" t="s">
        <v>219</v>
      </c>
      <c r="D151" s="124">
        <v>1</v>
      </c>
      <c r="E151" s="125"/>
      <c r="F151" s="125">
        <f>D151*E151</f>
        <v>0</v>
      </c>
    </row>
    <row r="152" spans="2:6" x14ac:dyDescent="0.2">
      <c r="B152" s="124"/>
      <c r="C152" s="124"/>
      <c r="D152" s="124"/>
      <c r="E152" s="125"/>
      <c r="F152" s="125"/>
    </row>
    <row r="153" spans="2:6" x14ac:dyDescent="0.2">
      <c r="B153" s="124" t="s">
        <v>222</v>
      </c>
      <c r="C153" s="124" t="s">
        <v>219</v>
      </c>
      <c r="D153" s="124">
        <v>1</v>
      </c>
      <c r="E153" s="125"/>
      <c r="F153" s="125">
        <f>D153*E153</f>
        <v>0</v>
      </c>
    </row>
    <row r="154" spans="2:6" x14ac:dyDescent="0.2">
      <c r="B154" s="124"/>
      <c r="C154" s="124"/>
      <c r="D154" s="124"/>
      <c r="E154" s="125"/>
      <c r="F154" s="125"/>
    </row>
    <row r="155" spans="2:6" ht="15" thickBot="1" x14ac:dyDescent="0.25">
      <c r="B155" s="124"/>
      <c r="C155" s="124"/>
      <c r="D155" s="124"/>
      <c r="E155" s="125"/>
      <c r="F155" s="125"/>
    </row>
    <row r="156" spans="2:6" ht="15.75" thickBot="1" x14ac:dyDescent="0.3">
      <c r="B156" s="142" t="s">
        <v>223</v>
      </c>
      <c r="C156" s="142"/>
      <c r="D156" s="142"/>
      <c r="E156" s="143"/>
      <c r="F156" s="123">
        <f>SUM(F121:F155)</f>
        <v>0</v>
      </c>
    </row>
    <row r="159" spans="2:6" ht="15" x14ac:dyDescent="0.25">
      <c r="B159" s="144" t="s">
        <v>224</v>
      </c>
      <c r="C159" s="144"/>
      <c r="D159" s="144"/>
      <c r="E159" s="144"/>
    </row>
    <row r="160" spans="2:6" ht="15" thickBot="1" x14ac:dyDescent="0.25">
      <c r="B160" s="145"/>
      <c r="C160" s="145"/>
      <c r="D160" s="145"/>
      <c r="E160" s="145"/>
    </row>
    <row r="161" spans="2:6" ht="15" customHeight="1" x14ac:dyDescent="0.2">
      <c r="B161" s="146" t="str">
        <f>B5</f>
        <v>PRELIMINARY AND GENERAL</v>
      </c>
      <c r="C161" s="146"/>
      <c r="D161" s="146"/>
      <c r="E161" s="146"/>
      <c r="F161" s="147">
        <f>F28</f>
        <v>0</v>
      </c>
    </row>
    <row r="162" spans="2:6" x14ac:dyDescent="0.2">
      <c r="B162" s="148" t="str">
        <f>B30</f>
        <v>SITE CLEARANCE</v>
      </c>
      <c r="C162" s="149"/>
      <c r="D162" s="149"/>
      <c r="E162" s="150"/>
      <c r="F162" s="125">
        <f>F43</f>
        <v>0</v>
      </c>
    </row>
    <row r="163" spans="2:6" x14ac:dyDescent="0.2">
      <c r="B163" s="151" t="str">
        <f>B45</f>
        <v>DEMOLITIONS</v>
      </c>
      <c r="C163" s="151"/>
      <c r="D163" s="151"/>
      <c r="E163" s="151"/>
      <c r="F163" s="125">
        <f>F49</f>
        <v>0</v>
      </c>
    </row>
    <row r="164" spans="2:6" x14ac:dyDescent="0.2">
      <c r="B164" s="151" t="str">
        <f>B58</f>
        <v>CONCRETE, FORMWORK &amp; REINFORCEMENT</v>
      </c>
      <c r="C164" s="151"/>
      <c r="D164" s="151"/>
      <c r="E164" s="151"/>
      <c r="F164" s="125">
        <f>F68</f>
        <v>0</v>
      </c>
    </row>
    <row r="165" spans="2:6" x14ac:dyDescent="0.2">
      <c r="B165" s="151" t="str">
        <f>B70</f>
        <v>PRECAST CONCRETE</v>
      </c>
      <c r="C165" s="151"/>
      <c r="D165" s="151"/>
      <c r="E165" s="151"/>
      <c r="F165" s="125" t="str">
        <f>F76</f>
        <v>Rate Only</v>
      </c>
    </row>
    <row r="166" spans="2:6" x14ac:dyDescent="0.2">
      <c r="B166" s="151" t="str">
        <f>B78</f>
        <v>STEELWORK</v>
      </c>
      <c r="C166" s="151"/>
      <c r="D166" s="151"/>
      <c r="E166" s="151"/>
      <c r="F166" s="125">
        <f>F103</f>
        <v>0</v>
      </c>
    </row>
    <row r="167" spans="2:6" x14ac:dyDescent="0.2">
      <c r="B167" s="148" t="s">
        <v>225</v>
      </c>
      <c r="C167" s="149"/>
      <c r="D167" s="149"/>
      <c r="E167" s="150"/>
      <c r="F167" s="125">
        <f>F156</f>
        <v>0</v>
      </c>
    </row>
    <row r="168" spans="2:6" x14ac:dyDescent="0.2">
      <c r="B168" s="151"/>
      <c r="C168" s="151"/>
      <c r="D168" s="151"/>
      <c r="E168" s="151"/>
      <c r="F168" s="125"/>
    </row>
    <row r="169" spans="2:6" ht="15.75" thickBot="1" x14ac:dyDescent="0.3">
      <c r="B169" s="152" t="s">
        <v>226</v>
      </c>
      <c r="C169" s="153"/>
      <c r="D169" s="153"/>
      <c r="E169" s="154"/>
      <c r="F169" s="155">
        <f>SUM(F161:F167)</f>
        <v>0</v>
      </c>
    </row>
  </sheetData>
  <mergeCells count="12">
    <mergeCell ref="B164:E164"/>
    <mergeCell ref="B165:E165"/>
    <mergeCell ref="B166:E166"/>
    <mergeCell ref="B167:E167"/>
    <mergeCell ref="B168:E168"/>
    <mergeCell ref="B169:E169"/>
    <mergeCell ref="A1:F1"/>
    <mergeCell ref="B159:E159"/>
    <mergeCell ref="B160:E160"/>
    <mergeCell ref="B161:E161"/>
    <mergeCell ref="B162:E162"/>
    <mergeCell ref="B163:E16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 Me FIRST</vt:lpstr>
      <vt:lpstr>Tender Cover Sheet</vt:lpstr>
      <vt:lpstr>5.1.1.1 Preamble</vt:lpstr>
      <vt:lpstr>5.1.3 CPA Formulae</vt:lpstr>
      <vt:lpstr>BOQ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Ntjie Segooa</dc:creator>
  <cp:lastModifiedBy>Mandla Mhlauli</cp:lastModifiedBy>
  <dcterms:created xsi:type="dcterms:W3CDTF">2018-02-21T11:24:08Z</dcterms:created>
  <dcterms:modified xsi:type="dcterms:W3CDTF">2023-08-28T12:40:05Z</dcterms:modified>
</cp:coreProperties>
</file>