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4FBCA0CA-67B8-48CC-AD62-EA8593C7BBA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ummary of total cost " sheetId="4" r:id="rId1"/>
    <sheet name="Hospitality. NCV L2-4" sheetId="1" r:id="rId2"/>
    <sheet name="Fin,Econ&amp;Acc.NCVL2-4" sheetId="2" r:id="rId3"/>
    <sheet name="Tourism.NCV L2-4" sheetId="3" r:id="rId4"/>
  </sheets>
  <definedNames>
    <definedName name="_xlnm.Print_Area" localSheetId="1">'Hospitality. NCV L2-4'!$A$1:$F$44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I21" i="3"/>
  <c r="H21" i="3"/>
  <c r="H37" i="3"/>
  <c r="H43" i="3"/>
  <c r="H42" i="3"/>
  <c r="J61" i="2"/>
  <c r="J58" i="2"/>
  <c r="H57" i="2"/>
  <c r="H56" i="2"/>
  <c r="H55" i="2"/>
  <c r="H54" i="2"/>
  <c r="H53" i="2"/>
  <c r="J33" i="1"/>
  <c r="J31" i="1"/>
  <c r="J32" i="1"/>
  <c r="I32" i="1"/>
  <c r="H32" i="1"/>
  <c r="C4" i="4"/>
  <c r="J48" i="3"/>
  <c r="J44" i="3" l="1"/>
  <c r="K30" i="3"/>
  <c r="L30" i="3"/>
  <c r="J30" i="3"/>
  <c r="H40" i="3"/>
  <c r="H38" i="3"/>
  <c r="H36" i="3"/>
  <c r="H35" i="3"/>
  <c r="H34" i="3"/>
  <c r="L44" i="3"/>
  <c r="K44" i="3"/>
  <c r="I43" i="3"/>
  <c r="J43" i="3" s="1"/>
  <c r="H41" i="3"/>
  <c r="I40" i="3"/>
  <c r="J40" i="3" s="1"/>
  <c r="I38" i="3"/>
  <c r="I34" i="3"/>
  <c r="J34" i="3" s="1"/>
  <c r="H6" i="3"/>
  <c r="H7" i="3"/>
  <c r="I7" i="3" s="1"/>
  <c r="J7" i="3" s="1"/>
  <c r="H8" i="3"/>
  <c r="H9" i="3"/>
  <c r="H10" i="3"/>
  <c r="H12" i="3"/>
  <c r="I12" i="3" s="1"/>
  <c r="J12" i="3" s="1"/>
  <c r="H13" i="3"/>
  <c r="I13" i="3" s="1"/>
  <c r="J13" i="3" s="1"/>
  <c r="H14" i="3"/>
  <c r="H16" i="3"/>
  <c r="I16" i="3" s="1"/>
  <c r="J16" i="3" s="1"/>
  <c r="H15" i="3"/>
  <c r="I15" i="3" s="1"/>
  <c r="J15" i="3" s="1"/>
  <c r="H22" i="3"/>
  <c r="H23" i="3"/>
  <c r="H24" i="3"/>
  <c r="I24" i="3" s="1"/>
  <c r="H27" i="3"/>
  <c r="H28" i="3"/>
  <c r="I28" i="3" s="1"/>
  <c r="J28" i="3" s="1"/>
  <c r="H29" i="3"/>
  <c r="I29" i="3" s="1"/>
  <c r="J29" i="3" s="1"/>
  <c r="I27" i="3"/>
  <c r="H26" i="3"/>
  <c r="I26" i="3"/>
  <c r="I23" i="3"/>
  <c r="J23" i="3" s="1"/>
  <c r="K17" i="3"/>
  <c r="L17" i="3"/>
  <c r="I10" i="3"/>
  <c r="I8" i="3"/>
  <c r="J8" i="3" s="1"/>
  <c r="I6" i="3"/>
  <c r="J6" i="3"/>
  <c r="H21" i="2"/>
  <c r="K58" i="2"/>
  <c r="L58" i="2"/>
  <c r="K42" i="2"/>
  <c r="L42" i="2"/>
  <c r="I57" i="2"/>
  <c r="J57" i="2" s="1"/>
  <c r="I56" i="2"/>
  <c r="I55" i="2"/>
  <c r="I53" i="2"/>
  <c r="J53" i="2" s="1"/>
  <c r="H51" i="2"/>
  <c r="H50" i="2"/>
  <c r="I50" i="2" s="1"/>
  <c r="J50" i="2" s="1"/>
  <c r="H49" i="2"/>
  <c r="I49" i="2" s="1"/>
  <c r="J49" i="2" s="1"/>
  <c r="H48" i="2"/>
  <c r="H47" i="2"/>
  <c r="H41" i="2"/>
  <c r="I41" i="2" s="1"/>
  <c r="J41" i="2" s="1"/>
  <c r="H40" i="2"/>
  <c r="H39" i="2"/>
  <c r="I39" i="2" s="1"/>
  <c r="J39" i="2" s="1"/>
  <c r="H38" i="2"/>
  <c r="I38" i="2" s="1"/>
  <c r="J38" i="2" s="1"/>
  <c r="H37" i="2"/>
  <c r="H36" i="2"/>
  <c r="H35" i="2"/>
  <c r="I35" i="2" s="1"/>
  <c r="J35" i="2" s="1"/>
  <c r="H34" i="2"/>
  <c r="I34" i="2" s="1"/>
  <c r="J34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8" i="2"/>
  <c r="H27" i="2"/>
  <c r="K22" i="2"/>
  <c r="L22" i="2"/>
  <c r="I21" i="2"/>
  <c r="J21" i="2" s="1"/>
  <c r="H20" i="2"/>
  <c r="H19" i="2"/>
  <c r="H17" i="2"/>
  <c r="H11" i="2"/>
  <c r="H16" i="2"/>
  <c r="H15" i="2"/>
  <c r="I15" i="2" s="1"/>
  <c r="H14" i="2"/>
  <c r="I14" i="2" s="1"/>
  <c r="J14" i="2" s="1"/>
  <c r="H13" i="2"/>
  <c r="H10" i="2"/>
  <c r="H9" i="2"/>
  <c r="I9" i="2" s="1"/>
  <c r="J9" i="2" s="1"/>
  <c r="H8" i="2"/>
  <c r="I8" i="2" s="1"/>
  <c r="J8" i="2" s="1"/>
  <c r="H7" i="2"/>
  <c r="H6" i="2"/>
  <c r="I6" i="2" s="1"/>
  <c r="J6" i="2" s="1"/>
  <c r="L45" i="1"/>
  <c r="K45" i="1"/>
  <c r="J45" i="1"/>
  <c r="L33" i="1"/>
  <c r="K33" i="1"/>
  <c r="H44" i="1"/>
  <c r="H43" i="1"/>
  <c r="I43" i="1" s="1"/>
  <c r="H42" i="1"/>
  <c r="H41" i="1"/>
  <c r="H39" i="1"/>
  <c r="I39" i="1" s="1"/>
  <c r="J39" i="1" s="1"/>
  <c r="H38" i="1"/>
  <c r="I38" i="1" s="1"/>
  <c r="J38" i="1" s="1"/>
  <c r="H37" i="1"/>
  <c r="H31" i="1"/>
  <c r="H30" i="1"/>
  <c r="I30" i="1" s="1"/>
  <c r="J30" i="1" s="1"/>
  <c r="H29" i="1"/>
  <c r="I29" i="1" s="1"/>
  <c r="J29" i="1" s="1"/>
  <c r="H28" i="1"/>
  <c r="I28" i="1" s="1"/>
  <c r="H27" i="1"/>
  <c r="H25" i="1"/>
  <c r="H24" i="1"/>
  <c r="I24" i="1" s="1"/>
  <c r="J24" i="1" s="1"/>
  <c r="H23" i="1"/>
  <c r="I23" i="1" s="1"/>
  <c r="H22" i="1"/>
  <c r="H21" i="1"/>
  <c r="I21" i="1" s="1"/>
  <c r="J21" i="1" s="1"/>
  <c r="K17" i="1"/>
  <c r="L17" i="1"/>
  <c r="H18" i="2"/>
  <c r="H12" i="1"/>
  <c r="I12" i="1" s="1"/>
  <c r="H16" i="1"/>
  <c r="H15" i="1"/>
  <c r="H14" i="1"/>
  <c r="I14" i="1" s="1"/>
  <c r="J14" i="1" s="1"/>
  <c r="H13" i="1"/>
  <c r="I13" i="1" s="1"/>
  <c r="H10" i="1"/>
  <c r="I10" i="1" s="1"/>
  <c r="H9" i="1"/>
  <c r="H8" i="1"/>
  <c r="I8" i="1" s="1"/>
  <c r="H7" i="1"/>
  <c r="I7" i="1" s="1"/>
  <c r="J7" i="1" s="1"/>
  <c r="H6" i="1"/>
  <c r="I41" i="3" l="1"/>
  <c r="J41" i="3" s="1"/>
  <c r="J26" i="3"/>
  <c r="J38" i="3"/>
  <c r="I37" i="3"/>
  <c r="J37" i="3" s="1"/>
  <c r="I35" i="3"/>
  <c r="J35" i="3" s="1"/>
  <c r="I42" i="3"/>
  <c r="J42" i="3" s="1"/>
  <c r="I36" i="3"/>
  <c r="J36" i="3" s="1"/>
  <c r="J21" i="3"/>
  <c r="J27" i="3"/>
  <c r="I22" i="3"/>
  <c r="J22" i="3" s="1"/>
  <c r="J10" i="3"/>
  <c r="I14" i="3"/>
  <c r="J14" i="3" s="1"/>
  <c r="I9" i="3"/>
  <c r="J9" i="3" s="1"/>
  <c r="I47" i="2"/>
  <c r="J47" i="2" s="1"/>
  <c r="J55" i="2"/>
  <c r="I48" i="2"/>
  <c r="J48" i="2" s="1"/>
  <c r="I51" i="2"/>
  <c r="J51" i="2" s="1"/>
  <c r="J56" i="2"/>
  <c r="I54" i="2"/>
  <c r="J54" i="2" s="1"/>
  <c r="I11" i="2"/>
  <c r="J11" i="2" s="1"/>
  <c r="I28" i="2"/>
  <c r="J28" i="2" s="1"/>
  <c r="J42" i="2" s="1"/>
  <c r="I37" i="2"/>
  <c r="J37" i="2" s="1"/>
  <c r="I40" i="2"/>
  <c r="J40" i="2" s="1"/>
  <c r="I27" i="2"/>
  <c r="J27" i="2" s="1"/>
  <c r="I36" i="2"/>
  <c r="J36" i="2" s="1"/>
  <c r="I17" i="2"/>
  <c r="J17" i="2" s="1"/>
  <c r="J15" i="2"/>
  <c r="I13" i="2"/>
  <c r="J13" i="2" s="1"/>
  <c r="I7" i="2"/>
  <c r="J7" i="2" s="1"/>
  <c r="I16" i="2"/>
  <c r="J16" i="2" s="1"/>
  <c r="I10" i="2"/>
  <c r="J10" i="2" s="1"/>
  <c r="I25" i="1"/>
  <c r="J25" i="1" s="1"/>
  <c r="J43" i="1"/>
  <c r="I41" i="1"/>
  <c r="J41" i="1" s="1"/>
  <c r="I37" i="1"/>
  <c r="J37" i="1" s="1"/>
  <c r="I44" i="1"/>
  <c r="J44" i="1" s="1"/>
  <c r="I42" i="1"/>
  <c r="J42" i="1" s="1"/>
  <c r="J23" i="1"/>
  <c r="I27" i="1"/>
  <c r="J27" i="1" s="1"/>
  <c r="I22" i="1"/>
  <c r="J22" i="1" s="1"/>
  <c r="J28" i="1"/>
  <c r="I31" i="1"/>
  <c r="I18" i="2"/>
  <c r="J18" i="2" s="1"/>
  <c r="I19" i="2"/>
  <c r="J19" i="2" s="1"/>
  <c r="I20" i="2"/>
  <c r="J20" i="2" s="1"/>
  <c r="J8" i="1"/>
  <c r="J13" i="1"/>
  <c r="J12" i="1"/>
  <c r="I15" i="1"/>
  <c r="J15" i="1" s="1"/>
  <c r="I16" i="1"/>
  <c r="J16" i="1" s="1"/>
  <c r="J10" i="1"/>
  <c r="I6" i="1"/>
  <c r="J6" i="1" s="1"/>
  <c r="I9" i="1"/>
  <c r="J9" i="1" s="1"/>
  <c r="J17" i="3" l="1"/>
  <c r="J22" i="2"/>
  <c r="J47" i="1"/>
  <c r="C2" i="4" s="1"/>
  <c r="J17" i="1"/>
  <c r="C3" i="4" l="1"/>
  <c r="C5" i="4"/>
</calcChain>
</file>

<file path=xl/sharedStrings.xml><?xml version="1.0" encoding="utf-8"?>
<sst xmlns="http://schemas.openxmlformats.org/spreadsheetml/2006/main" count="611" uniqueCount="224">
  <si>
    <t>Protea Campus</t>
  </si>
  <si>
    <t>Subject</t>
  </si>
  <si>
    <t>Name of Text Book</t>
  </si>
  <si>
    <t>ISBN</t>
  </si>
  <si>
    <t>Author</t>
  </si>
  <si>
    <t>Publisher</t>
  </si>
  <si>
    <t>Total 
Order</t>
  </si>
  <si>
    <t>FUNDAMENTALS</t>
  </si>
  <si>
    <t>Hands on Training: Language</t>
  </si>
  <si>
    <t>978 1920133 498</t>
  </si>
  <si>
    <t>F Wade / L Steenkamp / L Muirhead</t>
  </si>
  <si>
    <t>Future Managers</t>
  </si>
  <si>
    <t>Active Study Dictionary (Intermediate/Upper)</t>
  </si>
  <si>
    <t>P 9781 4082 32361 1</t>
  </si>
  <si>
    <t>Pearson Longman</t>
  </si>
  <si>
    <t>Mathematical Literacy</t>
  </si>
  <si>
    <t>Hands on Training</t>
  </si>
  <si>
    <t>978 1920 13347 4</t>
  </si>
  <si>
    <t>Cecile Bruwer &amp; Salome Voges</t>
  </si>
  <si>
    <t>Life Orientation – Life Skills</t>
  </si>
  <si>
    <t>Life Orientation – Life Skills-hands on Training Level 2</t>
  </si>
  <si>
    <t>978-1-920133-52-8</t>
  </si>
  <si>
    <t>M. Swart / M Haibottle / A Pelser</t>
  </si>
  <si>
    <t>Life Orientation – Computer Literacy</t>
  </si>
  <si>
    <t>Life Orientation  Computer Skills hands on training Level 2  MS Office 2013</t>
  </si>
  <si>
    <t>978-1-77581-105-3</t>
  </si>
  <si>
    <t>P De Villiers</t>
  </si>
  <si>
    <t xml:space="preserve">CORE </t>
  </si>
  <si>
    <t>Hospitality Generics</t>
  </si>
  <si>
    <t>Hospitality Generics NQF Level 2</t>
  </si>
  <si>
    <t>978 17701 7123 7</t>
  </si>
  <si>
    <t>B Van Niekerk &amp; J Van Niekerk</t>
  </si>
  <si>
    <t>MacMillan / Troupant</t>
  </si>
  <si>
    <t>Food Preparation</t>
  </si>
  <si>
    <t>Food Preparation NQF Level 2</t>
  </si>
  <si>
    <t>978 17701 7124 4</t>
  </si>
  <si>
    <t>L Lotz</t>
  </si>
  <si>
    <t>Food Preparation NQF Level 2 Hands on Training</t>
  </si>
  <si>
    <t>978 1920 13342 9</t>
  </si>
  <si>
    <t>V. Van Aarde/M. Le Roux</t>
  </si>
  <si>
    <t>Hospitality Services</t>
  </si>
  <si>
    <t>M Postma</t>
  </si>
  <si>
    <t>Client Service and Human Relations</t>
  </si>
  <si>
    <t>Client Service and Human Relations NQF Level 2</t>
  </si>
  <si>
    <t>9780853205173</t>
  </si>
  <si>
    <t>STALK Education</t>
  </si>
  <si>
    <t>NC(V) Level 3 Hospitaliy</t>
  </si>
  <si>
    <t>Order 
Total</t>
  </si>
  <si>
    <t xml:space="preserve">FUNDAMENTALS </t>
  </si>
  <si>
    <r>
      <t>English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Additional Language</t>
    </r>
  </si>
  <si>
    <t>978 17758 1085 8</t>
  </si>
  <si>
    <t>Wade / Hallet</t>
  </si>
  <si>
    <r>
      <t>Afrikaans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Additional Language</t>
    </r>
  </si>
  <si>
    <t>Afrikaans EAT: Taal Praktiese Opleiding</t>
  </si>
  <si>
    <t>978 17758 1158 9</t>
  </si>
  <si>
    <t xml:space="preserve">Hands on Training </t>
  </si>
  <si>
    <t>978 19206 7100 6</t>
  </si>
  <si>
    <t>Life Orientation – Life Skills Hands on Training L 3</t>
  </si>
  <si>
    <t>978-177581- 088- 9</t>
  </si>
  <si>
    <t>M Swart / M Haibottle / A Pelser / Koortzen</t>
  </si>
  <si>
    <t>Life Orientation – computer skills hands on Training Level 3 MS Office 2013</t>
  </si>
  <si>
    <t>978-1920671-06-8</t>
  </si>
  <si>
    <t>CORE</t>
  </si>
  <si>
    <t>Hospitality Generics NQF Level 3</t>
  </si>
  <si>
    <t>978 1770 172 159</t>
  </si>
  <si>
    <t>Hospitality Generics NQF Level 3 Hands on Training</t>
  </si>
  <si>
    <t>978 1 920203 498</t>
  </si>
  <si>
    <t>Cecile Van Rooyen</t>
  </si>
  <si>
    <t>Food Preparation NQF Level 3</t>
  </si>
  <si>
    <t>978 17701 7211 1</t>
  </si>
  <si>
    <t>Food Preparation NQF Level 3 Hands on Training</t>
  </si>
  <si>
    <t>978 1 920203 09 2</t>
  </si>
  <si>
    <t>V. Van Aarde &amp; M. Duxbury</t>
  </si>
  <si>
    <t>Hospitality Services NQF Level 3</t>
  </si>
  <si>
    <t>978 1770 17213 5</t>
  </si>
  <si>
    <t>Client Service and Human Relations Level 3</t>
  </si>
  <si>
    <t>9780853208983</t>
  </si>
  <si>
    <t>South West Gauteng College</t>
  </si>
  <si>
    <t>Macmillan / Troupant</t>
  </si>
  <si>
    <t>NC(V) Level 4 Hospitaliy</t>
  </si>
  <si>
    <t>978 1 77581 235 7</t>
  </si>
  <si>
    <t>Wade / Steenkamp</t>
  </si>
  <si>
    <t xml:space="preserve">English Prescribe Book: The no. 1 Detective Agency </t>
  </si>
  <si>
    <t>Alexander / Mc Call / Smith</t>
  </si>
  <si>
    <t>978 1 77581 241 8</t>
  </si>
  <si>
    <t>Life Orientation  - Life skills level 4</t>
  </si>
  <si>
    <t>978 1 4308 0685 1</t>
  </si>
  <si>
    <t>A. Thorne</t>
  </si>
  <si>
    <t xml:space="preserve">Life Orientation – Computer Skills hands on Training Level 4 MS office 2013 </t>
  </si>
  <si>
    <t>978 1 7758 1240 1</t>
  </si>
  <si>
    <t>P. De Villiers</t>
  </si>
  <si>
    <t>Hospitality Generics NQF Level 4</t>
  </si>
  <si>
    <t>978 17701 7313 2</t>
  </si>
  <si>
    <t>Food Preparation NQF Level 4</t>
  </si>
  <si>
    <t>978 192 020 343 6</t>
  </si>
  <si>
    <t>V. Van Aarde</t>
  </si>
  <si>
    <t>Hospitality Services NQF Level 4</t>
  </si>
  <si>
    <t>978 17701 7315 6</t>
  </si>
  <si>
    <t>Client Service and Human Relations NQF Level 4</t>
  </si>
  <si>
    <t>9781770304611</t>
  </si>
  <si>
    <t xml:space="preserve">MacMillan </t>
  </si>
  <si>
    <r>
      <t>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Edition</t>
    </r>
  </si>
  <si>
    <t>978- 1-034911 675 4</t>
  </si>
  <si>
    <t xml:space="preserve">NC(V) Level 2 Hospitality </t>
  </si>
  <si>
    <t>NC(V) Level 2 Finance, Economics and Accounting</t>
  </si>
  <si>
    <t xml:space="preserve">Subject </t>
  </si>
  <si>
    <t>Mathematics</t>
  </si>
  <si>
    <t>Mathematics Level 2</t>
  </si>
  <si>
    <t>978 1920 36427 4</t>
  </si>
  <si>
    <t>Daniels / Solomon / Taljaard</t>
  </si>
  <si>
    <t>Life Orientation  Computer Skills hands on training Level 2  
MS Office 2013</t>
  </si>
  <si>
    <t>Office Data Processing</t>
  </si>
  <si>
    <t>Office Data Processing Microsoft Office 2013 Level 2 
NEW Syllabus</t>
  </si>
  <si>
    <t>978 1 9206 7105 1</t>
  </si>
  <si>
    <t>Fourie</t>
  </si>
  <si>
    <t>Future Managers PTY LTD</t>
  </si>
  <si>
    <t>Applied Accounting</t>
  </si>
  <si>
    <t>Applied Accounting NQF2 Student’s book</t>
  </si>
  <si>
    <t>978 0 85320 503 6</t>
  </si>
  <si>
    <t>S. De. Bod / L. Du Plessis</t>
  </si>
  <si>
    <t>Applied Accounting NQF2 Lecturer's Guide</t>
  </si>
  <si>
    <t>9780853205043</t>
  </si>
  <si>
    <t xml:space="preserve">Applied Accounting NQF2 Student workbook </t>
  </si>
  <si>
    <t>9780853205661</t>
  </si>
  <si>
    <t>Financial Management</t>
  </si>
  <si>
    <t>FET First: Financial Management NQF2 Student’s book</t>
  </si>
  <si>
    <t>978 1 9200 7507 1</t>
  </si>
  <si>
    <t>P. Van Der Merwe</t>
  </si>
  <si>
    <t>FET First: Financial Management NQF2 Lecturer's Guide</t>
  </si>
  <si>
    <t>9781920075279</t>
  </si>
  <si>
    <t xml:space="preserve">Financial Management </t>
  </si>
  <si>
    <t>FET First: Financial Management NQF2 Student workbook</t>
  </si>
  <si>
    <t>9781920075453</t>
  </si>
  <si>
    <t>Economic Environment</t>
  </si>
  <si>
    <t>FET First: Economic Environment NQF2 Student’s book</t>
  </si>
  <si>
    <t>978 0 8532 0505 0</t>
  </si>
  <si>
    <t>B. Serfontein</t>
  </si>
  <si>
    <t>FET First: Economic Environment NQF2 Lecturer's Guide</t>
  </si>
  <si>
    <t>9780853205067</t>
  </si>
  <si>
    <t>NC(V) Level 3 Finance, Economics and Accounting</t>
  </si>
  <si>
    <t>Mathematics Level 3</t>
  </si>
  <si>
    <t>978 1 9203 6476 8</t>
  </si>
  <si>
    <t>Daniels / Solomon</t>
  </si>
  <si>
    <t>Office Data Processing L3</t>
  </si>
  <si>
    <t>978 17758 1136 7</t>
  </si>
  <si>
    <t>Du Toit / vd Merwe</t>
  </si>
  <si>
    <t>Applied Accounting NQF3 Student’s book</t>
  </si>
  <si>
    <t>978 0 8532 0885 3</t>
  </si>
  <si>
    <t>S. De. Bod</t>
  </si>
  <si>
    <t>Applied Accounting NQF3 Lecturer's Guide</t>
  </si>
  <si>
    <t>9780853208860</t>
  </si>
  <si>
    <t>Applied Accounting NQF 3 Students Workbook</t>
  </si>
  <si>
    <t>978 085 320 887 7</t>
  </si>
  <si>
    <t>Financial Management - NQF L3 - Students book</t>
  </si>
  <si>
    <t>978 177 581 692 8</t>
  </si>
  <si>
    <t>Themba Ndaba &amp; John Volkwyn</t>
  </si>
  <si>
    <t>Financial Management - NQF L3 - Workbook</t>
  </si>
  <si>
    <t>978 177 581 693 5</t>
  </si>
  <si>
    <t>FET First: Economic Environment NQF3</t>
  </si>
  <si>
    <t>978  08532 0890 7</t>
  </si>
  <si>
    <t>D Bekker / R Rebock / FHB Serfontein</t>
  </si>
  <si>
    <t>FET First: Economic Environment NQF3 Lecturer's Guide</t>
  </si>
  <si>
    <t>9780853208914</t>
  </si>
  <si>
    <t>NC(V) Level 4 Finance, Economics and Accounting</t>
  </si>
  <si>
    <t>978 1 77581 085 8</t>
  </si>
  <si>
    <r>
      <t>English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Additional Language</t>
    </r>
  </si>
  <si>
    <t>978 1 034911 675 4</t>
  </si>
  <si>
    <t>Office Data Processing Microsoft Office 2013 Level 4 NEW Syllabus</t>
  </si>
  <si>
    <t>978 1 77581 436 8</t>
  </si>
  <si>
    <t>Applied Accounting NQF4 Student's Workbook</t>
  </si>
  <si>
    <t>978 17703 0488 8</t>
  </si>
  <si>
    <t>MacMillan /Troupant</t>
  </si>
  <si>
    <t>Applied Accounting NQF4 Student’s book</t>
  </si>
  <si>
    <t>978 1 7703 0478 9</t>
  </si>
  <si>
    <t>FET First: Financial Management NQF4 Student’s book</t>
  </si>
  <si>
    <t>978 1 9203 1134 6</t>
  </si>
  <si>
    <t>B. Brown</t>
  </si>
  <si>
    <t>FET First: Economic Environment NQF4 Student’s book</t>
  </si>
  <si>
    <t>977 17703 0480 2</t>
  </si>
  <si>
    <t>D. Bekker / M. Richards / A Smith</t>
  </si>
  <si>
    <t>MacMillan Troupant</t>
  </si>
  <si>
    <t>NC(V) Level 2 Tourism</t>
  </si>
  <si>
    <t>Total Order</t>
  </si>
  <si>
    <t>Science of Tourism</t>
  </si>
  <si>
    <t>Science of Tourism NQF Level 2</t>
  </si>
  <si>
    <t>Technisa</t>
  </si>
  <si>
    <t>Sustainable Tourism in SA</t>
  </si>
  <si>
    <t>Tourism in SA NQF Level 2</t>
  </si>
  <si>
    <t>Tourism Operations</t>
  </si>
  <si>
    <t>Tourism Operations NQF Level 2</t>
  </si>
  <si>
    <t xml:space="preserve"> -</t>
  </si>
  <si>
    <t>Intermediate Phase Atlas</t>
  </si>
  <si>
    <t xml:space="preserve">  -</t>
  </si>
  <si>
    <t>Via Afrika Publishers</t>
  </si>
  <si>
    <t>NC(V) Level 3 Tourism</t>
  </si>
  <si>
    <t>Order Total</t>
  </si>
  <si>
    <t>Science of Tourism Level 3</t>
  </si>
  <si>
    <t>978-0853209003</t>
  </si>
  <si>
    <t>Sustainable Tourism in SA and Regional Travel Level 3</t>
  </si>
  <si>
    <t>Tourism Operations Level 3</t>
  </si>
  <si>
    <t>978-0853209041</t>
  </si>
  <si>
    <t>NC(V) Level 4 Tourism</t>
  </si>
  <si>
    <t>978-1-77581-236-4</t>
  </si>
  <si>
    <t>978 1 430806851</t>
  </si>
  <si>
    <t>Science of Tourism Level 4</t>
  </si>
  <si>
    <t>978-1770304659</t>
  </si>
  <si>
    <t>Sustainable Tourism in SA and International Travel NQF Level 4</t>
  </si>
  <si>
    <t>Tourism Operations Level 4</t>
  </si>
  <si>
    <t>978-1770304635</t>
  </si>
  <si>
    <t xml:space="preserve">Unit Price Excluding VAT </t>
  </si>
  <si>
    <t xml:space="preserve">Amount Excl Vat </t>
  </si>
  <si>
    <t>VAT at 15%</t>
  </si>
  <si>
    <t xml:space="preserve">Amount </t>
  </si>
  <si>
    <t>#</t>
  </si>
  <si>
    <t xml:space="preserve">Total Inclusive of VAT </t>
  </si>
  <si>
    <t>Hospitality NCV L2-4</t>
  </si>
  <si>
    <t>Tourism NCV L2-4</t>
  </si>
  <si>
    <t>Finance, Economics and Accounting NCV L2-4</t>
  </si>
  <si>
    <t>Description:</t>
  </si>
  <si>
    <t>Total after VAT YEAR 1</t>
  </si>
  <si>
    <t>Total after VAT YEAR 2</t>
  </si>
  <si>
    <t>Total after VAT YEAR 3</t>
  </si>
  <si>
    <t xml:space="preserve">SUPPLY AND DELIVERY OF TEXTBOOKS FOR THE PERIOD OF THREE (3) YEARS </t>
  </si>
  <si>
    <t xml:space="preserve">Three (3) years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</si>
</sst>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0" xfId="0" applyFont="1" applyFill="1"/>
    <xf numFmtId="0" fontId="1" fillId="2" borderId="10" xfId="0" applyFont="1" applyFill="1" applyBorder="1"/>
    <xf numFmtId="0" fontId="2" fillId="2" borderId="0" xfId="0" applyFont="1" applyFill="1"/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/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quotePrefix="1" applyFont="1" applyFill="1" applyBorder="1" applyAlignment="1">
      <alignment vertical="center" wrapText="1"/>
    </xf>
    <xf numFmtId="0" fontId="4" fillId="2" borderId="11" xfId="0" applyFont="1" applyFill="1" applyBorder="1"/>
    <xf numFmtId="0" fontId="4" fillId="2" borderId="10" xfId="0" applyFont="1" applyFill="1" applyBorder="1"/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3" fontId="4" fillId="2" borderId="13" xfId="0" applyNumberFormat="1" applyFont="1" applyFill="1" applyBorder="1"/>
    <xf numFmtId="0" fontId="4" fillId="2" borderId="14" xfId="0" applyFont="1" applyFill="1" applyBorder="1"/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8" xfId="0" applyFont="1" applyFill="1" applyBorder="1"/>
    <xf numFmtId="0" fontId="4" fillId="2" borderId="34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9" xfId="0" applyFont="1" applyFill="1" applyBorder="1"/>
    <xf numFmtId="0" fontId="4" fillId="2" borderId="2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wrapText="1"/>
    </xf>
    <xf numFmtId="0" fontId="4" fillId="2" borderId="13" xfId="0" quotePrefix="1" applyFont="1" applyFill="1" applyBorder="1" applyAlignment="1">
      <alignment vertical="center" wrapText="1"/>
    </xf>
    <xf numFmtId="0" fontId="6" fillId="2" borderId="13" xfId="0" quotePrefix="1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6" fillId="2" borderId="11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/>
    <xf numFmtId="0" fontId="7" fillId="2" borderId="10" xfId="0" quotePrefix="1" applyFont="1" applyFill="1" applyBorder="1"/>
    <xf numFmtId="0" fontId="7" fillId="2" borderId="13" xfId="0" quotePrefix="1" applyFont="1" applyFill="1" applyBorder="1"/>
    <xf numFmtId="0" fontId="6" fillId="2" borderId="14" xfId="0" applyFont="1" applyFill="1" applyBorder="1"/>
    <xf numFmtId="0" fontId="4" fillId="2" borderId="10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6" fillId="2" borderId="10" xfId="0" quotePrefix="1" applyFont="1" applyFill="1" applyBorder="1"/>
    <xf numFmtId="0" fontId="6" fillId="2" borderId="13" xfId="0" quotePrefix="1" applyFont="1" applyFill="1" applyBorder="1" applyAlignment="1">
      <alignment vertical="center"/>
    </xf>
    <xf numFmtId="0" fontId="6" fillId="2" borderId="10" xfId="0" quotePrefix="1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21" xfId="0" applyFont="1" applyFill="1" applyBorder="1" applyAlignment="1">
      <alignment vertical="center" wrapText="1"/>
    </xf>
    <xf numFmtId="0" fontId="6" fillId="2" borderId="7" xfId="0" applyFont="1" applyFill="1" applyBorder="1"/>
    <xf numFmtId="0" fontId="6" fillId="2" borderId="3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quotePrefix="1" applyFont="1" applyFill="1" applyBorder="1"/>
    <xf numFmtId="0" fontId="6" fillId="2" borderId="34" xfId="0" applyFont="1" applyFill="1" applyBorder="1" applyAlignment="1">
      <alignment vertical="center" wrapText="1"/>
    </xf>
    <xf numFmtId="0" fontId="6" fillId="2" borderId="19" xfId="0" applyFont="1" applyFill="1" applyBorder="1"/>
    <xf numFmtId="0" fontId="6" fillId="2" borderId="10" xfId="0" applyFont="1" applyFill="1" applyBorder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1" fontId="6" fillId="2" borderId="7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1" fontId="6" fillId="2" borderId="10" xfId="0" applyNumberFormat="1" applyFont="1" applyFill="1" applyBorder="1" applyAlignment="1">
      <alignment horizontal="left" wrapText="1"/>
    </xf>
    <xf numFmtId="0" fontId="6" fillId="2" borderId="10" xfId="0" applyFont="1" applyFill="1" applyBorder="1" applyAlignment="1">
      <alignment wrapText="1"/>
    </xf>
    <xf numFmtId="1" fontId="4" fillId="2" borderId="10" xfId="0" applyNumberFormat="1" applyFont="1" applyFill="1" applyBorder="1" applyAlignment="1">
      <alignment horizontal="left" wrapText="1"/>
    </xf>
    <xf numFmtId="0" fontId="4" fillId="2" borderId="12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" fontId="6" fillId="2" borderId="13" xfId="0" applyNumberFormat="1" applyFont="1" applyFill="1" applyBorder="1" applyAlignment="1">
      <alignment horizontal="left" wrapText="1"/>
    </xf>
    <xf numFmtId="0" fontId="4" fillId="2" borderId="7" xfId="0" quotePrefix="1" applyFont="1" applyFill="1" applyBorder="1" applyAlignment="1">
      <alignment vertical="center" wrapText="1"/>
    </xf>
    <xf numFmtId="1" fontId="6" fillId="2" borderId="10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top" wrapText="1"/>
    </xf>
    <xf numFmtId="0" fontId="4" fillId="2" borderId="1" xfId="0" applyFont="1" applyFill="1" applyBorder="1"/>
    <xf numFmtId="164" fontId="10" fillId="4" borderId="31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vertical="center" wrapText="1"/>
    </xf>
    <xf numFmtId="164" fontId="12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/>
    <xf numFmtId="0" fontId="6" fillId="2" borderId="1" xfId="0" quotePrefix="1" applyFont="1" applyFill="1" applyBorder="1" applyAlignment="1">
      <alignment vertical="center" wrapText="1"/>
    </xf>
    <xf numFmtId="164" fontId="1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/>
    </xf>
    <xf numFmtId="164" fontId="11" fillId="3" borderId="10" xfId="0" applyNumberFormat="1" applyFont="1" applyFill="1" applyBorder="1" applyAlignment="1">
      <alignment vertical="center" wrapText="1"/>
    </xf>
    <xf numFmtId="164" fontId="11" fillId="3" borderId="10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vertical="center" wrapText="1"/>
    </xf>
    <xf numFmtId="0" fontId="4" fillId="2" borderId="33" xfId="0" applyFont="1" applyFill="1" applyBorder="1"/>
    <xf numFmtId="0" fontId="6" fillId="2" borderId="20" xfId="0" applyFont="1" applyFill="1" applyBorder="1"/>
    <xf numFmtId="0" fontId="4" fillId="2" borderId="20" xfId="0" applyFont="1" applyFill="1" applyBorder="1"/>
    <xf numFmtId="0" fontId="4" fillId="2" borderId="32" xfId="0" applyFont="1" applyFill="1" applyBorder="1"/>
    <xf numFmtId="164" fontId="11" fillId="2" borderId="10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vertical="center" wrapText="1"/>
    </xf>
    <xf numFmtId="0" fontId="6" fillId="2" borderId="34" xfId="0" applyFont="1" applyFill="1" applyBorder="1"/>
    <xf numFmtId="0" fontId="6" fillId="2" borderId="21" xfId="0" applyFont="1" applyFill="1" applyBorder="1"/>
    <xf numFmtId="164" fontId="0" fillId="2" borderId="0" xfId="0" applyNumberFormat="1" applyFill="1"/>
    <xf numFmtId="164" fontId="11" fillId="2" borderId="0" xfId="0" applyNumberFormat="1" applyFont="1" applyFill="1" applyBorder="1" applyAlignment="1">
      <alignment horizontal="center" vertical="center"/>
    </xf>
    <xf numFmtId="0" fontId="4" fillId="2" borderId="34" xfId="0" applyFont="1" applyFill="1" applyBorder="1"/>
    <xf numFmtId="0" fontId="4" fillId="2" borderId="21" xfId="0" applyFont="1" applyFill="1" applyBorder="1"/>
    <xf numFmtId="0" fontId="3" fillId="4" borderId="37" xfId="0" applyFont="1" applyFill="1" applyBorder="1"/>
    <xf numFmtId="164" fontId="12" fillId="2" borderId="0" xfId="0" applyNumberFormat="1" applyFont="1" applyFill="1" applyBorder="1" applyAlignment="1">
      <alignment vertical="center" wrapText="1"/>
    </xf>
    <xf numFmtId="0" fontId="0" fillId="2" borderId="10" xfId="0" applyFill="1" applyBorder="1"/>
    <xf numFmtId="0" fontId="14" fillId="2" borderId="10" xfId="0" applyFont="1" applyFill="1" applyBorder="1"/>
    <xf numFmtId="0" fontId="10" fillId="2" borderId="10" xfId="0" applyFont="1" applyFill="1" applyBorder="1"/>
    <xf numFmtId="164" fontId="10" fillId="2" borderId="10" xfId="0" applyNumberFormat="1" applyFont="1" applyFill="1" applyBorder="1"/>
    <xf numFmtId="0" fontId="11" fillId="2" borderId="10" xfId="0" applyFont="1" applyFill="1" applyBorder="1"/>
    <xf numFmtId="164" fontId="11" fillId="2" borderId="10" xfId="0" applyNumberFormat="1" applyFont="1" applyFill="1" applyBorder="1"/>
    <xf numFmtId="164" fontId="11" fillId="2" borderId="38" xfId="0" applyNumberFormat="1" applyFont="1" applyFill="1" applyBorder="1"/>
    <xf numFmtId="164" fontId="10" fillId="4" borderId="24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/>
    <xf numFmtId="0" fontId="3" fillId="4" borderId="36" xfId="0" applyFont="1" applyFill="1" applyBorder="1" applyAlignment="1">
      <alignment wrapText="1"/>
    </xf>
    <xf numFmtId="0" fontId="4" fillId="2" borderId="20" xfId="0" applyFont="1" applyFill="1" applyBorder="1" applyAlignment="1">
      <alignment horizontal="right"/>
    </xf>
    <xf numFmtId="164" fontId="10" fillId="4" borderId="10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wrapText="1"/>
    </xf>
    <xf numFmtId="0" fontId="1" fillId="3" borderId="10" xfId="0" applyFont="1" applyFill="1" applyBorder="1"/>
    <xf numFmtId="164" fontId="11" fillId="2" borderId="10" xfId="0" applyNumberFormat="1" applyFont="1" applyFill="1" applyBorder="1" applyAlignment="1">
      <alignment horizontal="center"/>
    </xf>
    <xf numFmtId="164" fontId="1" fillId="3" borderId="10" xfId="0" applyNumberFormat="1" applyFont="1" applyFill="1" applyBorder="1"/>
    <xf numFmtId="0" fontId="4" fillId="2" borderId="39" xfId="0" applyFont="1" applyFill="1" applyBorder="1"/>
    <xf numFmtId="164" fontId="13" fillId="2" borderId="18" xfId="0" applyNumberFormat="1" applyFont="1" applyFill="1" applyBorder="1" applyAlignment="1">
      <alignment vertical="center" wrapText="1"/>
    </xf>
    <xf numFmtId="164" fontId="11" fillId="2" borderId="18" xfId="0" applyNumberFormat="1" applyFont="1" applyFill="1" applyBorder="1" applyAlignment="1">
      <alignment vertical="center" wrapText="1"/>
    </xf>
    <xf numFmtId="164" fontId="11" fillId="2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7" fillId="2" borderId="0" xfId="0" quotePrefix="1" applyFont="1" applyFill="1" applyBorder="1"/>
    <xf numFmtId="0" fontId="6" fillId="2" borderId="0" xfId="0" applyFont="1" applyFill="1" applyBorder="1"/>
    <xf numFmtId="0" fontId="0" fillId="2" borderId="0" xfId="0" applyFill="1" applyBorder="1"/>
    <xf numFmtId="0" fontId="0" fillId="2" borderId="10" xfId="0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0" fillId="2" borderId="35" xfId="0" applyNumberFormat="1" applyFont="1" applyFill="1" applyBorder="1"/>
    <xf numFmtId="164" fontId="0" fillId="2" borderId="35" xfId="0" applyNumberFormat="1" applyFont="1" applyFill="1" applyBorder="1" applyAlignment="1"/>
    <xf numFmtId="0" fontId="0" fillId="2" borderId="0" xfId="0" applyFill="1" applyBorder="1" applyAlignment="1">
      <alignment horizontal="center"/>
    </xf>
    <xf numFmtId="164" fontId="11" fillId="2" borderId="35" xfId="0" applyNumberFormat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vertical="center"/>
    </xf>
    <xf numFmtId="164" fontId="0" fillId="2" borderId="35" xfId="0" applyNumberFormat="1" applyFill="1" applyBorder="1"/>
    <xf numFmtId="0" fontId="4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6" fillId="2" borderId="0" xfId="0" applyNumberFormat="1" applyFont="1" applyFill="1" applyBorder="1" applyAlignment="1">
      <alignment horizontal="left" wrapText="1"/>
    </xf>
    <xf numFmtId="0" fontId="3" fillId="4" borderId="5" xfId="0" applyFont="1" applyFill="1" applyBorder="1"/>
    <xf numFmtId="0" fontId="4" fillId="2" borderId="0" xfId="0" quotePrefix="1" applyFont="1" applyFill="1" applyBorder="1" applyAlignment="1">
      <alignment vertical="center" wrapText="1"/>
    </xf>
    <xf numFmtId="0" fontId="4" fillId="2" borderId="0" xfId="0" applyFont="1" applyFill="1" applyBorder="1"/>
    <xf numFmtId="0" fontId="1" fillId="3" borderId="28" xfId="0" applyFont="1" applyFill="1" applyBorder="1"/>
    <xf numFmtId="164" fontId="1" fillId="3" borderId="28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 wrapText="1"/>
    </xf>
    <xf numFmtId="164" fontId="11" fillId="3" borderId="9" xfId="0" applyNumberFormat="1" applyFont="1" applyFill="1" applyBorder="1" applyAlignment="1">
      <alignment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vertical="center"/>
    </xf>
    <xf numFmtId="164" fontId="11" fillId="2" borderId="18" xfId="0" applyNumberFormat="1" applyFont="1" applyFill="1" applyBorder="1" applyAlignment="1">
      <alignment horizontal="center" wrapText="1"/>
    </xf>
    <xf numFmtId="164" fontId="11" fillId="2" borderId="18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5" fillId="2" borderId="43" xfId="0" applyNumberFormat="1" applyFont="1" applyFill="1" applyBorder="1"/>
    <xf numFmtId="164" fontId="14" fillId="2" borderId="43" xfId="0" applyNumberFormat="1" applyFont="1" applyFill="1" applyBorder="1"/>
    <xf numFmtId="164" fontId="10" fillId="2" borderId="43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3" fillId="3" borderId="41" xfId="0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3" fillId="3" borderId="4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E21D-B3CC-4EA9-BBA8-627BBE24EAD9}">
  <dimension ref="A1:C6"/>
  <sheetViews>
    <sheetView workbookViewId="0">
      <selection activeCell="B1" sqref="B1"/>
    </sheetView>
  </sheetViews>
  <sheetFormatPr defaultRowHeight="14.4" x14ac:dyDescent="0.3"/>
  <cols>
    <col min="1" max="1" width="3.5546875" style="46" customWidth="1"/>
    <col min="2" max="2" width="37.6640625" style="46" customWidth="1"/>
    <col min="3" max="3" width="22.44140625" style="105" customWidth="1"/>
    <col min="4" max="16384" width="8.88671875" style="46"/>
  </cols>
  <sheetData>
    <row r="1" spans="1:3" ht="16.8" customHeight="1" x14ac:dyDescent="0.3">
      <c r="A1" s="112" t="s">
        <v>213</v>
      </c>
      <c r="B1" s="113" t="s">
        <v>218</v>
      </c>
      <c r="C1" s="114" t="s">
        <v>212</v>
      </c>
    </row>
    <row r="2" spans="1:3" ht="16.8" customHeight="1" x14ac:dyDescent="0.3">
      <c r="A2" s="111">
        <v>1</v>
      </c>
      <c r="B2" s="115" t="s">
        <v>215</v>
      </c>
      <c r="C2" s="116">
        <f>'Hospitality. NCV L2-4'!J47</f>
        <v>0</v>
      </c>
    </row>
    <row r="3" spans="1:3" ht="16.8" customHeight="1" x14ac:dyDescent="0.3">
      <c r="A3" s="111">
        <v>2</v>
      </c>
      <c r="B3" s="169" t="s">
        <v>217</v>
      </c>
      <c r="C3" s="116">
        <f>'Fin,Econ&amp;Acc.NCVL2-4'!J61</f>
        <v>0</v>
      </c>
    </row>
    <row r="4" spans="1:3" ht="16.8" customHeight="1" x14ac:dyDescent="0.3">
      <c r="A4" s="111">
        <v>3</v>
      </c>
      <c r="B4" s="115" t="s">
        <v>216</v>
      </c>
      <c r="C4" s="116">
        <f>'Tourism.NCV L2-4'!J48</f>
        <v>0</v>
      </c>
    </row>
    <row r="5" spans="1:3" ht="16.8" customHeight="1" thickBot="1" x14ac:dyDescent="0.35">
      <c r="A5" s="111"/>
      <c r="B5" s="115" t="s">
        <v>214</v>
      </c>
      <c r="C5" s="117">
        <f>SUM(C2:C4)</f>
        <v>0</v>
      </c>
    </row>
    <row r="6" spans="1:3" ht="1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48"/>
  <sheetViews>
    <sheetView topLeftCell="C39" zoomScaleNormal="100" zoomScaleSheetLayoutView="100" workbookViewId="0">
      <selection activeCell="J47" sqref="J47"/>
    </sheetView>
  </sheetViews>
  <sheetFormatPr defaultColWidth="9.109375" defaultRowHeight="27.9" customHeight="1" x14ac:dyDescent="0.3"/>
  <cols>
    <col min="1" max="1" width="33.109375" style="1" customWidth="1"/>
    <col min="2" max="2" width="52.5546875" style="1" customWidth="1"/>
    <col min="3" max="3" width="24" style="1" customWidth="1"/>
    <col min="4" max="4" width="32.5546875" style="1" bestFit="1" customWidth="1"/>
    <col min="5" max="5" width="22.109375" style="1" bestFit="1" customWidth="1"/>
    <col min="6" max="6" width="8.5546875" style="1" customWidth="1"/>
    <col min="7" max="7" width="18.21875" style="1" customWidth="1"/>
    <col min="8" max="8" width="14.5546875" style="1" customWidth="1"/>
    <col min="9" max="9" width="11.44140625" style="1" customWidth="1"/>
    <col min="10" max="10" width="18.77734375" style="1" customWidth="1"/>
    <col min="11" max="11" width="20.44140625" style="1" customWidth="1"/>
    <col min="12" max="12" width="20.33203125" style="1" customWidth="1"/>
    <col min="13" max="16384" width="9.109375" style="1"/>
  </cols>
  <sheetData>
    <row r="1" spans="1:12" ht="27.9" customHeight="1" x14ac:dyDescent="0.3">
      <c r="A1" s="171" t="s">
        <v>222</v>
      </c>
      <c r="B1" s="171"/>
      <c r="C1" s="171"/>
      <c r="D1" s="171"/>
      <c r="E1" s="171"/>
      <c r="F1" s="171"/>
    </row>
    <row r="2" spans="1:12" ht="27.9" customHeight="1" x14ac:dyDescent="0.3">
      <c r="A2" s="172" t="s">
        <v>0</v>
      </c>
      <c r="B2" s="172"/>
      <c r="C2" s="172"/>
      <c r="D2" s="172"/>
      <c r="E2" s="172"/>
      <c r="F2" s="172"/>
    </row>
    <row r="3" spans="1:12" ht="27.9" customHeight="1" thickBot="1" x14ac:dyDescent="0.35">
      <c r="A3" s="170" t="s">
        <v>103</v>
      </c>
      <c r="B3" s="170"/>
      <c r="C3" s="170"/>
      <c r="D3" s="170"/>
      <c r="E3" s="170"/>
      <c r="F3" s="170"/>
    </row>
    <row r="4" spans="1:12" s="3" customFormat="1" ht="33" customHeight="1" thickBot="1" x14ac:dyDescent="0.3">
      <c r="A4" s="37" t="s">
        <v>1</v>
      </c>
      <c r="B4" s="38" t="s">
        <v>2</v>
      </c>
      <c r="C4" s="38" t="s">
        <v>3</v>
      </c>
      <c r="D4" s="38" t="s">
        <v>4</v>
      </c>
      <c r="E4" s="39" t="s">
        <v>5</v>
      </c>
      <c r="F4" s="40" t="s">
        <v>6</v>
      </c>
      <c r="G4" s="86" t="s">
        <v>209</v>
      </c>
      <c r="H4" s="86" t="s">
        <v>210</v>
      </c>
      <c r="I4" s="86" t="s">
        <v>211</v>
      </c>
      <c r="J4" s="118" t="s">
        <v>219</v>
      </c>
      <c r="K4" s="118" t="s">
        <v>220</v>
      </c>
      <c r="L4" s="118" t="s">
        <v>221</v>
      </c>
    </row>
    <row r="5" spans="1:12" ht="27.9" customHeight="1" thickBot="1" x14ac:dyDescent="0.35">
      <c r="A5" s="173" t="s">
        <v>7</v>
      </c>
      <c r="B5" s="174"/>
      <c r="C5" s="174"/>
      <c r="D5" s="174"/>
      <c r="E5" s="174"/>
      <c r="F5" s="174"/>
      <c r="G5" s="94"/>
      <c r="H5" s="94"/>
      <c r="I5" s="94"/>
      <c r="J5" s="95"/>
      <c r="K5" s="124"/>
      <c r="L5" s="124"/>
    </row>
    <row r="6" spans="1:12" ht="27.9" customHeight="1" x14ac:dyDescent="0.3">
      <c r="A6" s="18" t="s">
        <v>49</v>
      </c>
      <c r="B6" s="19" t="s">
        <v>8</v>
      </c>
      <c r="C6" s="19" t="s">
        <v>9</v>
      </c>
      <c r="D6" s="19" t="s">
        <v>10</v>
      </c>
      <c r="E6" s="19" t="s">
        <v>11</v>
      </c>
      <c r="F6" s="97">
        <v>20</v>
      </c>
      <c r="G6" s="87"/>
      <c r="H6" s="87">
        <f t="shared" ref="H6:H8" si="0">F6*G6</f>
        <v>0</v>
      </c>
      <c r="I6" s="87">
        <f t="shared" ref="I6:I9" si="1">H6*15%</f>
        <v>0</v>
      </c>
      <c r="J6" s="125">
        <f t="shared" ref="J6:J9" si="2">H6+I6</f>
        <v>0</v>
      </c>
      <c r="K6" s="119"/>
      <c r="L6" s="119"/>
    </row>
    <row r="7" spans="1:12" ht="27.9" customHeight="1" x14ac:dyDescent="0.3">
      <c r="A7" s="9" t="s">
        <v>49</v>
      </c>
      <c r="B7" s="10" t="s">
        <v>12</v>
      </c>
      <c r="C7" s="10" t="s">
        <v>13</v>
      </c>
      <c r="D7" s="10" t="s">
        <v>101</v>
      </c>
      <c r="E7" s="10" t="s">
        <v>14</v>
      </c>
      <c r="F7" s="99">
        <v>120</v>
      </c>
      <c r="G7" s="87"/>
      <c r="H7" s="87">
        <f t="shared" si="0"/>
        <v>0</v>
      </c>
      <c r="I7" s="87">
        <f t="shared" si="1"/>
        <v>0</v>
      </c>
      <c r="J7" s="125">
        <f t="shared" si="2"/>
        <v>0</v>
      </c>
      <c r="K7" s="119"/>
      <c r="L7" s="119"/>
    </row>
    <row r="8" spans="1:12" ht="27.9" customHeight="1" x14ac:dyDescent="0.3">
      <c r="A8" s="9" t="s">
        <v>15</v>
      </c>
      <c r="B8" s="10" t="s">
        <v>16</v>
      </c>
      <c r="C8" s="10" t="s">
        <v>17</v>
      </c>
      <c r="D8" s="10" t="s">
        <v>18</v>
      </c>
      <c r="E8" s="10" t="s">
        <v>11</v>
      </c>
      <c r="F8" s="99">
        <v>40</v>
      </c>
      <c r="G8" s="88"/>
      <c r="H8" s="87">
        <f t="shared" si="0"/>
        <v>0</v>
      </c>
      <c r="I8" s="87">
        <f t="shared" si="1"/>
        <v>0</v>
      </c>
      <c r="J8" s="125">
        <f t="shared" si="2"/>
        <v>0</v>
      </c>
      <c r="K8" s="119"/>
      <c r="L8" s="119"/>
    </row>
    <row r="9" spans="1:12" ht="27.9" customHeight="1" x14ac:dyDescent="0.3">
      <c r="A9" s="9" t="s">
        <v>19</v>
      </c>
      <c r="B9" s="10" t="s">
        <v>20</v>
      </c>
      <c r="C9" s="10" t="s">
        <v>21</v>
      </c>
      <c r="D9" s="10" t="s">
        <v>22</v>
      </c>
      <c r="E9" s="10" t="s">
        <v>11</v>
      </c>
      <c r="F9" s="99">
        <v>80</v>
      </c>
      <c r="G9" s="102"/>
      <c r="H9" s="87">
        <f>F9*G9</f>
        <v>0</v>
      </c>
      <c r="I9" s="87">
        <f t="shared" si="1"/>
        <v>0</v>
      </c>
      <c r="J9" s="125">
        <f t="shared" si="2"/>
        <v>0</v>
      </c>
      <c r="K9" s="119"/>
      <c r="L9" s="119"/>
    </row>
    <row r="10" spans="1:12" ht="30" customHeight="1" thickBot="1" x14ac:dyDescent="0.35">
      <c r="A10" s="14" t="s">
        <v>23</v>
      </c>
      <c r="B10" s="35" t="s">
        <v>24</v>
      </c>
      <c r="C10" s="15" t="s">
        <v>25</v>
      </c>
      <c r="D10" s="24" t="s">
        <v>26</v>
      </c>
      <c r="E10" s="24" t="s">
        <v>11</v>
      </c>
      <c r="F10" s="100">
        <v>80</v>
      </c>
      <c r="G10" s="102"/>
      <c r="H10" s="87">
        <f>F10*G10</f>
        <v>0</v>
      </c>
      <c r="I10" s="87">
        <f t="shared" ref="I10" si="3">H10*15%</f>
        <v>0</v>
      </c>
      <c r="J10" s="125">
        <f t="shared" ref="J10" si="4">H10+I10</f>
        <v>0</v>
      </c>
      <c r="K10" s="119"/>
      <c r="L10" s="119"/>
    </row>
    <row r="11" spans="1:12" ht="27.9" customHeight="1" thickBot="1" x14ac:dyDescent="0.35">
      <c r="A11" s="175" t="s">
        <v>27</v>
      </c>
      <c r="B11" s="176"/>
      <c r="C11" s="176"/>
      <c r="D11" s="176"/>
      <c r="E11" s="176"/>
      <c r="F11" s="177"/>
      <c r="G11" s="124"/>
      <c r="H11" s="124"/>
      <c r="I11" s="124"/>
      <c r="J11" s="124"/>
      <c r="K11" s="126"/>
      <c r="L11" s="126"/>
    </row>
    <row r="12" spans="1:12" ht="27.9" customHeight="1" x14ac:dyDescent="0.3">
      <c r="A12" s="18" t="s">
        <v>28</v>
      </c>
      <c r="B12" s="19" t="s">
        <v>29</v>
      </c>
      <c r="C12" s="19" t="s">
        <v>30</v>
      </c>
      <c r="D12" s="19" t="s">
        <v>31</v>
      </c>
      <c r="E12" s="19" t="s">
        <v>32</v>
      </c>
      <c r="F12" s="97">
        <v>100</v>
      </c>
      <c r="G12" s="87"/>
      <c r="H12" s="87">
        <f>F12*G12</f>
        <v>0</v>
      </c>
      <c r="I12" s="87">
        <f t="shared" ref="I12:I16" si="5">H12*15%</f>
        <v>0</v>
      </c>
      <c r="J12" s="125">
        <f t="shared" ref="J12:J16" si="6">H12+I12</f>
        <v>0</v>
      </c>
      <c r="K12" s="119"/>
      <c r="L12" s="119"/>
    </row>
    <row r="13" spans="1:12" ht="27.9" customHeight="1" x14ac:dyDescent="0.3">
      <c r="A13" s="9" t="s">
        <v>33</v>
      </c>
      <c r="B13" s="10" t="s">
        <v>34</v>
      </c>
      <c r="C13" s="33" t="s">
        <v>35</v>
      </c>
      <c r="D13" s="10" t="s">
        <v>36</v>
      </c>
      <c r="E13" s="10" t="s">
        <v>32</v>
      </c>
      <c r="F13" s="99">
        <v>80</v>
      </c>
      <c r="G13" s="87"/>
      <c r="H13" s="87">
        <f t="shared" ref="H13:H14" si="7">F13*G13</f>
        <v>0</v>
      </c>
      <c r="I13" s="87">
        <f t="shared" si="5"/>
        <v>0</v>
      </c>
      <c r="J13" s="125">
        <f t="shared" si="6"/>
        <v>0</v>
      </c>
      <c r="K13" s="119"/>
      <c r="L13" s="119"/>
    </row>
    <row r="14" spans="1:12" ht="27.9" hidden="1" customHeight="1" x14ac:dyDescent="0.3">
      <c r="A14" s="9" t="s">
        <v>33</v>
      </c>
      <c r="B14" s="10" t="s">
        <v>37</v>
      </c>
      <c r="C14" s="33" t="s">
        <v>38</v>
      </c>
      <c r="D14" s="10" t="s">
        <v>39</v>
      </c>
      <c r="E14" s="10" t="s">
        <v>11</v>
      </c>
      <c r="F14" s="99">
        <v>0</v>
      </c>
      <c r="G14" s="88"/>
      <c r="H14" s="87">
        <f t="shared" si="7"/>
        <v>0</v>
      </c>
      <c r="I14" s="87">
        <f t="shared" si="5"/>
        <v>0</v>
      </c>
      <c r="J14" s="125">
        <f t="shared" si="6"/>
        <v>0</v>
      </c>
      <c r="K14" s="119"/>
      <c r="L14" s="119"/>
    </row>
    <row r="15" spans="1:12" ht="27.9" customHeight="1" x14ac:dyDescent="0.3">
      <c r="A15" s="9" t="s">
        <v>40</v>
      </c>
      <c r="B15" s="10" t="s">
        <v>40</v>
      </c>
      <c r="C15" s="45">
        <v>9781770171251</v>
      </c>
      <c r="D15" s="10" t="s">
        <v>41</v>
      </c>
      <c r="E15" s="10" t="s">
        <v>32</v>
      </c>
      <c r="F15" s="99">
        <v>100</v>
      </c>
      <c r="G15" s="102"/>
      <c r="H15" s="87">
        <f>F15*G15</f>
        <v>0</v>
      </c>
      <c r="I15" s="87">
        <f t="shared" si="5"/>
        <v>0</v>
      </c>
      <c r="J15" s="125">
        <f t="shared" si="6"/>
        <v>0</v>
      </c>
      <c r="K15" s="119"/>
      <c r="L15" s="119"/>
    </row>
    <row r="16" spans="1:12" ht="27.9" customHeight="1" thickBot="1" x14ac:dyDescent="0.35">
      <c r="A16" s="14" t="s">
        <v>42</v>
      </c>
      <c r="B16" s="15" t="s">
        <v>43</v>
      </c>
      <c r="C16" s="43" t="s">
        <v>44</v>
      </c>
      <c r="D16" s="35" t="s">
        <v>45</v>
      </c>
      <c r="E16" s="15" t="s">
        <v>32</v>
      </c>
      <c r="F16" s="127">
        <v>120</v>
      </c>
      <c r="G16" s="102"/>
      <c r="H16" s="87">
        <f>F16*G16</f>
        <v>0</v>
      </c>
      <c r="I16" s="87">
        <f t="shared" si="5"/>
        <v>0</v>
      </c>
      <c r="J16" s="125">
        <f t="shared" si="6"/>
        <v>0</v>
      </c>
      <c r="K16" s="119"/>
      <c r="L16" s="119"/>
    </row>
    <row r="17" spans="1:12" ht="27.9" customHeight="1" thickBot="1" x14ac:dyDescent="0.35">
      <c r="A17" s="71"/>
      <c r="B17" s="71"/>
      <c r="C17" s="90"/>
      <c r="D17" s="70"/>
      <c r="E17" s="71"/>
      <c r="F17" s="85"/>
      <c r="G17" s="91"/>
      <c r="H17" s="92"/>
      <c r="I17" s="92"/>
      <c r="J17" s="93">
        <f>SUM(J6:J16)</f>
        <v>0</v>
      </c>
      <c r="K17" s="93">
        <f t="shared" ref="K17:L17" si="8">SUM(K6:K16)</f>
        <v>0</v>
      </c>
      <c r="L17" s="93">
        <f t="shared" si="8"/>
        <v>0</v>
      </c>
    </row>
    <row r="18" spans="1:12" ht="27.9" customHeight="1" thickBot="1" x14ac:dyDescent="0.35">
      <c r="A18" s="170" t="s">
        <v>46</v>
      </c>
      <c r="B18" s="170"/>
      <c r="C18" s="170"/>
      <c r="D18" s="170"/>
      <c r="E18" s="170"/>
      <c r="F18" s="170"/>
    </row>
    <row r="19" spans="1:12" ht="31.5" customHeight="1" thickBot="1" x14ac:dyDescent="0.35">
      <c r="A19" s="4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120" t="s">
        <v>47</v>
      </c>
      <c r="G19" s="122" t="s">
        <v>209</v>
      </c>
      <c r="H19" s="122" t="s">
        <v>210</v>
      </c>
      <c r="I19" s="122" t="s">
        <v>211</v>
      </c>
      <c r="J19" s="123" t="s">
        <v>219</v>
      </c>
      <c r="K19" s="123" t="s">
        <v>220</v>
      </c>
      <c r="L19" s="123" t="s">
        <v>221</v>
      </c>
    </row>
    <row r="20" spans="1:12" ht="27.9" customHeight="1" thickBot="1" x14ac:dyDescent="0.35">
      <c r="A20" s="178" t="s">
        <v>48</v>
      </c>
      <c r="B20" s="179"/>
      <c r="C20" s="179"/>
      <c r="D20" s="179"/>
      <c r="E20" s="179"/>
      <c r="F20" s="180"/>
      <c r="G20" s="94"/>
      <c r="H20" s="94"/>
      <c r="I20" s="94"/>
      <c r="J20" s="95"/>
      <c r="K20" s="124"/>
      <c r="L20" s="124"/>
    </row>
    <row r="21" spans="1:12" ht="27.9" customHeight="1" x14ac:dyDescent="0.3">
      <c r="A21" s="6" t="s">
        <v>49</v>
      </c>
      <c r="B21" s="7" t="s">
        <v>8</v>
      </c>
      <c r="C21" s="7" t="s">
        <v>50</v>
      </c>
      <c r="D21" s="7" t="s">
        <v>51</v>
      </c>
      <c r="E21" s="7" t="s">
        <v>11</v>
      </c>
      <c r="F21" s="107">
        <v>10</v>
      </c>
      <c r="G21" s="87"/>
      <c r="H21" s="87">
        <f t="shared" ref="H21:H23" si="9">F21*G21</f>
        <v>0</v>
      </c>
      <c r="I21" s="87">
        <f t="shared" ref="I21:I25" si="10">H21*15%</f>
        <v>0</v>
      </c>
      <c r="J21" s="125">
        <f t="shared" ref="J21:J25" si="11">H21+I21</f>
        <v>0</v>
      </c>
      <c r="K21" s="119"/>
      <c r="L21" s="119"/>
    </row>
    <row r="22" spans="1:12" ht="32.4" hidden="1" x14ac:dyDescent="0.3">
      <c r="A22" s="9" t="s">
        <v>52</v>
      </c>
      <c r="B22" s="10" t="s">
        <v>53</v>
      </c>
      <c r="C22" s="10" t="s">
        <v>54</v>
      </c>
      <c r="D22" s="10" t="s">
        <v>51</v>
      </c>
      <c r="E22" s="10" t="s">
        <v>11</v>
      </c>
      <c r="F22" s="121">
        <v>0</v>
      </c>
      <c r="G22" s="87"/>
      <c r="H22" s="87">
        <f t="shared" si="9"/>
        <v>0</v>
      </c>
      <c r="I22" s="87">
        <f t="shared" si="10"/>
        <v>0</v>
      </c>
      <c r="J22" s="125">
        <f t="shared" si="11"/>
        <v>0</v>
      </c>
      <c r="K22" s="119"/>
      <c r="L22" s="119"/>
    </row>
    <row r="23" spans="1:12" ht="27.9" customHeight="1" x14ac:dyDescent="0.3">
      <c r="A23" s="9" t="s">
        <v>15</v>
      </c>
      <c r="B23" s="10" t="s">
        <v>55</v>
      </c>
      <c r="C23" s="11" t="s">
        <v>56</v>
      </c>
      <c r="D23" s="10" t="s">
        <v>18</v>
      </c>
      <c r="E23" s="10" t="s">
        <v>11</v>
      </c>
      <c r="F23" s="99">
        <v>10</v>
      </c>
      <c r="G23" s="88"/>
      <c r="H23" s="87">
        <f t="shared" si="9"/>
        <v>0</v>
      </c>
      <c r="I23" s="87">
        <f t="shared" si="10"/>
        <v>0</v>
      </c>
      <c r="J23" s="125">
        <f t="shared" si="11"/>
        <v>0</v>
      </c>
      <c r="K23" s="119"/>
      <c r="L23" s="119"/>
    </row>
    <row r="24" spans="1:12" ht="27.9" customHeight="1" x14ac:dyDescent="0.3">
      <c r="A24" s="9" t="s">
        <v>19</v>
      </c>
      <c r="B24" s="10" t="s">
        <v>57</v>
      </c>
      <c r="C24" s="13" t="s">
        <v>58</v>
      </c>
      <c r="D24" s="10" t="s">
        <v>59</v>
      </c>
      <c r="E24" s="10" t="s">
        <v>11</v>
      </c>
      <c r="F24" s="99">
        <v>85</v>
      </c>
      <c r="G24" s="102"/>
      <c r="H24" s="87">
        <f>F24*G24</f>
        <v>0</v>
      </c>
      <c r="I24" s="87">
        <f t="shared" si="10"/>
        <v>0</v>
      </c>
      <c r="J24" s="125">
        <f t="shared" si="11"/>
        <v>0</v>
      </c>
      <c r="K24" s="119"/>
      <c r="L24" s="119"/>
    </row>
    <row r="25" spans="1:12" ht="30.6" thickBot="1" x14ac:dyDescent="0.35">
      <c r="A25" s="14" t="s">
        <v>23</v>
      </c>
      <c r="B25" s="15" t="s">
        <v>60</v>
      </c>
      <c r="C25" s="16" t="s">
        <v>61</v>
      </c>
      <c r="D25" s="15" t="s">
        <v>26</v>
      </c>
      <c r="E25" s="15" t="s">
        <v>11</v>
      </c>
      <c r="F25" s="108">
        <v>45</v>
      </c>
      <c r="G25" s="102"/>
      <c r="H25" s="87">
        <f>F25*G25</f>
        <v>0</v>
      </c>
      <c r="I25" s="87">
        <f t="shared" si="10"/>
        <v>0</v>
      </c>
      <c r="J25" s="125">
        <f t="shared" si="11"/>
        <v>0</v>
      </c>
      <c r="K25" s="119"/>
      <c r="L25" s="119"/>
    </row>
    <row r="26" spans="1:12" ht="27.9" customHeight="1" thickBot="1" x14ac:dyDescent="0.35">
      <c r="A26" s="181" t="s">
        <v>62</v>
      </c>
      <c r="B26" s="182"/>
      <c r="C26" s="182"/>
      <c r="D26" s="182"/>
      <c r="E26" s="182"/>
      <c r="F26" s="182"/>
      <c r="G26" s="124"/>
      <c r="H26" s="124"/>
      <c r="I26" s="124"/>
      <c r="J26" s="124"/>
      <c r="K26" s="126"/>
      <c r="L26" s="126"/>
    </row>
    <row r="27" spans="1:12" ht="27.9" customHeight="1" x14ac:dyDescent="0.3">
      <c r="A27" s="18" t="s">
        <v>28</v>
      </c>
      <c r="B27" s="19" t="s">
        <v>63</v>
      </c>
      <c r="C27" s="19" t="s">
        <v>64</v>
      </c>
      <c r="D27" s="19" t="s">
        <v>31</v>
      </c>
      <c r="E27" s="20" t="s">
        <v>32</v>
      </c>
      <c r="F27" s="97">
        <v>85</v>
      </c>
      <c r="G27" s="87"/>
      <c r="H27" s="87">
        <f>F27*G27</f>
        <v>0</v>
      </c>
      <c r="I27" s="87">
        <f t="shared" ref="I27:I32" si="12">H27*15%</f>
        <v>0</v>
      </c>
      <c r="J27" s="125">
        <f t="shared" ref="J27:J32" si="13">H27+I27</f>
        <v>0</v>
      </c>
      <c r="K27" s="119"/>
      <c r="L27" s="119"/>
    </row>
    <row r="28" spans="1:12" ht="27.9" hidden="1" customHeight="1" x14ac:dyDescent="0.3">
      <c r="A28" s="18" t="s">
        <v>28</v>
      </c>
      <c r="B28" s="19" t="s">
        <v>65</v>
      </c>
      <c r="C28" s="7" t="s">
        <v>66</v>
      </c>
      <c r="D28" s="7" t="s">
        <v>67</v>
      </c>
      <c r="E28" s="22" t="s">
        <v>11</v>
      </c>
      <c r="F28" s="107">
        <v>0</v>
      </c>
      <c r="G28" s="87"/>
      <c r="H28" s="87">
        <f t="shared" ref="H28:H29" si="14">F28*G28</f>
        <v>0</v>
      </c>
      <c r="I28" s="87">
        <f t="shared" si="12"/>
        <v>0</v>
      </c>
      <c r="J28" s="125">
        <f t="shared" si="13"/>
        <v>0</v>
      </c>
      <c r="K28" s="119"/>
      <c r="L28" s="119"/>
    </row>
    <row r="29" spans="1:12" ht="27.9" hidden="1" customHeight="1" x14ac:dyDescent="0.3">
      <c r="A29" s="9" t="s">
        <v>33</v>
      </c>
      <c r="B29" s="10" t="s">
        <v>68</v>
      </c>
      <c r="C29" s="10" t="s">
        <v>69</v>
      </c>
      <c r="D29" s="10" t="s">
        <v>36</v>
      </c>
      <c r="E29" s="23" t="s">
        <v>32</v>
      </c>
      <c r="F29" s="99">
        <v>0</v>
      </c>
      <c r="G29" s="88"/>
      <c r="H29" s="87">
        <f t="shared" si="14"/>
        <v>0</v>
      </c>
      <c r="I29" s="87">
        <f t="shared" si="12"/>
        <v>0</v>
      </c>
      <c r="J29" s="125">
        <f t="shared" si="13"/>
        <v>0</v>
      </c>
      <c r="K29" s="119"/>
      <c r="L29" s="119"/>
    </row>
    <row r="30" spans="1:12" ht="27.9" customHeight="1" x14ac:dyDescent="0.3">
      <c r="A30" s="9" t="s">
        <v>33</v>
      </c>
      <c r="B30" s="10" t="s">
        <v>70</v>
      </c>
      <c r="C30" s="24" t="s">
        <v>71</v>
      </c>
      <c r="D30" s="24" t="s">
        <v>72</v>
      </c>
      <c r="E30" s="25" t="s">
        <v>11</v>
      </c>
      <c r="F30" s="100">
        <v>85</v>
      </c>
      <c r="G30" s="102"/>
      <c r="H30" s="87">
        <f>F30*G30</f>
        <v>0</v>
      </c>
      <c r="I30" s="87">
        <f t="shared" si="12"/>
        <v>0</v>
      </c>
      <c r="J30" s="125">
        <f t="shared" si="13"/>
        <v>0</v>
      </c>
      <c r="K30" s="119"/>
      <c r="L30" s="119"/>
    </row>
    <row r="31" spans="1:12" ht="27.9" customHeight="1" x14ac:dyDescent="0.3">
      <c r="A31" s="27" t="s">
        <v>40</v>
      </c>
      <c r="B31" s="24" t="s">
        <v>73</v>
      </c>
      <c r="C31" s="24" t="s">
        <v>74</v>
      </c>
      <c r="D31" s="24" t="s">
        <v>41</v>
      </c>
      <c r="E31" s="25" t="s">
        <v>32</v>
      </c>
      <c r="F31" s="100">
        <v>85</v>
      </c>
      <c r="G31" s="102"/>
      <c r="H31" s="87">
        <f>F31*G31</f>
        <v>0</v>
      </c>
      <c r="I31" s="87">
        <f t="shared" si="12"/>
        <v>0</v>
      </c>
      <c r="J31" s="125">
        <f>H31+I31</f>
        <v>0</v>
      </c>
      <c r="K31" s="119"/>
      <c r="L31" s="119"/>
    </row>
    <row r="32" spans="1:12" ht="30.6" thickBot="1" x14ac:dyDescent="0.35">
      <c r="A32" s="14" t="s">
        <v>42</v>
      </c>
      <c r="B32" s="15" t="s">
        <v>75</v>
      </c>
      <c r="C32" s="42" t="s">
        <v>76</v>
      </c>
      <c r="D32" s="15" t="s">
        <v>77</v>
      </c>
      <c r="E32" s="15" t="s">
        <v>78</v>
      </c>
      <c r="F32" s="108">
        <v>85</v>
      </c>
      <c r="G32" s="102"/>
      <c r="H32" s="87">
        <f>F32*G32</f>
        <v>0</v>
      </c>
      <c r="I32" s="87">
        <f>H32*15%</f>
        <v>0</v>
      </c>
      <c r="J32" s="125">
        <f>H32+I32</f>
        <v>0</v>
      </c>
      <c r="K32" s="125"/>
      <c r="L32" s="125"/>
    </row>
    <row r="33" spans="1:72" ht="27.9" customHeight="1" x14ac:dyDescent="0.3">
      <c r="A33" s="28"/>
      <c r="B33" s="28"/>
      <c r="C33" s="28"/>
      <c r="D33" s="28"/>
      <c r="E33" s="28"/>
      <c r="F33" s="29"/>
      <c r="J33" s="89">
        <f>SUM(J21:J32)</f>
        <v>0</v>
      </c>
      <c r="K33" s="89">
        <f>SUM(K21:K32)</f>
        <v>0</v>
      </c>
      <c r="L33" s="89">
        <f>SUM(L21:L32)</f>
        <v>0</v>
      </c>
    </row>
    <row r="34" spans="1:72" ht="27.9" customHeight="1" thickBot="1" x14ac:dyDescent="0.35">
      <c r="A34" s="170" t="s">
        <v>79</v>
      </c>
      <c r="B34" s="170"/>
      <c r="C34" s="170"/>
      <c r="D34" s="170"/>
      <c r="E34" s="170"/>
      <c r="F34" s="170"/>
    </row>
    <row r="35" spans="1:72" ht="34.5" customHeight="1" thickBot="1" x14ac:dyDescent="0.35">
      <c r="A35" s="30" t="s">
        <v>1</v>
      </c>
      <c r="B35" s="31" t="s">
        <v>2</v>
      </c>
      <c r="C35" s="31" t="s">
        <v>3</v>
      </c>
      <c r="D35" s="31" t="s">
        <v>4</v>
      </c>
      <c r="E35" s="31" t="s">
        <v>5</v>
      </c>
      <c r="F35" s="41" t="s">
        <v>47</v>
      </c>
      <c r="G35" s="122" t="s">
        <v>209</v>
      </c>
      <c r="H35" s="122" t="s">
        <v>210</v>
      </c>
      <c r="I35" s="122" t="s">
        <v>211</v>
      </c>
      <c r="J35" s="123" t="s">
        <v>219</v>
      </c>
      <c r="K35" s="123" t="s">
        <v>220</v>
      </c>
      <c r="L35" s="123" t="s">
        <v>221</v>
      </c>
    </row>
    <row r="36" spans="1:72" ht="27.9" customHeight="1" thickBot="1" x14ac:dyDescent="0.35">
      <c r="A36" s="183" t="s">
        <v>7</v>
      </c>
      <c r="B36" s="184"/>
      <c r="C36" s="184"/>
      <c r="D36" s="184"/>
      <c r="E36" s="184"/>
      <c r="F36" s="185"/>
      <c r="G36" s="94"/>
      <c r="H36" s="94"/>
      <c r="I36" s="94"/>
      <c r="J36" s="95"/>
      <c r="K36" s="124"/>
      <c r="L36" s="124"/>
    </row>
    <row r="37" spans="1:72" ht="27.9" customHeight="1" x14ac:dyDescent="0.3">
      <c r="A37" s="18" t="s">
        <v>49</v>
      </c>
      <c r="B37" s="19" t="s">
        <v>49</v>
      </c>
      <c r="C37" s="19" t="s">
        <v>80</v>
      </c>
      <c r="D37" s="19" t="s">
        <v>81</v>
      </c>
      <c r="E37" s="20" t="s">
        <v>11</v>
      </c>
      <c r="F37" s="21">
        <v>22</v>
      </c>
      <c r="G37" s="87"/>
      <c r="H37" s="87">
        <f t="shared" ref="H37:H38" si="15">F37*G37</f>
        <v>0</v>
      </c>
      <c r="I37" s="87">
        <f t="shared" ref="I37:I39" si="16">H37*15%</f>
        <v>0</v>
      </c>
      <c r="J37" s="125">
        <f t="shared" ref="J37:J39" si="17">H37+I37</f>
        <v>0</v>
      </c>
      <c r="K37" s="119"/>
      <c r="L37" s="119"/>
    </row>
    <row r="38" spans="1:72" ht="27.9" customHeight="1" x14ac:dyDescent="0.3">
      <c r="A38" s="9" t="s">
        <v>49</v>
      </c>
      <c r="B38" s="10" t="s">
        <v>82</v>
      </c>
      <c r="C38" s="10" t="s">
        <v>102</v>
      </c>
      <c r="D38" s="10" t="s">
        <v>83</v>
      </c>
      <c r="E38" s="23" t="s">
        <v>11</v>
      </c>
      <c r="F38" s="12">
        <v>62</v>
      </c>
      <c r="G38" s="87"/>
      <c r="H38" s="87">
        <f t="shared" si="15"/>
        <v>0</v>
      </c>
      <c r="I38" s="87">
        <f t="shared" si="16"/>
        <v>0</v>
      </c>
      <c r="J38" s="125">
        <f t="shared" si="17"/>
        <v>0</v>
      </c>
      <c r="K38" s="119"/>
      <c r="L38" s="119"/>
    </row>
    <row r="39" spans="1:72" ht="30.6" thickBot="1" x14ac:dyDescent="0.35">
      <c r="A39" s="34" t="s">
        <v>23</v>
      </c>
      <c r="B39" s="35" t="s">
        <v>88</v>
      </c>
      <c r="C39" s="15" t="s">
        <v>89</v>
      </c>
      <c r="D39" s="15" t="s">
        <v>90</v>
      </c>
      <c r="E39" s="36" t="s">
        <v>11</v>
      </c>
      <c r="F39" s="17">
        <v>62</v>
      </c>
      <c r="G39" s="102"/>
      <c r="H39" s="87">
        <f>F39*G39</f>
        <v>0</v>
      </c>
      <c r="I39" s="87">
        <f t="shared" si="16"/>
        <v>0</v>
      </c>
      <c r="J39" s="125">
        <f t="shared" si="17"/>
        <v>0</v>
      </c>
      <c r="K39" s="119"/>
      <c r="L39" s="119"/>
    </row>
    <row r="40" spans="1:72" ht="27.9" customHeight="1" thickBot="1" x14ac:dyDescent="0.35">
      <c r="A40" s="181" t="s">
        <v>62</v>
      </c>
      <c r="B40" s="182"/>
      <c r="C40" s="182"/>
      <c r="D40" s="182"/>
      <c r="E40" s="182"/>
      <c r="F40" s="186"/>
      <c r="G40" s="124"/>
      <c r="H40" s="124"/>
      <c r="I40" s="124"/>
      <c r="J40" s="124"/>
      <c r="K40" s="126"/>
      <c r="L40" s="126"/>
    </row>
    <row r="41" spans="1:72" ht="27.9" customHeight="1" thickBot="1" x14ac:dyDescent="0.35">
      <c r="A41" s="18" t="s">
        <v>28</v>
      </c>
      <c r="B41" s="19" t="s">
        <v>91</v>
      </c>
      <c r="C41" s="19" t="s">
        <v>92</v>
      </c>
      <c r="D41" s="19" t="s">
        <v>31</v>
      </c>
      <c r="E41" s="20" t="s">
        <v>32</v>
      </c>
      <c r="F41" s="21">
        <v>62</v>
      </c>
      <c r="G41" s="87"/>
      <c r="H41" s="87">
        <f>F41*G41</f>
        <v>0</v>
      </c>
      <c r="I41" s="87">
        <f t="shared" ref="I41:I44" si="18">H41*15%</f>
        <v>0</v>
      </c>
      <c r="J41" s="125">
        <f t="shared" ref="J41:J44" si="19">H41+I41</f>
        <v>0</v>
      </c>
      <c r="K41" s="119"/>
      <c r="L41" s="119"/>
    </row>
    <row r="42" spans="1:72" s="2" customFormat="1" ht="27.9" customHeight="1" x14ac:dyDescent="0.3">
      <c r="A42" s="9" t="s">
        <v>33</v>
      </c>
      <c r="B42" s="10" t="s">
        <v>93</v>
      </c>
      <c r="C42" s="44" t="s">
        <v>94</v>
      </c>
      <c r="D42" s="10" t="s">
        <v>95</v>
      </c>
      <c r="E42" s="20" t="s">
        <v>11</v>
      </c>
      <c r="F42" s="12">
        <v>62</v>
      </c>
      <c r="G42" s="87"/>
      <c r="H42" s="87">
        <f t="shared" ref="H42:H43" si="20">F42*G42</f>
        <v>0</v>
      </c>
      <c r="I42" s="87">
        <f t="shared" si="18"/>
        <v>0</v>
      </c>
      <c r="J42" s="125">
        <f t="shared" si="19"/>
        <v>0</v>
      </c>
      <c r="K42" s="119"/>
      <c r="L42" s="11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s="2" customFormat="1" ht="27.9" customHeight="1" x14ac:dyDescent="0.3">
      <c r="A43" s="9" t="s">
        <v>40</v>
      </c>
      <c r="B43" s="10" t="s">
        <v>96</v>
      </c>
      <c r="C43" s="10" t="s">
        <v>97</v>
      </c>
      <c r="D43" s="10" t="s">
        <v>41</v>
      </c>
      <c r="E43" s="10" t="s">
        <v>32</v>
      </c>
      <c r="F43" s="12">
        <v>62</v>
      </c>
      <c r="G43" s="88"/>
      <c r="H43" s="87">
        <f t="shared" si="20"/>
        <v>0</v>
      </c>
      <c r="I43" s="87">
        <f t="shared" si="18"/>
        <v>0</v>
      </c>
      <c r="J43" s="125">
        <f t="shared" si="19"/>
        <v>0</v>
      </c>
      <c r="K43" s="119"/>
      <c r="L43" s="11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2" s="2" customFormat="1" ht="27.9" customHeight="1" thickBot="1" x14ac:dyDescent="0.35">
      <c r="A44" s="14" t="s">
        <v>42</v>
      </c>
      <c r="B44" s="15" t="s">
        <v>98</v>
      </c>
      <c r="C44" s="43" t="s">
        <v>99</v>
      </c>
      <c r="D44" s="15" t="s">
        <v>77</v>
      </c>
      <c r="E44" s="36" t="s">
        <v>100</v>
      </c>
      <c r="F44" s="17">
        <v>62</v>
      </c>
      <c r="G44" s="102"/>
      <c r="H44" s="87">
        <f>F44*G44</f>
        <v>0</v>
      </c>
      <c r="I44" s="87">
        <f t="shared" si="18"/>
        <v>0</v>
      </c>
      <c r="J44" s="125">
        <f t="shared" si="19"/>
        <v>0</v>
      </c>
      <c r="K44" s="119"/>
      <c r="L44" s="11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ht="27.9" customHeight="1" x14ac:dyDescent="0.3">
      <c r="J45" s="89">
        <f>SUM(J37:J44)</f>
        <v>0</v>
      </c>
      <c r="K45" s="89">
        <f>SUM(K37:K44)</f>
        <v>0</v>
      </c>
      <c r="L45" s="89">
        <f>SUM(L37:L44)</f>
        <v>0</v>
      </c>
    </row>
    <row r="47" spans="1:72" ht="27.9" customHeight="1" thickBot="1" x14ac:dyDescent="0.35">
      <c r="I47" s="92" t="s">
        <v>223</v>
      </c>
      <c r="J47" s="166">
        <f>J17+K17+L17+J33+K33+L33+J45+K45+L45</f>
        <v>0</v>
      </c>
    </row>
    <row r="48" spans="1:72" ht="27.9" customHeight="1" thickTop="1" x14ac:dyDescent="0.3"/>
  </sheetData>
  <mergeCells count="11">
    <mergeCell ref="A20:F20"/>
    <mergeCell ref="A26:F26"/>
    <mergeCell ref="A34:F34"/>
    <mergeCell ref="A36:F36"/>
    <mergeCell ref="A40:F40"/>
    <mergeCell ref="A18:F18"/>
    <mergeCell ref="A1:F1"/>
    <mergeCell ref="A2:F2"/>
    <mergeCell ref="A3:F3"/>
    <mergeCell ref="A5:F5"/>
    <mergeCell ref="A11:F11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topLeftCell="C59" workbookViewId="0">
      <selection activeCell="J62" sqref="J62"/>
    </sheetView>
  </sheetViews>
  <sheetFormatPr defaultRowHeight="14.4" x14ac:dyDescent="0.3"/>
  <cols>
    <col min="1" max="1" width="22.109375" style="46" customWidth="1"/>
    <col min="2" max="2" width="35.88671875" style="46" customWidth="1"/>
    <col min="3" max="3" width="31" style="46" customWidth="1"/>
    <col min="4" max="4" width="28.33203125" style="46" customWidth="1"/>
    <col min="5" max="5" width="24.21875" style="46" customWidth="1"/>
    <col min="6" max="6" width="10" style="46" customWidth="1"/>
    <col min="7" max="7" width="15.21875" style="46" customWidth="1"/>
    <col min="8" max="8" width="15.6640625" style="46" customWidth="1"/>
    <col min="9" max="9" width="11.21875" style="46" customWidth="1"/>
    <col min="10" max="10" width="20.88671875" style="46" customWidth="1"/>
    <col min="11" max="11" width="19.5546875" style="46" customWidth="1"/>
    <col min="12" max="12" width="20.77734375" style="46" customWidth="1"/>
    <col min="13" max="16384" width="8.88671875" style="46"/>
  </cols>
  <sheetData>
    <row r="1" spans="1:12" ht="15.6" customHeight="1" x14ac:dyDescent="0.3">
      <c r="A1" s="171" t="s">
        <v>222</v>
      </c>
      <c r="B1" s="171"/>
      <c r="C1" s="171"/>
      <c r="D1" s="171"/>
      <c r="E1" s="171"/>
      <c r="F1" s="171"/>
    </row>
    <row r="2" spans="1:12" ht="15.6" x14ac:dyDescent="0.3">
      <c r="A2" s="172" t="s">
        <v>0</v>
      </c>
      <c r="B2" s="172"/>
      <c r="C2" s="172"/>
      <c r="D2" s="172"/>
      <c r="E2" s="172"/>
      <c r="F2" s="172"/>
    </row>
    <row r="3" spans="1:12" ht="16.2" thickBot="1" x14ac:dyDescent="0.35">
      <c r="A3" s="170" t="s">
        <v>104</v>
      </c>
      <c r="B3" s="170"/>
      <c r="C3" s="170"/>
      <c r="D3" s="170"/>
      <c r="E3" s="170"/>
      <c r="F3" s="170"/>
    </row>
    <row r="4" spans="1:12" ht="56.4" thickBot="1" x14ac:dyDescent="0.35">
      <c r="A4" s="37" t="s">
        <v>105</v>
      </c>
      <c r="B4" s="38" t="s">
        <v>2</v>
      </c>
      <c r="C4" s="38" t="s">
        <v>3</v>
      </c>
      <c r="D4" s="38" t="s">
        <v>4</v>
      </c>
      <c r="E4" s="39" t="s">
        <v>5</v>
      </c>
      <c r="F4" s="40" t="s">
        <v>6</v>
      </c>
      <c r="G4" s="86" t="s">
        <v>209</v>
      </c>
      <c r="H4" s="86" t="s">
        <v>210</v>
      </c>
      <c r="I4" s="86" t="s">
        <v>211</v>
      </c>
      <c r="J4" s="118" t="s">
        <v>219</v>
      </c>
      <c r="K4" s="118" t="s">
        <v>220</v>
      </c>
      <c r="L4" s="118" t="s">
        <v>221</v>
      </c>
    </row>
    <row r="5" spans="1:12" ht="16.2" thickBot="1" x14ac:dyDescent="0.35">
      <c r="A5" s="181" t="s">
        <v>7</v>
      </c>
      <c r="B5" s="182"/>
      <c r="C5" s="182"/>
      <c r="D5" s="182"/>
      <c r="E5" s="182"/>
      <c r="F5" s="186"/>
      <c r="G5" s="94"/>
      <c r="H5" s="94"/>
      <c r="I5" s="94"/>
      <c r="J5" s="95"/>
      <c r="K5" s="124"/>
      <c r="L5" s="124"/>
    </row>
    <row r="6" spans="1:12" ht="45" customHeight="1" x14ac:dyDescent="0.3">
      <c r="A6" s="18" t="s">
        <v>49</v>
      </c>
      <c r="B6" s="19" t="s">
        <v>8</v>
      </c>
      <c r="C6" s="19" t="s">
        <v>9</v>
      </c>
      <c r="D6" s="19" t="s">
        <v>10</v>
      </c>
      <c r="E6" s="19" t="s">
        <v>11</v>
      </c>
      <c r="F6" s="97">
        <v>60</v>
      </c>
      <c r="G6" s="137"/>
      <c r="H6" s="137">
        <f t="shared" ref="H6:H8" si="0">F6*G6</f>
        <v>0</v>
      </c>
      <c r="I6" s="137">
        <f t="shared" ref="I6:I11" si="1">H6*15%</f>
        <v>0</v>
      </c>
      <c r="J6" s="125">
        <f t="shared" ref="J6:J11" si="2">H6+I6</f>
        <v>0</v>
      </c>
      <c r="K6" s="140"/>
      <c r="L6" s="140"/>
    </row>
    <row r="7" spans="1:12" ht="64.2" customHeight="1" x14ac:dyDescent="0.3">
      <c r="A7" s="9" t="s">
        <v>49</v>
      </c>
      <c r="B7" s="10" t="s">
        <v>12</v>
      </c>
      <c r="C7" s="10" t="s">
        <v>13</v>
      </c>
      <c r="D7" s="10" t="s">
        <v>101</v>
      </c>
      <c r="E7" s="10" t="s">
        <v>14</v>
      </c>
      <c r="F7" s="98">
        <v>60</v>
      </c>
      <c r="G7" s="137"/>
      <c r="H7" s="137">
        <f t="shared" si="0"/>
        <v>0</v>
      </c>
      <c r="I7" s="137">
        <f t="shared" si="1"/>
        <v>0</v>
      </c>
      <c r="J7" s="125">
        <f t="shared" si="2"/>
        <v>0</v>
      </c>
      <c r="K7" s="140"/>
      <c r="L7" s="140"/>
    </row>
    <row r="8" spans="1:12" ht="38.4" customHeight="1" x14ac:dyDescent="0.3">
      <c r="A8" s="9" t="s">
        <v>106</v>
      </c>
      <c r="B8" s="10" t="s">
        <v>107</v>
      </c>
      <c r="C8" s="10" t="s">
        <v>108</v>
      </c>
      <c r="D8" s="10" t="s">
        <v>109</v>
      </c>
      <c r="E8" s="10" t="s">
        <v>11</v>
      </c>
      <c r="F8" s="99">
        <v>60</v>
      </c>
      <c r="G8" s="138"/>
      <c r="H8" s="137">
        <f t="shared" si="0"/>
        <v>0</v>
      </c>
      <c r="I8" s="137">
        <f t="shared" si="1"/>
        <v>0</v>
      </c>
      <c r="J8" s="125">
        <f t="shared" si="2"/>
        <v>0</v>
      </c>
      <c r="K8" s="140"/>
      <c r="L8" s="140"/>
    </row>
    <row r="9" spans="1:12" ht="44.4" customHeight="1" x14ac:dyDescent="0.3">
      <c r="A9" s="9" t="s">
        <v>15</v>
      </c>
      <c r="B9" s="10" t="s">
        <v>16</v>
      </c>
      <c r="C9" s="10" t="s">
        <v>17</v>
      </c>
      <c r="D9" s="10" t="s">
        <v>18</v>
      </c>
      <c r="E9" s="10" t="s">
        <v>11</v>
      </c>
      <c r="F9" s="99">
        <v>60</v>
      </c>
      <c r="G9" s="139"/>
      <c r="H9" s="137">
        <f>F9*G9</f>
        <v>0</v>
      </c>
      <c r="I9" s="137">
        <f t="shared" si="1"/>
        <v>0</v>
      </c>
      <c r="J9" s="125">
        <f t="shared" si="2"/>
        <v>0</v>
      </c>
      <c r="K9" s="140"/>
      <c r="L9" s="140"/>
    </row>
    <row r="10" spans="1:12" ht="43.2" customHeight="1" x14ac:dyDescent="0.3">
      <c r="A10" s="9" t="s">
        <v>19</v>
      </c>
      <c r="B10" s="10" t="s">
        <v>20</v>
      </c>
      <c r="C10" s="10" t="s">
        <v>21</v>
      </c>
      <c r="D10" s="10" t="s">
        <v>22</v>
      </c>
      <c r="E10" s="10" t="s">
        <v>11</v>
      </c>
      <c r="F10" s="99">
        <v>60</v>
      </c>
      <c r="G10" s="139"/>
      <c r="H10" s="137">
        <f>F10*G10</f>
        <v>0</v>
      </c>
      <c r="I10" s="137">
        <f t="shared" si="1"/>
        <v>0</v>
      </c>
      <c r="J10" s="125">
        <f t="shared" si="2"/>
        <v>0</v>
      </c>
      <c r="K10" s="140"/>
      <c r="L10" s="140"/>
    </row>
    <row r="11" spans="1:12" ht="63" customHeight="1" x14ac:dyDescent="0.3">
      <c r="A11" s="27" t="s">
        <v>23</v>
      </c>
      <c r="B11" s="96" t="s">
        <v>110</v>
      </c>
      <c r="C11" s="24" t="s">
        <v>25</v>
      </c>
      <c r="D11" s="24" t="s">
        <v>26</v>
      </c>
      <c r="E11" s="24" t="s">
        <v>11</v>
      </c>
      <c r="F11" s="13">
        <v>60</v>
      </c>
      <c r="G11" s="136"/>
      <c r="H11" s="137">
        <f>F11*G11</f>
        <v>0</v>
      </c>
      <c r="I11" s="137">
        <f t="shared" si="1"/>
        <v>0</v>
      </c>
      <c r="J11" s="125">
        <f t="shared" si="2"/>
        <v>0</v>
      </c>
      <c r="K11" s="140"/>
      <c r="L11" s="140"/>
    </row>
    <row r="12" spans="1:12" ht="15.6" x14ac:dyDescent="0.3">
      <c r="A12" s="187" t="s">
        <v>62</v>
      </c>
      <c r="B12" s="188"/>
      <c r="C12" s="188"/>
      <c r="D12" s="188"/>
      <c r="E12" s="188"/>
      <c r="F12" s="188"/>
      <c r="G12" s="124"/>
      <c r="H12" s="124"/>
      <c r="I12" s="124"/>
      <c r="J12" s="124"/>
      <c r="K12" s="141"/>
      <c r="L12" s="141"/>
    </row>
    <row r="13" spans="1:12" ht="52.8" customHeight="1" x14ac:dyDescent="0.3">
      <c r="A13" s="64" t="s">
        <v>111</v>
      </c>
      <c r="B13" s="7" t="s">
        <v>112</v>
      </c>
      <c r="C13" s="65" t="s">
        <v>113</v>
      </c>
      <c r="D13" s="7" t="s">
        <v>114</v>
      </c>
      <c r="E13" s="7" t="s">
        <v>115</v>
      </c>
      <c r="F13" s="103">
        <v>60</v>
      </c>
      <c r="G13" s="87"/>
      <c r="H13" s="87">
        <f t="shared" ref="H13:H14" si="3">F13*G13</f>
        <v>0</v>
      </c>
      <c r="I13" s="87">
        <f t="shared" ref="I13:I17" si="4">H13*15%</f>
        <v>0</v>
      </c>
      <c r="J13" s="125">
        <f>H13+I13</f>
        <v>0</v>
      </c>
      <c r="K13" s="140"/>
      <c r="L13" s="140"/>
    </row>
    <row r="14" spans="1:12" ht="43.2" customHeight="1" x14ac:dyDescent="0.3">
      <c r="A14" s="32" t="s">
        <v>116</v>
      </c>
      <c r="B14" s="10" t="s">
        <v>117</v>
      </c>
      <c r="C14" s="10" t="s">
        <v>118</v>
      </c>
      <c r="D14" s="10" t="s">
        <v>119</v>
      </c>
      <c r="E14" s="10" t="s">
        <v>32</v>
      </c>
      <c r="F14" s="98">
        <v>60</v>
      </c>
      <c r="G14" s="88"/>
      <c r="H14" s="87">
        <f t="shared" si="3"/>
        <v>0</v>
      </c>
      <c r="I14" s="87">
        <f t="shared" si="4"/>
        <v>0</v>
      </c>
      <c r="J14" s="125">
        <f>H14+I14</f>
        <v>0</v>
      </c>
      <c r="K14" s="140"/>
      <c r="L14" s="140"/>
    </row>
    <row r="15" spans="1:12" ht="49.2" customHeight="1" x14ac:dyDescent="0.3">
      <c r="A15" s="32" t="s">
        <v>116</v>
      </c>
      <c r="B15" s="10" t="s">
        <v>120</v>
      </c>
      <c r="C15" s="51" t="s">
        <v>121</v>
      </c>
      <c r="D15" s="10" t="s">
        <v>119</v>
      </c>
      <c r="E15" s="10" t="s">
        <v>32</v>
      </c>
      <c r="F15" s="98">
        <v>60</v>
      </c>
      <c r="G15" s="102"/>
      <c r="H15" s="87">
        <f>F15*G15</f>
        <v>0</v>
      </c>
      <c r="I15" s="87">
        <f t="shared" si="4"/>
        <v>0</v>
      </c>
      <c r="J15" s="125">
        <f>H15+I15</f>
        <v>0</v>
      </c>
      <c r="K15" s="140"/>
      <c r="L15" s="140"/>
    </row>
    <row r="16" spans="1:12" ht="60" customHeight="1" x14ac:dyDescent="0.3">
      <c r="A16" s="32" t="s">
        <v>116</v>
      </c>
      <c r="B16" s="10" t="s">
        <v>122</v>
      </c>
      <c r="C16" s="51" t="s">
        <v>123</v>
      </c>
      <c r="D16" s="10" t="s">
        <v>119</v>
      </c>
      <c r="E16" s="10" t="s">
        <v>32</v>
      </c>
      <c r="F16" s="98">
        <v>60</v>
      </c>
      <c r="G16" s="102"/>
      <c r="H16" s="87">
        <f>F16*G16</f>
        <v>0</v>
      </c>
      <c r="I16" s="87">
        <f t="shared" si="4"/>
        <v>0</v>
      </c>
      <c r="J16" s="125">
        <f>H16+I16</f>
        <v>0</v>
      </c>
      <c r="K16" s="140"/>
      <c r="L16" s="140"/>
    </row>
    <row r="17" spans="1:12" ht="53.4" customHeight="1" x14ac:dyDescent="0.3">
      <c r="A17" s="32" t="s">
        <v>124</v>
      </c>
      <c r="B17" s="10" t="s">
        <v>125</v>
      </c>
      <c r="C17" s="10" t="s">
        <v>126</v>
      </c>
      <c r="D17" s="10" t="s">
        <v>127</v>
      </c>
      <c r="E17" s="10" t="s">
        <v>32</v>
      </c>
      <c r="F17" s="69">
        <v>60</v>
      </c>
      <c r="G17" s="102"/>
      <c r="H17" s="87">
        <f>F17*G17</f>
        <v>0</v>
      </c>
      <c r="I17" s="87">
        <f t="shared" si="4"/>
        <v>0</v>
      </c>
      <c r="J17" s="125">
        <f>H17+I17</f>
        <v>0</v>
      </c>
      <c r="K17" s="125"/>
      <c r="L17" s="125"/>
    </row>
    <row r="18" spans="1:12" ht="60.6" customHeight="1" x14ac:dyDescent="0.3">
      <c r="A18" s="32" t="s">
        <v>124</v>
      </c>
      <c r="B18" s="10" t="s">
        <v>128</v>
      </c>
      <c r="C18" s="51" t="s">
        <v>129</v>
      </c>
      <c r="D18" s="10" t="s">
        <v>127</v>
      </c>
      <c r="E18" s="10" t="s">
        <v>32</v>
      </c>
      <c r="F18" s="103">
        <v>60</v>
      </c>
      <c r="G18" s="128"/>
      <c r="H18" s="129">
        <f t="shared" ref="H18" si="5">F18*G18</f>
        <v>0</v>
      </c>
      <c r="I18" s="129">
        <f t="shared" ref="I18:I21" si="6">H18*15%</f>
        <v>0</v>
      </c>
      <c r="J18" s="130">
        <f t="shared" ref="J18:J21" si="7">H18+I18</f>
        <v>0</v>
      </c>
      <c r="K18" s="136"/>
      <c r="L18" s="136"/>
    </row>
    <row r="19" spans="1:12" ht="59.4" customHeight="1" x14ac:dyDescent="0.3">
      <c r="A19" s="32" t="s">
        <v>130</v>
      </c>
      <c r="B19" s="10" t="s">
        <v>131</v>
      </c>
      <c r="C19" s="51" t="s">
        <v>132</v>
      </c>
      <c r="D19" s="10" t="s">
        <v>127</v>
      </c>
      <c r="E19" s="10" t="s">
        <v>32</v>
      </c>
      <c r="F19" s="98">
        <v>60</v>
      </c>
      <c r="G19" s="102"/>
      <c r="H19" s="87">
        <f>F19*G19</f>
        <v>0</v>
      </c>
      <c r="I19" s="87">
        <f t="shared" si="6"/>
        <v>0</v>
      </c>
      <c r="J19" s="101">
        <f t="shared" si="7"/>
        <v>0</v>
      </c>
      <c r="K19" s="136"/>
      <c r="L19" s="136"/>
    </row>
    <row r="20" spans="1:12" ht="44.4" customHeight="1" x14ac:dyDescent="0.3">
      <c r="A20" s="32" t="s">
        <v>133</v>
      </c>
      <c r="B20" s="10" t="s">
        <v>134</v>
      </c>
      <c r="C20" s="10" t="s">
        <v>135</v>
      </c>
      <c r="D20" s="10" t="s">
        <v>136</v>
      </c>
      <c r="E20" s="10" t="s">
        <v>32</v>
      </c>
      <c r="F20" s="98">
        <v>60</v>
      </c>
      <c r="G20" s="102"/>
      <c r="H20" s="87">
        <f>F20*G20</f>
        <v>0</v>
      </c>
      <c r="I20" s="87">
        <f t="shared" si="6"/>
        <v>0</v>
      </c>
      <c r="J20" s="101">
        <f t="shared" si="7"/>
        <v>0</v>
      </c>
      <c r="K20" s="136"/>
      <c r="L20" s="136"/>
    </row>
    <row r="21" spans="1:12" ht="48.6" customHeight="1" thickBot="1" x14ac:dyDescent="0.35">
      <c r="A21" s="34" t="s">
        <v>133</v>
      </c>
      <c r="B21" s="15" t="s">
        <v>137</v>
      </c>
      <c r="C21" s="52" t="s">
        <v>138</v>
      </c>
      <c r="D21" s="15" t="s">
        <v>136</v>
      </c>
      <c r="E21" s="15" t="s">
        <v>32</v>
      </c>
      <c r="F21" s="104">
        <v>60</v>
      </c>
      <c r="G21" s="102"/>
      <c r="H21" s="87">
        <f>F21*G21</f>
        <v>0</v>
      </c>
      <c r="I21" s="87">
        <f t="shared" si="6"/>
        <v>0</v>
      </c>
      <c r="J21" s="101">
        <f t="shared" si="7"/>
        <v>0</v>
      </c>
      <c r="K21" s="136"/>
      <c r="L21" s="136"/>
    </row>
    <row r="22" spans="1:12" ht="48.6" customHeight="1" x14ac:dyDescent="0.3">
      <c r="A22" s="131"/>
      <c r="B22" s="132"/>
      <c r="C22" s="133"/>
      <c r="D22" s="132"/>
      <c r="E22" s="132"/>
      <c r="F22" s="134"/>
      <c r="J22" s="142">
        <f>SUM(J6:J21)</f>
        <v>0</v>
      </c>
      <c r="K22" s="143">
        <f t="shared" ref="K22:L22" si="8">SUM(K6:K21)</f>
        <v>0</v>
      </c>
      <c r="L22" s="143">
        <f t="shared" si="8"/>
        <v>0</v>
      </c>
    </row>
    <row r="23" spans="1:12" ht="48.6" customHeight="1" x14ac:dyDescent="0.3">
      <c r="A23" s="131"/>
      <c r="B23" s="132"/>
      <c r="C23" s="133"/>
      <c r="D23" s="132"/>
      <c r="E23" s="132"/>
      <c r="F23" s="134"/>
      <c r="G23" s="135"/>
      <c r="J23" s="105"/>
    </row>
    <row r="24" spans="1:12" ht="16.2" thickBot="1" x14ac:dyDescent="0.35">
      <c r="A24" s="170" t="s">
        <v>139</v>
      </c>
      <c r="B24" s="170"/>
      <c r="C24" s="170"/>
      <c r="D24" s="170"/>
      <c r="E24" s="170"/>
      <c r="F24" s="170"/>
    </row>
    <row r="25" spans="1:12" ht="42" thickBot="1" x14ac:dyDescent="0.35">
      <c r="A25" s="30" t="s">
        <v>1</v>
      </c>
      <c r="B25" s="31" t="s">
        <v>2</v>
      </c>
      <c r="C25" s="31" t="s">
        <v>3</v>
      </c>
      <c r="D25" s="31" t="s">
        <v>4</v>
      </c>
      <c r="E25" s="31" t="s">
        <v>5</v>
      </c>
      <c r="F25" s="41" t="s">
        <v>47</v>
      </c>
      <c r="G25" s="86" t="s">
        <v>209</v>
      </c>
      <c r="H25" s="86" t="s">
        <v>210</v>
      </c>
      <c r="I25" s="86" t="s">
        <v>211</v>
      </c>
      <c r="J25" s="118" t="s">
        <v>219</v>
      </c>
      <c r="K25" s="118" t="s">
        <v>220</v>
      </c>
      <c r="L25" s="118" t="s">
        <v>221</v>
      </c>
    </row>
    <row r="26" spans="1:12" ht="16.2" thickBot="1" x14ac:dyDescent="0.35">
      <c r="A26" s="181" t="s">
        <v>7</v>
      </c>
      <c r="B26" s="182"/>
      <c r="C26" s="182"/>
      <c r="D26" s="182"/>
      <c r="E26" s="182"/>
      <c r="F26" s="186"/>
      <c r="G26" s="94"/>
      <c r="H26" s="94"/>
      <c r="I26" s="94"/>
      <c r="J26" s="95"/>
      <c r="K26" s="124"/>
      <c r="L26" s="124"/>
    </row>
    <row r="27" spans="1:12" ht="32.4" x14ac:dyDescent="0.3">
      <c r="A27" s="6" t="s">
        <v>49</v>
      </c>
      <c r="B27" s="7" t="s">
        <v>8</v>
      </c>
      <c r="C27" s="7" t="s">
        <v>50</v>
      </c>
      <c r="D27" s="7" t="s">
        <v>51</v>
      </c>
      <c r="E27" s="7" t="s">
        <v>11</v>
      </c>
      <c r="F27" s="8">
        <v>40</v>
      </c>
      <c r="G27" s="137"/>
      <c r="H27" s="137">
        <f t="shared" ref="H27:H29" si="9">F27*G27</f>
        <v>0</v>
      </c>
      <c r="I27" s="137">
        <f t="shared" ref="I27:I32" si="10">H27*15%</f>
        <v>0</v>
      </c>
      <c r="J27" s="125">
        <f t="shared" ref="J27:J32" si="11">H27+I27</f>
        <v>0</v>
      </c>
      <c r="K27" s="140"/>
      <c r="L27" s="140"/>
    </row>
    <row r="28" spans="1:12" ht="32.4" x14ac:dyDescent="0.3">
      <c r="A28" s="9" t="s">
        <v>52</v>
      </c>
      <c r="B28" s="10" t="s">
        <v>53</v>
      </c>
      <c r="C28" s="10" t="s">
        <v>54</v>
      </c>
      <c r="D28" s="10" t="s">
        <v>51</v>
      </c>
      <c r="E28" s="10" t="s">
        <v>11</v>
      </c>
      <c r="F28" s="12">
        <v>40</v>
      </c>
      <c r="G28" s="137"/>
      <c r="H28" s="137">
        <f t="shared" si="9"/>
        <v>0</v>
      </c>
      <c r="I28" s="137">
        <f t="shared" si="10"/>
        <v>0</v>
      </c>
      <c r="J28" s="125">
        <f t="shared" si="11"/>
        <v>0</v>
      </c>
      <c r="K28" s="140"/>
      <c r="L28" s="140"/>
    </row>
    <row r="29" spans="1:12" ht="34.200000000000003" customHeight="1" x14ac:dyDescent="0.3">
      <c r="A29" s="9" t="s">
        <v>106</v>
      </c>
      <c r="B29" s="10" t="s">
        <v>140</v>
      </c>
      <c r="C29" s="10" t="s">
        <v>141</v>
      </c>
      <c r="D29" s="10" t="s">
        <v>142</v>
      </c>
      <c r="E29" s="10" t="s">
        <v>11</v>
      </c>
      <c r="F29" s="12">
        <v>40</v>
      </c>
      <c r="G29" s="138"/>
      <c r="H29" s="137">
        <f t="shared" si="9"/>
        <v>0</v>
      </c>
      <c r="I29" s="137">
        <f t="shared" si="10"/>
        <v>0</v>
      </c>
      <c r="J29" s="125">
        <f t="shared" si="11"/>
        <v>0</v>
      </c>
      <c r="K29" s="140"/>
      <c r="L29" s="140"/>
    </row>
    <row r="30" spans="1:12" ht="31.2" customHeight="1" x14ac:dyDescent="0.3">
      <c r="A30" s="9" t="s">
        <v>15</v>
      </c>
      <c r="B30" s="10" t="s">
        <v>55</v>
      </c>
      <c r="C30" s="11" t="s">
        <v>56</v>
      </c>
      <c r="D30" s="10" t="s">
        <v>18</v>
      </c>
      <c r="E30" s="10" t="s">
        <v>11</v>
      </c>
      <c r="F30" s="12">
        <v>40</v>
      </c>
      <c r="G30" s="139"/>
      <c r="H30" s="137">
        <f>F30*G30</f>
        <v>0</v>
      </c>
      <c r="I30" s="137">
        <f t="shared" si="10"/>
        <v>0</v>
      </c>
      <c r="J30" s="125">
        <f t="shared" si="11"/>
        <v>0</v>
      </c>
      <c r="K30" s="140"/>
      <c r="L30" s="140"/>
    </row>
    <row r="31" spans="1:12" ht="45.6" customHeight="1" x14ac:dyDescent="0.3">
      <c r="A31" s="9" t="s">
        <v>19</v>
      </c>
      <c r="B31" s="10" t="s">
        <v>57</v>
      </c>
      <c r="C31" s="13" t="s">
        <v>58</v>
      </c>
      <c r="D31" s="54" t="s">
        <v>59</v>
      </c>
      <c r="E31" s="10" t="s">
        <v>11</v>
      </c>
      <c r="F31" s="12">
        <v>40</v>
      </c>
      <c r="G31" s="139"/>
      <c r="H31" s="137">
        <f>F31*G31</f>
        <v>0</v>
      </c>
      <c r="I31" s="137">
        <f t="shared" si="10"/>
        <v>0</v>
      </c>
      <c r="J31" s="125">
        <f t="shared" si="11"/>
        <v>0</v>
      </c>
      <c r="K31" s="140"/>
      <c r="L31" s="140"/>
    </row>
    <row r="32" spans="1:12" ht="48.6" customHeight="1" thickBot="1" x14ac:dyDescent="0.35">
      <c r="A32" s="14" t="s">
        <v>23</v>
      </c>
      <c r="B32" s="15" t="s">
        <v>60</v>
      </c>
      <c r="C32" s="16" t="s">
        <v>61</v>
      </c>
      <c r="D32" s="55" t="s">
        <v>26</v>
      </c>
      <c r="E32" s="55" t="s">
        <v>11</v>
      </c>
      <c r="F32" s="17">
        <v>40</v>
      </c>
      <c r="G32" s="136"/>
      <c r="H32" s="137">
        <f>F32*G32</f>
        <v>0</v>
      </c>
      <c r="I32" s="137">
        <f t="shared" si="10"/>
        <v>0</v>
      </c>
      <c r="J32" s="125">
        <f t="shared" si="11"/>
        <v>0</v>
      </c>
      <c r="K32" s="140"/>
      <c r="L32" s="140"/>
    </row>
    <row r="33" spans="1:12" ht="16.2" thickBot="1" x14ac:dyDescent="0.35">
      <c r="A33" s="181" t="s">
        <v>62</v>
      </c>
      <c r="B33" s="182"/>
      <c r="C33" s="182"/>
      <c r="D33" s="182"/>
      <c r="E33" s="182"/>
      <c r="F33" s="186"/>
      <c r="G33" s="124"/>
      <c r="H33" s="124"/>
      <c r="I33" s="124"/>
      <c r="J33" s="124"/>
      <c r="K33" s="141"/>
      <c r="L33" s="141"/>
    </row>
    <row r="34" spans="1:12" ht="30" x14ac:dyDescent="0.3">
      <c r="A34" s="48" t="s">
        <v>111</v>
      </c>
      <c r="B34" s="49" t="s">
        <v>143</v>
      </c>
      <c r="C34" s="49" t="s">
        <v>144</v>
      </c>
      <c r="D34" s="49" t="s">
        <v>145</v>
      </c>
      <c r="E34" s="49" t="s">
        <v>115</v>
      </c>
      <c r="F34" s="50">
        <v>40</v>
      </c>
      <c r="G34" s="87"/>
      <c r="H34" s="87">
        <f t="shared" ref="H34:H35" si="12">F34*G34</f>
        <v>0</v>
      </c>
      <c r="I34" s="87">
        <f t="shared" ref="I34:I41" si="13">H34*15%</f>
        <v>0</v>
      </c>
      <c r="J34" s="125">
        <f>H34+I34</f>
        <v>0</v>
      </c>
      <c r="K34" s="140"/>
      <c r="L34" s="140"/>
    </row>
    <row r="35" spans="1:12" ht="48.6" customHeight="1" x14ac:dyDescent="0.3">
      <c r="A35" s="32" t="s">
        <v>116</v>
      </c>
      <c r="B35" s="33" t="s">
        <v>146</v>
      </c>
      <c r="C35" s="33" t="s">
        <v>147</v>
      </c>
      <c r="D35" s="33" t="s">
        <v>148</v>
      </c>
      <c r="E35" s="33" t="s">
        <v>32</v>
      </c>
      <c r="F35" s="47">
        <v>40</v>
      </c>
      <c r="G35" s="88"/>
      <c r="H35" s="87">
        <f t="shared" si="12"/>
        <v>0</v>
      </c>
      <c r="I35" s="87">
        <f t="shared" si="13"/>
        <v>0</v>
      </c>
      <c r="J35" s="125">
        <f>H35+I35</f>
        <v>0</v>
      </c>
      <c r="K35" s="140"/>
      <c r="L35" s="140"/>
    </row>
    <row r="36" spans="1:12" ht="57.6" customHeight="1" x14ac:dyDescent="0.3">
      <c r="A36" s="32" t="s">
        <v>116</v>
      </c>
      <c r="B36" s="33" t="s">
        <v>149</v>
      </c>
      <c r="C36" s="56" t="s">
        <v>150</v>
      </c>
      <c r="D36" s="33" t="s">
        <v>148</v>
      </c>
      <c r="E36" s="33" t="s">
        <v>32</v>
      </c>
      <c r="F36" s="47">
        <v>40</v>
      </c>
      <c r="G36" s="102"/>
      <c r="H36" s="87">
        <f>F36*G36</f>
        <v>0</v>
      </c>
      <c r="I36" s="87">
        <f t="shared" si="13"/>
        <v>0</v>
      </c>
      <c r="J36" s="125">
        <f>H36+I36</f>
        <v>0</v>
      </c>
      <c r="K36" s="140"/>
      <c r="L36" s="140"/>
    </row>
    <row r="37" spans="1:12" ht="31.8" customHeight="1" x14ac:dyDescent="0.3">
      <c r="A37" s="32" t="s">
        <v>116</v>
      </c>
      <c r="B37" s="33" t="s">
        <v>151</v>
      </c>
      <c r="C37" s="56" t="s">
        <v>152</v>
      </c>
      <c r="D37" s="33" t="s">
        <v>148</v>
      </c>
      <c r="E37" s="33" t="s">
        <v>32</v>
      </c>
      <c r="F37" s="47">
        <v>40</v>
      </c>
      <c r="G37" s="102"/>
      <c r="H37" s="87">
        <f>F37*G37</f>
        <v>0</v>
      </c>
      <c r="I37" s="87">
        <f t="shared" si="13"/>
        <v>0</v>
      </c>
      <c r="J37" s="125">
        <f>H37+I37</f>
        <v>0</v>
      </c>
      <c r="K37" s="140"/>
      <c r="L37" s="140"/>
    </row>
    <row r="38" spans="1:12" ht="69" customHeight="1" x14ac:dyDescent="0.3">
      <c r="A38" s="32" t="s">
        <v>124</v>
      </c>
      <c r="B38" s="33" t="s">
        <v>153</v>
      </c>
      <c r="C38" s="33" t="s">
        <v>154</v>
      </c>
      <c r="D38" s="33" t="s">
        <v>155</v>
      </c>
      <c r="E38" s="33" t="s">
        <v>32</v>
      </c>
      <c r="F38" s="47">
        <v>20</v>
      </c>
      <c r="G38" s="102"/>
      <c r="H38" s="87">
        <f>F38*G38</f>
        <v>0</v>
      </c>
      <c r="I38" s="87">
        <f t="shared" si="13"/>
        <v>0</v>
      </c>
      <c r="J38" s="125">
        <f>H38+I38</f>
        <v>0</v>
      </c>
      <c r="K38" s="125"/>
      <c r="L38" s="125"/>
    </row>
    <row r="39" spans="1:12" ht="38.4" customHeight="1" x14ac:dyDescent="0.3">
      <c r="A39" s="32" t="s">
        <v>124</v>
      </c>
      <c r="B39" s="33" t="s">
        <v>156</v>
      </c>
      <c r="C39" s="33" t="s">
        <v>157</v>
      </c>
      <c r="D39" s="33" t="s">
        <v>155</v>
      </c>
      <c r="E39" s="33" t="s">
        <v>32</v>
      </c>
      <c r="F39" s="47">
        <v>20</v>
      </c>
      <c r="G39" s="128"/>
      <c r="H39" s="129">
        <f t="shared" ref="H39" si="14">F39*G39</f>
        <v>0</v>
      </c>
      <c r="I39" s="129">
        <f t="shared" si="13"/>
        <v>0</v>
      </c>
      <c r="J39" s="130">
        <f t="shared" ref="J39:J41" si="15">H39+I39</f>
        <v>0</v>
      </c>
      <c r="K39" s="136"/>
      <c r="L39" s="136"/>
    </row>
    <row r="40" spans="1:12" ht="58.8" customHeight="1" x14ac:dyDescent="0.3">
      <c r="A40" s="32" t="s">
        <v>133</v>
      </c>
      <c r="B40" s="33" t="s">
        <v>158</v>
      </c>
      <c r="C40" s="33" t="s">
        <v>159</v>
      </c>
      <c r="D40" s="33" t="s">
        <v>160</v>
      </c>
      <c r="E40" s="33" t="s">
        <v>32</v>
      </c>
      <c r="F40" s="47">
        <v>40</v>
      </c>
      <c r="G40" s="102"/>
      <c r="H40" s="87">
        <f>F40*G40</f>
        <v>0</v>
      </c>
      <c r="I40" s="87">
        <f t="shared" si="13"/>
        <v>0</v>
      </c>
      <c r="J40" s="101">
        <f t="shared" si="15"/>
        <v>0</v>
      </c>
      <c r="K40" s="136"/>
      <c r="L40" s="136"/>
    </row>
    <row r="41" spans="1:12" ht="69" customHeight="1" thickBot="1" x14ac:dyDescent="0.35">
      <c r="A41" s="34" t="s">
        <v>133</v>
      </c>
      <c r="B41" s="35" t="s">
        <v>161</v>
      </c>
      <c r="C41" s="57" t="s">
        <v>162</v>
      </c>
      <c r="D41" s="35" t="s">
        <v>160</v>
      </c>
      <c r="E41" s="35" t="s">
        <v>32</v>
      </c>
      <c r="F41" s="53">
        <v>20</v>
      </c>
      <c r="G41" s="102"/>
      <c r="H41" s="87">
        <f>F41*G41</f>
        <v>0</v>
      </c>
      <c r="I41" s="87">
        <f t="shared" si="13"/>
        <v>0</v>
      </c>
      <c r="J41" s="101">
        <f t="shared" si="15"/>
        <v>0</v>
      </c>
      <c r="K41" s="136"/>
      <c r="L41" s="136"/>
    </row>
    <row r="42" spans="1:12" ht="69" customHeight="1" x14ac:dyDescent="0.3">
      <c r="A42" s="131"/>
      <c r="B42" s="131"/>
      <c r="C42" s="146"/>
      <c r="D42" s="131"/>
      <c r="E42" s="131"/>
      <c r="F42" s="134"/>
      <c r="G42" s="91"/>
      <c r="H42" s="92"/>
      <c r="I42" s="92"/>
      <c r="J42" s="145">
        <f>SUM(J27:J41)</f>
        <v>0</v>
      </c>
      <c r="K42" s="145">
        <f t="shared" ref="K42:L42" si="16">SUM(K27:K41)</f>
        <v>0</v>
      </c>
      <c r="L42" s="145">
        <f t="shared" si="16"/>
        <v>0</v>
      </c>
    </row>
    <row r="43" spans="1:12" ht="30" customHeight="1" x14ac:dyDescent="0.3">
      <c r="A43" s="131"/>
      <c r="B43" s="131"/>
      <c r="C43" s="146"/>
      <c r="D43" s="131"/>
      <c r="E43" s="131"/>
      <c r="F43" s="134"/>
      <c r="G43" s="91"/>
      <c r="H43" s="92"/>
      <c r="I43" s="92"/>
      <c r="J43" s="106"/>
      <c r="K43" s="144"/>
      <c r="L43" s="144"/>
    </row>
    <row r="44" spans="1:12" ht="16.2" thickBot="1" x14ac:dyDescent="0.35">
      <c r="A44" s="170" t="s">
        <v>163</v>
      </c>
      <c r="B44" s="170"/>
      <c r="C44" s="170"/>
      <c r="D44" s="170"/>
      <c r="E44" s="170"/>
      <c r="F44" s="170"/>
    </row>
    <row r="45" spans="1:12" ht="42" thickBot="1" x14ac:dyDescent="0.35">
      <c r="A45" s="30" t="s">
        <v>1</v>
      </c>
      <c r="B45" s="31" t="s">
        <v>2</v>
      </c>
      <c r="C45" s="31" t="s">
        <v>3</v>
      </c>
      <c r="D45" s="31" t="s">
        <v>4</v>
      </c>
      <c r="E45" s="31" t="s">
        <v>5</v>
      </c>
      <c r="F45" s="41" t="s">
        <v>47</v>
      </c>
      <c r="G45" s="86" t="s">
        <v>209</v>
      </c>
      <c r="H45" s="86" t="s">
        <v>210</v>
      </c>
      <c r="I45" s="86" t="s">
        <v>211</v>
      </c>
      <c r="J45" s="118" t="s">
        <v>219</v>
      </c>
      <c r="K45" s="118" t="s">
        <v>220</v>
      </c>
      <c r="L45" s="118" t="s">
        <v>221</v>
      </c>
    </row>
    <row r="46" spans="1:12" ht="16.2" thickBot="1" x14ac:dyDescent="0.35">
      <c r="A46" s="181" t="s">
        <v>7</v>
      </c>
      <c r="B46" s="182"/>
      <c r="C46" s="182"/>
      <c r="D46" s="182"/>
      <c r="E46" s="182"/>
      <c r="F46" s="186"/>
      <c r="G46" s="94"/>
      <c r="H46" s="94"/>
      <c r="I46" s="94"/>
      <c r="J46" s="95"/>
      <c r="K46" s="124"/>
      <c r="L46" s="124"/>
    </row>
    <row r="47" spans="1:12" ht="32.4" x14ac:dyDescent="0.3">
      <c r="A47" s="18" t="s">
        <v>49</v>
      </c>
      <c r="B47" s="19" t="s">
        <v>49</v>
      </c>
      <c r="C47" s="19" t="s">
        <v>164</v>
      </c>
      <c r="D47" s="19" t="s">
        <v>81</v>
      </c>
      <c r="E47" s="20" t="s">
        <v>11</v>
      </c>
      <c r="F47" s="21">
        <v>20</v>
      </c>
      <c r="G47" s="137"/>
      <c r="H47" s="137">
        <f t="shared" ref="H47:H49" si="17">F47*G47</f>
        <v>0</v>
      </c>
      <c r="I47" s="137">
        <f t="shared" ref="I47:I51" si="18">H47*15%</f>
        <v>0</v>
      </c>
      <c r="J47" s="125">
        <f t="shared" ref="J47:J51" si="19">H47+I47</f>
        <v>0</v>
      </c>
      <c r="K47" s="140"/>
      <c r="L47" s="140"/>
    </row>
    <row r="48" spans="1:12" ht="32.4" x14ac:dyDescent="0.3">
      <c r="A48" s="32" t="s">
        <v>165</v>
      </c>
      <c r="B48" s="33" t="s">
        <v>82</v>
      </c>
      <c r="C48" s="58" t="s">
        <v>166</v>
      </c>
      <c r="D48" s="33" t="s">
        <v>83</v>
      </c>
      <c r="E48" s="59" t="s">
        <v>11</v>
      </c>
      <c r="F48" s="47">
        <v>20</v>
      </c>
      <c r="G48" s="137"/>
      <c r="H48" s="137">
        <f t="shared" si="17"/>
        <v>0</v>
      </c>
      <c r="I48" s="137">
        <f t="shared" si="18"/>
        <v>0</v>
      </c>
      <c r="J48" s="125">
        <f t="shared" si="19"/>
        <v>0</v>
      </c>
      <c r="K48" s="140"/>
      <c r="L48" s="140"/>
    </row>
    <row r="49" spans="1:12" ht="30" x14ac:dyDescent="0.3">
      <c r="A49" s="32" t="s">
        <v>15</v>
      </c>
      <c r="B49" s="33" t="s">
        <v>16</v>
      </c>
      <c r="C49" s="33" t="s">
        <v>84</v>
      </c>
      <c r="D49" s="33" t="s">
        <v>18</v>
      </c>
      <c r="E49" s="59" t="s">
        <v>11</v>
      </c>
      <c r="F49" s="47">
        <v>20</v>
      </c>
      <c r="G49" s="138"/>
      <c r="H49" s="137">
        <f t="shared" si="17"/>
        <v>0</v>
      </c>
      <c r="I49" s="137">
        <f t="shared" si="18"/>
        <v>0</v>
      </c>
      <c r="J49" s="125">
        <f t="shared" si="19"/>
        <v>0</v>
      </c>
      <c r="K49" s="140"/>
      <c r="L49" s="140"/>
    </row>
    <row r="50" spans="1:12" ht="30" x14ac:dyDescent="0.3">
      <c r="A50" s="32" t="s">
        <v>19</v>
      </c>
      <c r="B50" s="33" t="s">
        <v>85</v>
      </c>
      <c r="C50" s="60" t="s">
        <v>86</v>
      </c>
      <c r="D50" s="33" t="s">
        <v>87</v>
      </c>
      <c r="E50" s="59" t="s">
        <v>32</v>
      </c>
      <c r="F50" s="47">
        <v>20</v>
      </c>
      <c r="G50" s="139"/>
      <c r="H50" s="137">
        <f>F50*G50</f>
        <v>0</v>
      </c>
      <c r="I50" s="137">
        <f t="shared" si="18"/>
        <v>0</v>
      </c>
      <c r="J50" s="125">
        <f t="shared" si="19"/>
        <v>0</v>
      </c>
      <c r="K50" s="140"/>
      <c r="L50" s="140"/>
    </row>
    <row r="51" spans="1:12" ht="69.599999999999994" customHeight="1" thickBot="1" x14ac:dyDescent="0.35">
      <c r="A51" s="34" t="s">
        <v>23</v>
      </c>
      <c r="B51" s="35" t="s">
        <v>88</v>
      </c>
      <c r="C51" s="35" t="s">
        <v>89</v>
      </c>
      <c r="D51" s="35" t="s">
        <v>90</v>
      </c>
      <c r="E51" s="61" t="s">
        <v>11</v>
      </c>
      <c r="F51" s="53">
        <v>20</v>
      </c>
      <c r="G51" s="139"/>
      <c r="H51" s="137">
        <f>F51*G51</f>
        <v>0</v>
      </c>
      <c r="I51" s="137">
        <f t="shared" si="18"/>
        <v>0</v>
      </c>
      <c r="J51" s="125">
        <f t="shared" si="19"/>
        <v>0</v>
      </c>
      <c r="K51" s="140"/>
      <c r="L51" s="140"/>
    </row>
    <row r="52" spans="1:12" ht="16.2" thickBot="1" x14ac:dyDescent="0.35">
      <c r="A52" s="189" t="s">
        <v>62</v>
      </c>
      <c r="B52" s="190"/>
      <c r="C52" s="190"/>
      <c r="D52" s="190"/>
      <c r="E52" s="190"/>
      <c r="F52" s="191"/>
      <c r="G52" s="124"/>
      <c r="H52" s="124"/>
      <c r="I52" s="124"/>
      <c r="J52" s="124"/>
      <c r="K52" s="141"/>
      <c r="L52" s="141"/>
    </row>
    <row r="53" spans="1:12" ht="78.599999999999994" customHeight="1" x14ac:dyDescent="0.3">
      <c r="A53" s="48" t="s">
        <v>111</v>
      </c>
      <c r="B53" s="49" t="s">
        <v>167</v>
      </c>
      <c r="C53" s="62" t="s">
        <v>168</v>
      </c>
      <c r="D53" s="49" t="s">
        <v>145</v>
      </c>
      <c r="E53" s="63" t="s">
        <v>115</v>
      </c>
      <c r="F53" s="50">
        <v>20</v>
      </c>
      <c r="G53" s="137"/>
      <c r="H53" s="137">
        <f>F536*G53</f>
        <v>0</v>
      </c>
      <c r="I53" s="137">
        <f>H53*15%</f>
        <v>0</v>
      </c>
      <c r="J53" s="125">
        <f>H53+I53</f>
        <v>0</v>
      </c>
      <c r="K53" s="140"/>
      <c r="L53" s="140"/>
    </row>
    <row r="54" spans="1:12" ht="55.8" customHeight="1" x14ac:dyDescent="0.3">
      <c r="A54" s="64" t="s">
        <v>116</v>
      </c>
      <c r="B54" s="65" t="s">
        <v>169</v>
      </c>
      <c r="C54" s="66" t="s">
        <v>170</v>
      </c>
      <c r="D54" s="65" t="s">
        <v>119</v>
      </c>
      <c r="E54" s="67" t="s">
        <v>171</v>
      </c>
      <c r="F54" s="68">
        <v>20</v>
      </c>
      <c r="G54" s="138"/>
      <c r="H54" s="137">
        <f>F54*G54</f>
        <v>0</v>
      </c>
      <c r="I54" s="137">
        <f>H54*15%</f>
        <v>0</v>
      </c>
      <c r="J54" s="125">
        <f>H54+I54</f>
        <v>0</v>
      </c>
      <c r="K54" s="140"/>
      <c r="L54" s="140"/>
    </row>
    <row r="55" spans="1:12" ht="58.2" customHeight="1" x14ac:dyDescent="0.3">
      <c r="A55" s="32" t="s">
        <v>116</v>
      </c>
      <c r="B55" s="33" t="s">
        <v>172</v>
      </c>
      <c r="C55" s="69" t="s">
        <v>173</v>
      </c>
      <c r="D55" s="33" t="s">
        <v>119</v>
      </c>
      <c r="E55" s="59" t="s">
        <v>171</v>
      </c>
      <c r="F55" s="47">
        <v>20</v>
      </c>
      <c r="G55" s="139"/>
      <c r="H55" s="137">
        <f>F55*G55</f>
        <v>0</v>
      </c>
      <c r="I55" s="137">
        <f>H55*15%</f>
        <v>0</v>
      </c>
      <c r="J55" s="125">
        <f>H55+I55</f>
        <v>0</v>
      </c>
      <c r="K55" s="140"/>
      <c r="L55" s="140"/>
    </row>
    <row r="56" spans="1:12" ht="63.6" customHeight="1" x14ac:dyDescent="0.3">
      <c r="A56" s="32" t="s">
        <v>124</v>
      </c>
      <c r="B56" s="10" t="s">
        <v>174</v>
      </c>
      <c r="C56" s="13" t="s">
        <v>175</v>
      </c>
      <c r="D56" s="10" t="s">
        <v>176</v>
      </c>
      <c r="E56" s="23" t="s">
        <v>171</v>
      </c>
      <c r="F56" s="12">
        <v>20</v>
      </c>
      <c r="G56" s="139"/>
      <c r="H56" s="137">
        <f>F56*G56</f>
        <v>0</v>
      </c>
      <c r="I56" s="137">
        <f>H56*15%</f>
        <v>0</v>
      </c>
      <c r="J56" s="125">
        <f>H56+I56</f>
        <v>0</v>
      </c>
      <c r="K56" s="140"/>
      <c r="L56" s="140"/>
    </row>
    <row r="57" spans="1:12" ht="49.2" customHeight="1" x14ac:dyDescent="0.3">
      <c r="A57" s="32" t="s">
        <v>133</v>
      </c>
      <c r="B57" s="10" t="s">
        <v>177</v>
      </c>
      <c r="C57" s="13" t="s">
        <v>178</v>
      </c>
      <c r="D57" s="10" t="s">
        <v>179</v>
      </c>
      <c r="E57" s="23" t="s">
        <v>180</v>
      </c>
      <c r="F57" s="12">
        <v>10</v>
      </c>
      <c r="G57" s="139"/>
      <c r="H57" s="137">
        <f>F57*G57</f>
        <v>0</v>
      </c>
      <c r="I57" s="137">
        <f>H57*15%</f>
        <v>0</v>
      </c>
      <c r="J57" s="125">
        <f>H57+I57</f>
        <v>0</v>
      </c>
      <c r="K57" s="125"/>
      <c r="L57" s="125"/>
    </row>
    <row r="58" spans="1:12" ht="25.8" customHeight="1" x14ac:dyDescent="0.3">
      <c r="J58" s="147">
        <f>SUM(J47:J57)</f>
        <v>0</v>
      </c>
      <c r="K58" s="147">
        <f t="shared" ref="K58:L58" si="20">SUM(K47:K57)</f>
        <v>0</v>
      </c>
      <c r="L58" s="147">
        <f t="shared" si="20"/>
        <v>0</v>
      </c>
    </row>
    <row r="61" spans="1:12" ht="40.799999999999997" customHeight="1" thickBot="1" x14ac:dyDescent="0.35">
      <c r="I61" s="92" t="s">
        <v>223</v>
      </c>
      <c r="J61" s="167">
        <f>J22+K22+L22+J42+K42+J58+K58+L58+L42</f>
        <v>0</v>
      </c>
    </row>
    <row r="62" spans="1:12" ht="15" thickTop="1" x14ac:dyDescent="0.3"/>
  </sheetData>
  <mergeCells count="11">
    <mergeCell ref="A44:F44"/>
    <mergeCell ref="A46:F46"/>
    <mergeCell ref="A52:F52"/>
    <mergeCell ref="A24:F24"/>
    <mergeCell ref="A26:F26"/>
    <mergeCell ref="A33:F33"/>
    <mergeCell ref="A1:F1"/>
    <mergeCell ref="A2:F2"/>
    <mergeCell ref="A3:F3"/>
    <mergeCell ref="A5:F5"/>
    <mergeCell ref="A12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9D3A-910D-4B99-B3C0-37289C144226}">
  <dimension ref="A1:L55"/>
  <sheetViews>
    <sheetView tabSelected="1" topLeftCell="D1" workbookViewId="0">
      <selection activeCell="J26" sqref="J26"/>
    </sheetView>
  </sheetViews>
  <sheetFormatPr defaultRowHeight="14.4" x14ac:dyDescent="0.3"/>
  <cols>
    <col min="1" max="1" width="28.33203125" style="46" customWidth="1"/>
    <col min="2" max="2" width="25.21875" style="46" customWidth="1"/>
    <col min="3" max="3" width="21.44140625" style="46" customWidth="1"/>
    <col min="4" max="4" width="24.33203125" style="46" customWidth="1"/>
    <col min="5" max="5" width="26.109375" style="46" customWidth="1"/>
    <col min="6" max="6" width="21.33203125" style="46" customWidth="1"/>
    <col min="7" max="7" width="15.21875" style="46" customWidth="1"/>
    <col min="8" max="8" width="18.21875" style="46" customWidth="1"/>
    <col min="9" max="9" width="16.109375" style="46" customWidth="1"/>
    <col min="10" max="10" width="20.77734375" style="46" customWidth="1"/>
    <col min="11" max="11" width="16" style="46" customWidth="1"/>
    <col min="12" max="12" width="19.33203125" style="46" customWidth="1"/>
    <col min="13" max="16384" width="8.88671875" style="46"/>
  </cols>
  <sheetData>
    <row r="1" spans="1:12" ht="15.6" x14ac:dyDescent="0.3">
      <c r="A1" s="171" t="s">
        <v>222</v>
      </c>
      <c r="B1" s="171"/>
      <c r="C1" s="171"/>
      <c r="D1" s="171"/>
      <c r="E1" s="171"/>
      <c r="F1" s="171"/>
    </row>
    <row r="2" spans="1:12" x14ac:dyDescent="0.3">
      <c r="A2" s="192" t="s">
        <v>0</v>
      </c>
      <c r="B2" s="192"/>
      <c r="C2" s="192"/>
      <c r="D2" s="192"/>
      <c r="E2" s="192"/>
      <c r="F2" s="192"/>
    </row>
    <row r="3" spans="1:12" ht="16.2" thickBot="1" x14ac:dyDescent="0.35">
      <c r="A3" s="170" t="s">
        <v>181</v>
      </c>
      <c r="B3" s="170"/>
      <c r="C3" s="170"/>
      <c r="D3" s="170"/>
      <c r="E3" s="170"/>
      <c r="F3" s="170"/>
    </row>
    <row r="4" spans="1:12" ht="41.4" x14ac:dyDescent="0.3">
      <c r="A4" s="159" t="s">
        <v>1</v>
      </c>
      <c r="B4" s="160" t="s">
        <v>2</v>
      </c>
      <c r="C4" s="160" t="s">
        <v>3</v>
      </c>
      <c r="D4" s="160" t="s">
        <v>4</v>
      </c>
      <c r="E4" s="161" t="s">
        <v>5</v>
      </c>
      <c r="F4" s="162" t="s">
        <v>182</v>
      </c>
      <c r="G4" s="86" t="s">
        <v>209</v>
      </c>
      <c r="H4" s="86" t="s">
        <v>210</v>
      </c>
      <c r="I4" s="86" t="s">
        <v>211</v>
      </c>
      <c r="J4" s="118" t="s">
        <v>219</v>
      </c>
      <c r="K4" s="118" t="s">
        <v>220</v>
      </c>
      <c r="L4" s="118" t="s">
        <v>221</v>
      </c>
    </row>
    <row r="5" spans="1:12" ht="15.6" x14ac:dyDescent="0.3">
      <c r="A5" s="193" t="s">
        <v>7</v>
      </c>
      <c r="B5" s="194"/>
      <c r="C5" s="194"/>
      <c r="D5" s="194"/>
      <c r="E5" s="194"/>
      <c r="F5" s="195"/>
      <c r="G5" s="158"/>
      <c r="H5" s="94"/>
      <c r="I5" s="94"/>
      <c r="J5" s="95"/>
      <c r="K5" s="124"/>
      <c r="L5" s="124"/>
    </row>
    <row r="6" spans="1:12" ht="35.4" customHeight="1" x14ac:dyDescent="0.3">
      <c r="A6" s="6" t="s">
        <v>49</v>
      </c>
      <c r="B6" s="7" t="s">
        <v>8</v>
      </c>
      <c r="C6" s="7" t="s">
        <v>9</v>
      </c>
      <c r="D6" s="7" t="s">
        <v>10</v>
      </c>
      <c r="E6" s="7" t="s">
        <v>11</v>
      </c>
      <c r="F6" s="8">
        <v>90</v>
      </c>
      <c r="G6" s="163"/>
      <c r="H6" s="163">
        <f>F6*G6</f>
        <v>0</v>
      </c>
      <c r="I6" s="163">
        <f t="shared" ref="I6:I10" si="0">H6*15%</f>
        <v>0</v>
      </c>
      <c r="J6" s="164">
        <f t="shared" ref="J6:J10" si="1">H6+I6</f>
        <v>0</v>
      </c>
      <c r="K6" s="165"/>
      <c r="L6" s="165"/>
    </row>
    <row r="7" spans="1:12" ht="43.8" customHeight="1" x14ac:dyDescent="0.3">
      <c r="A7" s="9" t="s">
        <v>49</v>
      </c>
      <c r="B7" s="10" t="s">
        <v>12</v>
      </c>
      <c r="C7" s="10" t="s">
        <v>13</v>
      </c>
      <c r="D7" s="10" t="s">
        <v>101</v>
      </c>
      <c r="E7" s="10" t="s">
        <v>14</v>
      </c>
      <c r="F7" s="12">
        <v>90</v>
      </c>
      <c r="G7" s="137"/>
      <c r="H7" s="137">
        <f>F7*G7</f>
        <v>0</v>
      </c>
      <c r="I7" s="137">
        <f t="shared" si="0"/>
        <v>0</v>
      </c>
      <c r="J7" s="125">
        <f t="shared" si="1"/>
        <v>0</v>
      </c>
      <c r="K7" s="140"/>
      <c r="L7" s="140"/>
    </row>
    <row r="8" spans="1:12" ht="40.799999999999997" customHeight="1" x14ac:dyDescent="0.3">
      <c r="A8" s="9" t="s">
        <v>15</v>
      </c>
      <c r="B8" s="10" t="s">
        <v>16</v>
      </c>
      <c r="C8" s="10" t="s">
        <v>17</v>
      </c>
      <c r="D8" s="10" t="s">
        <v>18</v>
      </c>
      <c r="E8" s="10" t="s">
        <v>11</v>
      </c>
      <c r="F8" s="12">
        <v>90</v>
      </c>
      <c r="G8" s="138"/>
      <c r="H8" s="137">
        <f>F8*G8</f>
        <v>0</v>
      </c>
      <c r="I8" s="137">
        <f t="shared" si="0"/>
        <v>0</v>
      </c>
      <c r="J8" s="125">
        <f t="shared" si="1"/>
        <v>0</v>
      </c>
      <c r="K8" s="140"/>
      <c r="L8" s="140"/>
    </row>
    <row r="9" spans="1:12" ht="66" customHeight="1" x14ac:dyDescent="0.3">
      <c r="A9" s="9" t="s">
        <v>19</v>
      </c>
      <c r="B9" s="10" t="s">
        <v>20</v>
      </c>
      <c r="C9" s="10" t="s">
        <v>21</v>
      </c>
      <c r="D9" s="10" t="s">
        <v>22</v>
      </c>
      <c r="E9" s="10" t="s">
        <v>11</v>
      </c>
      <c r="F9" s="12">
        <v>90</v>
      </c>
      <c r="G9" s="139"/>
      <c r="H9" s="137">
        <f>F9*G9</f>
        <v>0</v>
      </c>
      <c r="I9" s="137">
        <f t="shared" si="0"/>
        <v>0</v>
      </c>
      <c r="J9" s="125">
        <f>H9+I9</f>
        <v>0</v>
      </c>
      <c r="K9" s="140"/>
      <c r="L9" s="140"/>
    </row>
    <row r="10" spans="1:12" ht="53.4" customHeight="1" thickBot="1" x14ac:dyDescent="0.35">
      <c r="A10" s="14" t="s">
        <v>23</v>
      </c>
      <c r="B10" s="35" t="s">
        <v>24</v>
      </c>
      <c r="C10" s="15" t="s">
        <v>25</v>
      </c>
      <c r="D10" s="24" t="s">
        <v>26</v>
      </c>
      <c r="E10" s="24" t="s">
        <v>11</v>
      </c>
      <c r="F10" s="26">
        <v>90</v>
      </c>
      <c r="G10" s="139"/>
      <c r="H10" s="137">
        <f>F10*G10</f>
        <v>0</v>
      </c>
      <c r="I10" s="137">
        <f t="shared" si="0"/>
        <v>0</v>
      </c>
      <c r="J10" s="125">
        <f t="shared" si="1"/>
        <v>0</v>
      </c>
      <c r="K10" s="140"/>
      <c r="L10" s="140"/>
    </row>
    <row r="11" spans="1:12" ht="16.2" thickBot="1" x14ac:dyDescent="0.35">
      <c r="A11" s="175" t="s">
        <v>27</v>
      </c>
      <c r="B11" s="176"/>
      <c r="C11" s="176"/>
      <c r="D11" s="176"/>
      <c r="E11" s="176"/>
      <c r="F11" s="196"/>
      <c r="G11" s="124"/>
      <c r="H11" s="124"/>
      <c r="I11" s="124"/>
      <c r="J11" s="124"/>
      <c r="K11" s="141"/>
      <c r="L11" s="141"/>
    </row>
    <row r="12" spans="1:12" ht="34.799999999999997" customHeight="1" x14ac:dyDescent="0.3">
      <c r="A12" s="72" t="s">
        <v>183</v>
      </c>
      <c r="B12" s="73" t="s">
        <v>184</v>
      </c>
      <c r="C12" s="74">
        <v>9780853205159</v>
      </c>
      <c r="D12" s="73" t="s">
        <v>185</v>
      </c>
      <c r="E12" s="73" t="s">
        <v>32</v>
      </c>
      <c r="F12" s="21">
        <v>40</v>
      </c>
      <c r="G12" s="137"/>
      <c r="H12" s="137">
        <f>F12*G12</f>
        <v>0</v>
      </c>
      <c r="I12" s="137">
        <f>H12*15%</f>
        <v>0</v>
      </c>
      <c r="J12" s="125">
        <f>H12+I12</f>
        <v>0</v>
      </c>
      <c r="K12" s="140"/>
      <c r="L12" s="140"/>
    </row>
    <row r="13" spans="1:12" ht="33.6" customHeight="1" x14ac:dyDescent="0.3">
      <c r="A13" s="75" t="s">
        <v>42</v>
      </c>
      <c r="B13" s="54" t="s">
        <v>43</v>
      </c>
      <c r="C13" s="76">
        <v>9780853205173</v>
      </c>
      <c r="D13" s="77" t="s">
        <v>45</v>
      </c>
      <c r="E13" s="54" t="s">
        <v>32</v>
      </c>
      <c r="F13" s="12">
        <v>90</v>
      </c>
      <c r="G13" s="138"/>
      <c r="H13" s="137">
        <f>F13*G13</f>
        <v>0</v>
      </c>
      <c r="I13" s="137">
        <f>H13*15%</f>
        <v>0</v>
      </c>
      <c r="J13" s="125">
        <f>H13+I13</f>
        <v>0</v>
      </c>
      <c r="K13" s="140"/>
      <c r="L13" s="140"/>
    </row>
    <row r="14" spans="1:12" ht="35.4" customHeight="1" x14ac:dyDescent="0.3">
      <c r="A14" s="75" t="s">
        <v>186</v>
      </c>
      <c r="B14" s="54" t="s">
        <v>187</v>
      </c>
      <c r="C14" s="76">
        <v>9780853205197</v>
      </c>
      <c r="D14" s="54" t="s">
        <v>77</v>
      </c>
      <c r="E14" s="54" t="s">
        <v>32</v>
      </c>
      <c r="F14" s="12">
        <v>40</v>
      </c>
      <c r="G14" s="139"/>
      <c r="H14" s="137">
        <f>F14*G14</f>
        <v>0</v>
      </c>
      <c r="I14" s="137">
        <f>H14*15%</f>
        <v>0</v>
      </c>
      <c r="J14" s="125">
        <f>H14+I14</f>
        <v>0</v>
      </c>
      <c r="K14" s="140"/>
      <c r="L14" s="140"/>
    </row>
    <row r="15" spans="1:12" ht="35.4" customHeight="1" x14ac:dyDescent="0.3">
      <c r="A15" s="75" t="s">
        <v>188</v>
      </c>
      <c r="B15" s="54" t="s">
        <v>189</v>
      </c>
      <c r="C15" s="78">
        <v>9780853205210</v>
      </c>
      <c r="D15" s="54" t="s">
        <v>185</v>
      </c>
      <c r="E15" s="54" t="s">
        <v>32</v>
      </c>
      <c r="F15" s="12">
        <v>90</v>
      </c>
      <c r="G15" s="139"/>
      <c r="H15" s="137">
        <f>F15*G15</f>
        <v>0</v>
      </c>
      <c r="I15" s="137">
        <f>H15*15%</f>
        <v>0</v>
      </c>
      <c r="J15" s="125">
        <f>H15+I15</f>
        <v>0</v>
      </c>
      <c r="K15" s="140"/>
      <c r="L15" s="140"/>
    </row>
    <row r="16" spans="1:12" ht="28.8" customHeight="1" thickBot="1" x14ac:dyDescent="0.35">
      <c r="A16" s="79" t="s">
        <v>190</v>
      </c>
      <c r="B16" s="80" t="s">
        <v>191</v>
      </c>
      <c r="C16" s="81">
        <v>9781920289349</v>
      </c>
      <c r="D16" s="80" t="s">
        <v>192</v>
      </c>
      <c r="E16" s="80" t="s">
        <v>193</v>
      </c>
      <c r="F16" s="104">
        <v>90</v>
      </c>
      <c r="G16" s="139"/>
      <c r="H16" s="137">
        <f>F16*G16</f>
        <v>0</v>
      </c>
      <c r="I16" s="137">
        <f>H16*15%</f>
        <v>0</v>
      </c>
      <c r="J16" s="125">
        <f>H16+I16</f>
        <v>0</v>
      </c>
      <c r="K16" s="125"/>
      <c r="L16" s="125"/>
    </row>
    <row r="17" spans="1:12" ht="28.8" customHeight="1" x14ac:dyDescent="0.3">
      <c r="A17" s="148"/>
      <c r="B17" s="149"/>
      <c r="C17" s="150"/>
      <c r="D17" s="149"/>
      <c r="E17" s="149"/>
      <c r="F17" s="134"/>
      <c r="G17" s="91"/>
      <c r="H17" s="92"/>
      <c r="I17" s="92"/>
      <c r="J17" s="106">
        <f>SUM(J6:J16)</f>
        <v>0</v>
      </c>
      <c r="K17" s="106">
        <f t="shared" ref="K17:L17" si="2">SUM(K6:K16)</f>
        <v>0</v>
      </c>
      <c r="L17" s="106">
        <f t="shared" si="2"/>
        <v>0</v>
      </c>
    </row>
    <row r="18" spans="1:12" ht="16.2" thickBot="1" x14ac:dyDescent="0.35">
      <c r="A18" s="199" t="s">
        <v>194</v>
      </c>
      <c r="B18" s="199"/>
      <c r="C18" s="199"/>
      <c r="D18" s="199"/>
      <c r="E18" s="199"/>
      <c r="F18" s="199"/>
      <c r="G18" s="91"/>
      <c r="H18" s="92"/>
      <c r="I18" s="92"/>
      <c r="J18" s="106"/>
    </row>
    <row r="19" spans="1:12" ht="42" thickBot="1" x14ac:dyDescent="0.35">
      <c r="A19" s="30" t="s">
        <v>1</v>
      </c>
      <c r="B19" s="31" t="s">
        <v>2</v>
      </c>
      <c r="C19" s="31" t="s">
        <v>3</v>
      </c>
      <c r="D19" s="31" t="s">
        <v>4</v>
      </c>
      <c r="E19" s="31" t="s">
        <v>5</v>
      </c>
      <c r="F19" s="151" t="s">
        <v>195</v>
      </c>
      <c r="G19" s="86" t="s">
        <v>209</v>
      </c>
      <c r="H19" s="86" t="s">
        <v>210</v>
      </c>
      <c r="I19" s="86" t="s">
        <v>211</v>
      </c>
      <c r="J19" s="118" t="s">
        <v>219</v>
      </c>
      <c r="K19" s="118" t="s">
        <v>220</v>
      </c>
      <c r="L19" s="118" t="s">
        <v>221</v>
      </c>
    </row>
    <row r="20" spans="1:12" ht="16.2" thickBot="1" x14ac:dyDescent="0.35">
      <c r="A20" s="178" t="s">
        <v>48</v>
      </c>
      <c r="B20" s="179"/>
      <c r="C20" s="179"/>
      <c r="D20" s="179"/>
      <c r="E20" s="179"/>
      <c r="F20" s="180"/>
      <c r="G20" s="94"/>
      <c r="H20" s="94"/>
      <c r="I20" s="94"/>
      <c r="J20" s="95"/>
      <c r="K20" s="124"/>
      <c r="L20" s="124"/>
    </row>
    <row r="21" spans="1:12" ht="32.4" x14ac:dyDescent="0.3">
      <c r="A21" s="6" t="s">
        <v>49</v>
      </c>
      <c r="B21" s="7" t="s">
        <v>8</v>
      </c>
      <c r="C21" s="7" t="s">
        <v>50</v>
      </c>
      <c r="D21" s="7" t="s">
        <v>51</v>
      </c>
      <c r="E21" s="7" t="s">
        <v>11</v>
      </c>
      <c r="F21" s="107">
        <v>65</v>
      </c>
      <c r="G21" s="137"/>
      <c r="H21" s="137">
        <f>F21*G21</f>
        <v>0</v>
      </c>
      <c r="I21" s="137">
        <f>H21*15%</f>
        <v>0</v>
      </c>
      <c r="J21" s="125">
        <f t="shared" ref="J21:J23" si="3">H21+I21</f>
        <v>0</v>
      </c>
      <c r="K21" s="140"/>
      <c r="L21" s="140"/>
    </row>
    <row r="22" spans="1:12" ht="30" x14ac:dyDescent="0.3">
      <c r="A22" s="9" t="s">
        <v>15</v>
      </c>
      <c r="B22" s="10" t="s">
        <v>55</v>
      </c>
      <c r="C22" s="11" t="s">
        <v>56</v>
      </c>
      <c r="D22" s="10" t="s">
        <v>18</v>
      </c>
      <c r="E22" s="10" t="s">
        <v>11</v>
      </c>
      <c r="F22" s="99">
        <v>65</v>
      </c>
      <c r="G22" s="137"/>
      <c r="H22" s="137">
        <f>F22*G22</f>
        <v>0</v>
      </c>
      <c r="I22" s="137">
        <f t="shared" ref="I21:I24" si="4">H22*15%</f>
        <v>0</v>
      </c>
      <c r="J22" s="125">
        <f t="shared" si="3"/>
        <v>0</v>
      </c>
      <c r="K22" s="140"/>
      <c r="L22" s="140"/>
    </row>
    <row r="23" spans="1:12" ht="45" x14ac:dyDescent="0.3">
      <c r="A23" s="9" t="s">
        <v>19</v>
      </c>
      <c r="B23" s="10" t="s">
        <v>57</v>
      </c>
      <c r="C23" s="13" t="s">
        <v>58</v>
      </c>
      <c r="D23" s="10" t="s">
        <v>59</v>
      </c>
      <c r="E23" s="10" t="s">
        <v>11</v>
      </c>
      <c r="F23" s="99">
        <v>65</v>
      </c>
      <c r="G23" s="138"/>
      <c r="H23" s="137">
        <f>F23*G23</f>
        <v>0</v>
      </c>
      <c r="I23" s="137">
        <f t="shared" si="4"/>
        <v>0</v>
      </c>
      <c r="J23" s="125">
        <f t="shared" si="3"/>
        <v>0</v>
      </c>
      <c r="K23" s="140"/>
      <c r="L23" s="140"/>
    </row>
    <row r="24" spans="1:12" ht="60.6" thickBot="1" x14ac:dyDescent="0.35">
      <c r="A24" s="14" t="s">
        <v>23</v>
      </c>
      <c r="B24" s="15" t="s">
        <v>60</v>
      </c>
      <c r="C24" s="16" t="s">
        <v>61</v>
      </c>
      <c r="D24" s="15" t="s">
        <v>26</v>
      </c>
      <c r="E24" s="15" t="s">
        <v>11</v>
      </c>
      <c r="F24" s="108">
        <v>65</v>
      </c>
      <c r="G24" s="139"/>
      <c r="H24" s="137">
        <f>F24*G24</f>
        <v>0</v>
      </c>
      <c r="I24" s="137">
        <f t="shared" si="4"/>
        <v>0</v>
      </c>
      <c r="J24" s="125">
        <f>H24+I24</f>
        <v>0</v>
      </c>
      <c r="K24" s="140"/>
      <c r="L24" s="140"/>
    </row>
    <row r="25" spans="1:12" ht="16.2" thickBot="1" x14ac:dyDescent="0.35">
      <c r="A25" s="181" t="s">
        <v>62</v>
      </c>
      <c r="B25" s="182"/>
      <c r="C25" s="182"/>
      <c r="D25" s="182"/>
      <c r="E25" s="182"/>
      <c r="F25" s="184"/>
      <c r="G25" s="154"/>
      <c r="H25" s="154"/>
      <c r="I25" s="154"/>
      <c r="J25" s="154"/>
      <c r="K25" s="155"/>
      <c r="L25" s="155"/>
    </row>
    <row r="26" spans="1:12" ht="49.8" customHeight="1" x14ac:dyDescent="0.3">
      <c r="A26" s="18" t="s">
        <v>183</v>
      </c>
      <c r="B26" s="19" t="s">
        <v>196</v>
      </c>
      <c r="C26" s="82" t="s">
        <v>197</v>
      </c>
      <c r="D26" s="10" t="s">
        <v>77</v>
      </c>
      <c r="E26" s="23" t="s">
        <v>32</v>
      </c>
      <c r="F26" s="13">
        <v>65</v>
      </c>
      <c r="G26" s="111"/>
      <c r="H26" s="137">
        <f>F26*G26</f>
        <v>0</v>
      </c>
      <c r="I26" s="137">
        <f>H26*15%</f>
        <v>0</v>
      </c>
      <c r="J26" s="125">
        <f>H26+I26</f>
        <v>0</v>
      </c>
      <c r="K26" s="111"/>
      <c r="L26" s="111"/>
    </row>
    <row r="27" spans="1:12" ht="57" customHeight="1" x14ac:dyDescent="0.3">
      <c r="A27" s="9" t="s">
        <v>42</v>
      </c>
      <c r="B27" s="10" t="s">
        <v>75</v>
      </c>
      <c r="C27" s="83">
        <v>9780853208983</v>
      </c>
      <c r="D27" s="10" t="s">
        <v>77</v>
      </c>
      <c r="E27" s="84" t="s">
        <v>78</v>
      </c>
      <c r="F27" s="99">
        <v>65</v>
      </c>
      <c r="G27" s="137"/>
      <c r="H27" s="137">
        <f>F27*G27</f>
        <v>0</v>
      </c>
      <c r="I27" s="137">
        <f>H27*15%</f>
        <v>0</v>
      </c>
      <c r="J27" s="125">
        <f>H27+I27</f>
        <v>0</v>
      </c>
      <c r="K27" s="140"/>
      <c r="L27" s="140"/>
    </row>
    <row r="28" spans="1:12" ht="48" customHeight="1" x14ac:dyDescent="0.3">
      <c r="A28" s="9" t="s">
        <v>186</v>
      </c>
      <c r="B28" s="10" t="s">
        <v>198</v>
      </c>
      <c r="C28" s="83">
        <v>9780853209027</v>
      </c>
      <c r="D28" s="10" t="s">
        <v>77</v>
      </c>
      <c r="E28" s="23" t="s">
        <v>78</v>
      </c>
      <c r="F28" s="99">
        <v>65</v>
      </c>
      <c r="G28" s="138"/>
      <c r="H28" s="137">
        <f>F28*G28</f>
        <v>0</v>
      </c>
      <c r="I28" s="137">
        <f>H28*15%</f>
        <v>0</v>
      </c>
      <c r="J28" s="125">
        <f>H28+I28</f>
        <v>0</v>
      </c>
      <c r="K28" s="140"/>
      <c r="L28" s="140"/>
    </row>
    <row r="29" spans="1:12" ht="50.4" customHeight="1" x14ac:dyDescent="0.3">
      <c r="A29" s="10" t="s">
        <v>188</v>
      </c>
      <c r="B29" s="10" t="s">
        <v>199</v>
      </c>
      <c r="C29" s="11" t="s">
        <v>200</v>
      </c>
      <c r="D29" s="10" t="s">
        <v>77</v>
      </c>
      <c r="E29" s="10" t="s">
        <v>32</v>
      </c>
      <c r="F29" s="13">
        <v>55</v>
      </c>
      <c r="G29" s="139"/>
      <c r="H29" s="137">
        <f>F29*G29</f>
        <v>0</v>
      </c>
      <c r="I29" s="137">
        <f>H29*15%</f>
        <v>0</v>
      </c>
      <c r="J29" s="125">
        <f>H29+I29</f>
        <v>0</v>
      </c>
      <c r="K29" s="140"/>
      <c r="L29" s="140"/>
    </row>
    <row r="30" spans="1:12" ht="52.8" customHeight="1" x14ac:dyDescent="0.3">
      <c r="A30" s="132"/>
      <c r="B30" s="132"/>
      <c r="C30" s="152"/>
      <c r="D30" s="132"/>
      <c r="E30" s="132"/>
      <c r="F30" s="153"/>
      <c r="G30" s="156"/>
      <c r="H30" s="157"/>
      <c r="I30" s="157"/>
      <c r="J30" s="93">
        <f>SUM(J21:J29)</f>
        <v>0</v>
      </c>
      <c r="K30" s="93">
        <f t="shared" ref="K30:L30" si="5">SUM(K21:K29)</f>
        <v>0</v>
      </c>
      <c r="L30" s="93">
        <f t="shared" si="5"/>
        <v>0</v>
      </c>
    </row>
    <row r="31" spans="1:12" ht="16.2" thickBot="1" x14ac:dyDescent="0.35">
      <c r="A31" s="170" t="s">
        <v>201</v>
      </c>
      <c r="B31" s="170"/>
      <c r="C31" s="170"/>
      <c r="D31" s="170"/>
      <c r="E31" s="170"/>
      <c r="F31" s="170"/>
      <c r="G31" s="156"/>
      <c r="H31" s="157"/>
      <c r="I31" s="157"/>
      <c r="J31" s="93"/>
      <c r="K31" s="93"/>
      <c r="L31" s="93"/>
    </row>
    <row r="32" spans="1:12" ht="42" thickBot="1" x14ac:dyDescent="0.35">
      <c r="A32" s="30" t="s">
        <v>1</v>
      </c>
      <c r="B32" s="31" t="s">
        <v>2</v>
      </c>
      <c r="C32" s="31" t="s">
        <v>3</v>
      </c>
      <c r="D32" s="31" t="s">
        <v>4</v>
      </c>
      <c r="E32" s="31" t="s">
        <v>5</v>
      </c>
      <c r="F32" s="109" t="s">
        <v>195</v>
      </c>
      <c r="G32" s="86" t="s">
        <v>209</v>
      </c>
      <c r="H32" s="86" t="s">
        <v>210</v>
      </c>
      <c r="I32" s="86" t="s">
        <v>211</v>
      </c>
      <c r="J32" s="118" t="s">
        <v>219</v>
      </c>
      <c r="K32" s="118" t="s">
        <v>220</v>
      </c>
      <c r="L32" s="118" t="s">
        <v>221</v>
      </c>
    </row>
    <row r="33" spans="1:12" ht="16.2" thickBot="1" x14ac:dyDescent="0.35">
      <c r="A33" s="183" t="s">
        <v>7</v>
      </c>
      <c r="B33" s="184"/>
      <c r="C33" s="184"/>
      <c r="D33" s="184"/>
      <c r="E33" s="184"/>
      <c r="F33" s="184"/>
      <c r="G33" s="94"/>
      <c r="H33" s="94"/>
      <c r="I33" s="94"/>
      <c r="J33" s="95"/>
      <c r="K33" s="124"/>
      <c r="L33" s="124"/>
    </row>
    <row r="34" spans="1:12" ht="32.4" x14ac:dyDescent="0.3">
      <c r="A34" s="18" t="s">
        <v>49</v>
      </c>
      <c r="B34" s="19" t="s">
        <v>49</v>
      </c>
      <c r="C34" s="19" t="s">
        <v>164</v>
      </c>
      <c r="D34" s="19" t="s">
        <v>81</v>
      </c>
      <c r="E34" s="20" t="s">
        <v>11</v>
      </c>
      <c r="F34" s="97">
        <v>36</v>
      </c>
      <c r="G34" s="137"/>
      <c r="H34" s="137">
        <f>F34*G34</f>
        <v>0</v>
      </c>
      <c r="I34" s="137">
        <f t="shared" ref="I34:I38" si="6">H34*15%</f>
        <v>0</v>
      </c>
      <c r="J34" s="125">
        <f t="shared" ref="J34:J36" si="7">H34+I34</f>
        <v>0</v>
      </c>
      <c r="K34" s="140"/>
      <c r="L34" s="140"/>
    </row>
    <row r="35" spans="1:12" ht="45" x14ac:dyDescent="0.3">
      <c r="A35" s="9" t="s">
        <v>49</v>
      </c>
      <c r="B35" s="10" t="s">
        <v>82</v>
      </c>
      <c r="C35" s="10" t="s">
        <v>202</v>
      </c>
      <c r="D35" s="10" t="s">
        <v>83</v>
      </c>
      <c r="E35" s="23" t="s">
        <v>11</v>
      </c>
      <c r="F35" s="99">
        <v>36</v>
      </c>
      <c r="G35" s="137"/>
      <c r="H35" s="137">
        <f>F35*G35</f>
        <v>0</v>
      </c>
      <c r="I35" s="137">
        <f t="shared" si="6"/>
        <v>0</v>
      </c>
      <c r="J35" s="125">
        <f t="shared" si="7"/>
        <v>0</v>
      </c>
      <c r="K35" s="140"/>
      <c r="L35" s="140"/>
    </row>
    <row r="36" spans="1:12" ht="30" x14ac:dyDescent="0.3">
      <c r="A36" s="9" t="s">
        <v>15</v>
      </c>
      <c r="B36" s="10" t="s">
        <v>16</v>
      </c>
      <c r="C36" s="10" t="s">
        <v>84</v>
      </c>
      <c r="D36" s="10" t="s">
        <v>18</v>
      </c>
      <c r="E36" s="23" t="s">
        <v>11</v>
      </c>
      <c r="F36" s="99">
        <v>36</v>
      </c>
      <c r="G36" s="138"/>
      <c r="H36" s="137">
        <f>F36*G36</f>
        <v>0</v>
      </c>
      <c r="I36" s="137">
        <f t="shared" si="6"/>
        <v>0</v>
      </c>
      <c r="J36" s="125">
        <f t="shared" si="7"/>
        <v>0</v>
      </c>
      <c r="K36" s="140"/>
      <c r="L36" s="140"/>
    </row>
    <row r="37" spans="1:12" ht="39" customHeight="1" x14ac:dyDescent="0.3">
      <c r="A37" s="32" t="s">
        <v>19</v>
      </c>
      <c r="B37" s="33" t="s">
        <v>85</v>
      </c>
      <c r="C37" s="29" t="s">
        <v>203</v>
      </c>
      <c r="D37" s="10" t="s">
        <v>87</v>
      </c>
      <c r="E37" s="23" t="s">
        <v>32</v>
      </c>
      <c r="F37" s="99">
        <v>36</v>
      </c>
      <c r="G37" s="139"/>
      <c r="H37" s="137">
        <f>F37*G37</f>
        <v>0</v>
      </c>
      <c r="I37" s="137">
        <f t="shared" si="6"/>
        <v>0</v>
      </c>
      <c r="J37" s="125">
        <f>H37+I37</f>
        <v>0</v>
      </c>
      <c r="K37" s="140"/>
      <c r="L37" s="140"/>
    </row>
    <row r="38" spans="1:12" ht="45" customHeight="1" thickBot="1" x14ac:dyDescent="0.35">
      <c r="A38" s="34" t="s">
        <v>23</v>
      </c>
      <c r="B38" s="35" t="s">
        <v>88</v>
      </c>
      <c r="C38" s="15" t="s">
        <v>89</v>
      </c>
      <c r="D38" s="15" t="s">
        <v>90</v>
      </c>
      <c r="E38" s="36" t="s">
        <v>11</v>
      </c>
      <c r="F38" s="108">
        <v>36</v>
      </c>
      <c r="G38" s="139"/>
      <c r="H38" s="137">
        <f>F38*G38</f>
        <v>0</v>
      </c>
      <c r="I38" s="137">
        <f t="shared" si="6"/>
        <v>0</v>
      </c>
      <c r="J38" s="125">
        <f t="shared" ref="J38" si="8">H38+I38</f>
        <v>0</v>
      </c>
      <c r="K38" s="140"/>
      <c r="L38" s="140"/>
    </row>
    <row r="39" spans="1:12" ht="15.6" thickBot="1" x14ac:dyDescent="0.35">
      <c r="A39" s="197" t="s">
        <v>62</v>
      </c>
      <c r="B39" s="198"/>
      <c r="C39" s="198"/>
      <c r="D39" s="198"/>
      <c r="E39" s="198"/>
      <c r="F39" s="198"/>
      <c r="G39" s="124"/>
      <c r="H39" s="124"/>
      <c r="I39" s="124"/>
      <c r="J39" s="124"/>
      <c r="K39" s="141"/>
      <c r="L39" s="141"/>
    </row>
    <row r="40" spans="1:12" ht="54" customHeight="1" x14ac:dyDescent="0.3">
      <c r="A40" s="18" t="s">
        <v>183</v>
      </c>
      <c r="B40" s="19" t="s">
        <v>204</v>
      </c>
      <c r="C40" s="82" t="s">
        <v>205</v>
      </c>
      <c r="D40" s="19" t="s">
        <v>77</v>
      </c>
      <c r="E40" s="20" t="s">
        <v>32</v>
      </c>
      <c r="F40" s="97">
        <v>10</v>
      </c>
      <c r="G40" s="137"/>
      <c r="H40" s="137">
        <f>F40*G40</f>
        <v>0</v>
      </c>
      <c r="I40" s="137">
        <f>H40*15%</f>
        <v>0</v>
      </c>
      <c r="J40" s="125">
        <f>H40+I40</f>
        <v>0</v>
      </c>
      <c r="K40" s="140"/>
      <c r="L40" s="140"/>
    </row>
    <row r="41" spans="1:12" ht="45" x14ac:dyDescent="0.3">
      <c r="A41" s="9" t="s">
        <v>42</v>
      </c>
      <c r="B41" s="10" t="s">
        <v>98</v>
      </c>
      <c r="C41" s="83">
        <v>9781770304611</v>
      </c>
      <c r="D41" s="10" t="s">
        <v>77</v>
      </c>
      <c r="E41" s="23" t="s">
        <v>100</v>
      </c>
      <c r="F41" s="99">
        <v>36</v>
      </c>
      <c r="G41" s="138"/>
      <c r="H41" s="137">
        <f>F41*G41</f>
        <v>0</v>
      </c>
      <c r="I41" s="137">
        <f>H41*15%</f>
        <v>0</v>
      </c>
      <c r="J41" s="125">
        <f>H41+I41</f>
        <v>0</v>
      </c>
      <c r="K41" s="140"/>
      <c r="L41" s="140"/>
    </row>
    <row r="42" spans="1:12" ht="74.400000000000006" customHeight="1" x14ac:dyDescent="0.3">
      <c r="A42" s="9" t="s">
        <v>186</v>
      </c>
      <c r="B42" s="10" t="s">
        <v>206</v>
      </c>
      <c r="C42" s="83">
        <v>9781770304598</v>
      </c>
      <c r="D42" s="10" t="s">
        <v>77</v>
      </c>
      <c r="E42" s="23" t="s">
        <v>100</v>
      </c>
      <c r="F42" s="99">
        <v>10</v>
      </c>
      <c r="G42" s="139"/>
      <c r="H42" s="137">
        <f>F42*G42</f>
        <v>0</v>
      </c>
      <c r="I42" s="137">
        <f>H42*15%</f>
        <v>0</v>
      </c>
      <c r="J42" s="125">
        <f>H42+I42</f>
        <v>0</v>
      </c>
      <c r="K42" s="140"/>
      <c r="L42" s="140"/>
    </row>
    <row r="43" spans="1:12" ht="30.6" thickBot="1" x14ac:dyDescent="0.35">
      <c r="A43" s="14" t="s">
        <v>188</v>
      </c>
      <c r="B43" s="15" t="s">
        <v>207</v>
      </c>
      <c r="C43" s="15" t="s">
        <v>208</v>
      </c>
      <c r="D43" s="15" t="s">
        <v>77</v>
      </c>
      <c r="E43" s="36" t="s">
        <v>32</v>
      </c>
      <c r="F43" s="108">
        <v>16</v>
      </c>
      <c r="G43" s="139"/>
      <c r="H43" s="137">
        <f>F43*G43</f>
        <v>0</v>
      </c>
      <c r="I43" s="137">
        <f>H43*15%</f>
        <v>0</v>
      </c>
      <c r="J43" s="125">
        <f>H43+I43</f>
        <v>0</v>
      </c>
      <c r="K43" s="140"/>
      <c r="L43" s="140"/>
    </row>
    <row r="44" spans="1:12" x14ac:dyDescent="0.3">
      <c r="G44" s="91"/>
      <c r="H44" s="92"/>
      <c r="I44" s="92"/>
      <c r="J44" s="106">
        <f>SUM(J34:J43)</f>
        <v>0</v>
      </c>
      <c r="K44" s="106">
        <f>SUM(K34:K43)</f>
        <v>0</v>
      </c>
      <c r="L44" s="106">
        <f>SUM(L34:L43)</f>
        <v>0</v>
      </c>
    </row>
    <row r="45" spans="1:12" x14ac:dyDescent="0.3">
      <c r="G45" s="92"/>
      <c r="H45" s="92"/>
      <c r="I45" s="92"/>
      <c r="J45" s="106"/>
    </row>
    <row r="46" spans="1:12" x14ac:dyDescent="0.3">
      <c r="G46" s="110"/>
      <c r="H46" s="92"/>
      <c r="I46" s="92"/>
      <c r="J46" s="106"/>
    </row>
    <row r="47" spans="1:12" x14ac:dyDescent="0.3">
      <c r="G47" s="91"/>
      <c r="H47" s="92"/>
      <c r="I47" s="92"/>
      <c r="J47" s="106"/>
    </row>
    <row r="48" spans="1:12" ht="28.2" thickBot="1" x14ac:dyDescent="0.35">
      <c r="G48" s="91"/>
      <c r="H48" s="92"/>
      <c r="I48" s="92" t="s">
        <v>223</v>
      </c>
      <c r="J48" s="168">
        <f>J17+K17+L17+J30+K30+L30+J44+K44+L44</f>
        <v>0</v>
      </c>
    </row>
    <row r="49" spans="7:10" ht="15" thickTop="1" x14ac:dyDescent="0.3">
      <c r="G49" s="91"/>
      <c r="H49" s="92"/>
      <c r="I49" s="92"/>
      <c r="J49" s="106"/>
    </row>
    <row r="50" spans="7:10" x14ac:dyDescent="0.3">
      <c r="G50" s="92"/>
      <c r="H50" s="92"/>
      <c r="I50" s="92"/>
      <c r="J50" s="106"/>
    </row>
    <row r="51" spans="7:10" x14ac:dyDescent="0.3">
      <c r="G51" s="92"/>
      <c r="H51" s="92"/>
      <c r="I51" s="92"/>
      <c r="J51" s="106"/>
    </row>
    <row r="52" spans="7:10" x14ac:dyDescent="0.3">
      <c r="G52" s="110"/>
      <c r="H52" s="92"/>
      <c r="I52" s="92"/>
      <c r="J52" s="106"/>
    </row>
    <row r="53" spans="7:10" x14ac:dyDescent="0.3">
      <c r="G53" s="91"/>
      <c r="H53" s="92"/>
      <c r="I53" s="92"/>
      <c r="J53" s="106"/>
    </row>
    <row r="54" spans="7:10" x14ac:dyDescent="0.3">
      <c r="G54" s="91"/>
      <c r="H54" s="92"/>
      <c r="I54" s="92"/>
      <c r="J54" s="106"/>
    </row>
    <row r="55" spans="7:10" x14ac:dyDescent="0.3">
      <c r="J55" s="105"/>
    </row>
  </sheetData>
  <mergeCells count="11">
    <mergeCell ref="A31:F31"/>
    <mergeCell ref="A33:F33"/>
    <mergeCell ref="A39:F39"/>
    <mergeCell ref="A18:F18"/>
    <mergeCell ref="A20:F20"/>
    <mergeCell ref="A25:F25"/>
    <mergeCell ref="A1:F1"/>
    <mergeCell ref="A2:F2"/>
    <mergeCell ref="A3:F3"/>
    <mergeCell ref="A5:F5"/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of total cost </vt:lpstr>
      <vt:lpstr>Hospitality. NCV L2-4</vt:lpstr>
      <vt:lpstr>Fin,Econ&amp;Acc.NCVL2-4</vt:lpstr>
      <vt:lpstr>Tourism.NCV L2-4</vt:lpstr>
      <vt:lpstr>'Hospitality. NCV L2-4'!Print_Area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Porchia Christians</dc:creator>
  <cp:keywords/>
  <dc:description/>
  <cp:lastModifiedBy>Nqobile Myeni</cp:lastModifiedBy>
  <cp:revision/>
  <cp:lastPrinted>2024-09-05T05:58:15Z</cp:lastPrinted>
  <dcterms:created xsi:type="dcterms:W3CDTF">2016-09-26T10:22:11Z</dcterms:created>
  <dcterms:modified xsi:type="dcterms:W3CDTF">2025-05-28T09:36:54Z</dcterms:modified>
  <cp:category/>
  <cp:contentStatus/>
</cp:coreProperties>
</file>