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C:\Users\HayesDW\Desktop\CFT Design\"/>
    </mc:Choice>
  </mc:AlternateContent>
  <xr:revisionPtr revIDLastSave="0" documentId="8_{FBAC5BC5-52B9-4781-B72B-C0B6CD3FC9CD}" xr6:coauthVersionLast="47" xr6:coauthVersionMax="47" xr10:uidLastSave="{00000000-0000-0000-0000-000000000000}"/>
  <bookViews>
    <workbookView xWindow="-28920" yWindow="-120" windowWidth="29040" windowHeight="15840" xr2:uid="{00000000-000D-0000-FFFF-FFFF00000000}"/>
  </bookViews>
  <sheets>
    <sheet name="Evaluation" sheetId="1" r:id="rId1"/>
    <sheet name="Criteria" sheetId="3" r:id="rId2"/>
  </sheets>
  <definedNames>
    <definedName name="_xlnm.Print_Area" localSheetId="0">Evaluation!$A$1:$O$18</definedName>
    <definedName name="_xlnm.Print_Titles" localSheetId="0">Evaluation!$2:$2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8" i="1" l="1"/>
  <c r="AG8" i="1"/>
  <c r="AE8" i="1"/>
  <c r="AC8" i="1"/>
  <c r="AA8" i="1"/>
  <c r="Y8" i="1"/>
  <c r="W8" i="1"/>
  <c r="U8" i="1"/>
  <c r="S8" i="1"/>
  <c r="N10" i="1"/>
  <c r="Q10" i="1" s="1"/>
  <c r="N9" i="1"/>
  <c r="U9" i="1" s="1"/>
  <c r="Q8" i="1"/>
  <c r="Q4" i="1"/>
  <c r="N8" i="1"/>
  <c r="N4" i="1"/>
  <c r="AE4" i="1" s="1"/>
  <c r="N5" i="1"/>
  <c r="AG5" i="1" s="1"/>
  <c r="N6" i="1"/>
  <c r="AG6" i="1" s="1"/>
  <c r="N7" i="1"/>
  <c r="AI7" i="1" s="1"/>
  <c r="N11" i="1"/>
  <c r="AI11" i="1" s="1"/>
  <c r="O1" i="1"/>
  <c r="W11" i="1" l="1"/>
  <c r="Y10" i="1"/>
  <c r="W10" i="1"/>
  <c r="AG10" i="1"/>
  <c r="AA10" i="1"/>
  <c r="AC10" i="1"/>
  <c r="AE10" i="1"/>
  <c r="AI10" i="1"/>
  <c r="AE9" i="1"/>
  <c r="AA9" i="1"/>
  <c r="Q9" i="1"/>
  <c r="W9" i="1"/>
  <c r="AG9" i="1"/>
  <c r="AC9" i="1"/>
  <c r="AI9" i="1"/>
  <c r="Y9" i="1"/>
  <c r="S9" i="1"/>
  <c r="S10" i="1"/>
  <c r="U10" i="1"/>
  <c r="AA11" i="1"/>
  <c r="AG4" i="1"/>
  <c r="AI6" i="1"/>
  <c r="AE5" i="1"/>
  <c r="AG7" i="1"/>
  <c r="AA7" i="1"/>
  <c r="AA4" i="1"/>
  <c r="AE6" i="1"/>
  <c r="AG11" i="1"/>
  <c r="AA5" i="1"/>
  <c r="AA6" i="1"/>
  <c r="AE11" i="1"/>
  <c r="AI4" i="1"/>
  <c r="AI5" i="1"/>
  <c r="AE7" i="1"/>
  <c r="N3" i="1"/>
  <c r="AE3" i="1" l="1"/>
  <c r="AI3" i="1"/>
  <c r="AG3" i="1"/>
  <c r="AA3" i="1"/>
  <c r="Q5" i="1"/>
  <c r="U5" i="1"/>
  <c r="AC5" i="1"/>
  <c r="S5" i="1"/>
  <c r="W5" i="1"/>
  <c r="Y5" i="1"/>
  <c r="Q6" i="1"/>
  <c r="AC6" i="1"/>
  <c r="Y6" i="1"/>
  <c r="S6" i="1"/>
  <c r="W6" i="1"/>
  <c r="U6" i="1"/>
  <c r="AC3" i="1"/>
  <c r="Y3" i="1"/>
  <c r="S4" i="1"/>
  <c r="U4" i="1"/>
  <c r="W4" i="1"/>
  <c r="Y4" i="1"/>
  <c r="AC4" i="1"/>
  <c r="Y11" i="1"/>
  <c r="AC11" i="1"/>
  <c r="U11" i="1"/>
  <c r="Q11" i="1"/>
  <c r="S11" i="1"/>
  <c r="W7" i="1"/>
  <c r="AC7" i="1"/>
  <c r="Y7" i="1"/>
  <c r="S7" i="1"/>
  <c r="U7" i="1"/>
  <c r="Q7" i="1"/>
  <c r="Q3" i="1"/>
  <c r="S3" i="1"/>
  <c r="U3" i="1"/>
  <c r="W3" i="1"/>
  <c r="AG14" i="1" l="1"/>
  <c r="AC14" i="1"/>
  <c r="AI14" i="1"/>
  <c r="AE14" i="1"/>
  <c r="AA14" i="1"/>
  <c r="U14" i="1"/>
  <c r="W14" i="1"/>
  <c r="S14" i="1"/>
  <c r="Y14" i="1"/>
  <c r="N14" i="1"/>
  <c r="Q14" i="1"/>
</calcChain>
</file>

<file path=xl/sharedStrings.xml><?xml version="1.0" encoding="utf-8"?>
<sst xmlns="http://schemas.openxmlformats.org/spreadsheetml/2006/main" count="394" uniqueCount="219">
  <si>
    <t>Weight</t>
  </si>
  <si>
    <t xml:space="preserve">    none</t>
  </si>
  <si>
    <t>Provide a company profile of the original equipment manufacturer</t>
  </si>
  <si>
    <t xml:space="preserve">    nothing submitted</t>
  </si>
  <si>
    <t xml:space="preserve">    minimalistic information supplied</t>
  </si>
  <si>
    <t xml:space="preserve">    detailed information supplied (multiple brochures, type test certificates, application notes, etc.)</t>
  </si>
  <si>
    <t>Calculation of final score</t>
  </si>
  <si>
    <t>Criteria</t>
  </si>
  <si>
    <t>Evidence to be provided</t>
  </si>
  <si>
    <t>Performance 1</t>
  </si>
  <si>
    <t>Performance 2</t>
  </si>
  <si>
    <t>Performance 3</t>
  </si>
  <si>
    <t>Performance 4</t>
  </si>
  <si>
    <t>Performance 5</t>
  </si>
  <si>
    <t>Score1</t>
  </si>
  <si>
    <t>Lowest</t>
  </si>
  <si>
    <t>Highest</t>
  </si>
  <si>
    <t>Score2</t>
  </si>
  <si>
    <t>Score3</t>
  </si>
  <si>
    <t>Score4</t>
  </si>
  <si>
    <t>Score5</t>
  </si>
  <si>
    <t>Low</t>
  </si>
  <si>
    <t>High</t>
  </si>
  <si>
    <t>Score</t>
  </si>
  <si>
    <t>Max</t>
  </si>
  <si>
    <t>minimalistic information supplied and/or facillity is basic, etc.</t>
  </si>
  <si>
    <t>detailed information supplied but the facillity is basic, etc.</t>
  </si>
  <si>
    <t>detailed information supplied and facillity is advanced, etc.</t>
  </si>
  <si>
    <t>Minimum threshold for functionality</t>
  </si>
  <si>
    <t>Sum of all criteria, where (Actual points / Max possible points) X Weighting%</t>
  </si>
  <si>
    <t>Result</t>
  </si>
  <si>
    <t>Actual Perf</t>
  </si>
  <si>
    <t>Supplier 1</t>
  </si>
  <si>
    <t>Supplier 2</t>
  </si>
  <si>
    <t>Supplier 3</t>
  </si>
  <si>
    <t>Supplier 4</t>
  </si>
  <si>
    <t>Supplier 5</t>
  </si>
  <si>
    <t>Notes</t>
  </si>
  <si>
    <t>Evidence must be submitted with this tender in support of the response to each of the items in the scoring sheet, as stated below for each individual item. Failure to submit adequate documentary proof of the item, will result in a zero score for the particular item.</t>
  </si>
  <si>
    <t>Number of years of supplying  XXX to Eskom and/or Rotek</t>
  </si>
  <si>
    <t>Number of years of supplying  XXX to South African based manufacturers</t>
  </si>
  <si>
    <t>XXX manufacturing/processing facillity in South Africa</t>
  </si>
  <si>
    <t>Delivery time from task order</t>
  </si>
  <si>
    <t>Guarantee on quality and performance of material and workmanship</t>
  </si>
  <si>
    <t>Number of years that the original manufacturer has been manufacturing and supplying XXX</t>
  </si>
  <si>
    <t>Information about the item (from the original manufacturer)</t>
  </si>
  <si>
    <t>Complete the A&amp;B schedule  - Include a company profile of the original equipment manufacturer  - State the brand name of material being offered  - State the country of manufacture  - Product brochures for the item - Product "type test" certificates   - Material application notes, etc.</t>
  </si>
  <si>
    <t>longer than 10 years</t>
  </si>
  <si>
    <t xml:space="preserve">    Never - 1 year</t>
  </si>
  <si>
    <t xml:space="preserve">   longer than 1 up to 5 years</t>
  </si>
  <si>
    <t xml:space="preserve">   longer than 5 up to 10 years</t>
  </si>
  <si>
    <t>Provide a list of orders/projects over the stated period, on the format provided</t>
  </si>
  <si>
    <t>Pts1</t>
  </si>
  <si>
    <t>Pts2</t>
  </si>
  <si>
    <t>Pts3</t>
  </si>
  <si>
    <t>Pts4</t>
  </si>
  <si>
    <t>Pts5</t>
  </si>
  <si>
    <t>longer than 7 weeks</t>
  </si>
  <si>
    <t xml:space="preserve">   less than 4 weeks</t>
  </si>
  <si>
    <t xml:space="preserve">   less than 7 up to 6 weeks</t>
  </si>
  <si>
    <t xml:space="preserve">   less than 6 up to 5 weeks</t>
  </si>
  <si>
    <t xml:space="preserve">   less than 5 up to 4 weeks</t>
  </si>
  <si>
    <t xml:space="preserve">  up to 3 months</t>
  </si>
  <si>
    <t>more than 3 up to 6 months</t>
  </si>
  <si>
    <t>more than 6 up to 12 months</t>
  </si>
  <si>
    <t>24 months or more</t>
  </si>
  <si>
    <t>No</t>
  </si>
  <si>
    <t>Company's annual revenue</t>
  </si>
  <si>
    <t>below 5M USD$</t>
  </si>
  <si>
    <t xml:space="preserve">from 5M USD$ less than 20M USD$ </t>
  </si>
  <si>
    <t xml:space="preserve">from 20M USD$ less than 100M USD$ </t>
  </si>
  <si>
    <t>more than 100M USD$</t>
  </si>
  <si>
    <t>Provide income statement of most recently completed financial period</t>
  </si>
  <si>
    <t>In-house testing facillities</t>
  </si>
  <si>
    <t>Provide a profile of the facility, describing the layout and capabillity of the facillity. This profile must include at least the following information namely…
 - Address of the facillity
  - Photo's of the facillity, inside and outside
  - List of manufacturing plant and machinery together with their purpose and capabillity, age of equipment
  - Factory layout
  - Production capacity of the facillity
  - Storage, packaging and delivery methodology
  - A factory visit may be conducted to verify the submitted documentation against the actual facillity, at ERI's discretion</t>
  </si>
  <si>
    <t>Research &amp; Development capabillity</t>
  </si>
  <si>
    <t>Provide a profile of the in-house testing facility, describing the  capabillity of the facillity and the type of tests that can be performed, including at least the following information namely…
  - Photo's of the facillity
  - List of equipment and instrumentation together with their purpose and capability, age of equipment
   - number of staff dedicated to the tetsing facillity, together with their respective roles 
  - Abbreviated CV's of key test staff
  - examples of test reports and documentation</t>
  </si>
  <si>
    <t>Provide a profile of the research &amp; Development capabillity, describing the following...
  - Amount spent annually on R&amp;D in USD$
  - number of staff dedicated to R&amp;D, together with their respective roles 
  - Abbreviated CV's of key test staff
  - List of innovations, improvements, knowledge gain produced</t>
  </si>
  <si>
    <t>Customer reference letters</t>
  </si>
  <si>
    <t>one letter submitted</t>
  </si>
  <si>
    <t>more than one letter submitted</t>
  </si>
  <si>
    <t>Customer reference letters from well known OEM's in the power transformer manufacturing industry</t>
  </si>
  <si>
    <t>Supplier 6</t>
  </si>
  <si>
    <t>Supplier 7</t>
  </si>
  <si>
    <t>Supplier 8</t>
  </si>
  <si>
    <t>Supplier 9</t>
  </si>
  <si>
    <t>Supplier 10</t>
  </si>
  <si>
    <t>Number of trainers permanently employed</t>
  </si>
  <si>
    <t xml:space="preserve">Number of years in service providing statutory training </t>
  </si>
  <si>
    <t>Training capacity</t>
  </si>
  <si>
    <t>Number of years in service</t>
  </si>
  <si>
    <t>Top 5 customers</t>
  </si>
  <si>
    <t>Employees</t>
  </si>
  <si>
    <t>Number of students provided with statutory training per annum over the past 3 years. Provide evidence to support the numbers provided</t>
  </si>
  <si>
    <t>Location</t>
  </si>
  <si>
    <t>Distance that service provider's offices are located from Rosherville</t>
  </si>
  <si>
    <t>Notice period</t>
  </si>
  <si>
    <t>Certificate issue time</t>
  </si>
  <si>
    <t>less than 500</t>
  </si>
  <si>
    <t>nothing submitted</t>
  </si>
  <si>
    <t>more than 500 but less than 2000</t>
  </si>
  <si>
    <t>more than 2000 but less than 5000</t>
  </si>
  <si>
    <t>more than 5000</t>
  </si>
  <si>
    <t>List top 5 customers. Customers listed may be contacted by the Purchaser to verify the information and obtain a reference of the quality of service</t>
  </si>
  <si>
    <t>unknown and/or small companies</t>
  </si>
  <si>
    <t>well known and/or larger companies</t>
  </si>
  <si>
    <t>less than 5</t>
  </si>
  <si>
    <t>none or nothing submitted</t>
  </si>
  <si>
    <t>more than 5 but less than 20</t>
  </si>
  <si>
    <t>more than 20</t>
  </si>
  <si>
    <t>more than 50 but less than 120km</t>
  </si>
  <si>
    <t>more than 120km</t>
  </si>
  <si>
    <t>more than 20 but less than 50km</t>
  </si>
  <si>
    <t>less than 20km</t>
  </si>
  <si>
    <t>Minimum notice period in working days, required by the service provider for booking of a training course</t>
  </si>
  <si>
    <t>Maximum period in working days, required by the service provider after a training course has been completed, for issueing and delivering training certificates to the Employer</t>
  </si>
  <si>
    <t>more than 20days</t>
  </si>
  <si>
    <t>more than 14 but less than 20 days</t>
  </si>
  <si>
    <t>more than 7 but less than 14 days</t>
  </si>
  <si>
    <t>less than 7 days</t>
  </si>
  <si>
    <t>more than 10days</t>
  </si>
  <si>
    <t>more than 5 but less than 10 days</t>
  </si>
  <si>
    <t>more than 3 but less than 5 days</t>
  </si>
  <si>
    <t>less than 3 days</t>
  </si>
  <si>
    <t>None</t>
  </si>
  <si>
    <t>Full</t>
  </si>
  <si>
    <t>Spares Availability</t>
  </si>
  <si>
    <t>Full spares availability from OEM on request</t>
  </si>
  <si>
    <t>Full spares availability locally</t>
  </si>
  <si>
    <t>Local technical support</t>
  </si>
  <si>
    <t>Sales only</t>
  </si>
  <si>
    <t>Sales and OEM technical</t>
  </si>
  <si>
    <t>Sales and local Technical</t>
  </si>
  <si>
    <t>Local industry Expert</t>
  </si>
  <si>
    <t>Stated Compliance with all referenced Specifications</t>
  </si>
  <si>
    <t>Only schedules</t>
  </si>
  <si>
    <t>Enquiry Specification only</t>
  </si>
  <si>
    <t>Enquiry and partial</t>
  </si>
  <si>
    <t>All referenced specifications</t>
  </si>
  <si>
    <t>OEM technical support</t>
  </si>
  <si>
    <t>Technical available online</t>
  </si>
  <si>
    <t>Direct contact with OEM</t>
  </si>
  <si>
    <t>Full support and long term relationship</t>
  </si>
  <si>
    <t>Calibration/Repair</t>
  </si>
  <si>
    <t>OEM only</t>
  </si>
  <si>
    <t>Full local support/certification</t>
  </si>
  <si>
    <t>Technical Documentation availability</t>
  </si>
  <si>
    <t>Sales Brochures</t>
  </si>
  <si>
    <t>Full catalogue/Application guides</t>
  </si>
  <si>
    <t>Technical details/drawings</t>
  </si>
  <si>
    <t>Dave's comments</t>
  </si>
  <si>
    <t>Provide a list of relevant orders/sales statistics over the stated period, or company brochure, or company profile, or statement on company letterhead, or equivalent</t>
  </si>
  <si>
    <t xml:space="preserve">   longer than 1 up to 3 years</t>
  </si>
  <si>
    <t xml:space="preserve">    Never/nothing submitted</t>
  </si>
  <si>
    <t>up to 1 year</t>
  </si>
  <si>
    <t>Unrelated</t>
  </si>
  <si>
    <t>Electrical equipment and spares</t>
  </si>
  <si>
    <t>Electrical test instruments</t>
  </si>
  <si>
    <t>Electrical test instruments related to power transformers and auxiliary equipment</t>
  </si>
  <si>
    <t>Tenderer's core products wrt test instruments</t>
  </si>
  <si>
    <t>Transformer design evaluation and reporting software for: Thermal design/Electromagnetic design/Dielectric design</t>
  </si>
  <si>
    <t>Suppliers to be SANS accredited</t>
  </si>
  <si>
    <t>Certificate of accreditation focus on SANS 1186-1/ SANS 10085-1:2004</t>
  </si>
  <si>
    <t>Number of years re-designing and repairing power transformers</t>
  </si>
  <si>
    <t>Bidders transformer repair/manufacturing capability</t>
  </si>
  <si>
    <t>Transformer design capabillities</t>
  </si>
  <si>
    <t>Provide CV's and relevant qualifications of transformer design engineers and/or technicians</t>
  </si>
  <si>
    <t>Experience in transformer design modifications on sizes 5 MVA and above</t>
  </si>
  <si>
    <t>Provide examples of Design Evaluation reports for categories mentioned, from each of the software packages that your company uses</t>
  </si>
  <si>
    <t>High Voltage Testing Capability: 11 kV and up  (according to IEC)</t>
  </si>
  <si>
    <t>Provide sample test reports for (1) lightning impulse, (2) induced overvoltage (3) Partial Discharge, (4)Heat Run testing</t>
  </si>
  <si>
    <t>Not Registered</t>
  </si>
  <si>
    <t>Registered with limitations</t>
  </si>
  <si>
    <t>Fully registered</t>
  </si>
  <si>
    <t>Partial</t>
  </si>
  <si>
    <t>All</t>
  </si>
  <si>
    <t>1-5</t>
  </si>
  <si>
    <t>6-10</t>
  </si>
  <si>
    <t>&gt;10</t>
  </si>
  <si>
    <t>Provide a list of power transformers repaired/manufactured in past 3 years, together with size ratings and ratiosTransformer ratings</t>
  </si>
  <si>
    <t>0-5 MVA;11 kV and up</t>
  </si>
  <si>
    <t>0-10 MVA;11 kV and up</t>
  </si>
  <si>
    <t>0-80 MVA;11 kV and up</t>
  </si>
  <si>
    <t>&lt;100kVA</t>
  </si>
  <si>
    <t>Provide a detailed list of all the number of units re-designed and re-manufactured</t>
  </si>
  <si>
    <t>No formal qualification</t>
  </si>
  <si>
    <t xml:space="preserve">Informal qualification/OEM training   </t>
  </si>
  <si>
    <t>Formal Transformer design qualifications from recognised Institute/s</t>
  </si>
  <si>
    <t>Longer than 10 years</t>
  </si>
  <si>
    <t>longer than 3 up to 10 years</t>
  </si>
  <si>
    <t xml:space="preserve">Informal qualification/ OEM training   </t>
  </si>
  <si>
    <t>Transformer design/repair capabillities</t>
  </si>
  <si>
    <t>Provide sample test reports for (1) lightning impulse, (2) induced overvoltage (3) Partial Discharge, (4)Heat Run testing. Include examples for all ratings of which your facility is capable</t>
  </si>
  <si>
    <t>Scope clarification meeting and site visits are mandatory</t>
  </si>
  <si>
    <t>Experience in transformer design modifications and repairson sizes 5 MVA and above</t>
  </si>
  <si>
    <t xml:space="preserve">Drying capability </t>
  </si>
  <si>
    <t>Workshop visit and equipment evaluation</t>
  </si>
  <si>
    <t>Mandatory visit to facilities t evaluate capability</t>
  </si>
  <si>
    <t>Minimal</t>
  </si>
  <si>
    <t xml:space="preserve">Complete </t>
  </si>
  <si>
    <t>Exceptional</t>
  </si>
  <si>
    <t>0-5 MVA;22 kV</t>
  </si>
  <si>
    <t>&lt;5MVA</t>
  </si>
  <si>
    <t>0-80 MVA;132 kV</t>
  </si>
  <si>
    <t>0-250 MVA;400kV</t>
  </si>
  <si>
    <t>Provide a detailed list of the number and ratings of units re-designed and re-manufactured. Detailing work performed</t>
  </si>
  <si>
    <t>Paint procedure as per 240-75655504</t>
  </si>
  <si>
    <t>Provide details of procedure/materials utilised</t>
  </si>
  <si>
    <t>satisfactory</t>
  </si>
  <si>
    <t>Excellent</t>
  </si>
  <si>
    <t>Inadequate</t>
  </si>
  <si>
    <t>Acceptable</t>
  </si>
  <si>
    <t>Partial, with limitations</t>
  </si>
  <si>
    <t>High Voltage Testing Capability: 0-132 kV  (according to IEC)</t>
  </si>
  <si>
    <t>Exceeds requirements</t>
  </si>
  <si>
    <t>Fully compliant</t>
  </si>
  <si>
    <t>0-10 MVA;132kV kV</t>
  </si>
  <si>
    <t>A final score of 55% or higher, together with meeting the two gatekeepers, is required to pass the functional evaluation of this tender.</t>
  </si>
  <si>
    <t>What methods of drying are utilised? What is the level of dryness achieved (confirmed by test measurements)? E.g. Oven / Heat and Vacuum / Vapour phase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</si>
</sst>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sz val="11"/>
      <color theme="1"/>
      <name val="Calibri"/>
      <family val="2"/>
      <scheme val="minor"/>
    </font>
    <font>
      <b/>
      <sz val="11"/>
      <color theme="1"/>
      <name val="Calibri"/>
      <family val="2"/>
      <scheme val="minor"/>
    </font>
    <font>
      <b/>
      <u/>
      <sz val="11"/>
      <color theme="1"/>
      <name val="Calibri"/>
      <family val="2"/>
      <scheme val="minor"/>
    </font>
  </fonts>
  <fills count="9">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9"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xf numFmtId="9" fontId="1" fillId="0" borderId="0" applyFont="0" applyFill="0" applyBorder="0" applyAlignment="0" applyProtection="0"/>
  </cellStyleXfs>
  <cellXfs count="98">
    <xf numFmtId="0" fontId="0" fillId="0" borderId="0" xfId="0"/>
    <xf numFmtId="0" fontId="0" fillId="0" borderId="0" xfId="0" applyAlignment="1">
      <alignment horizontal="center" vertical="center"/>
    </xf>
    <xf numFmtId="0" fontId="0" fillId="0" borderId="0" xfId="0" applyAlignment="1">
      <alignment horizontal="center" vertical="center" wrapText="1"/>
    </xf>
    <xf numFmtId="0" fontId="2" fillId="0" borderId="0" xfId="0" applyFont="1" applyAlignment="1">
      <alignment horizontal="center" vertical="center" wrapText="1"/>
    </xf>
    <xf numFmtId="9" fontId="2" fillId="0" borderId="0" xfId="1" applyFont="1" applyAlignment="1">
      <alignment horizontal="center" vertical="center" wrapText="1"/>
    </xf>
    <xf numFmtId="0" fontId="2" fillId="0" borderId="0" xfId="0" applyFont="1" applyAlignment="1">
      <alignment horizontal="center" vertical="center"/>
    </xf>
    <xf numFmtId="0" fontId="0" fillId="0" borderId="0" xfId="0" applyAlignment="1">
      <alignment vertical="center" wrapText="1"/>
    </xf>
    <xf numFmtId="0" fontId="0" fillId="0" borderId="0" xfId="0" applyAlignment="1">
      <alignment vertical="center"/>
    </xf>
    <xf numFmtId="9" fontId="0" fillId="0" borderId="0" xfId="1" applyFont="1" applyAlignment="1">
      <alignment horizontal="center" vertical="center"/>
    </xf>
    <xf numFmtId="0" fontId="3" fillId="0" borderId="0" xfId="0" applyFont="1" applyAlignment="1">
      <alignment vertical="center" wrapText="1"/>
    </xf>
    <xf numFmtId="9" fontId="0" fillId="0" borderId="0" xfId="0" applyNumberFormat="1" applyAlignment="1">
      <alignment horizontal="center" vertical="center"/>
    </xf>
    <xf numFmtId="9" fontId="0" fillId="0" borderId="0" xfId="1" applyFont="1" applyBorder="1" applyAlignment="1">
      <alignment horizontal="center" vertical="center"/>
    </xf>
    <xf numFmtId="16" fontId="0" fillId="0" borderId="0" xfId="0" quotePrefix="1" applyNumberFormat="1" applyAlignment="1">
      <alignment horizontal="center" vertical="center" wrapText="1"/>
    </xf>
    <xf numFmtId="0" fontId="0" fillId="0" borderId="0" xfId="0" quotePrefix="1" applyAlignment="1">
      <alignment horizontal="center" vertical="center" wrapText="1"/>
    </xf>
    <xf numFmtId="0" fontId="2" fillId="3"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5" borderId="1" xfId="0" applyFont="1" applyFill="1" applyBorder="1" applyAlignment="1">
      <alignment horizontal="center" vertical="center" wrapText="1"/>
    </xf>
    <xf numFmtId="0" fontId="2" fillId="6" borderId="1" xfId="0" applyFont="1" applyFill="1" applyBorder="1" applyAlignment="1">
      <alignment horizontal="center" vertical="center" wrapText="1"/>
    </xf>
    <xf numFmtId="0" fontId="2" fillId="8" borderId="1" xfId="0" applyFont="1" applyFill="1" applyBorder="1" applyAlignment="1">
      <alignment horizontal="center" vertical="center" wrapText="1"/>
    </xf>
    <xf numFmtId="0" fontId="2" fillId="7" borderId="1" xfId="0" applyFont="1" applyFill="1" applyBorder="1" applyAlignment="1">
      <alignment horizontal="center" vertical="center" wrapText="1"/>
    </xf>
    <xf numFmtId="9" fontId="2" fillId="3" borderId="1" xfId="1" applyFont="1" applyFill="1" applyBorder="1" applyAlignment="1">
      <alignment horizontal="center" vertical="center"/>
    </xf>
    <xf numFmtId="9" fontId="2" fillId="4" borderId="1" xfId="1" applyFont="1" applyFill="1" applyBorder="1" applyAlignment="1">
      <alignment horizontal="center" vertical="center"/>
    </xf>
    <xf numFmtId="9" fontId="2" fillId="5" borderId="1" xfId="1" applyFont="1" applyFill="1" applyBorder="1" applyAlignment="1">
      <alignment horizontal="center" vertical="center"/>
    </xf>
    <xf numFmtId="9" fontId="2" fillId="6" borderId="1" xfId="1" applyFont="1" applyFill="1" applyBorder="1" applyAlignment="1">
      <alignment horizontal="center" vertical="center"/>
    </xf>
    <xf numFmtId="9" fontId="2" fillId="8" borderId="1" xfId="1" applyFont="1" applyFill="1" applyBorder="1" applyAlignment="1">
      <alignment horizontal="center" vertical="center"/>
    </xf>
    <xf numFmtId="9" fontId="2" fillId="7" borderId="1" xfId="1" applyFont="1" applyFill="1" applyBorder="1" applyAlignment="1">
      <alignment horizontal="center" vertical="center"/>
    </xf>
    <xf numFmtId="0" fontId="0" fillId="3" borderId="1" xfId="0" applyFill="1" applyBorder="1" applyAlignment="1">
      <alignment horizontal="center" vertical="center" wrapText="1"/>
    </xf>
    <xf numFmtId="9" fontId="0" fillId="3" borderId="1" xfId="1" applyFont="1" applyFill="1" applyBorder="1" applyAlignment="1">
      <alignment horizontal="center" vertical="center"/>
    </xf>
    <xf numFmtId="0" fontId="0" fillId="4" borderId="1" xfId="0" applyFill="1" applyBorder="1" applyAlignment="1">
      <alignment horizontal="center" vertical="center" wrapText="1"/>
    </xf>
    <xf numFmtId="9" fontId="0" fillId="4" borderId="1" xfId="1" applyFont="1" applyFill="1" applyBorder="1" applyAlignment="1">
      <alignment horizontal="center" vertical="center"/>
    </xf>
    <xf numFmtId="0" fontId="0" fillId="5" borderId="1" xfId="0" applyFill="1" applyBorder="1" applyAlignment="1">
      <alignment horizontal="center" vertical="center" wrapText="1"/>
    </xf>
    <xf numFmtId="9" fontId="0" fillId="5" borderId="1" xfId="1" applyFont="1" applyFill="1" applyBorder="1" applyAlignment="1">
      <alignment horizontal="center" vertical="center"/>
    </xf>
    <xf numFmtId="0" fontId="0" fillId="6" borderId="1" xfId="0" applyFill="1" applyBorder="1" applyAlignment="1">
      <alignment horizontal="center" vertical="center" wrapText="1"/>
    </xf>
    <xf numFmtId="9" fontId="0" fillId="6" borderId="1" xfId="1" applyFont="1" applyFill="1" applyBorder="1" applyAlignment="1">
      <alignment horizontal="center" vertical="center"/>
    </xf>
    <xf numFmtId="0" fontId="0" fillId="8" borderId="1" xfId="0" applyFill="1" applyBorder="1" applyAlignment="1">
      <alignment horizontal="center" vertical="center" wrapText="1"/>
    </xf>
    <xf numFmtId="9" fontId="0" fillId="8" borderId="1" xfId="1" applyFont="1" applyFill="1" applyBorder="1" applyAlignment="1">
      <alignment horizontal="center" vertical="center"/>
    </xf>
    <xf numFmtId="0" fontId="0" fillId="7" borderId="1" xfId="0" applyFill="1" applyBorder="1" applyAlignment="1">
      <alignment horizontal="center" vertical="center" wrapText="1"/>
    </xf>
    <xf numFmtId="9" fontId="0" fillId="7" borderId="1" xfId="1" applyFont="1" applyFill="1" applyBorder="1" applyAlignment="1">
      <alignment horizontal="center" vertical="center"/>
    </xf>
    <xf numFmtId="0" fontId="0" fillId="3" borderId="2" xfId="0" applyFill="1" applyBorder="1" applyAlignment="1">
      <alignment horizontal="center" vertical="center" wrapText="1"/>
    </xf>
    <xf numFmtId="9" fontId="0" fillId="3" borderId="3" xfId="1" applyFont="1" applyFill="1" applyBorder="1" applyAlignment="1">
      <alignment horizontal="center" vertical="center"/>
    </xf>
    <xf numFmtId="0" fontId="0" fillId="3" borderId="6" xfId="0" applyFill="1" applyBorder="1" applyAlignment="1">
      <alignment horizontal="center" vertical="center" wrapText="1"/>
    </xf>
    <xf numFmtId="9" fontId="0" fillId="3" borderId="7" xfId="1" applyFont="1" applyFill="1" applyBorder="1" applyAlignment="1">
      <alignment horizontal="center" vertical="center"/>
    </xf>
    <xf numFmtId="0" fontId="0" fillId="3" borderId="4" xfId="0" applyFill="1" applyBorder="1" applyAlignment="1">
      <alignment horizontal="center" vertical="center" wrapText="1"/>
    </xf>
    <xf numFmtId="9" fontId="0" fillId="3" borderId="5" xfId="1" applyFont="1" applyFill="1" applyBorder="1" applyAlignment="1">
      <alignment horizontal="center" vertical="center"/>
    </xf>
    <xf numFmtId="0" fontId="0" fillId="4" borderId="2" xfId="0" applyFill="1" applyBorder="1" applyAlignment="1">
      <alignment horizontal="center" vertical="center" wrapText="1"/>
    </xf>
    <xf numFmtId="9" fontId="0" fillId="4" borderId="3" xfId="1" applyFont="1" applyFill="1" applyBorder="1" applyAlignment="1">
      <alignment horizontal="center" vertical="center"/>
    </xf>
    <xf numFmtId="0" fontId="0" fillId="4" borderId="6" xfId="0" applyFill="1" applyBorder="1" applyAlignment="1">
      <alignment horizontal="center" vertical="center" wrapText="1"/>
    </xf>
    <xf numFmtId="9" fontId="0" fillId="4" borderId="7" xfId="1" applyFont="1" applyFill="1" applyBorder="1" applyAlignment="1">
      <alignment horizontal="center" vertical="center"/>
    </xf>
    <xf numFmtId="0" fontId="0" fillId="4" borderId="4" xfId="0" applyFill="1" applyBorder="1" applyAlignment="1">
      <alignment horizontal="center" vertical="center" wrapText="1"/>
    </xf>
    <xf numFmtId="9" fontId="0" fillId="4" borderId="5" xfId="1" applyFont="1" applyFill="1" applyBorder="1" applyAlignment="1">
      <alignment horizontal="center" vertical="center"/>
    </xf>
    <xf numFmtId="0" fontId="0" fillId="5" borderId="2" xfId="0" applyFill="1" applyBorder="1" applyAlignment="1">
      <alignment horizontal="center" vertical="center" wrapText="1"/>
    </xf>
    <xf numFmtId="9" fontId="0" fillId="5" borderId="3" xfId="1" applyFont="1" applyFill="1" applyBorder="1" applyAlignment="1">
      <alignment horizontal="center" vertical="center"/>
    </xf>
    <xf numFmtId="0" fontId="0" fillId="5" borderId="6" xfId="0" applyFill="1" applyBorder="1" applyAlignment="1">
      <alignment horizontal="center" vertical="center" wrapText="1"/>
    </xf>
    <xf numFmtId="9" fontId="0" fillId="5" borderId="7" xfId="1" applyFont="1" applyFill="1" applyBorder="1" applyAlignment="1">
      <alignment horizontal="center" vertical="center"/>
    </xf>
    <xf numFmtId="0" fontId="0" fillId="5" borderId="4" xfId="0" applyFill="1" applyBorder="1" applyAlignment="1">
      <alignment horizontal="center" vertical="center" wrapText="1"/>
    </xf>
    <xf numFmtId="9" fontId="0" fillId="5" borderId="5" xfId="1" applyFont="1" applyFill="1" applyBorder="1" applyAlignment="1">
      <alignment horizontal="center" vertical="center"/>
    </xf>
    <xf numFmtId="0" fontId="0" fillId="6" borderId="2" xfId="0" applyFill="1" applyBorder="1" applyAlignment="1">
      <alignment horizontal="center" vertical="center" wrapText="1"/>
    </xf>
    <xf numFmtId="9" fontId="0" fillId="6" borderId="3" xfId="1" applyFont="1" applyFill="1" applyBorder="1" applyAlignment="1">
      <alignment horizontal="center" vertical="center"/>
    </xf>
    <xf numFmtId="0" fontId="0" fillId="6" borderId="6" xfId="0" applyFill="1" applyBorder="1" applyAlignment="1">
      <alignment horizontal="center" vertical="center" wrapText="1"/>
    </xf>
    <xf numFmtId="9" fontId="0" fillId="6" borderId="7" xfId="1" applyFont="1" applyFill="1" applyBorder="1" applyAlignment="1">
      <alignment horizontal="center" vertical="center"/>
    </xf>
    <xf numFmtId="0" fontId="0" fillId="6" borderId="4" xfId="0" applyFill="1" applyBorder="1" applyAlignment="1">
      <alignment horizontal="center" vertical="center" wrapText="1"/>
    </xf>
    <xf numFmtId="9" fontId="0" fillId="6" borderId="5" xfId="1" applyFont="1" applyFill="1" applyBorder="1" applyAlignment="1">
      <alignment horizontal="center" vertical="center"/>
    </xf>
    <xf numFmtId="0" fontId="0" fillId="8" borderId="2" xfId="0" applyFill="1" applyBorder="1" applyAlignment="1">
      <alignment horizontal="center" vertical="center" wrapText="1"/>
    </xf>
    <xf numFmtId="9" fontId="0" fillId="8" borderId="3" xfId="1" applyFont="1" applyFill="1" applyBorder="1" applyAlignment="1">
      <alignment horizontal="center" vertical="center"/>
    </xf>
    <xf numFmtId="0" fontId="0" fillId="8" borderId="6" xfId="0" applyFill="1" applyBorder="1" applyAlignment="1">
      <alignment horizontal="center" vertical="center" wrapText="1"/>
    </xf>
    <xf numFmtId="9" fontId="0" fillId="8" borderId="7" xfId="1" applyFont="1" applyFill="1" applyBorder="1" applyAlignment="1">
      <alignment horizontal="center" vertical="center"/>
    </xf>
    <xf numFmtId="0" fontId="0" fillId="8" borderId="4" xfId="0" applyFill="1" applyBorder="1" applyAlignment="1">
      <alignment horizontal="center" vertical="center" wrapText="1"/>
    </xf>
    <xf numFmtId="9" fontId="0" fillId="8" borderId="5" xfId="1" applyFont="1" applyFill="1" applyBorder="1" applyAlignment="1">
      <alignment horizontal="center" vertical="center"/>
    </xf>
    <xf numFmtId="0" fontId="0" fillId="7" borderId="2" xfId="0" applyFill="1" applyBorder="1" applyAlignment="1">
      <alignment vertical="center"/>
    </xf>
    <xf numFmtId="9" fontId="0" fillId="7" borderId="3" xfId="1" applyFont="1" applyFill="1" applyBorder="1" applyAlignment="1">
      <alignment horizontal="center" vertical="center"/>
    </xf>
    <xf numFmtId="0" fontId="0" fillId="7" borderId="6" xfId="0" applyFill="1" applyBorder="1" applyAlignment="1">
      <alignment vertical="center"/>
    </xf>
    <xf numFmtId="9" fontId="0" fillId="7" borderId="7" xfId="1" applyFont="1" applyFill="1" applyBorder="1" applyAlignment="1">
      <alignment horizontal="center" vertical="center"/>
    </xf>
    <xf numFmtId="0" fontId="0" fillId="7" borderId="4" xfId="0" applyFill="1" applyBorder="1" applyAlignment="1">
      <alignment vertical="center"/>
    </xf>
    <xf numFmtId="9" fontId="0" fillId="7" borderId="5" xfId="1" applyFont="1" applyFill="1" applyBorder="1" applyAlignment="1">
      <alignment horizontal="center" vertical="center"/>
    </xf>
    <xf numFmtId="0" fontId="0" fillId="6" borderId="2" xfId="0" applyFill="1" applyBorder="1" applyAlignment="1">
      <alignment vertical="center"/>
    </xf>
    <xf numFmtId="0" fontId="0" fillId="6" borderId="6" xfId="0" applyFill="1" applyBorder="1" applyAlignment="1">
      <alignment vertical="center"/>
    </xf>
    <xf numFmtId="0" fontId="0" fillId="6" borderId="4" xfId="0" applyFill="1" applyBorder="1" applyAlignment="1">
      <alignment vertical="center"/>
    </xf>
    <xf numFmtId="0" fontId="0" fillId="5" borderId="2" xfId="0" applyFill="1" applyBorder="1" applyAlignment="1">
      <alignment vertical="center"/>
    </xf>
    <xf numFmtId="0" fontId="0" fillId="5" borderId="6" xfId="0" applyFill="1" applyBorder="1" applyAlignment="1">
      <alignment vertical="center"/>
    </xf>
    <xf numFmtId="0" fontId="0" fillId="5" borderId="4" xfId="0" applyFill="1" applyBorder="1" applyAlignment="1">
      <alignment vertical="center"/>
    </xf>
    <xf numFmtId="0" fontId="0" fillId="4" borderId="2" xfId="0" applyFill="1" applyBorder="1" applyAlignment="1">
      <alignment vertical="center"/>
    </xf>
    <xf numFmtId="0" fontId="0" fillId="4" borderId="6" xfId="0" applyFill="1" applyBorder="1" applyAlignment="1">
      <alignment vertical="center"/>
    </xf>
    <xf numFmtId="0" fontId="0" fillId="4" borderId="4" xfId="0" applyFill="1" applyBorder="1" applyAlignment="1">
      <alignment vertical="center"/>
    </xf>
    <xf numFmtId="0" fontId="0" fillId="3" borderId="2" xfId="0" applyFill="1" applyBorder="1" applyAlignment="1">
      <alignment vertical="center"/>
    </xf>
    <xf numFmtId="0" fontId="0" fillId="3" borderId="6" xfId="0" applyFill="1" applyBorder="1" applyAlignment="1">
      <alignment vertical="center"/>
    </xf>
    <xf numFmtId="0" fontId="0" fillId="3" borderId="4" xfId="0" applyFill="1" applyBorder="1" applyAlignment="1">
      <alignment vertical="center"/>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0" fillId="2" borderId="1" xfId="0" applyFill="1" applyBorder="1" applyAlignment="1">
      <alignment horizontal="center" vertical="center"/>
    </xf>
    <xf numFmtId="0" fontId="0" fillId="2" borderId="8" xfId="0" applyFill="1" applyBorder="1" applyAlignment="1">
      <alignment horizontal="center" vertical="center"/>
    </xf>
    <xf numFmtId="0" fontId="0" fillId="2" borderId="9" xfId="0" applyFill="1" applyBorder="1" applyAlignment="1">
      <alignment horizontal="center" vertical="center"/>
    </xf>
    <xf numFmtId="0" fontId="0" fillId="2" borderId="10" xfId="0" applyFill="1" applyBorder="1" applyAlignment="1">
      <alignment horizontal="center" vertical="center"/>
    </xf>
    <xf numFmtId="0" fontId="2" fillId="7" borderId="1" xfId="0" applyFont="1" applyFill="1" applyBorder="1" applyAlignment="1">
      <alignment horizontal="center" vertical="center" wrapText="1"/>
    </xf>
    <xf numFmtId="0" fontId="2" fillId="6" borderId="1" xfId="0" applyFont="1" applyFill="1" applyBorder="1" applyAlignment="1">
      <alignment horizontal="center" vertical="center" wrapText="1"/>
    </xf>
    <xf numFmtId="0" fontId="2" fillId="5"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8" borderId="1" xfId="0" applyFont="1" applyFill="1" applyBorder="1" applyAlignment="1">
      <alignment horizontal="center" vertical="center" wrapText="1"/>
    </xf>
  </cellXfs>
  <cellStyles count="2">
    <cellStyle name="Normal" xfId="0" builtinId="0"/>
    <cellStyle name="Percent" xfId="1" builtinId="5"/>
  </cellStyles>
  <dxfs count="0"/>
  <tableStyles count="0" defaultTableStyle="TableStyleMedium2" defaultPivotStyle="PivotStyleLight16"/>
  <colors>
    <mruColors>
      <color rgb="FFFF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I18"/>
  <sheetViews>
    <sheetView tabSelected="1" workbookViewId="0">
      <pane xSplit="2" ySplit="2" topLeftCell="C3" activePane="bottomRight" state="frozen"/>
      <selection pane="topRight" activeCell="B1" sqref="B1"/>
      <selection pane="bottomLeft" activeCell="A3" sqref="A3"/>
      <selection pane="bottomRight" activeCell="D5" sqref="D5"/>
    </sheetView>
  </sheetViews>
  <sheetFormatPr defaultColWidth="9.140625" defaultRowHeight="15" x14ac:dyDescent="0.25"/>
  <cols>
    <col min="1" max="1" width="3.5703125" style="1" bestFit="1" customWidth="1"/>
    <col min="2" max="2" width="43.28515625" style="6" customWidth="1"/>
    <col min="3" max="3" width="59.42578125" style="6" customWidth="1"/>
    <col min="4" max="8" width="15" style="2" customWidth="1"/>
    <col min="9" max="10" width="4.7109375" style="2" customWidth="1"/>
    <col min="11" max="13" width="4.7109375" style="1" customWidth="1"/>
    <col min="14" max="14" width="6.85546875" style="1" customWidth="1"/>
    <col min="15" max="15" width="7.42578125" style="8" customWidth="1"/>
    <col min="16" max="16" width="12.7109375" style="2" customWidth="1"/>
    <col min="17" max="17" width="6.5703125" style="8" customWidth="1"/>
    <col min="18" max="18" width="12.7109375" style="2" customWidth="1"/>
    <col min="19" max="19" width="6.5703125" style="8" customWidth="1"/>
    <col min="20" max="20" width="12.7109375" style="2" customWidth="1"/>
    <col min="21" max="21" width="6.5703125" style="8" customWidth="1"/>
    <col min="22" max="22" width="12.7109375" style="2" customWidth="1"/>
    <col min="23" max="23" width="6.5703125" style="8" customWidth="1"/>
    <col min="24" max="24" width="12.7109375" style="2" customWidth="1"/>
    <col min="25" max="25" width="6.5703125" style="8" customWidth="1"/>
    <col min="26" max="26" width="12.7109375" style="7" customWidth="1"/>
    <col min="27" max="27" width="6.5703125" style="8" customWidth="1"/>
    <col min="28" max="28" width="12.7109375" style="7" customWidth="1"/>
    <col min="29" max="29" width="6.5703125" style="8" customWidth="1"/>
    <col min="30" max="30" width="12.7109375" style="7" customWidth="1"/>
    <col min="31" max="31" width="6.5703125" style="8" customWidth="1"/>
    <col min="32" max="32" width="12.7109375" style="7" customWidth="1"/>
    <col min="33" max="33" width="6.5703125" style="8" customWidth="1"/>
    <col min="34" max="34" width="12.7109375" style="7" customWidth="1"/>
    <col min="35" max="35" width="6.5703125" style="8" customWidth="1"/>
    <col min="36" max="16384" width="9.140625" style="7"/>
  </cols>
  <sheetData>
    <row r="1" spans="1:35" s="1" customFormat="1" ht="15" customHeight="1" x14ac:dyDescent="0.25">
      <c r="B1" s="2"/>
      <c r="C1" s="2"/>
      <c r="D1" s="3" t="s">
        <v>15</v>
      </c>
      <c r="E1" s="2"/>
      <c r="F1" s="2"/>
      <c r="G1" s="2"/>
      <c r="H1" s="3" t="s">
        <v>16</v>
      </c>
      <c r="I1" s="3"/>
      <c r="J1" s="2"/>
      <c r="K1" s="2"/>
      <c r="L1" s="2"/>
      <c r="M1" s="3"/>
      <c r="N1" s="86" t="s">
        <v>24</v>
      </c>
      <c r="O1" s="4">
        <f>SUM(O3:O12)</f>
        <v>0.99999999999999989</v>
      </c>
      <c r="P1" s="96" t="s">
        <v>32</v>
      </c>
      <c r="Q1" s="96"/>
      <c r="R1" s="95" t="s">
        <v>33</v>
      </c>
      <c r="S1" s="95"/>
      <c r="T1" s="94" t="s">
        <v>34</v>
      </c>
      <c r="U1" s="94"/>
      <c r="V1" s="93" t="s">
        <v>35</v>
      </c>
      <c r="W1" s="93"/>
      <c r="X1" s="97" t="s">
        <v>36</v>
      </c>
      <c r="Y1" s="97"/>
      <c r="Z1" s="92" t="s">
        <v>82</v>
      </c>
      <c r="AA1" s="92"/>
      <c r="AB1" s="93" t="s">
        <v>83</v>
      </c>
      <c r="AC1" s="93"/>
      <c r="AD1" s="94" t="s">
        <v>84</v>
      </c>
      <c r="AE1" s="94"/>
      <c r="AF1" s="95" t="s">
        <v>85</v>
      </c>
      <c r="AG1" s="95"/>
      <c r="AH1" s="96" t="s">
        <v>86</v>
      </c>
      <c r="AI1" s="96"/>
    </row>
    <row r="2" spans="1:35" s="5" customFormat="1" ht="30" x14ac:dyDescent="0.25">
      <c r="A2" s="5" t="s">
        <v>66</v>
      </c>
      <c r="B2" s="3" t="s">
        <v>7</v>
      </c>
      <c r="C2" s="3" t="s">
        <v>8</v>
      </c>
      <c r="D2" s="3" t="s">
        <v>9</v>
      </c>
      <c r="E2" s="3" t="s">
        <v>10</v>
      </c>
      <c r="F2" s="3" t="s">
        <v>11</v>
      </c>
      <c r="G2" s="3" t="s">
        <v>12</v>
      </c>
      <c r="H2" s="3" t="s">
        <v>13</v>
      </c>
      <c r="I2" s="3" t="s">
        <v>52</v>
      </c>
      <c r="J2" s="3" t="s">
        <v>53</v>
      </c>
      <c r="K2" s="3" t="s">
        <v>54</v>
      </c>
      <c r="L2" s="3" t="s">
        <v>55</v>
      </c>
      <c r="M2" s="3" t="s">
        <v>56</v>
      </c>
      <c r="N2" s="87" t="s">
        <v>23</v>
      </c>
      <c r="O2" s="4" t="s">
        <v>0</v>
      </c>
      <c r="P2" s="14" t="s">
        <v>31</v>
      </c>
      <c r="Q2" s="20" t="s">
        <v>23</v>
      </c>
      <c r="R2" s="15" t="s">
        <v>31</v>
      </c>
      <c r="S2" s="21" t="s">
        <v>23</v>
      </c>
      <c r="T2" s="16" t="s">
        <v>31</v>
      </c>
      <c r="U2" s="22" t="s">
        <v>23</v>
      </c>
      <c r="V2" s="17" t="s">
        <v>31</v>
      </c>
      <c r="W2" s="23" t="s">
        <v>23</v>
      </c>
      <c r="X2" s="18" t="s">
        <v>31</v>
      </c>
      <c r="Y2" s="24" t="s">
        <v>23</v>
      </c>
      <c r="Z2" s="19" t="s">
        <v>31</v>
      </c>
      <c r="AA2" s="25" t="s">
        <v>23</v>
      </c>
      <c r="AB2" s="17" t="s">
        <v>31</v>
      </c>
      <c r="AC2" s="23" t="s">
        <v>23</v>
      </c>
      <c r="AD2" s="16" t="s">
        <v>31</v>
      </c>
      <c r="AE2" s="22" t="s">
        <v>23</v>
      </c>
      <c r="AF2" s="15" t="s">
        <v>31</v>
      </c>
      <c r="AG2" s="21" t="s">
        <v>23</v>
      </c>
      <c r="AH2" s="14" t="s">
        <v>31</v>
      </c>
      <c r="AI2" s="20" t="s">
        <v>23</v>
      </c>
    </row>
    <row r="3" spans="1:35" ht="45" x14ac:dyDescent="0.25">
      <c r="A3" s="1">
        <v>1</v>
      </c>
      <c r="B3" s="6" t="s">
        <v>163</v>
      </c>
      <c r="C3" s="6" t="s">
        <v>151</v>
      </c>
      <c r="D3" s="2" t="s">
        <v>153</v>
      </c>
      <c r="E3" s="2" t="s">
        <v>154</v>
      </c>
      <c r="F3" s="2" t="s">
        <v>152</v>
      </c>
      <c r="G3" s="2" t="s">
        <v>189</v>
      </c>
      <c r="H3" s="2" t="s">
        <v>188</v>
      </c>
      <c r="I3" s="2">
        <v>0</v>
      </c>
      <c r="J3" s="2">
        <v>5</v>
      </c>
      <c r="K3" s="1">
        <v>10</v>
      </c>
      <c r="L3" s="1">
        <v>20</v>
      </c>
      <c r="M3" s="1">
        <v>30</v>
      </c>
      <c r="N3" s="88">
        <f t="shared" ref="N3:N11" si="0">MAX(I3:M3)</f>
        <v>30</v>
      </c>
      <c r="O3" s="8">
        <v>0.1</v>
      </c>
      <c r="P3" s="26" t="s">
        <v>188</v>
      </c>
      <c r="Q3" s="27">
        <f t="shared" ref="Q3:Q11" si="1">IF($P3=$D3,$I3,IF($P3=$E3,$J3,IF($P3=$F3,$K3,IF($P3=$G3,$L3,IF($P3=$H3,$M3,"")))))/N3*O3</f>
        <v>0.1</v>
      </c>
      <c r="R3" s="28" t="s">
        <v>153</v>
      </c>
      <c r="S3" s="29">
        <f>IF($R3=$D3,$I3,IF($R3=$E3,$J3,IF($R3=$F3,$K3,IF($R3=$G3,$L3,IF($R3=$H3,$M3,"")))))/N3*O3</f>
        <v>0</v>
      </c>
      <c r="T3" s="30" t="s">
        <v>189</v>
      </c>
      <c r="U3" s="31">
        <f>IF($T3=$D3,$I3,IF($T3=$E3,$J3,IF($T3=$F3,$K3,IF($T3=$G3,$L3,IF($T3=$H3,$M3,"")))))/N3*O3</f>
        <v>6.6666666666666666E-2</v>
      </c>
      <c r="V3" s="32" t="s">
        <v>154</v>
      </c>
      <c r="W3" s="33">
        <f>IF($V3=$D3,$I3,IF($V3=$E3,$J3,IF($V3=$F3,$K3,IF($V3=$G3,$L3,IF($V3=$H3,$M3,"")))))/N3*O3</f>
        <v>1.6666666666666666E-2</v>
      </c>
      <c r="X3" s="34" t="s">
        <v>189</v>
      </c>
      <c r="Y3" s="35">
        <f>IF($X3=$D3,$I3,IF($X3=$E3,$J3,IF($X3=$F3,$K3,IF($X3=$G3,$L3,IF($X3=$H3,$M3,"")))))/N3*O3</f>
        <v>6.6666666666666666E-2</v>
      </c>
      <c r="Z3" s="36" t="s">
        <v>189</v>
      </c>
      <c r="AA3" s="37">
        <f t="shared" ref="AA3:AA11" si="2">IF($Z3=$D3,$I3,IF($Z3=$E3,$J3,IF($Z3=$F3,$K3,IF($Z3=$G3,$L3,IF($Z3=$H3,$M3,"")))))/N3*O3</f>
        <v>6.6666666666666666E-2</v>
      </c>
      <c r="AB3" s="32" t="s">
        <v>188</v>
      </c>
      <c r="AC3" s="33">
        <f>IF($X3=$D3,$I3,IF($X3=$E3,$J3,IF($X3=$F3,$K3,IF($X3=$G3,$L3,IF($X3=$H3,$M3,"")))))/N3*O3</f>
        <v>6.6666666666666666E-2</v>
      </c>
      <c r="AD3" s="30" t="s">
        <v>152</v>
      </c>
      <c r="AE3" s="31">
        <f t="shared" ref="AE3:AE11" si="3">IF($AD3=$D3,$I3,IF($AD3=$E3,$J3,IF($AD3=$F3,$K3,IF($AD3=$G3,$L3,IF($AD3=$H3,$M3,"")))))/N3*O3</f>
        <v>3.3333333333333333E-2</v>
      </c>
      <c r="AF3" s="28" t="s">
        <v>153</v>
      </c>
      <c r="AG3" s="29">
        <f t="shared" ref="AG3:AG11" si="4">IF($AF3=$D3,$I3,IF($AF3=$E3,$J3,IF($AF3=$F3,$K3,IF($AF3=$G3,$L3,IF($AF3=$H3,$M3,"")))))/N3*O3</f>
        <v>0</v>
      </c>
      <c r="AH3" s="26" t="s">
        <v>188</v>
      </c>
      <c r="AI3" s="27">
        <f t="shared" ref="AI3:AI11" si="5">IF($AH3=$D3,$I3,IF($AH3=$E3,$J3,IF($AH3=$F3,$K3,IF($AH3=$G3,$L3,IF($AH3=$H3,$M3,"")))))/N3*O3</f>
        <v>0.1</v>
      </c>
    </row>
    <row r="4" spans="1:35" ht="45" x14ac:dyDescent="0.25">
      <c r="A4" s="1">
        <v>2</v>
      </c>
      <c r="B4" s="6" t="s">
        <v>164</v>
      </c>
      <c r="C4" s="6" t="s">
        <v>179</v>
      </c>
      <c r="D4" s="2" t="s">
        <v>202</v>
      </c>
      <c r="E4" s="2" t="s">
        <v>201</v>
      </c>
      <c r="F4" s="2" t="s">
        <v>216</v>
      </c>
      <c r="G4" s="2" t="s">
        <v>203</v>
      </c>
      <c r="H4" s="2" t="s">
        <v>204</v>
      </c>
      <c r="I4" s="1">
        <v>0</v>
      </c>
      <c r="J4" s="1">
        <v>5</v>
      </c>
      <c r="K4" s="1">
        <v>10</v>
      </c>
      <c r="L4" s="1">
        <v>20</v>
      </c>
      <c r="M4" s="1">
        <v>30</v>
      </c>
      <c r="N4" s="88">
        <f t="shared" si="0"/>
        <v>30</v>
      </c>
      <c r="O4" s="8">
        <v>0.1</v>
      </c>
      <c r="P4" s="26" t="s">
        <v>204</v>
      </c>
      <c r="Q4" s="27">
        <f>IF($P4=$D4,$I4,IF($P4=$E4,$J4,IF($P4=$F4,$K4,IF($P4=$G4,$L4,IF($P4=$H4,$M4,"")))))/N4*O4</f>
        <v>0.1</v>
      </c>
      <c r="R4" s="28" t="s">
        <v>202</v>
      </c>
      <c r="S4" s="29">
        <f t="shared" ref="S4:S11" si="6">IF($R4=$D4,$I4,IF($R4=$E4,$J4,IF($R4=$F4,$K4,IF($R4=$G4,$L4,IF($R4=$H4,$M4,"")))))/N4*O4</f>
        <v>0</v>
      </c>
      <c r="T4" s="30" t="s">
        <v>203</v>
      </c>
      <c r="U4" s="31">
        <f t="shared" ref="U4:U11" si="7">IF($T4=$D4,$I4,IF($T4=$E4,$J4,IF($T4=$F4,$K4,IF($T4=$G4,$L4,IF($T4=$H4,$M4,"")))))/N4*O4</f>
        <v>6.6666666666666666E-2</v>
      </c>
      <c r="V4" s="32" t="s">
        <v>201</v>
      </c>
      <c r="W4" s="33">
        <f t="shared" ref="W4:W11" si="8">IF($V4=$D4,$I4,IF($V4=$E4,$J4,IF($V4=$F4,$K4,IF($V4=$G4,$L4,IF($V4=$H4,$M4,"")))))/N4*O4</f>
        <v>1.6666666666666666E-2</v>
      </c>
      <c r="X4" s="34" t="s">
        <v>203</v>
      </c>
      <c r="Y4" s="35">
        <f t="shared" ref="Y4:Y11" si="9">IF($X4=$D4,$I4,IF($X4=$E4,$J4,IF($X4=$F4,$K4,IF($X4=$G4,$L4,IF($X4=$H4,$M4,"")))))/N4*O4</f>
        <v>6.6666666666666666E-2</v>
      </c>
      <c r="Z4" s="36" t="s">
        <v>203</v>
      </c>
      <c r="AA4" s="37">
        <f t="shared" si="2"/>
        <v>6.6666666666666666E-2</v>
      </c>
      <c r="AB4" s="32" t="s">
        <v>204</v>
      </c>
      <c r="AC4" s="33">
        <f t="shared" ref="AC4:AC11" si="10">IF($X4=$D4,$I4,IF($X4=$E4,$J4,IF($X4=$F4,$K4,IF($X4=$G4,$L4,IF($X4=$H4,$M4,"")))))/N4*O4</f>
        <v>6.6666666666666666E-2</v>
      </c>
      <c r="AD4" s="30" t="s">
        <v>201</v>
      </c>
      <c r="AE4" s="31">
        <f t="shared" si="3"/>
        <v>1.6666666666666666E-2</v>
      </c>
      <c r="AF4" s="28" t="s">
        <v>202</v>
      </c>
      <c r="AG4" s="29">
        <f t="shared" si="4"/>
        <v>0</v>
      </c>
      <c r="AH4" s="26" t="s">
        <v>204</v>
      </c>
      <c r="AI4" s="27">
        <f t="shared" si="5"/>
        <v>0.1</v>
      </c>
    </row>
    <row r="5" spans="1:35" ht="105" x14ac:dyDescent="0.25">
      <c r="A5" s="1">
        <v>3</v>
      </c>
      <c r="B5" s="6" t="s">
        <v>191</v>
      </c>
      <c r="C5" s="6" t="s">
        <v>166</v>
      </c>
      <c r="D5" s="2" t="s">
        <v>185</v>
      </c>
      <c r="E5" s="2" t="s">
        <v>190</v>
      </c>
      <c r="F5" s="2" t="s">
        <v>187</v>
      </c>
      <c r="H5" s="1"/>
      <c r="I5" s="1">
        <v>0</v>
      </c>
      <c r="J5" s="1">
        <v>15</v>
      </c>
      <c r="K5" s="1">
        <v>30</v>
      </c>
      <c r="N5" s="88">
        <f t="shared" si="0"/>
        <v>30</v>
      </c>
      <c r="O5" s="8">
        <v>0.15</v>
      </c>
      <c r="P5" s="26" t="s">
        <v>187</v>
      </c>
      <c r="Q5" s="27">
        <f t="shared" si="1"/>
        <v>0.15</v>
      </c>
      <c r="R5" s="28" t="s">
        <v>185</v>
      </c>
      <c r="S5" s="29">
        <f t="shared" si="6"/>
        <v>0</v>
      </c>
      <c r="T5" s="30" t="s">
        <v>190</v>
      </c>
      <c r="U5" s="31">
        <f t="shared" si="7"/>
        <v>7.4999999999999997E-2</v>
      </c>
      <c r="V5" s="32" t="s">
        <v>190</v>
      </c>
      <c r="W5" s="33">
        <f t="shared" si="8"/>
        <v>7.4999999999999997E-2</v>
      </c>
      <c r="X5" s="34" t="s">
        <v>190</v>
      </c>
      <c r="Y5" s="35">
        <f t="shared" si="9"/>
        <v>7.4999999999999997E-2</v>
      </c>
      <c r="Z5" s="36" t="s">
        <v>190</v>
      </c>
      <c r="AA5" s="37">
        <f t="shared" si="2"/>
        <v>7.4999999999999997E-2</v>
      </c>
      <c r="AB5" s="32" t="s">
        <v>187</v>
      </c>
      <c r="AC5" s="33">
        <f t="shared" si="10"/>
        <v>7.4999999999999997E-2</v>
      </c>
      <c r="AD5" s="30" t="s">
        <v>190</v>
      </c>
      <c r="AE5" s="31">
        <f t="shared" si="3"/>
        <v>7.4999999999999997E-2</v>
      </c>
      <c r="AF5" s="28" t="s">
        <v>185</v>
      </c>
      <c r="AG5" s="29">
        <f t="shared" si="4"/>
        <v>0</v>
      </c>
      <c r="AH5" s="26" t="s">
        <v>187</v>
      </c>
      <c r="AI5" s="27">
        <f t="shared" si="5"/>
        <v>0.15</v>
      </c>
    </row>
    <row r="6" spans="1:35" ht="45" x14ac:dyDescent="0.25">
      <c r="A6" s="1">
        <v>4</v>
      </c>
      <c r="B6" s="6" t="s">
        <v>194</v>
      </c>
      <c r="C6" s="6" t="s">
        <v>205</v>
      </c>
      <c r="D6" s="2" t="s">
        <v>124</v>
      </c>
      <c r="E6" s="12" t="s">
        <v>176</v>
      </c>
      <c r="F6" s="13" t="s">
        <v>177</v>
      </c>
      <c r="G6" s="2" t="s">
        <v>178</v>
      </c>
      <c r="H6" s="1"/>
      <c r="I6" s="1">
        <v>0</v>
      </c>
      <c r="J6" s="1">
        <v>10</v>
      </c>
      <c r="K6" s="1">
        <v>20</v>
      </c>
      <c r="L6" s="1">
        <v>30</v>
      </c>
      <c r="N6" s="88">
        <f t="shared" si="0"/>
        <v>30</v>
      </c>
      <c r="O6" s="8">
        <v>0.1</v>
      </c>
      <c r="P6" s="26" t="s">
        <v>178</v>
      </c>
      <c r="Q6" s="27">
        <f t="shared" si="1"/>
        <v>0.1</v>
      </c>
      <c r="R6" s="28" t="s">
        <v>124</v>
      </c>
      <c r="S6" s="29">
        <f t="shared" si="6"/>
        <v>0</v>
      </c>
      <c r="T6" s="30" t="s">
        <v>177</v>
      </c>
      <c r="U6" s="31">
        <f t="shared" si="7"/>
        <v>6.6666666666666666E-2</v>
      </c>
      <c r="V6" s="32" t="s">
        <v>176</v>
      </c>
      <c r="W6" s="33">
        <f t="shared" si="8"/>
        <v>3.3333333333333333E-2</v>
      </c>
      <c r="X6" s="34" t="s">
        <v>177</v>
      </c>
      <c r="Y6" s="35">
        <f t="shared" si="9"/>
        <v>6.6666666666666666E-2</v>
      </c>
      <c r="Z6" s="36" t="s">
        <v>177</v>
      </c>
      <c r="AA6" s="37">
        <f t="shared" si="2"/>
        <v>6.6666666666666666E-2</v>
      </c>
      <c r="AB6" s="32" t="s">
        <v>178</v>
      </c>
      <c r="AC6" s="33">
        <f t="shared" si="10"/>
        <v>6.6666666666666666E-2</v>
      </c>
      <c r="AD6" s="30" t="s">
        <v>176</v>
      </c>
      <c r="AE6" s="31">
        <f t="shared" si="3"/>
        <v>3.3333333333333333E-2</v>
      </c>
      <c r="AF6" s="28" t="s">
        <v>124</v>
      </c>
      <c r="AG6" s="29">
        <f t="shared" si="4"/>
        <v>0</v>
      </c>
      <c r="AH6" s="26" t="s">
        <v>178</v>
      </c>
      <c r="AI6" s="27">
        <f t="shared" si="5"/>
        <v>0.1</v>
      </c>
    </row>
    <row r="7" spans="1:35" ht="45" x14ac:dyDescent="0.25">
      <c r="A7" s="1">
        <v>5</v>
      </c>
      <c r="B7" s="6" t="s">
        <v>160</v>
      </c>
      <c r="C7" s="6" t="s">
        <v>168</v>
      </c>
      <c r="D7" s="2" t="s">
        <v>124</v>
      </c>
      <c r="E7" s="2" t="s">
        <v>174</v>
      </c>
      <c r="F7" s="2" t="s">
        <v>175</v>
      </c>
      <c r="H7" s="1"/>
      <c r="I7" s="1">
        <v>0</v>
      </c>
      <c r="J7" s="1">
        <v>20</v>
      </c>
      <c r="K7" s="1">
        <v>30</v>
      </c>
      <c r="N7" s="88">
        <f t="shared" si="0"/>
        <v>30</v>
      </c>
      <c r="O7" s="8">
        <v>0.1</v>
      </c>
      <c r="P7" s="26" t="s">
        <v>175</v>
      </c>
      <c r="Q7" s="27">
        <f t="shared" si="1"/>
        <v>0.1</v>
      </c>
      <c r="R7" s="28" t="s">
        <v>124</v>
      </c>
      <c r="S7" s="29">
        <f t="shared" si="6"/>
        <v>0</v>
      </c>
      <c r="T7" s="30" t="s">
        <v>174</v>
      </c>
      <c r="U7" s="31">
        <f t="shared" si="7"/>
        <v>6.6666666666666666E-2</v>
      </c>
      <c r="V7" s="32" t="s">
        <v>174</v>
      </c>
      <c r="W7" s="33">
        <f t="shared" si="8"/>
        <v>6.6666666666666666E-2</v>
      </c>
      <c r="X7" s="34" t="s">
        <v>174</v>
      </c>
      <c r="Y7" s="35">
        <f t="shared" si="9"/>
        <v>6.6666666666666666E-2</v>
      </c>
      <c r="Z7" s="36" t="s">
        <v>174</v>
      </c>
      <c r="AA7" s="37">
        <f t="shared" si="2"/>
        <v>6.6666666666666666E-2</v>
      </c>
      <c r="AB7" s="32" t="s">
        <v>175</v>
      </c>
      <c r="AC7" s="33">
        <f t="shared" si="10"/>
        <v>6.6666666666666666E-2</v>
      </c>
      <c r="AD7" s="30" t="s">
        <v>174</v>
      </c>
      <c r="AE7" s="31">
        <f t="shared" si="3"/>
        <v>6.6666666666666666E-2</v>
      </c>
      <c r="AF7" s="28" t="s">
        <v>124</v>
      </c>
      <c r="AG7" s="29">
        <f t="shared" si="4"/>
        <v>0</v>
      </c>
      <c r="AH7" s="26" t="s">
        <v>175</v>
      </c>
      <c r="AI7" s="27">
        <f t="shared" si="5"/>
        <v>0.1</v>
      </c>
    </row>
    <row r="8" spans="1:35" ht="45" x14ac:dyDescent="0.25">
      <c r="A8" s="1">
        <v>6</v>
      </c>
      <c r="B8" s="6" t="s">
        <v>195</v>
      </c>
      <c r="C8" s="6" t="s">
        <v>218</v>
      </c>
      <c r="D8" s="2" t="s">
        <v>210</v>
      </c>
      <c r="E8" s="2" t="s">
        <v>211</v>
      </c>
      <c r="F8" s="2" t="s">
        <v>209</v>
      </c>
      <c r="H8" s="1"/>
      <c r="I8" s="1">
        <v>0</v>
      </c>
      <c r="J8" s="1">
        <v>20</v>
      </c>
      <c r="K8" s="1">
        <v>30</v>
      </c>
      <c r="N8" s="89">
        <f t="shared" si="0"/>
        <v>30</v>
      </c>
      <c r="O8" s="8">
        <v>0.1</v>
      </c>
      <c r="P8" s="26" t="s">
        <v>209</v>
      </c>
      <c r="Q8" s="27">
        <f t="shared" si="1"/>
        <v>0.1</v>
      </c>
      <c r="R8" s="28" t="s">
        <v>210</v>
      </c>
      <c r="S8" s="29">
        <f t="shared" si="6"/>
        <v>0</v>
      </c>
      <c r="T8" s="30" t="s">
        <v>211</v>
      </c>
      <c r="U8" s="31">
        <f t="shared" si="7"/>
        <v>6.6666666666666666E-2</v>
      </c>
      <c r="V8" s="32" t="s">
        <v>211</v>
      </c>
      <c r="W8" s="33">
        <f t="shared" si="8"/>
        <v>6.6666666666666666E-2</v>
      </c>
      <c r="X8" s="34" t="s">
        <v>211</v>
      </c>
      <c r="Y8" s="35">
        <f t="shared" si="9"/>
        <v>6.6666666666666666E-2</v>
      </c>
      <c r="Z8" s="36" t="s">
        <v>211</v>
      </c>
      <c r="AA8" s="37">
        <f t="shared" si="2"/>
        <v>6.6666666666666666E-2</v>
      </c>
      <c r="AB8" s="32" t="s">
        <v>209</v>
      </c>
      <c r="AC8" s="33">
        <f t="shared" si="10"/>
        <v>6.6666666666666666E-2</v>
      </c>
      <c r="AD8" s="30" t="s">
        <v>211</v>
      </c>
      <c r="AE8" s="31">
        <f t="shared" si="3"/>
        <v>6.6666666666666666E-2</v>
      </c>
      <c r="AF8" s="28" t="s">
        <v>210</v>
      </c>
      <c r="AG8" s="29">
        <f t="shared" si="4"/>
        <v>0</v>
      </c>
      <c r="AH8" s="26" t="s">
        <v>209</v>
      </c>
      <c r="AI8" s="27">
        <f t="shared" si="5"/>
        <v>0.1</v>
      </c>
    </row>
    <row r="9" spans="1:35" x14ac:dyDescent="0.25">
      <c r="A9" s="1">
        <v>7</v>
      </c>
      <c r="B9" s="6" t="s">
        <v>196</v>
      </c>
      <c r="C9" s="6" t="s">
        <v>197</v>
      </c>
      <c r="D9" s="2" t="s">
        <v>124</v>
      </c>
      <c r="E9" s="2" t="s">
        <v>198</v>
      </c>
      <c r="F9" s="2" t="s">
        <v>174</v>
      </c>
      <c r="G9" s="2" t="s">
        <v>199</v>
      </c>
      <c r="H9" s="1" t="s">
        <v>200</v>
      </c>
      <c r="I9" s="1">
        <v>0</v>
      </c>
      <c r="J9" s="1">
        <v>10</v>
      </c>
      <c r="K9" s="1">
        <v>20</v>
      </c>
      <c r="L9" s="1">
        <v>30</v>
      </c>
      <c r="M9" s="1">
        <v>40</v>
      </c>
      <c r="N9" s="89">
        <f>MAX(I9:M9)</f>
        <v>40</v>
      </c>
      <c r="O9" s="8">
        <v>0.15</v>
      </c>
      <c r="P9" s="26" t="s">
        <v>200</v>
      </c>
      <c r="Q9" s="27">
        <f t="shared" si="1"/>
        <v>0.15</v>
      </c>
      <c r="R9" s="28" t="s">
        <v>124</v>
      </c>
      <c r="S9" s="29">
        <f t="shared" si="6"/>
        <v>0</v>
      </c>
      <c r="T9" s="30" t="s">
        <v>199</v>
      </c>
      <c r="U9" s="31">
        <f t="shared" si="7"/>
        <v>0.11249999999999999</v>
      </c>
      <c r="V9" s="32" t="s">
        <v>198</v>
      </c>
      <c r="W9" s="33">
        <f t="shared" si="8"/>
        <v>3.7499999999999999E-2</v>
      </c>
      <c r="X9" s="34" t="s">
        <v>199</v>
      </c>
      <c r="Y9" s="35">
        <f t="shared" si="9"/>
        <v>0.11249999999999999</v>
      </c>
      <c r="Z9" s="36" t="s">
        <v>199</v>
      </c>
      <c r="AA9" s="37">
        <f t="shared" si="2"/>
        <v>0.11249999999999999</v>
      </c>
      <c r="AB9" s="32" t="s">
        <v>200</v>
      </c>
      <c r="AC9" s="33">
        <f t="shared" si="10"/>
        <v>0.11249999999999999</v>
      </c>
      <c r="AD9" s="30" t="s">
        <v>198</v>
      </c>
      <c r="AE9" s="31">
        <f t="shared" si="3"/>
        <v>3.7499999999999999E-2</v>
      </c>
      <c r="AF9" s="28" t="s">
        <v>124</v>
      </c>
      <c r="AG9" s="29">
        <f t="shared" si="4"/>
        <v>0</v>
      </c>
      <c r="AH9" s="26" t="s">
        <v>200</v>
      </c>
      <c r="AI9" s="27">
        <f t="shared" si="5"/>
        <v>0.15</v>
      </c>
    </row>
    <row r="10" spans="1:35" x14ac:dyDescent="0.25">
      <c r="A10" s="1">
        <v>8</v>
      </c>
      <c r="B10" s="6" t="s">
        <v>206</v>
      </c>
      <c r="C10" s="6" t="s">
        <v>207</v>
      </c>
      <c r="D10" s="2" t="s">
        <v>124</v>
      </c>
      <c r="E10" s="2" t="s">
        <v>208</v>
      </c>
      <c r="F10" s="2" t="s">
        <v>209</v>
      </c>
      <c r="H10" s="1"/>
      <c r="I10" s="1">
        <v>0</v>
      </c>
      <c r="J10" s="1">
        <v>20</v>
      </c>
      <c r="K10" s="1">
        <v>30</v>
      </c>
      <c r="N10" s="89">
        <f>MAX(I10:M10)</f>
        <v>30</v>
      </c>
      <c r="O10" s="8">
        <v>0.1</v>
      </c>
      <c r="P10" s="26" t="s">
        <v>209</v>
      </c>
      <c r="Q10" s="27">
        <f t="shared" si="1"/>
        <v>0.1</v>
      </c>
      <c r="R10" s="28" t="s">
        <v>124</v>
      </c>
      <c r="S10" s="29">
        <f t="shared" si="6"/>
        <v>0</v>
      </c>
      <c r="T10" s="30" t="s">
        <v>208</v>
      </c>
      <c r="U10" s="31">
        <f t="shared" si="7"/>
        <v>6.6666666666666666E-2</v>
      </c>
      <c r="V10" s="32" t="s">
        <v>208</v>
      </c>
      <c r="W10" s="33">
        <f t="shared" si="8"/>
        <v>6.6666666666666666E-2</v>
      </c>
      <c r="X10" s="34" t="s">
        <v>208</v>
      </c>
      <c r="Y10" s="35">
        <f t="shared" si="9"/>
        <v>6.6666666666666666E-2</v>
      </c>
      <c r="Z10" s="36" t="s">
        <v>208</v>
      </c>
      <c r="AA10" s="37">
        <f t="shared" si="2"/>
        <v>6.6666666666666666E-2</v>
      </c>
      <c r="AB10" s="32" t="s">
        <v>209</v>
      </c>
      <c r="AC10" s="33">
        <f t="shared" si="10"/>
        <v>6.6666666666666666E-2</v>
      </c>
      <c r="AD10" s="30" t="s">
        <v>208</v>
      </c>
      <c r="AE10" s="31">
        <f t="shared" si="3"/>
        <v>6.6666666666666666E-2</v>
      </c>
      <c r="AF10" s="28" t="s">
        <v>124</v>
      </c>
      <c r="AG10" s="29">
        <f t="shared" si="4"/>
        <v>0</v>
      </c>
      <c r="AH10" s="26" t="s">
        <v>209</v>
      </c>
      <c r="AI10" s="27">
        <f t="shared" si="5"/>
        <v>0.1</v>
      </c>
    </row>
    <row r="11" spans="1:35" ht="45" x14ac:dyDescent="0.25">
      <c r="A11" s="1">
        <v>9</v>
      </c>
      <c r="B11" s="6" t="s">
        <v>213</v>
      </c>
      <c r="C11" s="6" t="s">
        <v>192</v>
      </c>
      <c r="D11" s="2" t="s">
        <v>124</v>
      </c>
      <c r="E11" s="2" t="s">
        <v>212</v>
      </c>
      <c r="F11" s="2" t="s">
        <v>215</v>
      </c>
      <c r="G11" s="2" t="s">
        <v>214</v>
      </c>
      <c r="H11" s="1"/>
      <c r="I11" s="1">
        <v>0</v>
      </c>
      <c r="J11" s="1">
        <v>10</v>
      </c>
      <c r="K11" s="1">
        <v>30</v>
      </c>
      <c r="L11" s="1">
        <v>40</v>
      </c>
      <c r="N11" s="89">
        <f t="shared" si="0"/>
        <v>40</v>
      </c>
      <c r="O11" s="8">
        <v>0.1</v>
      </c>
      <c r="P11" s="26" t="s">
        <v>214</v>
      </c>
      <c r="Q11" s="27">
        <f t="shared" si="1"/>
        <v>0.1</v>
      </c>
      <c r="R11" s="28" t="s">
        <v>124</v>
      </c>
      <c r="S11" s="29">
        <f t="shared" si="6"/>
        <v>0</v>
      </c>
      <c r="T11" s="30" t="s">
        <v>215</v>
      </c>
      <c r="U11" s="31">
        <f t="shared" si="7"/>
        <v>7.5000000000000011E-2</v>
      </c>
      <c r="V11" s="32" t="s">
        <v>212</v>
      </c>
      <c r="W11" s="33">
        <f t="shared" si="8"/>
        <v>2.5000000000000001E-2</v>
      </c>
      <c r="X11" s="34" t="s">
        <v>215</v>
      </c>
      <c r="Y11" s="35">
        <f t="shared" si="9"/>
        <v>7.5000000000000011E-2</v>
      </c>
      <c r="Z11" s="36" t="s">
        <v>215</v>
      </c>
      <c r="AA11" s="37">
        <f t="shared" si="2"/>
        <v>7.5000000000000011E-2</v>
      </c>
      <c r="AB11" s="32" t="s">
        <v>214</v>
      </c>
      <c r="AC11" s="33">
        <f t="shared" si="10"/>
        <v>7.5000000000000011E-2</v>
      </c>
      <c r="AD11" s="30" t="s">
        <v>212</v>
      </c>
      <c r="AE11" s="31">
        <f t="shared" si="3"/>
        <v>2.5000000000000001E-2</v>
      </c>
      <c r="AF11" s="28" t="s">
        <v>124</v>
      </c>
      <c r="AG11" s="29">
        <f t="shared" si="4"/>
        <v>0</v>
      </c>
      <c r="AH11" s="26" t="s">
        <v>124</v>
      </c>
      <c r="AI11" s="27">
        <f t="shared" si="5"/>
        <v>0</v>
      </c>
    </row>
    <row r="12" spans="1:35" x14ac:dyDescent="0.25">
      <c r="N12" s="89"/>
      <c r="P12" s="38"/>
      <c r="Q12" s="39"/>
      <c r="R12" s="44"/>
      <c r="S12" s="45"/>
      <c r="T12" s="50"/>
      <c r="U12" s="51"/>
      <c r="V12" s="56"/>
      <c r="W12" s="57"/>
      <c r="X12" s="62"/>
      <c r="Y12" s="63"/>
      <c r="Z12" s="68"/>
      <c r="AA12" s="69"/>
      <c r="AB12" s="74"/>
      <c r="AC12" s="57"/>
      <c r="AD12" s="77"/>
      <c r="AE12" s="51"/>
      <c r="AF12" s="80"/>
      <c r="AG12" s="45"/>
      <c r="AH12" s="83"/>
      <c r="AI12" s="39"/>
    </row>
    <row r="13" spans="1:35" x14ac:dyDescent="0.25">
      <c r="B13" s="9" t="s">
        <v>30</v>
      </c>
      <c r="N13" s="91"/>
      <c r="P13" s="40"/>
      <c r="Q13" s="41"/>
      <c r="R13" s="46"/>
      <c r="S13" s="47"/>
      <c r="T13" s="52"/>
      <c r="U13" s="53"/>
      <c r="V13" s="58"/>
      <c r="W13" s="59"/>
      <c r="X13" s="64"/>
      <c r="Y13" s="65"/>
      <c r="Z13" s="70"/>
      <c r="AA13" s="71"/>
      <c r="AB13" s="75"/>
      <c r="AC13" s="59"/>
      <c r="AD13" s="78"/>
      <c r="AE13" s="53"/>
      <c r="AF13" s="81"/>
      <c r="AG13" s="47"/>
      <c r="AH13" s="84"/>
      <c r="AI13" s="41"/>
    </row>
    <row r="14" spans="1:35" ht="30" x14ac:dyDescent="0.25">
      <c r="B14" s="6" t="s">
        <v>6</v>
      </c>
      <c r="C14" s="6" t="s">
        <v>29</v>
      </c>
      <c r="N14" s="90">
        <f>SUM(N3:N13)</f>
        <v>290</v>
      </c>
      <c r="O14" s="10"/>
      <c r="P14" s="42"/>
      <c r="Q14" s="43">
        <f>SUM(Q3:Q13)</f>
        <v>0.99999999999999989</v>
      </c>
      <c r="R14" s="48"/>
      <c r="S14" s="49">
        <f>SUM(S3:S13)</f>
        <v>0</v>
      </c>
      <c r="T14" s="54"/>
      <c r="U14" s="55">
        <f>SUM(U3:U13)</f>
        <v>0.66249999999999987</v>
      </c>
      <c r="V14" s="60"/>
      <c r="W14" s="61">
        <f>SUM(W3:W13)</f>
        <v>0.40416666666666662</v>
      </c>
      <c r="X14" s="66"/>
      <c r="Y14" s="67">
        <f>SUM(Y3:Y13)</f>
        <v>0.66249999999999987</v>
      </c>
      <c r="Z14" s="72"/>
      <c r="AA14" s="73">
        <f>SUM(AA3:AA13)</f>
        <v>0.66249999999999987</v>
      </c>
      <c r="AB14" s="76"/>
      <c r="AC14" s="61">
        <f>SUM(AC3:AC13)</f>
        <v>0.66249999999999987</v>
      </c>
      <c r="AD14" s="79"/>
      <c r="AE14" s="55">
        <f>SUM(AE3:AE13)</f>
        <v>0.42083333333333328</v>
      </c>
      <c r="AF14" s="82"/>
      <c r="AG14" s="49">
        <f>SUM(AG3:AG13)</f>
        <v>0</v>
      </c>
      <c r="AH14" s="85"/>
      <c r="AI14" s="43">
        <f>SUM(AI3:AI13)</f>
        <v>0.89999999999999991</v>
      </c>
    </row>
    <row r="15" spans="1:35" ht="45" x14ac:dyDescent="0.25">
      <c r="B15" s="6" t="s">
        <v>28</v>
      </c>
      <c r="C15" s="6" t="s">
        <v>217</v>
      </c>
      <c r="N15" s="10"/>
      <c r="O15" s="7"/>
    </row>
    <row r="16" spans="1:35" x14ac:dyDescent="0.25">
      <c r="O16" s="11"/>
      <c r="Q16" s="11"/>
      <c r="S16" s="11"/>
      <c r="U16" s="11"/>
      <c r="W16" s="11"/>
      <c r="Y16" s="11"/>
      <c r="AA16" s="11"/>
      <c r="AC16" s="11"/>
      <c r="AE16" s="11"/>
      <c r="AG16" s="11"/>
      <c r="AI16" s="11"/>
    </row>
    <row r="17" spans="2:35" x14ac:dyDescent="0.25">
      <c r="B17" s="9" t="s">
        <v>37</v>
      </c>
      <c r="O17" s="11"/>
      <c r="Q17" s="11"/>
      <c r="S17" s="11"/>
      <c r="U17" s="11"/>
      <c r="W17" s="11"/>
      <c r="Y17" s="11"/>
      <c r="AA17" s="11"/>
      <c r="AC17" s="11"/>
      <c r="AE17" s="11"/>
      <c r="AG17" s="11"/>
      <c r="AI17" s="11"/>
    </row>
    <row r="18" spans="2:35" ht="90" x14ac:dyDescent="0.25">
      <c r="B18" s="6" t="s">
        <v>38</v>
      </c>
      <c r="C18" s="6" t="s">
        <v>193</v>
      </c>
    </row>
  </sheetData>
  <mergeCells count="10">
    <mergeCell ref="P1:Q1"/>
    <mergeCell ref="R1:S1"/>
    <mergeCell ref="T1:U1"/>
    <mergeCell ref="V1:W1"/>
    <mergeCell ref="X1:Y1"/>
    <mergeCell ref="Z1:AA1"/>
    <mergeCell ref="AB1:AC1"/>
    <mergeCell ref="AD1:AE1"/>
    <mergeCell ref="AF1:AG1"/>
    <mergeCell ref="AH1:AI1"/>
  </mergeCells>
  <dataValidations count="1">
    <dataValidation type="list" allowBlank="1" showInputMessage="1" showErrorMessage="1" sqref="V3:V12 T3:T12 R3:R12 X3:X12 P3:P12 Z3:Z11 AB3:AB11 AD3:AD11 AF3:AF11 AH3:AH11" xr:uid="{00000000-0002-0000-0000-000000000000}">
      <formula1>$D3:$H3</formula1>
    </dataValidation>
  </dataValidations>
  <printOptions gridLines="1"/>
  <pageMargins left="0.25" right="0.25" top="0.75" bottom="0.75" header="0.3" footer="0.3"/>
  <pageSetup paperSize="9" scale="65"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47"/>
  <sheetViews>
    <sheetView workbookViewId="0">
      <pane xSplit="2" ySplit="2" topLeftCell="C32" activePane="bottomRight" state="frozen"/>
      <selection pane="topRight" activeCell="C1" sqref="C1"/>
      <selection pane="bottomLeft" activeCell="A3" sqref="A3"/>
      <selection pane="bottomRight" activeCell="B53" sqref="B53"/>
    </sheetView>
  </sheetViews>
  <sheetFormatPr defaultColWidth="9.140625" defaultRowHeight="15" x14ac:dyDescent="0.25"/>
  <cols>
    <col min="1" max="1" width="27" style="7" customWidth="1"/>
    <col min="2" max="2" width="64.85546875" style="6" customWidth="1"/>
    <col min="3" max="6" width="14.42578125" style="2" customWidth="1"/>
    <col min="7" max="7" width="14.42578125" style="1" customWidth="1"/>
    <col min="8" max="12" width="9.140625" style="1"/>
    <col min="13" max="16384" width="9.140625" style="7"/>
  </cols>
  <sheetData>
    <row r="1" spans="1:12" x14ac:dyDescent="0.25">
      <c r="A1" s="2"/>
      <c r="B1" s="2"/>
      <c r="C1" s="3" t="s">
        <v>15</v>
      </c>
      <c r="G1" s="3" t="s">
        <v>16</v>
      </c>
      <c r="H1" s="3" t="s">
        <v>21</v>
      </c>
      <c r="I1" s="2"/>
      <c r="J1" s="2"/>
      <c r="K1" s="2"/>
      <c r="L1" s="3" t="s">
        <v>22</v>
      </c>
    </row>
    <row r="2" spans="1:12" x14ac:dyDescent="0.25">
      <c r="A2" s="3" t="s">
        <v>7</v>
      </c>
      <c r="B2" s="3" t="s">
        <v>8</v>
      </c>
      <c r="C2" s="3" t="s">
        <v>9</v>
      </c>
      <c r="D2" s="3" t="s">
        <v>10</v>
      </c>
      <c r="E2" s="3" t="s">
        <v>11</v>
      </c>
      <c r="F2" s="3" t="s">
        <v>12</v>
      </c>
      <c r="G2" s="3" t="s">
        <v>13</v>
      </c>
      <c r="H2" s="3" t="s">
        <v>14</v>
      </c>
      <c r="I2" s="3" t="s">
        <v>17</v>
      </c>
      <c r="J2" s="3" t="s">
        <v>18</v>
      </c>
      <c r="K2" s="3" t="s">
        <v>19</v>
      </c>
      <c r="L2" s="3" t="s">
        <v>20</v>
      </c>
    </row>
    <row r="3" spans="1:12" ht="45" x14ac:dyDescent="0.25">
      <c r="A3" s="6" t="s">
        <v>39</v>
      </c>
      <c r="B3" s="6" t="s">
        <v>51</v>
      </c>
      <c r="C3" s="2" t="s">
        <v>48</v>
      </c>
      <c r="D3" s="2" t="s">
        <v>49</v>
      </c>
      <c r="E3" s="2" t="s">
        <v>50</v>
      </c>
      <c r="F3" s="2" t="s">
        <v>47</v>
      </c>
      <c r="G3" s="2"/>
      <c r="H3" s="2">
        <v>0</v>
      </c>
      <c r="I3" s="2">
        <v>1</v>
      </c>
      <c r="J3" s="1">
        <v>2</v>
      </c>
      <c r="K3" s="1">
        <v>3</v>
      </c>
    </row>
    <row r="4" spans="1:12" ht="45" x14ac:dyDescent="0.25">
      <c r="A4" s="6" t="s">
        <v>40</v>
      </c>
      <c r="B4" s="6" t="s">
        <v>51</v>
      </c>
      <c r="C4" s="2" t="s">
        <v>48</v>
      </c>
      <c r="D4" s="2" t="s">
        <v>49</v>
      </c>
      <c r="E4" s="2" t="s">
        <v>50</v>
      </c>
      <c r="F4" s="2" t="s">
        <v>47</v>
      </c>
      <c r="G4" s="2"/>
      <c r="H4" s="2">
        <v>0</v>
      </c>
      <c r="I4" s="2">
        <v>1</v>
      </c>
      <c r="J4" s="1">
        <v>2</v>
      </c>
      <c r="K4" s="1">
        <v>3</v>
      </c>
    </row>
    <row r="5" spans="1:12" ht="195" customHeight="1" x14ac:dyDescent="0.25">
      <c r="A5" s="6" t="s">
        <v>41</v>
      </c>
      <c r="B5" s="6" t="s">
        <v>74</v>
      </c>
      <c r="C5" s="2" t="s">
        <v>99</v>
      </c>
      <c r="D5" s="2" t="s">
        <v>25</v>
      </c>
      <c r="E5" s="2" t="s">
        <v>26</v>
      </c>
      <c r="F5" s="2" t="s">
        <v>27</v>
      </c>
      <c r="G5" s="2"/>
      <c r="H5" s="2">
        <v>0</v>
      </c>
      <c r="I5" s="2">
        <v>2</v>
      </c>
      <c r="J5" s="1">
        <v>5</v>
      </c>
      <c r="K5" s="1">
        <v>10</v>
      </c>
    </row>
    <row r="6" spans="1:12" ht="30" x14ac:dyDescent="0.25">
      <c r="A6" s="6" t="s">
        <v>42</v>
      </c>
      <c r="C6" s="2" t="s">
        <v>57</v>
      </c>
      <c r="D6" s="2" t="s">
        <v>59</v>
      </c>
      <c r="E6" s="2" t="s">
        <v>60</v>
      </c>
      <c r="F6" s="2" t="s">
        <v>61</v>
      </c>
      <c r="G6" s="2" t="s">
        <v>58</v>
      </c>
      <c r="H6" s="2">
        <v>0</v>
      </c>
      <c r="I6" s="2">
        <v>1</v>
      </c>
      <c r="J6" s="1">
        <v>2</v>
      </c>
      <c r="K6" s="1">
        <v>3</v>
      </c>
    </row>
    <row r="7" spans="1:12" ht="45" x14ac:dyDescent="0.25">
      <c r="A7" s="6" t="s">
        <v>43</v>
      </c>
      <c r="C7" s="2" t="s">
        <v>1</v>
      </c>
      <c r="D7" s="2" t="s">
        <v>62</v>
      </c>
      <c r="E7" s="2" t="s">
        <v>63</v>
      </c>
      <c r="F7" s="2" t="s">
        <v>64</v>
      </c>
      <c r="G7" s="2" t="s">
        <v>65</v>
      </c>
      <c r="H7" s="2">
        <v>0</v>
      </c>
      <c r="I7" s="2">
        <v>1</v>
      </c>
      <c r="J7" s="1">
        <v>2</v>
      </c>
      <c r="K7" s="1">
        <v>3</v>
      </c>
      <c r="L7" s="1">
        <v>5</v>
      </c>
    </row>
    <row r="8" spans="1:12" ht="60" x14ac:dyDescent="0.25">
      <c r="A8" s="6" t="s">
        <v>44</v>
      </c>
      <c r="B8" s="6" t="s">
        <v>2</v>
      </c>
      <c r="C8" s="2" t="s">
        <v>48</v>
      </c>
      <c r="D8" s="2" t="s">
        <v>49</v>
      </c>
      <c r="E8" s="2" t="s">
        <v>50</v>
      </c>
      <c r="F8" s="2" t="s">
        <v>47</v>
      </c>
      <c r="G8" s="2"/>
      <c r="H8" s="2">
        <v>0</v>
      </c>
      <c r="I8" s="2">
        <v>1</v>
      </c>
      <c r="J8" s="1">
        <v>2</v>
      </c>
      <c r="K8" s="1">
        <v>3</v>
      </c>
    </row>
    <row r="9" spans="1:12" ht="135" x14ac:dyDescent="0.25">
      <c r="A9" s="6" t="s">
        <v>45</v>
      </c>
      <c r="B9" s="6" t="s">
        <v>46</v>
      </c>
      <c r="C9" s="2" t="s">
        <v>3</v>
      </c>
      <c r="D9" s="2" t="s">
        <v>4</v>
      </c>
      <c r="E9" s="2" t="s">
        <v>5</v>
      </c>
      <c r="G9" s="2"/>
      <c r="H9" s="2">
        <v>0</v>
      </c>
      <c r="I9" s="2">
        <v>1</v>
      </c>
      <c r="J9" s="1">
        <v>4</v>
      </c>
    </row>
    <row r="10" spans="1:12" ht="45" x14ac:dyDescent="0.25">
      <c r="A10" s="6" t="s">
        <v>67</v>
      </c>
      <c r="B10" s="6" t="s">
        <v>72</v>
      </c>
      <c r="C10" s="2" t="s">
        <v>68</v>
      </c>
      <c r="D10" s="2" t="s">
        <v>69</v>
      </c>
      <c r="E10" s="2" t="s">
        <v>70</v>
      </c>
      <c r="F10" s="2" t="s">
        <v>71</v>
      </c>
      <c r="G10" s="2"/>
      <c r="H10" s="2">
        <v>0</v>
      </c>
      <c r="I10" s="2">
        <v>1</v>
      </c>
      <c r="J10" s="1">
        <v>2</v>
      </c>
      <c r="K10" s="1">
        <v>3</v>
      </c>
    </row>
    <row r="11" spans="1:12" ht="150" x14ac:dyDescent="0.25">
      <c r="A11" s="6" t="s">
        <v>73</v>
      </c>
      <c r="B11" s="6" t="s">
        <v>76</v>
      </c>
      <c r="C11" s="2" t="s">
        <v>99</v>
      </c>
      <c r="D11" s="2" t="s">
        <v>25</v>
      </c>
      <c r="E11" s="2" t="s">
        <v>26</v>
      </c>
      <c r="F11" s="2" t="s">
        <v>27</v>
      </c>
      <c r="G11" s="2"/>
      <c r="H11" s="2">
        <v>0</v>
      </c>
      <c r="I11" s="2">
        <v>2</v>
      </c>
      <c r="J11" s="1">
        <v>5</v>
      </c>
      <c r="K11" s="1">
        <v>10</v>
      </c>
    </row>
    <row r="12" spans="1:12" ht="105" x14ac:dyDescent="0.25">
      <c r="A12" s="6" t="s">
        <v>75</v>
      </c>
      <c r="B12" s="6" t="s">
        <v>77</v>
      </c>
      <c r="C12" s="2" t="s">
        <v>99</v>
      </c>
      <c r="D12" s="2" t="s">
        <v>25</v>
      </c>
      <c r="E12" s="2" t="s">
        <v>26</v>
      </c>
      <c r="F12" s="2" t="s">
        <v>27</v>
      </c>
      <c r="G12" s="2"/>
      <c r="H12" s="2">
        <v>0</v>
      </c>
      <c r="I12" s="2">
        <v>2</v>
      </c>
      <c r="J12" s="1">
        <v>5</v>
      </c>
      <c r="K12" s="1">
        <v>10</v>
      </c>
    </row>
    <row r="13" spans="1:12" ht="45" x14ac:dyDescent="0.25">
      <c r="A13" s="6" t="s">
        <v>78</v>
      </c>
      <c r="B13" s="6" t="s">
        <v>81</v>
      </c>
      <c r="C13" s="2" t="s">
        <v>99</v>
      </c>
      <c r="D13" s="2" t="s">
        <v>79</v>
      </c>
      <c r="E13" s="2" t="s">
        <v>80</v>
      </c>
      <c r="G13" s="2"/>
      <c r="H13" s="2">
        <v>0</v>
      </c>
      <c r="I13" s="2">
        <v>1</v>
      </c>
      <c r="J13" s="1">
        <v>2</v>
      </c>
    </row>
    <row r="15" spans="1:12" ht="45" x14ac:dyDescent="0.25">
      <c r="A15" s="7" t="s">
        <v>89</v>
      </c>
      <c r="B15" s="6" t="s">
        <v>93</v>
      </c>
      <c r="C15" s="2" t="s">
        <v>99</v>
      </c>
      <c r="D15" s="2" t="s">
        <v>98</v>
      </c>
      <c r="E15" s="2" t="s">
        <v>100</v>
      </c>
      <c r="F15" s="2" t="s">
        <v>101</v>
      </c>
      <c r="G15" s="1" t="s">
        <v>102</v>
      </c>
      <c r="H15" s="1">
        <v>0</v>
      </c>
      <c r="I15" s="1">
        <v>1</v>
      </c>
      <c r="J15" s="1">
        <v>2</v>
      </c>
      <c r="K15" s="1">
        <v>3</v>
      </c>
      <c r="L15" s="1">
        <v>4</v>
      </c>
    </row>
    <row r="16" spans="1:12" ht="30" x14ac:dyDescent="0.25">
      <c r="A16" s="7" t="s">
        <v>90</v>
      </c>
      <c r="B16" s="6" t="s">
        <v>88</v>
      </c>
      <c r="C16" s="2" t="s">
        <v>48</v>
      </c>
      <c r="D16" s="2" t="s">
        <v>49</v>
      </c>
      <c r="E16" s="2" t="s">
        <v>50</v>
      </c>
      <c r="F16" s="2" t="s">
        <v>47</v>
      </c>
      <c r="G16" s="2"/>
      <c r="H16" s="2">
        <v>0</v>
      </c>
      <c r="I16" s="2">
        <v>1</v>
      </c>
      <c r="J16" s="1">
        <v>2</v>
      </c>
      <c r="K16" s="1">
        <v>3</v>
      </c>
    </row>
    <row r="17" spans="1:12" ht="45" x14ac:dyDescent="0.25">
      <c r="A17" s="7" t="s">
        <v>91</v>
      </c>
      <c r="B17" s="6" t="s">
        <v>103</v>
      </c>
      <c r="C17" s="2" t="s">
        <v>99</v>
      </c>
      <c r="D17" s="2" t="s">
        <v>104</v>
      </c>
      <c r="E17" s="2" t="s">
        <v>105</v>
      </c>
      <c r="H17" s="1">
        <v>0</v>
      </c>
      <c r="I17" s="1">
        <v>1</v>
      </c>
      <c r="J17" s="1">
        <v>2</v>
      </c>
    </row>
    <row r="18" spans="1:12" ht="45" x14ac:dyDescent="0.25">
      <c r="A18" s="7" t="s">
        <v>92</v>
      </c>
      <c r="B18" s="6" t="s">
        <v>87</v>
      </c>
      <c r="C18" s="2" t="s">
        <v>107</v>
      </c>
      <c r="D18" s="2" t="s">
        <v>106</v>
      </c>
      <c r="E18" s="2" t="s">
        <v>108</v>
      </c>
      <c r="F18" s="2" t="s">
        <v>109</v>
      </c>
      <c r="H18" s="1">
        <v>0</v>
      </c>
      <c r="I18" s="1">
        <v>1</v>
      </c>
      <c r="J18" s="1">
        <v>2</v>
      </c>
      <c r="K18" s="1">
        <v>3</v>
      </c>
    </row>
    <row r="19" spans="1:12" ht="45" x14ac:dyDescent="0.25">
      <c r="A19" s="7" t="s">
        <v>94</v>
      </c>
      <c r="B19" s="6" t="s">
        <v>95</v>
      </c>
      <c r="C19" s="2" t="s">
        <v>99</v>
      </c>
      <c r="D19" s="2" t="s">
        <v>111</v>
      </c>
      <c r="E19" s="2" t="s">
        <v>110</v>
      </c>
      <c r="F19" s="2" t="s">
        <v>112</v>
      </c>
      <c r="G19" s="1" t="s">
        <v>113</v>
      </c>
      <c r="H19" s="1">
        <v>0</v>
      </c>
      <c r="I19" s="1">
        <v>1</v>
      </c>
      <c r="J19" s="1">
        <v>2</v>
      </c>
      <c r="K19" s="1">
        <v>3</v>
      </c>
      <c r="L19" s="1">
        <v>4</v>
      </c>
    </row>
    <row r="20" spans="1:12" ht="45" x14ac:dyDescent="0.25">
      <c r="A20" s="7" t="s">
        <v>96</v>
      </c>
      <c r="B20" s="6" t="s">
        <v>114</v>
      </c>
      <c r="C20" s="2" t="s">
        <v>99</v>
      </c>
      <c r="D20" s="2" t="s">
        <v>116</v>
      </c>
      <c r="E20" s="2" t="s">
        <v>117</v>
      </c>
      <c r="F20" s="2" t="s">
        <v>118</v>
      </c>
      <c r="G20" s="1" t="s">
        <v>119</v>
      </c>
      <c r="H20" s="1">
        <v>0</v>
      </c>
      <c r="I20" s="1">
        <v>1</v>
      </c>
      <c r="J20" s="1">
        <v>2</v>
      </c>
      <c r="K20" s="1">
        <v>3</v>
      </c>
      <c r="L20" s="1">
        <v>4</v>
      </c>
    </row>
    <row r="21" spans="1:12" ht="45" x14ac:dyDescent="0.25">
      <c r="A21" s="7" t="s">
        <v>97</v>
      </c>
      <c r="B21" s="6" t="s">
        <v>115</v>
      </c>
      <c r="C21" s="2" t="s">
        <v>99</v>
      </c>
      <c r="D21" s="2" t="s">
        <v>120</v>
      </c>
      <c r="E21" s="2" t="s">
        <v>121</v>
      </c>
      <c r="F21" s="2" t="s">
        <v>122</v>
      </c>
      <c r="G21" s="1" t="s">
        <v>123</v>
      </c>
      <c r="H21" s="1">
        <v>0</v>
      </c>
      <c r="I21" s="1">
        <v>1</v>
      </c>
      <c r="J21" s="1">
        <v>2</v>
      </c>
      <c r="K21" s="1">
        <v>3</v>
      </c>
      <c r="L21" s="1">
        <v>4</v>
      </c>
    </row>
    <row r="26" spans="1:12" x14ac:dyDescent="0.25">
      <c r="A26" s="7" t="s">
        <v>150</v>
      </c>
    </row>
    <row r="27" spans="1:12" ht="60" x14ac:dyDescent="0.25">
      <c r="A27" s="7" t="s">
        <v>126</v>
      </c>
      <c r="C27" s="2" t="s">
        <v>124</v>
      </c>
      <c r="E27" s="2" t="s">
        <v>127</v>
      </c>
      <c r="G27" s="1" t="s">
        <v>128</v>
      </c>
      <c r="H27" s="1">
        <v>0</v>
      </c>
      <c r="J27" s="1">
        <v>2</v>
      </c>
      <c r="L27" s="1">
        <v>4</v>
      </c>
    </row>
    <row r="28" spans="1:12" ht="30" x14ac:dyDescent="0.25">
      <c r="A28" s="7" t="s">
        <v>129</v>
      </c>
      <c r="C28" s="2" t="s">
        <v>124</v>
      </c>
      <c r="D28" s="2" t="s">
        <v>130</v>
      </c>
      <c r="E28" s="2" t="s">
        <v>131</v>
      </c>
      <c r="F28" s="2" t="s">
        <v>132</v>
      </c>
      <c r="G28" s="1" t="s">
        <v>133</v>
      </c>
      <c r="H28" s="1">
        <v>0</v>
      </c>
      <c r="I28" s="1">
        <v>1</v>
      </c>
      <c r="J28" s="1">
        <v>2</v>
      </c>
      <c r="K28" s="1">
        <v>3</v>
      </c>
      <c r="L28" s="1">
        <v>4</v>
      </c>
    </row>
    <row r="29" spans="1:12" ht="45" x14ac:dyDescent="0.25">
      <c r="A29" s="7" t="s">
        <v>134</v>
      </c>
      <c r="C29" s="2" t="s">
        <v>124</v>
      </c>
      <c r="D29" s="2" t="s">
        <v>135</v>
      </c>
      <c r="E29" s="2" t="s">
        <v>136</v>
      </c>
      <c r="F29" s="2" t="s">
        <v>137</v>
      </c>
      <c r="G29" s="1" t="s">
        <v>138</v>
      </c>
      <c r="H29" s="1">
        <v>0</v>
      </c>
      <c r="I29" s="1">
        <v>1</v>
      </c>
      <c r="J29" s="1">
        <v>2</v>
      </c>
      <c r="K29" s="1">
        <v>3</v>
      </c>
      <c r="L29" s="1">
        <v>4</v>
      </c>
    </row>
    <row r="30" spans="1:12" ht="45" x14ac:dyDescent="0.25">
      <c r="A30" s="7" t="s">
        <v>139</v>
      </c>
      <c r="C30" s="2" t="s">
        <v>124</v>
      </c>
      <c r="D30" s="2" t="s">
        <v>130</v>
      </c>
      <c r="E30" s="2" t="s">
        <v>140</v>
      </c>
      <c r="F30" s="2" t="s">
        <v>141</v>
      </c>
      <c r="G30" s="1" t="s">
        <v>142</v>
      </c>
      <c r="H30" s="1">
        <v>0</v>
      </c>
      <c r="I30" s="1">
        <v>1</v>
      </c>
      <c r="J30" s="1">
        <v>2</v>
      </c>
      <c r="K30" s="1">
        <v>3</v>
      </c>
      <c r="L30" s="1">
        <v>4</v>
      </c>
    </row>
    <row r="31" spans="1:12" x14ac:dyDescent="0.25">
      <c r="A31" s="7" t="s">
        <v>143</v>
      </c>
      <c r="C31" s="2" t="s">
        <v>124</v>
      </c>
      <c r="E31" s="2" t="s">
        <v>144</v>
      </c>
      <c r="G31" s="1" t="s">
        <v>145</v>
      </c>
      <c r="H31" s="1">
        <v>0</v>
      </c>
      <c r="J31" s="1">
        <v>2</v>
      </c>
      <c r="L31" s="1">
        <v>4</v>
      </c>
    </row>
    <row r="32" spans="1:12" ht="45" x14ac:dyDescent="0.25">
      <c r="A32" s="7" t="s">
        <v>146</v>
      </c>
      <c r="C32" s="2" t="s">
        <v>124</v>
      </c>
      <c r="D32" s="2" t="s">
        <v>147</v>
      </c>
      <c r="E32" s="2" t="s">
        <v>148</v>
      </c>
      <c r="F32" s="2" t="s">
        <v>149</v>
      </c>
      <c r="G32" s="1" t="s">
        <v>125</v>
      </c>
      <c r="H32" s="1">
        <v>0</v>
      </c>
      <c r="I32" s="1">
        <v>1</v>
      </c>
      <c r="J32" s="1">
        <v>2</v>
      </c>
      <c r="K32" s="1">
        <v>3</v>
      </c>
      <c r="L32" s="1">
        <v>4</v>
      </c>
    </row>
    <row r="34" spans="1:11" x14ac:dyDescent="0.25">
      <c r="A34" s="7" t="s">
        <v>159</v>
      </c>
      <c r="C34" s="7" t="s">
        <v>155</v>
      </c>
      <c r="D34" s="7" t="s">
        <v>156</v>
      </c>
      <c r="E34" s="7" t="s">
        <v>157</v>
      </c>
      <c r="F34" s="7" t="s">
        <v>158</v>
      </c>
    </row>
    <row r="35" spans="1:11" x14ac:dyDescent="0.25">
      <c r="C35" s="7"/>
      <c r="D35" s="7"/>
      <c r="E35" s="7"/>
    </row>
    <row r="36" spans="1:11" x14ac:dyDescent="0.25">
      <c r="C36" s="7"/>
      <c r="D36" s="7"/>
    </row>
    <row r="37" spans="1:11" x14ac:dyDescent="0.25">
      <c r="C37" s="7"/>
    </row>
    <row r="42" spans="1:11" ht="30" x14ac:dyDescent="0.25">
      <c r="A42" s="7" t="s">
        <v>164</v>
      </c>
      <c r="B42" s="6" t="s">
        <v>179</v>
      </c>
      <c r="C42" s="2" t="s">
        <v>183</v>
      </c>
      <c r="D42" s="2" t="s">
        <v>180</v>
      </c>
      <c r="E42" s="2" t="s">
        <v>181</v>
      </c>
      <c r="F42" s="2" t="s">
        <v>182</v>
      </c>
      <c r="H42" s="1">
        <v>0</v>
      </c>
      <c r="I42" s="1">
        <v>5</v>
      </c>
      <c r="J42" s="1">
        <v>10</v>
      </c>
      <c r="K42" s="1">
        <v>30</v>
      </c>
    </row>
    <row r="43" spans="1:11" ht="105" x14ac:dyDescent="0.25">
      <c r="A43" s="7" t="s">
        <v>165</v>
      </c>
      <c r="B43" s="6" t="s">
        <v>166</v>
      </c>
      <c r="C43" s="2" t="s">
        <v>185</v>
      </c>
      <c r="D43" s="2" t="s">
        <v>186</v>
      </c>
      <c r="E43" s="2" t="s">
        <v>187</v>
      </c>
      <c r="H43" s="1">
        <v>0</v>
      </c>
      <c r="I43" s="1">
        <v>15</v>
      </c>
      <c r="J43" s="1">
        <v>30</v>
      </c>
    </row>
    <row r="44" spans="1:11" ht="30" x14ac:dyDescent="0.25">
      <c r="A44" s="7" t="s">
        <v>167</v>
      </c>
      <c r="B44" s="6" t="s">
        <v>184</v>
      </c>
      <c r="C44" s="2" t="s">
        <v>124</v>
      </c>
      <c r="D44" s="12" t="s">
        <v>176</v>
      </c>
      <c r="E44" s="13" t="s">
        <v>177</v>
      </c>
      <c r="F44" s="2" t="s">
        <v>178</v>
      </c>
      <c r="H44" s="1">
        <v>0</v>
      </c>
      <c r="I44" s="1">
        <v>10</v>
      </c>
      <c r="J44" s="1">
        <v>20</v>
      </c>
      <c r="K44" s="1">
        <v>30</v>
      </c>
    </row>
    <row r="45" spans="1:11" ht="45" x14ac:dyDescent="0.25">
      <c r="A45" s="7" t="s">
        <v>160</v>
      </c>
      <c r="B45" s="6" t="s">
        <v>168</v>
      </c>
      <c r="C45" s="2" t="s">
        <v>124</v>
      </c>
      <c r="D45" s="2" t="s">
        <v>174</v>
      </c>
      <c r="E45" s="2" t="s">
        <v>175</v>
      </c>
      <c r="H45" s="1">
        <v>0</v>
      </c>
      <c r="I45" s="1">
        <v>20</v>
      </c>
      <c r="J45" s="1">
        <v>30</v>
      </c>
    </row>
    <row r="46" spans="1:11" ht="30" x14ac:dyDescent="0.25">
      <c r="A46" s="7" t="s">
        <v>169</v>
      </c>
      <c r="B46" s="6" t="s">
        <v>170</v>
      </c>
      <c r="C46" s="2" t="s">
        <v>124</v>
      </c>
      <c r="D46" s="2" t="s">
        <v>174</v>
      </c>
      <c r="E46" s="2" t="s">
        <v>175</v>
      </c>
      <c r="H46" s="1">
        <v>0</v>
      </c>
      <c r="I46" s="1">
        <v>10</v>
      </c>
      <c r="J46" s="1">
        <v>30</v>
      </c>
    </row>
    <row r="47" spans="1:11" ht="45" x14ac:dyDescent="0.25">
      <c r="A47" s="7" t="s">
        <v>161</v>
      </c>
      <c r="B47" s="6" t="s">
        <v>162</v>
      </c>
      <c r="C47" s="2" t="s">
        <v>171</v>
      </c>
      <c r="D47" s="2" t="s">
        <v>172</v>
      </c>
      <c r="E47" s="2" t="s">
        <v>173</v>
      </c>
      <c r="H47" s="1">
        <v>0</v>
      </c>
      <c r="I47" s="1">
        <v>20</v>
      </c>
      <c r="J47" s="1">
        <v>30</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Evaluation</vt:lpstr>
      <vt:lpstr>Criteria</vt:lpstr>
      <vt:lpstr>Evaluation!Print_Area</vt:lpstr>
      <vt:lpstr>Evaluation!Print_Titles</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Grant Kelbrick</dc:creator>
  <cp:lastModifiedBy>David Hayes</cp:lastModifiedBy>
  <cp:lastPrinted>2022-01-14T06:15:01Z</cp:lastPrinted>
  <dcterms:created xsi:type="dcterms:W3CDTF">2021-12-15T06:57:55Z</dcterms:created>
  <dcterms:modified xsi:type="dcterms:W3CDTF">2025-11-05T08:20:50Z</dcterms:modified>
</cp:coreProperties>
</file>