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GeyserBJ\Desktop\Post 2024\"/>
    </mc:Choice>
  </mc:AlternateContent>
  <xr:revisionPtr revIDLastSave="0" documentId="8_{8ADD0773-55F6-4954-830A-38F7329A5078}" xr6:coauthVersionLast="47" xr6:coauthVersionMax="47" xr10:uidLastSave="{00000000-0000-0000-0000-000000000000}"/>
  <bookViews>
    <workbookView xWindow="-120" yWindow="-120" windowWidth="20730" windowHeight="11160" xr2:uid="{D4AD2E34-D479-4F74-90FF-20175DE039F4}"/>
  </bookViews>
  <sheets>
    <sheet name="READ ME FIRST" sheetId="22" r:id="rId1"/>
    <sheet name="5.1.1 COVER SHEET" sheetId="23" r:id="rId2"/>
    <sheet name="5.1.1.1 PREAMBLE" sheetId="25" r:id="rId3"/>
    <sheet name="5.1.2 SUMMARY" sheetId="24" r:id="rId4"/>
    <sheet name="5.1.3 BOQ" sheetId="10" r:id="rId5"/>
    <sheet name="5.1.3.1 MEAL'S DETAILS" sheetId="13" r:id="rId6"/>
    <sheet name="5.1.3.2 SSA BREAKDOWN" sheetId="12" r:id="rId7"/>
    <sheet name="5.1.4 CPA FORMULA" sheetId="18" r:id="rId8"/>
    <sheet name="5.1.6 MENU SPEC" sheetId="19" r:id="rId9"/>
    <sheet name="5.1.7 DAY MENU (16 DAY MENU)" sheetId="20" r:id="rId10"/>
    <sheet name="5.1.8 STAFF COMPLIMENT ORGANO" sheetId="21" r:id="rId11"/>
  </sheets>
  <externalReferences>
    <externalReference r:id="rId1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3" i="18" l="1"/>
  <c r="J101" i="18"/>
  <c r="J100" i="18"/>
  <c r="J99" i="18"/>
  <c r="J98" i="18"/>
  <c r="J97" i="18"/>
  <c r="B92" i="18"/>
  <c r="J90" i="18"/>
  <c r="J89" i="18"/>
  <c r="J88" i="18"/>
  <c r="J87" i="18"/>
  <c r="B81" i="18"/>
  <c r="J79" i="18"/>
  <c r="J78" i="18"/>
  <c r="B70" i="18"/>
  <c r="J68" i="18"/>
  <c r="J67" i="18"/>
  <c r="J66" i="18"/>
  <c r="J65" i="18"/>
  <c r="J64" i="18"/>
  <c r="D6" i="18"/>
  <c r="D5" i="18"/>
  <c r="D4" i="18"/>
  <c r="C4" i="25"/>
  <c r="C3" i="25" l="1"/>
  <c r="C2" i="25"/>
  <c r="C30" i="23"/>
  <c r="C4" i="22"/>
  <c r="V114" i="12" l="1"/>
  <c r="V113" i="12"/>
  <c r="V112" i="12"/>
  <c r="V111" i="12"/>
  <c r="V110" i="12"/>
  <c r="V109" i="12"/>
  <c r="V108" i="12"/>
  <c r="V107" i="12"/>
  <c r="V106" i="12"/>
  <c r="V105" i="12"/>
  <c r="V104" i="12"/>
  <c r="V103" i="12"/>
  <c r="V102" i="12"/>
  <c r="V101" i="12"/>
  <c r="V100" i="12"/>
  <c r="V99" i="12"/>
  <c r="V98" i="12"/>
  <c r="V97" i="12"/>
  <c r="V96" i="12"/>
  <c r="V95" i="12"/>
  <c r="V94" i="12"/>
  <c r="V93" i="12"/>
  <c r="V92" i="12"/>
  <c r="V91" i="12"/>
  <c r="V90" i="12"/>
  <c r="V89" i="12"/>
  <c r="V88" i="12"/>
  <c r="V87" i="12"/>
  <c r="V86" i="12"/>
  <c r="V85" i="12"/>
  <c r="V84" i="12"/>
  <c r="V83" i="12"/>
  <c r="V82" i="12"/>
  <c r="V81" i="12"/>
  <c r="V80" i="12"/>
  <c r="V79" i="12"/>
  <c r="V78" i="12"/>
  <c r="V77" i="12"/>
  <c r="V76" i="12"/>
  <c r="V75" i="12"/>
  <c r="V74" i="12"/>
  <c r="V73" i="12"/>
  <c r="V72" i="12"/>
  <c r="V71" i="12"/>
  <c r="V70" i="12"/>
  <c r="V69" i="12"/>
  <c r="V68" i="12"/>
  <c r="V67" i="12"/>
  <c r="V66" i="12"/>
  <c r="V65" i="12"/>
  <c r="V64" i="12"/>
  <c r="V63" i="12"/>
  <c r="W63" i="12" s="1"/>
  <c r="V62" i="12"/>
  <c r="V61" i="12"/>
  <c r="V60" i="12"/>
  <c r="V59" i="12"/>
  <c r="W59" i="12" s="1"/>
  <c r="V58" i="12"/>
  <c r="V57" i="12"/>
  <c r="V56" i="12"/>
  <c r="V55" i="12"/>
  <c r="W55" i="12" s="1"/>
  <c r="V54" i="12"/>
  <c r="V53" i="12"/>
  <c r="V52" i="12"/>
  <c r="V51" i="12"/>
  <c r="W51" i="12" s="1"/>
  <c r="V50" i="12"/>
  <c r="V49" i="12"/>
  <c r="V48" i="12"/>
  <c r="V47" i="12"/>
  <c r="W47" i="12" s="1"/>
  <c r="V46" i="12"/>
  <c r="V45" i="12"/>
  <c r="V44" i="12"/>
  <c r="V43" i="12"/>
  <c r="W43" i="12" s="1"/>
  <c r="V42" i="12"/>
  <c r="V41" i="12"/>
  <c r="V40" i="12"/>
  <c r="V39" i="12"/>
  <c r="W39" i="12" s="1"/>
  <c r="V38" i="12"/>
  <c r="V37" i="12"/>
  <c r="W37" i="12" s="1"/>
  <c r="V36" i="12"/>
  <c r="W36" i="12" s="1"/>
  <c r="W67" i="12"/>
  <c r="W114" i="12"/>
  <c r="W113" i="12"/>
  <c r="W112" i="12"/>
  <c r="W111" i="12"/>
  <c r="W110" i="12"/>
  <c r="W109" i="12"/>
  <c r="W108" i="12"/>
  <c r="W107" i="12"/>
  <c r="W106" i="12"/>
  <c r="W105" i="12"/>
  <c r="W104" i="12"/>
  <c r="W103" i="12"/>
  <c r="W102" i="12"/>
  <c r="W101" i="12"/>
  <c r="W100" i="12"/>
  <c r="W99" i="12"/>
  <c r="W98" i="12"/>
  <c r="W97" i="12"/>
  <c r="W96" i="12"/>
  <c r="W95" i="12"/>
  <c r="W94" i="12"/>
  <c r="W93" i="12"/>
  <c r="W92" i="12"/>
  <c r="W91" i="12"/>
  <c r="W90" i="12"/>
  <c r="W89" i="12"/>
  <c r="W88" i="12"/>
  <c r="W87" i="12"/>
  <c r="W86" i="12"/>
  <c r="W85" i="12"/>
  <c r="W84" i="12"/>
  <c r="W83" i="12"/>
  <c r="W82" i="12"/>
  <c r="W81" i="12"/>
  <c r="W80" i="12"/>
  <c r="W79" i="12"/>
  <c r="W78" i="12"/>
  <c r="W77" i="12"/>
  <c r="W76" i="12"/>
  <c r="W75" i="12"/>
  <c r="W74" i="12"/>
  <c r="W73" i="12"/>
  <c r="W72" i="12"/>
  <c r="W71" i="12"/>
  <c r="W70" i="12"/>
  <c r="W69" i="12"/>
  <c r="W68" i="12"/>
  <c r="W66" i="12"/>
  <c r="W65" i="12"/>
  <c r="W64" i="12"/>
  <c r="W62" i="12"/>
  <c r="W61" i="12"/>
  <c r="W60" i="12"/>
  <c r="W58" i="12"/>
  <c r="W57" i="12"/>
  <c r="W56" i="12"/>
  <c r="W54" i="12"/>
  <c r="W53" i="12"/>
  <c r="W52" i="12"/>
  <c r="W50" i="12"/>
  <c r="W49" i="12"/>
  <c r="W48" i="12"/>
  <c r="W46" i="12"/>
  <c r="W45" i="12"/>
  <c r="W44" i="12"/>
  <c r="W42" i="12"/>
  <c r="W41" i="12"/>
  <c r="W40" i="12"/>
  <c r="W38" i="12"/>
  <c r="V35" i="12"/>
  <c r="W35" i="12" s="1"/>
  <c r="V34" i="12"/>
  <c r="W34" i="12" s="1"/>
  <c r="V33" i="12"/>
  <c r="W33" i="12" s="1"/>
  <c r="V32" i="12"/>
  <c r="W32" i="12" s="1"/>
  <c r="V31" i="12"/>
  <c r="W31" i="12" s="1"/>
  <c r="V30" i="12"/>
  <c r="W30" i="12" s="1"/>
  <c r="V29" i="12"/>
  <c r="W29" i="12" s="1"/>
  <c r="V28" i="12"/>
  <c r="W28" i="12" s="1"/>
  <c r="V27" i="12"/>
  <c r="W27" i="12" s="1"/>
  <c r="V26" i="12"/>
  <c r="W26" i="12" s="1"/>
  <c r="A26" i="12"/>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V25" i="12"/>
  <c r="W25" i="12" s="1"/>
  <c r="W117" i="12" l="1"/>
  <c r="W19" i="12" s="1"/>
  <c r="W20" i="12" s="1"/>
  <c r="G30" i="10" s="1"/>
  <c r="H31" i="13"/>
  <c r="H41" i="13"/>
  <c r="H39" i="13"/>
  <c r="H101" i="13"/>
  <c r="H87" i="13" l="1"/>
  <c r="H81" i="13"/>
  <c r="H79" i="13"/>
  <c r="H33" i="13" l="1"/>
  <c r="H126" i="13" l="1"/>
  <c r="H124" i="13"/>
  <c r="H122" i="13"/>
  <c r="H120" i="13"/>
  <c r="H118" i="13"/>
  <c r="H116" i="13"/>
  <c r="H113" i="13"/>
  <c r="H110" i="13"/>
  <c r="H107" i="13"/>
  <c r="H105" i="13"/>
  <c r="H99" i="13"/>
  <c r="H97" i="13"/>
  <c r="H95" i="13"/>
  <c r="H93" i="13"/>
  <c r="H89" i="13"/>
  <c r="H85" i="13"/>
  <c r="H130" i="13"/>
  <c r="H128" i="13"/>
  <c r="H91" i="13" l="1"/>
  <c r="H77" i="13"/>
  <c r="H75" i="13"/>
  <c r="H73" i="13"/>
  <c r="H71" i="13"/>
  <c r="H69" i="13"/>
  <c r="H65" i="13"/>
  <c r="H38" i="10" l="1"/>
  <c r="H18" i="10"/>
  <c r="H59" i="10"/>
  <c r="H57" i="10"/>
  <c r="H55" i="10"/>
  <c r="H53" i="10"/>
  <c r="H51" i="10"/>
  <c r="H47" i="10"/>
  <c r="H36" i="10"/>
  <c r="H34" i="10"/>
  <c r="H28" i="10"/>
  <c r="H20" i="10"/>
  <c r="H49" i="10" l="1"/>
  <c r="H16" i="10"/>
  <c r="H32" i="10"/>
  <c r="E14" i="24" s="1"/>
  <c r="H14" i="10"/>
  <c r="H10" i="10" s="1"/>
  <c r="H43" i="10"/>
  <c r="H83" i="13"/>
  <c r="H63" i="13"/>
  <c r="H61" i="13"/>
  <c r="H59" i="13"/>
  <c r="H57" i="13"/>
  <c r="H55" i="13"/>
  <c r="H53" i="13"/>
  <c r="H51" i="13"/>
  <c r="H49" i="13"/>
  <c r="H47" i="13"/>
  <c r="H45" i="13"/>
  <c r="H43" i="13"/>
  <c r="H37" i="13"/>
  <c r="H35" i="13"/>
  <c r="H29" i="13"/>
  <c r="H26" i="13"/>
  <c r="H25" i="13" s="1"/>
  <c r="G72" i="10" s="1"/>
  <c r="H72" i="10" s="1"/>
  <c r="H23" i="13"/>
  <c r="H21" i="13" s="1"/>
  <c r="G70" i="10" s="1"/>
  <c r="H70" i="10" s="1"/>
  <c r="H19" i="13"/>
  <c r="H17" i="13" s="1"/>
  <c r="G68" i="10" s="1"/>
  <c r="H68" i="10" s="1"/>
  <c r="H15" i="13"/>
  <c r="H13" i="13" s="1"/>
  <c r="H11" i="13"/>
  <c r="H9" i="13" s="1"/>
  <c r="G66" i="10" l="1"/>
  <c r="H66" i="10" s="1"/>
  <c r="G64" i="10"/>
  <c r="H64" i="10" s="1"/>
  <c r="E10" i="24"/>
  <c r="H28" i="13"/>
  <c r="G74" i="10" s="1"/>
  <c r="H74" i="10" s="1"/>
  <c r="H67" i="13"/>
  <c r="G76" i="10" s="1"/>
  <c r="H76" i="10" s="1"/>
  <c r="H45" i="10"/>
  <c r="H41" i="10" s="1"/>
  <c r="E16" i="24" s="1"/>
  <c r="H7" i="13" l="1"/>
  <c r="H62" i="10"/>
  <c r="E18" i="24" s="1"/>
  <c r="H26" i="10"/>
  <c r="H30" i="10" l="1"/>
  <c r="H22" i="10" s="1"/>
  <c r="E12" i="24" s="1"/>
  <c r="H81" i="10" l="1"/>
  <c r="E20"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tc={28B4F102-99F5-4EB6-AF1D-51D884D4572F}</author>
    <author>tc={F85540B1-ABA0-4E8B-A505-AE2E7AC6CB96}</author>
  </authors>
  <commentList>
    <comment ref="F31" authorId="0" shapeId="0" xr:uid="{28B4F102-99F5-4EB6-AF1D-51D884D4572F}">
      <text>
        <t xml:space="preserve">[Threaded comment]
Your version of Excel allows you to read this threaded comment; however, any edits to it will get removed if the file is opened in a newer version of Excel. Learn more: https://go.microsoft.com/fwlink/?linkid=870924
Comment:
    Is this per month Kayomb? </t>
      </text>
    </comment>
    <comment ref="F33" authorId="1" shapeId="0" xr:uid="{F85540B1-ABA0-4E8B-A505-AE2E7AC6CB96}">
      <text>
        <t>[Threaded comment]
Your version of Excel allows you to read this threaded comment; however, any edits to it will get removed if the file is opened in a newer version of Excel. Learn more: https://go.microsoft.com/fwlink/?linkid=870924
Comment:
    Same Question. If total it might not be enough.</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2" authorId="0" shapeId="0" xr:uid="{66D3693E-EDAD-40A3-BA83-ABE8A1D5AC2B}">
      <text>
        <r>
          <rPr>
            <b/>
            <sz val="9"/>
            <color indexed="81"/>
            <rFont val="Tahoma"/>
            <family val="2"/>
          </rPr>
          <t>User:</t>
        </r>
        <r>
          <rPr>
            <sz val="9"/>
            <color indexed="81"/>
            <rFont val="Tahoma"/>
            <family val="2"/>
          </rPr>
          <t xml:space="preserve">
IF APPLICABLE</t>
        </r>
      </text>
    </comment>
    <comment ref="C22" authorId="0" shapeId="0" xr:uid="{DD343C07-5818-4B46-A575-AD75014A2E3F}">
      <text>
        <r>
          <rPr>
            <b/>
            <sz val="9"/>
            <color indexed="81"/>
            <rFont val="Tahoma"/>
            <family val="2"/>
          </rPr>
          <t>User:</t>
        </r>
        <r>
          <rPr>
            <sz val="9"/>
            <color indexed="81"/>
            <rFont val="Tahoma"/>
            <family val="2"/>
          </rPr>
          <t xml:space="preserve">
IF APPLICABLE</t>
        </r>
      </text>
    </comment>
    <comment ref="E22" authorId="0" shapeId="0" xr:uid="{49534768-A270-4CE7-AD2B-6D77FE10DD8B}">
      <text>
        <r>
          <rPr>
            <b/>
            <sz val="9"/>
            <color indexed="81"/>
            <rFont val="Tahoma"/>
            <family val="2"/>
          </rPr>
          <t>User:</t>
        </r>
        <r>
          <rPr>
            <sz val="9"/>
            <color indexed="81"/>
            <rFont val="Tahoma"/>
            <family val="2"/>
          </rPr>
          <t xml:space="preserve">
IF APPLICABLE</t>
        </r>
      </text>
    </comment>
  </commentList>
</comments>
</file>

<file path=xl/sharedStrings.xml><?xml version="1.0" encoding="utf-8"?>
<sst xmlns="http://schemas.openxmlformats.org/spreadsheetml/2006/main" count="1193" uniqueCount="613">
  <si>
    <t>No</t>
  </si>
  <si>
    <t xml:space="preserve">PRELIMINARY &amp; GENERAL </t>
  </si>
  <si>
    <t>Fixed</t>
  </si>
  <si>
    <t xml:space="preserve">Establishment of facilities </t>
  </si>
  <si>
    <t>Kitchen equipment</t>
  </si>
  <si>
    <t>Kitchen smalls</t>
  </si>
  <si>
    <t>Canteen Access Control &amp; Reporting: IT related cost</t>
  </si>
  <si>
    <t>TIME RELATED</t>
  </si>
  <si>
    <t>Labour cost - Based on SSA requirements</t>
  </si>
  <si>
    <t>Staff compliment - Kusile Site</t>
  </si>
  <si>
    <t>Staff compliment - Kendal Village</t>
  </si>
  <si>
    <t>TRANSPORT COST</t>
  </si>
  <si>
    <t>Delivery cost at Kusile site</t>
  </si>
  <si>
    <t>Staff transport to Kusile Site</t>
  </si>
  <si>
    <t>Staff transport to Kendal Village</t>
  </si>
  <si>
    <t>OVERHEAD COST</t>
  </si>
  <si>
    <t xml:space="preserve">Management </t>
  </si>
  <si>
    <t>Environmental related costs</t>
  </si>
  <si>
    <t>Health &amp; Safety related costs</t>
  </si>
  <si>
    <t>Serving &amp; Quality related costs</t>
  </si>
  <si>
    <t>Training related costs</t>
  </si>
  <si>
    <t>Medical tests / Induction training</t>
  </si>
  <si>
    <t>Administration, Connection &amp; Office IT related cost</t>
  </si>
  <si>
    <t>Cleaning related cost</t>
  </si>
  <si>
    <t>MAIN MEAL</t>
  </si>
  <si>
    <t>Project Worker (Main Meal)</t>
  </si>
  <si>
    <t>Kendal Village -Breakfast</t>
  </si>
  <si>
    <t>Kendal Village - Lunch</t>
  </si>
  <si>
    <t>Kendal Village - Supper</t>
  </si>
  <si>
    <t>Emergency breakfast packs - Kendal Village</t>
  </si>
  <si>
    <t>Office beverage services</t>
  </si>
  <si>
    <t xml:space="preserve">Functions </t>
  </si>
  <si>
    <t>ITEM NO.</t>
  </si>
  <si>
    <t>DESCRIPTION</t>
  </si>
  <si>
    <t>UNIT</t>
  </si>
  <si>
    <t>AMOUNT</t>
  </si>
  <si>
    <t>TOTAL AMOUNT</t>
  </si>
  <si>
    <t>Amount</t>
  </si>
  <si>
    <t>CATERING SERVICES AT KUSILE SITE AND KENDAL VILLAGE</t>
  </si>
  <si>
    <t>Sum</t>
  </si>
  <si>
    <t>Cooks</t>
  </si>
  <si>
    <t>Cashier</t>
  </si>
  <si>
    <t>General Assistant</t>
  </si>
  <si>
    <t>TOTAL</t>
  </si>
  <si>
    <t>Rate</t>
  </si>
  <si>
    <t>BILL OF QUANTITIES</t>
  </si>
  <si>
    <t>Prov. Sum</t>
  </si>
  <si>
    <t>Driver</t>
  </si>
  <si>
    <t>IT Teck</t>
  </si>
  <si>
    <t xml:space="preserve">Maintenance </t>
  </si>
  <si>
    <t xml:space="preserve">Supervisor </t>
  </si>
  <si>
    <t xml:space="preserve">SHEQ Officers </t>
  </si>
  <si>
    <t>RATE</t>
  </si>
  <si>
    <t>Project:</t>
  </si>
  <si>
    <t>KUSILE POWER STATION PROJECT</t>
  </si>
  <si>
    <t>CONTRACT  NO.</t>
  </si>
  <si>
    <t>Package Name:</t>
  </si>
  <si>
    <t>Tenderer's Name:</t>
  </si>
  <si>
    <t>TO BE READ AND PRICED IN CONJUNCTION WITH THE EMPLOYER’S POLICIES AND PROCEDURES</t>
  </si>
  <si>
    <t>THE PRICES/RATES/QUANTITIES IN THIS PAGE ARE FOR ESTIMATION ONLY</t>
  </si>
  <si>
    <t>THE FIRST LINE ITEM SERVES AS A GUIDE, ADDITIONAL LINE ITEMS CAN BE ADDED TO CATER FOR RESOURCES FOR EXAMPLE GENERAL WORKERS X5 . PLEASE NOTE THAT ESKOM PROVIDES 15.5 HOURS PER MONTH FOR THE BONUS AND  0,5 HRS TO THE CONTRACTOR'S ACCOUNT. PLEASE REFER TO SSA GUIDELINES FOR FURTHER INFORMATION.</t>
  </si>
  <si>
    <t>PA ATTENDANCE BONUS</t>
  </si>
  <si>
    <t>SSA CALC.</t>
  </si>
  <si>
    <t>COST</t>
  </si>
  <si>
    <t>ATTENDANCE BONUS SHEET</t>
  </si>
  <si>
    <t>TENDERER PROPOSAL</t>
  </si>
  <si>
    <t>Resource No</t>
  </si>
  <si>
    <t xml:space="preserve">Employee Company </t>
  </si>
  <si>
    <t>Employee</t>
  </si>
  <si>
    <t>Trade</t>
  </si>
  <si>
    <t>ID NO</t>
  </si>
  <si>
    <t>Date On Site</t>
  </si>
  <si>
    <t>Hourly</t>
  </si>
  <si>
    <t>Acrrued</t>
  </si>
  <si>
    <t>Bonus</t>
  </si>
  <si>
    <t>Names</t>
  </si>
  <si>
    <t>Hours</t>
  </si>
  <si>
    <t>ANNEXURE 03</t>
  </si>
  <si>
    <t>MEALS COST BREAKDOWN</t>
  </si>
  <si>
    <t>FURTHER DESCRIPTION</t>
  </si>
  <si>
    <t>Water 20 litre, Dispenser refill (water only)</t>
  </si>
  <si>
    <t>Branded Coffee, single serving sachet</t>
  </si>
  <si>
    <t>Branded Tea, rooibos, single envelope</t>
  </si>
  <si>
    <t>Branded Tea, rooibos, single bag</t>
  </si>
  <si>
    <t>Cremora 200's</t>
  </si>
  <si>
    <t>Branded Sugar, Brown single sachet</t>
  </si>
  <si>
    <t>Hullets / Selati</t>
  </si>
  <si>
    <t>Good Quality Fomo Cup 250ml</t>
  </si>
  <si>
    <t>Foam Cup</t>
  </si>
  <si>
    <t>Tea Spoon, disposable</t>
  </si>
  <si>
    <t>Teaspoon 500</t>
  </si>
  <si>
    <t>Project Director Office Milk 1 litre long life</t>
  </si>
  <si>
    <t>Project Director Office Coffee Machine Rental</t>
  </si>
  <si>
    <t>Milk based product, premium bean, includes maintenance</t>
  </si>
  <si>
    <t>Project Director Office Coffee per cup</t>
  </si>
  <si>
    <t>Vending Machine Rental Per Month (4000 cup per month)</t>
  </si>
  <si>
    <t>Zen counter top, includes maintenance</t>
  </si>
  <si>
    <t>Vending Machine Coffee Per Cup</t>
  </si>
  <si>
    <t>Main Meal Cutlery Pack</t>
  </si>
  <si>
    <t>Cutlery set Knife, Fork, serviette, salt and pepper</t>
  </si>
  <si>
    <t>Assorted Cans</t>
  </si>
  <si>
    <t>Special Meal</t>
  </si>
  <si>
    <t>Packaging</t>
  </si>
  <si>
    <t>Toasted Sandwiches</t>
  </si>
  <si>
    <t>Bacon &amp;egg, cheese &amp; tomato, chicken mayo, ham &amp; cheese on white and brown bread</t>
  </si>
  <si>
    <t>Executive Finger Lunch</t>
  </si>
  <si>
    <t>A variety of finger foods  of 8 snacks per person consisting of pastries, and meat snacks</t>
  </si>
  <si>
    <t>Chocolates</t>
  </si>
  <si>
    <t>40g nestle chocolate</t>
  </si>
  <si>
    <t>Fruit salad and yoghurt</t>
  </si>
  <si>
    <t>sliced Fruit and yoghurt</t>
  </si>
  <si>
    <t>Breakfast</t>
  </si>
  <si>
    <t>combo of fruit salad and yoghurt with muesli, mini wrap and muffin</t>
  </si>
  <si>
    <t>Jumbo Muffin</t>
  </si>
  <si>
    <t>200g muffin</t>
  </si>
  <si>
    <t>Alternative Packaging</t>
  </si>
  <si>
    <t>this is for individual pakage meals, 3 dividion packaging or Fomo packaging for braai</t>
  </si>
  <si>
    <t>Braai</t>
  </si>
  <si>
    <t>Pap and gravy, Wors, Chicken, Salad</t>
  </si>
  <si>
    <t>180g  chicken  and 120g wors, pap, gravy , salad</t>
  </si>
  <si>
    <t>Pap, and gravy, T-Bone, Chicken, Salad</t>
  </si>
  <si>
    <t>Pap, and gravy, Wors, Chicken, T-Bone, Salad</t>
  </si>
  <si>
    <t>240g T bone, 180 g chicken , 120 g wors, pap, gravy &amp; salad</t>
  </si>
  <si>
    <t>Breakfast Wrap</t>
  </si>
  <si>
    <t>1 large tortilla wrap with bacon, egg  cheese &amp; tomato</t>
  </si>
  <si>
    <t>Halaal meal Nando’s</t>
  </si>
  <si>
    <t>Bought meal from Nandos( 1/2 chicken , chips and roll)</t>
  </si>
  <si>
    <t>500ml bottles</t>
  </si>
  <si>
    <t>Kosher</t>
  </si>
  <si>
    <t>Halaal meal</t>
  </si>
  <si>
    <t>Specially prepared in a strictly kosher kitchen(starch protein and vegetables)</t>
  </si>
  <si>
    <t>Specially prepared in a strictly halaal kitchen( starch, protein and vegetables)</t>
  </si>
  <si>
    <t>CURRENT CONTRACT DECLARED PROFIT</t>
  </si>
  <si>
    <t>QTY</t>
  </si>
  <si>
    <t xml:space="preserve">Meal of the day </t>
  </si>
  <si>
    <t>Extra Protein</t>
  </si>
  <si>
    <t>Tennis Biscuits</t>
  </si>
  <si>
    <t>Extra Salad</t>
  </si>
  <si>
    <t>Filled Croissant</t>
  </si>
  <si>
    <t>Executive breakfast</t>
  </si>
  <si>
    <t xml:space="preserve">kosher and Halllal  breakfast </t>
  </si>
  <si>
    <t>kosher and Halllal  Lunch</t>
  </si>
  <si>
    <t>ANNEXURE 01</t>
  </si>
  <si>
    <t>Water 500 ml, Bottle</t>
  </si>
  <si>
    <t>Ricoffee 200</t>
  </si>
  <si>
    <t>240g t-bone, 180g chicken ,pap ,gravy and salad</t>
  </si>
  <si>
    <t>Branded Tea, Five Roses, single envelope</t>
  </si>
  <si>
    <t xml:space="preserve">Five Roses </t>
  </si>
  <si>
    <t>Five Roses, single bags</t>
  </si>
  <si>
    <t>Eat Sum More Biscuits</t>
  </si>
  <si>
    <t>100% Assorted Juice</t>
  </si>
  <si>
    <t>250 ml bottles</t>
  </si>
  <si>
    <t xml:space="preserve">Fresh Sandwiches </t>
  </si>
  <si>
    <t>English Breakfast</t>
  </si>
  <si>
    <t>A-Grade Quality</t>
  </si>
  <si>
    <t>lunch pack</t>
  </si>
  <si>
    <t>A-Grade</t>
  </si>
  <si>
    <t>Rooibos</t>
  </si>
  <si>
    <t>20 litre empty dispenser bottles (Budget to administered as a lumpsum only when required by the Employer</t>
  </si>
  <si>
    <t>Water Dispenser Equipment ((Budget to administered as a lumpsum only when required by the Employer)</t>
  </si>
  <si>
    <t>FURTHER EXPLANATION</t>
  </si>
  <si>
    <t>Tenderer to provide price breakdown of rates (Tab 5.1.3B Staff Compliment) in line with the organogram</t>
  </si>
  <si>
    <t>Tenderer to refer to the annexure  tab "5.1.3C" for pricing</t>
  </si>
  <si>
    <t>SSA Allowance (To be administered in line with the Employer's Policies and Procedures of SSA)</t>
  </si>
  <si>
    <t>Monthly</t>
  </si>
  <si>
    <t>500.1</t>
  </si>
  <si>
    <t>500.2</t>
  </si>
  <si>
    <t>500.3</t>
  </si>
  <si>
    <t>500.4</t>
  </si>
  <si>
    <t>500.5</t>
  </si>
  <si>
    <t>500.6</t>
  </si>
  <si>
    <t>500.6.1</t>
  </si>
  <si>
    <t>500.6.2</t>
  </si>
  <si>
    <t>500.6.3</t>
  </si>
  <si>
    <t>500.6.4</t>
  </si>
  <si>
    <t>500.6.5</t>
  </si>
  <si>
    <t>500.6.6</t>
  </si>
  <si>
    <t>500.6.7</t>
  </si>
  <si>
    <t>500.6.8</t>
  </si>
  <si>
    <t>500.6.9</t>
  </si>
  <si>
    <t>500.6.10</t>
  </si>
  <si>
    <t>500.6.11</t>
  </si>
  <si>
    <t>500.6.12</t>
  </si>
  <si>
    <t>500.6.13</t>
  </si>
  <si>
    <t>500.6.14</t>
  </si>
  <si>
    <t>500.6.15</t>
  </si>
  <si>
    <t>500.6.16</t>
  </si>
  <si>
    <t>500.6.17</t>
  </si>
  <si>
    <t>500.6.18</t>
  </si>
  <si>
    <t>500.6.19</t>
  </si>
  <si>
    <t>500.7.1</t>
  </si>
  <si>
    <t>500.7.2</t>
  </si>
  <si>
    <t>500.7.3</t>
  </si>
  <si>
    <t>500.7.4</t>
  </si>
  <si>
    <t>500.7.5</t>
  </si>
  <si>
    <t>500.7.6</t>
  </si>
  <si>
    <t>500.7.7</t>
  </si>
  <si>
    <t>500.7.8</t>
  </si>
  <si>
    <t>500.7.9</t>
  </si>
  <si>
    <t>500.7.10</t>
  </si>
  <si>
    <t>500.7.11</t>
  </si>
  <si>
    <t>500.7.12</t>
  </si>
  <si>
    <t>500.7.13</t>
  </si>
  <si>
    <t>500.7.14</t>
  </si>
  <si>
    <t>500.7.15</t>
  </si>
  <si>
    <t>500.7.16</t>
  </si>
  <si>
    <t>500.7.17</t>
  </si>
  <si>
    <t>500.7.18</t>
  </si>
  <si>
    <t>500.7.19</t>
  </si>
  <si>
    <t>500.7.20</t>
  </si>
  <si>
    <t>500.7.21</t>
  </si>
  <si>
    <t>500.7.22</t>
  </si>
  <si>
    <t>500.7.23</t>
  </si>
  <si>
    <t>500.7.24</t>
  </si>
  <si>
    <t>500.7.25</t>
  </si>
  <si>
    <t>500.7.26</t>
  </si>
  <si>
    <t>500.7.27</t>
  </si>
  <si>
    <t>500.7.28</t>
  </si>
  <si>
    <t>500.7.29</t>
  </si>
  <si>
    <t>500.7.30</t>
  </si>
  <si>
    <t>ANNEXURE 05</t>
  </si>
  <si>
    <t>Admin</t>
  </si>
  <si>
    <t xml:space="preserve">Bookkeeper </t>
  </si>
  <si>
    <t xml:space="preserve">Head Chef </t>
  </si>
  <si>
    <t>SUB-TOTAL 1</t>
  </si>
  <si>
    <t>May 24</t>
  </si>
  <si>
    <t>Jun 24</t>
  </si>
  <si>
    <t>July 24</t>
  </si>
  <si>
    <t>Aug 24</t>
  </si>
  <si>
    <t>Sep 24</t>
  </si>
  <si>
    <t>Oct 24</t>
  </si>
  <si>
    <t>Nov 24</t>
  </si>
  <si>
    <t>Dec 24</t>
  </si>
  <si>
    <t>Jan 25</t>
  </si>
  <si>
    <t>Feb 25</t>
  </si>
  <si>
    <t>Mar 25</t>
  </si>
  <si>
    <t>Apr 25</t>
  </si>
  <si>
    <t>ANNEXURE 06</t>
  </si>
  <si>
    <t>Consumer Price Inflation</t>
  </si>
  <si>
    <t>Transport</t>
  </si>
  <si>
    <t>GENERAL NOTES :</t>
  </si>
  <si>
    <t>a.</t>
  </si>
  <si>
    <t>b.</t>
  </si>
  <si>
    <t>c.</t>
  </si>
  <si>
    <t>Formula A</t>
  </si>
  <si>
    <t>Exchange rate for converting base reference price (e.g. US$ LME price) to the currency of this formula</t>
  </si>
  <si>
    <t>Index Ref.</t>
  </si>
  <si>
    <t>Proportions / weightings for each index (refer note 1)</t>
  </si>
  <si>
    <t>Description / scope of index (e.g. Labour)</t>
  </si>
  <si>
    <t>Full title/definition of index as per publisher</t>
  </si>
  <si>
    <t>Base Date Index (refer note 4)</t>
  </si>
  <si>
    <t>Foreign CPA formula currency code</t>
  </si>
  <si>
    <t xml:space="preserve">Base reference price currency code </t>
  </si>
  <si>
    <t>Exchange rate (currency 1,00 = x)</t>
  </si>
  <si>
    <t>A1</t>
  </si>
  <si>
    <t>A2</t>
  </si>
  <si>
    <t>Fixed 15% minimum not subject to CPA (0.150)</t>
  </si>
  <si>
    <t>Total</t>
  </si>
  <si>
    <t>Formula B</t>
  </si>
  <si>
    <t xml:space="preserve">Foreign CPA formula currency code </t>
  </si>
  <si>
    <t>B1</t>
  </si>
  <si>
    <t>B2</t>
  </si>
  <si>
    <t>FORMULA C</t>
  </si>
  <si>
    <t>C1</t>
  </si>
  <si>
    <t xml:space="preserve"> </t>
  </si>
  <si>
    <t>C2</t>
  </si>
  <si>
    <t>FORMULA D</t>
  </si>
  <si>
    <t>D1</t>
  </si>
  <si>
    <t>D2</t>
  </si>
  <si>
    <t>ANNEXURE 07</t>
  </si>
  <si>
    <t>MENU SPECIFICATION</t>
  </si>
  <si>
    <t>Item</t>
  </si>
  <si>
    <t>Alternatives</t>
  </si>
  <si>
    <t xml:space="preserve">Specification (Raw) </t>
  </si>
  <si>
    <t>Porridge</t>
  </si>
  <si>
    <t>Maize meal, Mabele, Oats</t>
  </si>
  <si>
    <t xml:space="preserve">100g </t>
  </si>
  <si>
    <t xml:space="preserve">Protein </t>
  </si>
  <si>
    <t xml:space="preserve">Eggs and Gravy </t>
  </si>
  <si>
    <t>2 Eggs + 80g Gravy</t>
  </si>
  <si>
    <t xml:space="preserve">Vienna’s and Gravy  </t>
  </si>
  <si>
    <t>100g + 80g Gravy</t>
  </si>
  <si>
    <t>Polony and Gravy</t>
  </si>
  <si>
    <r>
      <t>100g(slices)</t>
    </r>
    <r>
      <rPr>
        <sz val="11"/>
        <color theme="1"/>
        <rFont val="Arial"/>
        <family val="2"/>
      </rPr>
      <t xml:space="preserve"> </t>
    </r>
    <r>
      <rPr>
        <sz val="10"/>
        <color theme="1"/>
        <rFont val="Arial"/>
        <family val="2"/>
      </rPr>
      <t>+ 80g Gravy</t>
    </r>
  </si>
  <si>
    <t xml:space="preserve">Mince, </t>
  </si>
  <si>
    <t>120g</t>
  </si>
  <si>
    <t>Fish Fingers and Gravy</t>
  </si>
  <si>
    <t>Chicken Livers</t>
  </si>
  <si>
    <t>100g</t>
  </si>
  <si>
    <t>Cheese (cheddar) and Gravy</t>
  </si>
  <si>
    <t>50g + 80g Gravy</t>
  </si>
  <si>
    <t xml:space="preserve">Wors </t>
  </si>
  <si>
    <t>Beef Patty</t>
  </si>
  <si>
    <t>100 g</t>
  </si>
  <si>
    <t>Alternate - One each day</t>
  </si>
  <si>
    <t>Fruit</t>
  </si>
  <si>
    <t>In Season</t>
  </si>
  <si>
    <t>150 g</t>
  </si>
  <si>
    <t xml:space="preserve">Bread </t>
  </si>
  <si>
    <t>Brown or White</t>
  </si>
  <si>
    <t xml:space="preserve">4 slices </t>
  </si>
  <si>
    <t xml:space="preserve">Spread </t>
  </si>
  <si>
    <t>Margarine  – Daily</t>
  </si>
  <si>
    <t xml:space="preserve">2 Portions </t>
  </si>
  <si>
    <t>Jam(3 varieties)   – Daily</t>
  </si>
  <si>
    <t>2 Portions</t>
  </si>
  <si>
    <t>Peanut butter       -  Daily</t>
  </si>
  <si>
    <t>No Open Tins or Containers</t>
  </si>
  <si>
    <t>Beverages</t>
  </si>
  <si>
    <t>Tea or Coffee (Good Quality – Branded Product)</t>
  </si>
  <si>
    <r>
      <t xml:space="preserve">1 bag </t>
    </r>
    <r>
      <rPr>
        <b/>
        <u/>
        <sz val="10"/>
        <color theme="1"/>
        <rFont val="Arial"/>
        <family val="2"/>
      </rPr>
      <t>or</t>
    </r>
    <r>
      <rPr>
        <sz val="10"/>
        <color theme="1"/>
        <rFont val="Arial"/>
        <family val="2"/>
      </rPr>
      <t xml:space="preserve"> 1 sachet</t>
    </r>
  </si>
  <si>
    <t>(Daily)</t>
  </si>
  <si>
    <t>Sugar (Good Quality – Branded Product)</t>
  </si>
  <si>
    <t>3 sachets</t>
  </si>
  <si>
    <t>Creamer (Good Quality – Branded Product)</t>
  </si>
  <si>
    <t>1 sachets</t>
  </si>
  <si>
    <t>Magewu (Drinking Porridge)</t>
  </si>
  <si>
    <t>500ml</t>
  </si>
  <si>
    <t>Disposable plastic cutlery (high quality grade) 2 x salt, pepper, serviette and toothpick in a sachet.</t>
  </si>
  <si>
    <t>Tea and Coffee options to be combined in one sachet.</t>
  </si>
  <si>
    <t xml:space="preserve">Main Meal - Lunch and Supper (Packed for Site and Plated for Village) </t>
  </si>
  <si>
    <t>Beef (Stew, chuck, blade)</t>
  </si>
  <si>
    <t>280g</t>
  </si>
  <si>
    <t>Chicken (Leg quarters, thighs, drumsticks)</t>
  </si>
  <si>
    <t>Vegetarian alternatives (daily)</t>
  </si>
  <si>
    <t>220 – 250g</t>
  </si>
  <si>
    <t>The specification is for the cut only and does not  prescribe the dishes be included in the menu</t>
  </si>
  <si>
    <t>Bone content not to exceed 15%</t>
  </si>
  <si>
    <t xml:space="preserve">Starch </t>
  </si>
  <si>
    <t>Pap</t>
  </si>
  <si>
    <t>150g</t>
  </si>
  <si>
    <t>Rice</t>
  </si>
  <si>
    <t xml:space="preserve">Samp </t>
  </si>
  <si>
    <t xml:space="preserve">Rice to be served daily as an alternative to pap or samp and never without one of the two. </t>
  </si>
  <si>
    <t>Vegetables</t>
  </si>
  <si>
    <t xml:space="preserve">2 vegetables one green one yellow, daily </t>
  </si>
  <si>
    <t>100g each (peeled)</t>
  </si>
  <si>
    <t>Exclude vegetables that create chemical reactions e.g. tomato and cabbage</t>
  </si>
  <si>
    <t>In season</t>
  </si>
  <si>
    <t xml:space="preserve">150g </t>
  </si>
  <si>
    <t xml:space="preserve">Beverage </t>
  </si>
  <si>
    <r>
      <t xml:space="preserve">Juice (Minimum 40% fruit juice). </t>
    </r>
    <r>
      <rPr>
        <b/>
        <sz val="10"/>
        <color theme="1"/>
        <rFont val="Arial"/>
        <family val="2"/>
      </rPr>
      <t>Milk every alternative day at Kendal Village for Supper Only</t>
    </r>
  </si>
  <si>
    <t>250ml</t>
  </si>
  <si>
    <t xml:space="preserve">REQUIREMENT </t>
  </si>
  <si>
    <t>Tenderer to provide Staff Compliment details (Price Breakdown)</t>
  </si>
  <si>
    <t>PRICING INFORMATION</t>
  </si>
  <si>
    <t>TENDER INFORMATION</t>
  </si>
  <si>
    <t>NAME OF PACKAGE:</t>
  </si>
  <si>
    <t xml:space="preserve">TENDERER’S NAME:  </t>
  </si>
  <si>
    <t xml:space="preserve">Annexure IT 5.1 Price Schedules </t>
  </si>
  <si>
    <t>THE PRICE:  IN ZAR</t>
  </si>
  <si>
    <t>(excluding VAT)</t>
  </si>
  <si>
    <t>RAND VALUE IN WORDS</t>
  </si>
  <si>
    <t>DATE :</t>
  </si>
  <si>
    <t>FULL NAMES OF SIGNATORY:</t>
  </si>
  <si>
    <t>DESIGNATION OF SIGNATORY:</t>
  </si>
  <si>
    <t>SIGNATURE :</t>
  </si>
  <si>
    <t>FINAL SUMMARY</t>
  </si>
  <si>
    <t>PRELIMINARY &amp; GENERAL - FIXED</t>
  </si>
  <si>
    <t>SUM</t>
  </si>
  <si>
    <t>PRELIMINARY &amp; GENERAL - TIME RELATED</t>
  </si>
  <si>
    <t>Enquiry No.</t>
  </si>
  <si>
    <t>READ ME</t>
  </si>
  <si>
    <t>Read these notes BEFORE you commence input or make any changes to this workbook.</t>
  </si>
  <si>
    <t>The Tenderer must provide a clear indication on the Cover Sheet as to whether the offer is "main" or "alternative" (and if there are several alternatives, to number them). There must be a separate Excel file for each offer if applicable</t>
  </si>
  <si>
    <t>NOTE:  ALL CALCULATIONS ARE THE RESPONSIBILITY OF THE TENDERER, AND MUST BE CHECKED THOROUGHLY.  ANY DISCREPANCY FOUND IN THE CALCULATIONS IN THIS WORKBOOK MUST BE BROUGHT TO THE ATTENTION OF ESKOM, THROUGH THE DESIGNATED BUYER!</t>
  </si>
  <si>
    <t>This workbook contains the following sheets:</t>
  </si>
  <si>
    <t>Read Me</t>
  </si>
  <si>
    <t>This sheet provides an overview to the Tenderer of the content and role of the sheets making up the Price Schedules.  It will not form part of the tender or contract.</t>
  </si>
  <si>
    <t>This is the cover sheet for Section 5.1 and provides the total tender price.  It is also the source of the package name, tenderer name etc for the other sheets.</t>
  </si>
  <si>
    <t>This sheet provides general guidelines for this section.</t>
  </si>
  <si>
    <t>5.1.2 Summary</t>
  </si>
  <si>
    <t>This is where the total amounts of all the trades are shown</t>
  </si>
  <si>
    <t>5.1.3 BOQ</t>
  </si>
  <si>
    <t xml:space="preserve">This is the main data entry sheet for the Tenderer to complete. </t>
  </si>
  <si>
    <t>5.1.4 CPA Formulae</t>
  </si>
  <si>
    <t>This is where the tenderer selects the CPA Formulae</t>
  </si>
  <si>
    <t>Conventions used in this workbook</t>
  </si>
  <si>
    <t>The following conventions have been used in this workbook to facilitate its accurate use:</t>
  </si>
  <si>
    <t>Red</t>
  </si>
  <si>
    <t>This GREEN shading is used for cells where DATA ENTRY is required from the Tenderer.  The Tenderer must complete the information in these GREEN shaded cells.</t>
  </si>
  <si>
    <t>PLEASE REFRAIN from tampering with ANY other cells contained in this workbook as it may affect Eskom's standard formulae and lead to data integrity issues.</t>
  </si>
  <si>
    <t>ENQUIRY No.</t>
  </si>
  <si>
    <t xml:space="preserve">5.1.1.1 PREAMBLE TO PRICE SCHEDULE </t>
  </si>
  <si>
    <t xml:space="preserve">The Provisional Price Schedule provides the basis of valuation of all the work activities and inputs and information for general contract progress monitoring. </t>
  </si>
  <si>
    <t>The amount due at each application for payment date is based on activities and/or milestones completed as indicated on the Price Schedule/Bills of Quantities. The Tenderer must provide all necessary information which is required to determine amounts due in respect of each application for payment relative to the activities.</t>
  </si>
  <si>
    <t>The total of the prices must include for all direct and indirect costs, overheads, profits, on costs, risks, liabilities, obligations, etc. relative to the contract.</t>
  </si>
  <si>
    <t>TENDERER NAME:</t>
  </si>
  <si>
    <t>PRICE ADJUSTMENT FOR INFLATION</t>
  </si>
  <si>
    <t>Summary</t>
  </si>
  <si>
    <t>Description</t>
  </si>
  <si>
    <t>A</t>
  </si>
  <si>
    <t>Type in description of formula which is carried through below</t>
  </si>
  <si>
    <t>References to "indices" below have the meaning of "cost indices or reference prices",  unless otherwise stated.</t>
  </si>
  <si>
    <t>Where historical information is applicable as requested below, internet address references which are accessible to the</t>
  </si>
  <si>
    <t>general public may be submitted instead, with the specific electronic route and web page reflecting the applicable data.</t>
  </si>
  <si>
    <t>Each formula is related to one unique currency. Mixing of currencies in a specific formula is not acceptable.</t>
  </si>
  <si>
    <t>CPA FORMULA REQUIREMENTS :</t>
  </si>
  <si>
    <t>i.</t>
  </si>
  <si>
    <t>Formulae must be linked to independent cost indices or other benchmarks ("reference prices") and must be clearly and</t>
  </si>
  <si>
    <t>completely defined. The source must be a recognised statistical publishing source and must not be in-house indices.</t>
  </si>
  <si>
    <t>ii.</t>
  </si>
  <si>
    <t>Local Indices: Where local indices other than SEIFSA or StatsSA are specified, the tenderer is to submit 5 years' historical data</t>
  </si>
  <si>
    <t>for such indices.  Note that the Contractor must ensure that indices are published and recommended by the "Source" as</t>
  </si>
  <si>
    <t>applicable to the work involved. For example SEIFSA has terminated the publication of Table E and is replaced by Table E-A and</t>
  </si>
  <si>
    <t>or E-EX and the specific sub breakdown of such must be identified. Also SEIFSA recommends utilisation of Table L-2 for road</t>
  </si>
  <si>
    <t xml:space="preserve">transport rather than Table L-1.  </t>
  </si>
  <si>
    <t>iii.</t>
  </si>
  <si>
    <t>Foreign Price Adjustments: In the case of foreign price adjustments, the Contractor is to submit 5 years' historical data for the</t>
  </si>
  <si>
    <t xml:space="preserve">tendered indices.  Where a formula is linked to indices in a country, payment of the amounts for that formula must be in the </t>
  </si>
  <si>
    <t>currency of the same country.  A formula may not be linked to indices of more than one country.</t>
  </si>
  <si>
    <t>iv.</t>
  </si>
  <si>
    <t>Commodity Price Linked Payments: The reference price is considered as the base price (index) for purpose of the CPA formula</t>
  </si>
  <si>
    <t>and is incuded in the applicable tables below and must be in the currency in which the CPA will be payable.  The exchange</t>
  </si>
  <si>
    <t>rate applied to convert the base price in a foreign currency into that of the currency of the formula must also be indicated in</t>
  </si>
  <si>
    <t>the tables below if the price is not in the same currency as the applicable formula.. ie exposure to the movement in a</t>
  </si>
  <si>
    <t>reference price is in the same currency as that of the CPA formula.  The Contractor is to submit 5 years' historical price data</t>
  </si>
  <si>
    <t xml:space="preserve">for such commodity, </t>
  </si>
  <si>
    <t>v.</t>
  </si>
  <si>
    <t>London Metal Exchange (LME) Prices: For metals traded on the LME, the tonnage will be required before contract award in</t>
  </si>
  <si>
    <t xml:space="preserve">order for Eskom to hedge the metal price fluctuations.  This applies also for prices linked to local indices or reference prices. </t>
  </si>
  <si>
    <t xml:space="preserve">Though these metals are traded in US$, prices are daily quoted in various other currencies. </t>
  </si>
  <si>
    <t>The LME price in the currency of the formula must apply and thus not the US$ unless the amount payable in terms of the</t>
  </si>
  <si>
    <t>formula is US$.  Refer to the "LME" Sheet in this file for more detail regarding this aspect.  By indicating any of these metals in</t>
  </si>
  <si>
    <t>the formulae below, the contractor declares that neither he nor any other body avails or will avail of forward price and/or</t>
  </si>
  <si>
    <t xml:space="preserve">currency cover for the metal(s).  </t>
  </si>
  <si>
    <t>vi.</t>
  </si>
  <si>
    <t>CPA Base Date: The CPA base date for calculating price movements is the Base Date as defined in the Particular Conditions,</t>
  </si>
  <si>
    <t>Clause 1.1.3.1. For indices or reference prices published as at certain dates, and where such a date is not the Base Date, the</t>
  </si>
  <si>
    <t>latest date for which it is published before the Base Date will be considered as the Base Date index or reference price.  In</t>
  </si>
  <si>
    <t>instances where the figure or value is not as at the Base Date or considered as the Base Date index or reference price as</t>
  </si>
  <si>
    <t>explained herein, the date, figure or value as well as the reason for the deviation must be clearly separately stated and must</t>
  </si>
  <si>
    <t xml:space="preserve">be realistic for purposes of the price adjustment. </t>
  </si>
  <si>
    <t>vii.</t>
  </si>
  <si>
    <t>Period for Movement in Indices: The period for which the movement in indices or reference prices is considered, is the period</t>
  </si>
  <si>
    <t>until the last day of the month prior to the  month in which the work in question was executed or completed (or in which an</t>
  </si>
  <si>
    <t>event or activity for which the adjustment applies, took place).  For indices or reference prices published as at certain dates,</t>
  </si>
  <si>
    <t>and where such a date is not the last day of the month prior to the month in which the work was executed or completed (or an</t>
  </si>
  <si>
    <t>event or activity took place),  then latest date for which the indices or price references are published before the last day of the</t>
  </si>
  <si>
    <t>month prior to the execution or completion of work (or an event or activity took place) is considered as the last day index</t>
  </si>
  <si>
    <t xml:space="preserve">or reference price of the month prior to execution or completion of work (or event or activity). </t>
  </si>
  <si>
    <t>viii.</t>
  </si>
  <si>
    <t>Proportions/weighting/coefficients/base reference in CPA Formulae: The fixed portion of each formula, not subject to inflation,</t>
  </si>
  <si>
    <t>is at least 15% and contractors may submit higher fixed portion percentages.  The indices or other benchmarks and their</t>
  </si>
  <si>
    <t>proportions in the formula must be realistic and relative to the applicable work. The fixed portion and other proportions must add</t>
  </si>
  <si>
    <t>up to 100%.</t>
  </si>
  <si>
    <t>ix.</t>
  </si>
  <si>
    <t>Base Index or Reference Price :   The base index or reference price must be inserted in the appropriate column</t>
  </si>
  <si>
    <t>Source/publisher of index (e.g. SEIFSA, Stats SA, LME)</t>
  </si>
  <si>
    <t>Base Month for CPA if not Base Date as defined (refer note 4)</t>
  </si>
  <si>
    <t>A3</t>
  </si>
  <si>
    <t>A4</t>
  </si>
  <si>
    <t>A5</t>
  </si>
  <si>
    <t>A6</t>
  </si>
  <si>
    <t>Food Price Inflation</t>
  </si>
  <si>
    <t>B3</t>
  </si>
  <si>
    <t>B4</t>
  </si>
  <si>
    <t>B5</t>
  </si>
  <si>
    <t>B6</t>
  </si>
  <si>
    <t xml:space="preserve">Wage Increases, Primarily, by the Relevant and Local Bargaining Counsel, if agreement not available increase based on National Minimum Wage increase and adjusted to Primary determination when it becomes available.  </t>
  </si>
  <si>
    <t>Source/publisher of index (e.g. SEIFSA, , LME)</t>
  </si>
  <si>
    <t>C3</t>
  </si>
  <si>
    <t>C4</t>
  </si>
  <si>
    <t>C5</t>
  </si>
  <si>
    <t>C6</t>
  </si>
  <si>
    <t>D3</t>
  </si>
  <si>
    <t>D4</t>
  </si>
  <si>
    <t>D5</t>
  </si>
  <si>
    <t>D6</t>
  </si>
  <si>
    <t>ANNEXURE 08</t>
  </si>
  <si>
    <t>DAY MENU (16 DAYS MENU)</t>
  </si>
  <si>
    <t xml:space="preserve"> 16 DAY CYCLE</t>
  </si>
  <si>
    <t>DAY 1</t>
  </si>
  <si>
    <t xml:space="preserve">DAY 2 </t>
  </si>
  <si>
    <t xml:space="preserve">DAY 3 </t>
  </si>
  <si>
    <t>DAY 4</t>
  </si>
  <si>
    <t>DAY 5</t>
  </si>
  <si>
    <t>DAY 6</t>
  </si>
  <si>
    <t>DAY 7</t>
  </si>
  <si>
    <t>DAY 8</t>
  </si>
  <si>
    <t>BREAKFAST</t>
  </si>
  <si>
    <t>PORRIDGE</t>
  </si>
  <si>
    <t>MIELIE PAP</t>
  </si>
  <si>
    <t>MABELLA</t>
  </si>
  <si>
    <t>OATS</t>
  </si>
  <si>
    <t xml:space="preserve">MABELLA </t>
  </si>
  <si>
    <t>MABELA</t>
  </si>
  <si>
    <t>MAGUE</t>
  </si>
  <si>
    <t>PROTEIN</t>
  </si>
  <si>
    <t xml:space="preserve">FISH CAKES       100g </t>
  </si>
  <si>
    <t xml:space="preserve"> EGGS x 2       </t>
  </si>
  <si>
    <t xml:space="preserve">Savoury mince 100g </t>
  </si>
  <si>
    <t xml:space="preserve">VIENNA'S (100g) &amp; </t>
  </si>
  <si>
    <t xml:space="preserve">FISH FINGERS       100g </t>
  </si>
  <si>
    <t>Chicken Livers 100g</t>
  </si>
  <si>
    <t>Savoury mince 100g</t>
  </si>
  <si>
    <t>Tomato gravy (80g)</t>
  </si>
  <si>
    <t xml:space="preserve"> Baked beans (80g)</t>
  </si>
  <si>
    <t>GRAVY (50g)</t>
  </si>
  <si>
    <t>Tomato slice (60g)</t>
  </si>
  <si>
    <t>TEA AND COFFEE</t>
  </si>
  <si>
    <t>1 portion</t>
  </si>
  <si>
    <t xml:space="preserve">Tea &amp; Coffee </t>
  </si>
  <si>
    <t>FRUIT</t>
  </si>
  <si>
    <t>CONDIMENTS</t>
  </si>
  <si>
    <t xml:space="preserve">Condiments and Spreads </t>
  </si>
  <si>
    <t>BREAD</t>
  </si>
  <si>
    <t>4 slices</t>
  </si>
  <si>
    <t>Bread</t>
  </si>
  <si>
    <t>LUNCH</t>
  </si>
  <si>
    <t>Beef Stew (280g) (50g veg's)</t>
  </si>
  <si>
    <t>Portuguese Chicken  (280g) (50g veg's)</t>
  </si>
  <si>
    <t>Wors Stew (240g)</t>
  </si>
  <si>
    <t xml:space="preserve">Paprika Chicken  (280g) </t>
  </si>
  <si>
    <t>Grilled BBQ Chuck or Blade (280g)</t>
  </si>
  <si>
    <t>Chicken Chakalaka    (80g veg's)</t>
  </si>
  <si>
    <t>BBQ Chicken  (280g)</t>
  </si>
  <si>
    <t>GRAVY</t>
  </si>
  <si>
    <t>Portuguese gravy</t>
  </si>
  <si>
    <t xml:space="preserve">Tom &amp; onion gravy </t>
  </si>
  <si>
    <t>Chakalaka vegs gravy</t>
  </si>
  <si>
    <t xml:space="preserve">Beef gravy </t>
  </si>
  <si>
    <t>Paprika gravy</t>
  </si>
  <si>
    <t>Chicken gravy</t>
  </si>
  <si>
    <t>STARCH</t>
  </si>
  <si>
    <t xml:space="preserve">Pap &amp; Rice </t>
  </si>
  <si>
    <t>Pap &amp; Rice &amp;Samp</t>
  </si>
  <si>
    <t>VEGETABLE 1</t>
  </si>
  <si>
    <t>Pumpkin (150g raw)</t>
  </si>
  <si>
    <t>Spinach &amp; Potato     (150g raw)</t>
  </si>
  <si>
    <t xml:space="preserve">Bake beans with carrots potato (200g ) </t>
  </si>
  <si>
    <t>Spinach &amp;  Potato     (200g raw)</t>
  </si>
  <si>
    <t xml:space="preserve">Green beans    (100g)    </t>
  </si>
  <si>
    <t>Sweet potato       (120g raw)</t>
  </si>
  <si>
    <t xml:space="preserve">Butternut      (100g raw)          </t>
  </si>
  <si>
    <t>VEGETABLE 2</t>
  </si>
  <si>
    <t>Carrots     (100g)</t>
  </si>
  <si>
    <t>Morogo (100g raw)</t>
  </si>
  <si>
    <t>JUICE</t>
  </si>
  <si>
    <t>SUPPER</t>
  </si>
  <si>
    <t>ROASTED CHICKEN 280g</t>
  </si>
  <si>
    <t>BEEF STEW       280g</t>
  </si>
  <si>
    <t>WORS STEW        280g</t>
  </si>
  <si>
    <t>ROASTED          BBQ CHICKEN  280g</t>
  </si>
  <si>
    <t>GRILLED BLADE 280g</t>
  </si>
  <si>
    <t>CHICKEN STEW      280g</t>
  </si>
  <si>
    <t>BEEF CURRY       280g</t>
  </si>
  <si>
    <t>PAP (180g) or RICE (100g) or SAMP (150g)</t>
  </si>
  <si>
    <t>VEGETABLES</t>
  </si>
  <si>
    <t>GEM SQUASH</t>
  </si>
  <si>
    <t>ROASTED BUTTERNUT</t>
  </si>
  <si>
    <t>SWEET POTATO</t>
  </si>
  <si>
    <t>SPINACH</t>
  </si>
  <si>
    <t>MIX VEGETABLES</t>
  </si>
  <si>
    <t>GREEN BEANS</t>
  </si>
  <si>
    <t>CURRIED CABBAGE</t>
  </si>
  <si>
    <t>SALAD</t>
  </si>
  <si>
    <t xml:space="preserve">COLE SLAW </t>
  </si>
  <si>
    <t>BEETROOT SALAD</t>
  </si>
  <si>
    <t>PASTA SALAD</t>
  </si>
  <si>
    <t>BEAN SALAD</t>
  </si>
  <si>
    <t xml:space="preserve">POTATO SALAD </t>
  </si>
  <si>
    <t>MIX SALAD</t>
  </si>
  <si>
    <t xml:space="preserve">CHAKALAKA SALAD </t>
  </si>
  <si>
    <t>BEVERAGE</t>
  </si>
  <si>
    <t xml:space="preserve">JUICE </t>
  </si>
  <si>
    <t>MILK(Kendal only)</t>
  </si>
  <si>
    <t xml:space="preserve"> 16 DAY CYCLE CONTINUES</t>
  </si>
  <si>
    <t>DAY 9</t>
  </si>
  <si>
    <t xml:space="preserve">DAY 10 </t>
  </si>
  <si>
    <t>DAY 11</t>
  </si>
  <si>
    <t>DAY 12</t>
  </si>
  <si>
    <t>DAY 13</t>
  </si>
  <si>
    <t>DAY 14</t>
  </si>
  <si>
    <t>DAY 15</t>
  </si>
  <si>
    <t>DAY 16</t>
  </si>
  <si>
    <t>CHEESE GAG</t>
  </si>
  <si>
    <t>VIENNA'S (100g) &amp;</t>
  </si>
  <si>
    <t xml:space="preserve"> EGGS x 2        </t>
  </si>
  <si>
    <t xml:space="preserve">VIENNA'S (100g) </t>
  </si>
  <si>
    <t xml:space="preserve">POLONY GAG </t>
  </si>
  <si>
    <t xml:space="preserve"> GRAVY (50g)</t>
  </si>
  <si>
    <t>Baked beans (80g)</t>
  </si>
  <si>
    <t>Chicken Casserole (280g) (50g veg's)</t>
  </si>
  <si>
    <t>Casserole gravy</t>
  </si>
  <si>
    <t xml:space="preserve">Bake beans with carrots dice potato (200g raw) </t>
  </si>
  <si>
    <t>Peas, carrots potatoes (150g raw)</t>
  </si>
  <si>
    <t>CHICKEN CASSEROLE          280g</t>
  </si>
  <si>
    <t>CHICKEN  STEW       280g</t>
  </si>
  <si>
    <t>Grilled Chuck       280g</t>
  </si>
  <si>
    <t>CHICKEN CURRY          280g</t>
  </si>
  <si>
    <t>Beef Stew     280g</t>
  </si>
  <si>
    <t>PAPRIKA CHICKEN                   280g</t>
  </si>
  <si>
    <t>Beef Curry          280g</t>
  </si>
  <si>
    <t>FRIED CABBAGE</t>
  </si>
  <si>
    <t xml:space="preserve">Saturday </t>
  </si>
  <si>
    <t xml:space="preserve">Sunday   </t>
  </si>
  <si>
    <t>Monday</t>
  </si>
  <si>
    <t>Wors (120g)</t>
  </si>
  <si>
    <t xml:space="preserve">Scramble eggs           &amp;             </t>
  </si>
  <si>
    <t xml:space="preserve">Cheese 50g </t>
  </si>
  <si>
    <t xml:space="preserve">Gravy (50g) </t>
  </si>
  <si>
    <t>Beef Pattie (100g) &amp; Bake beans (50g)</t>
  </si>
  <si>
    <t>EGG</t>
  </si>
  <si>
    <t>TEA or COFFEE</t>
  </si>
  <si>
    <t>JAM &amp; PEANUT BUTTER &amp; MARGARINE</t>
  </si>
  <si>
    <t>BREAD (WHITE OR BROWN)</t>
  </si>
  <si>
    <t>ANNEXURE 02</t>
  </si>
  <si>
    <t>ANNEXURE 04</t>
  </si>
  <si>
    <t>Operation and maintenance (including of maintenance on Backup Generators for 2000 seaters and 500 seaters Canteen)</t>
  </si>
  <si>
    <t>PERIOD MAY 2024 TO NOV' 2025 (19 MONTHS)</t>
  </si>
  <si>
    <t>5.1.1.1  Preamble</t>
  </si>
  <si>
    <t>5.1.1 Tender Cover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</si>
</sst>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R&quot;* #,##0.00_-;\-&quot;R&quot;* #,##0.00_-;_-&quot;R&quot;* &quot;-&quot;??_-;_-@_-"/>
    <numFmt numFmtId="164" formatCode="_(* #,##0.00_);_(* \(#,##0.00\);_(* &quot;-&quot;??_);_(@_)"/>
    <numFmt numFmtId="165" formatCode="0.0"/>
    <numFmt numFmtId="166" formatCode="_ * #,##0_ ;_ * \-#,##0_ ;_ * &quot;-&quot;??_ ;_ @_ "/>
    <numFmt numFmtId="167" formatCode="_ &quot;R&quot;\ * #,##0.00_ ;_ &quot;R&quot;\ * \-#,##0.00_ ;_ &quot;R&quot;\ * &quot;-&quot;??_ ;_ @_ "/>
    <numFmt numFmtId="168" formatCode="&quot;R&quot;#,##0.00"/>
    <numFmt numFmtId="169" formatCode="_-&quot;R&quot;* #,##0.0000000_-;\-&quot;R&quot;* #,##0.0000000_-;_-&quot;R&quot;* &quot;-&quot;??_-;_-@_-"/>
    <numFmt numFmtId="170" formatCode="#,##0.0"/>
    <numFmt numFmtId="171" formatCode="#,##0.000"/>
    <numFmt numFmtId="172" formatCode="mmm\-yyyy"/>
    <numFmt numFmtId="173" formatCode="[$ZAR]\ #,##0.000000"/>
    <numFmt numFmtId="174" formatCode="_(* #,##0.0000_);_(* \(#,##0.0000\);_(* &quot;-&quot;??_);_(@_)"/>
    <numFmt numFmtId="175" formatCode="_ * #,##0.00_ ;_ * \-#,##0.00_ ;_ * &quot;-&quot;??_ ;_ @_ "/>
    <numFmt numFmtId="176" formatCode="###\ ###\ ##0\ \ &quot;RAND&quot;;\-###\ ###\ ##0\ &quot;RAND&quot;"/>
    <numFmt numFmtId="177" formatCode="&quot;R&quot;\ #,##0.000000"/>
  </numFmts>
  <fonts count="48" x14ac:knownFonts="1">
    <font>
      <sz val="11"/>
      <color theme="1"/>
      <name val="Calibri"/>
      <family val="2"/>
      <scheme val="minor"/>
    </font>
    <font>
      <sz val="10"/>
      <name val="Arial"/>
      <family val="2"/>
    </font>
    <font>
      <b/>
      <sz val="10"/>
      <name val="Arial"/>
      <family val="2"/>
    </font>
    <font>
      <sz val="11"/>
      <color theme="1"/>
      <name val="Calibri"/>
      <family val="2"/>
      <scheme val="minor"/>
    </font>
    <font>
      <b/>
      <sz val="12"/>
      <name val="Arial"/>
      <family val="2"/>
    </font>
    <font>
      <sz val="11"/>
      <color theme="1"/>
      <name val="Arial"/>
      <family val="2"/>
    </font>
    <font>
      <b/>
      <sz val="11"/>
      <color theme="1"/>
      <name val="Arial"/>
      <family val="2"/>
    </font>
    <font>
      <b/>
      <sz val="11"/>
      <name val="Arial"/>
      <family val="2"/>
    </font>
    <font>
      <sz val="11"/>
      <name val="Arial"/>
      <family val="2"/>
    </font>
    <font>
      <sz val="11"/>
      <color rgb="FF000000"/>
      <name val="Arial"/>
      <family val="2"/>
    </font>
    <font>
      <b/>
      <sz val="10"/>
      <color theme="1"/>
      <name val="Arial"/>
      <family val="2"/>
    </font>
    <font>
      <b/>
      <u/>
      <sz val="11"/>
      <color theme="1"/>
      <name val="Arial"/>
      <family val="2"/>
    </font>
    <font>
      <sz val="10"/>
      <color theme="1"/>
      <name val="Arial"/>
      <family val="2"/>
    </font>
    <font>
      <b/>
      <u/>
      <sz val="11"/>
      <name val="Arial"/>
      <family val="2"/>
    </font>
    <font>
      <sz val="9"/>
      <color indexed="81"/>
      <name val="Tahoma"/>
      <family val="2"/>
    </font>
    <font>
      <b/>
      <sz val="9"/>
      <color indexed="81"/>
      <name val="Tahoma"/>
      <family val="2"/>
    </font>
    <font>
      <sz val="12"/>
      <name val="Arial"/>
      <family val="2"/>
    </font>
    <font>
      <b/>
      <sz val="9"/>
      <name val="Arial"/>
      <family val="2"/>
    </font>
    <font>
      <sz val="9"/>
      <name val="Arial"/>
      <family val="2"/>
    </font>
    <font>
      <sz val="9"/>
      <color indexed="10"/>
      <name val="Arial"/>
      <family val="2"/>
    </font>
    <font>
      <sz val="10"/>
      <color indexed="10"/>
      <name val="Arial"/>
      <family val="2"/>
    </font>
    <font>
      <sz val="10"/>
      <color indexed="17"/>
      <name val="Arial"/>
      <family val="2"/>
    </font>
    <font>
      <b/>
      <sz val="12"/>
      <color theme="1"/>
      <name val="Arial"/>
      <family val="2"/>
    </font>
    <font>
      <b/>
      <sz val="9"/>
      <color theme="1"/>
      <name val="Arial"/>
      <family val="2"/>
    </font>
    <font>
      <b/>
      <i/>
      <sz val="10"/>
      <color theme="1"/>
      <name val="Arial"/>
      <family val="2"/>
    </font>
    <font>
      <b/>
      <u/>
      <sz val="10"/>
      <color theme="1"/>
      <name val="Arial"/>
      <family val="2"/>
    </font>
    <font>
      <i/>
      <sz val="9"/>
      <color theme="1"/>
      <name val="Arial"/>
      <family val="2"/>
    </font>
    <font>
      <i/>
      <sz val="10"/>
      <color theme="1"/>
      <name val="Arial"/>
      <family val="2"/>
    </font>
    <font>
      <b/>
      <sz val="20"/>
      <name val="Arial"/>
      <family val="2"/>
    </font>
    <font>
      <sz val="26"/>
      <name val="Arial"/>
      <family val="2"/>
    </font>
    <font>
      <b/>
      <sz val="14"/>
      <name val="Arial"/>
      <family val="2"/>
    </font>
    <font>
      <b/>
      <sz val="14"/>
      <color rgb="FFFF0000"/>
      <name val="Arial"/>
      <family val="2"/>
    </font>
    <font>
      <b/>
      <u/>
      <sz val="16"/>
      <name val="Arial"/>
      <family val="2"/>
    </font>
    <font>
      <b/>
      <sz val="16"/>
      <name val="Arial"/>
      <family val="2"/>
    </font>
    <font>
      <b/>
      <sz val="10"/>
      <color rgb="FFFF0000"/>
      <name val="Arial"/>
      <family val="2"/>
    </font>
    <font>
      <b/>
      <u/>
      <sz val="14"/>
      <color rgb="FFFF0000"/>
      <name val="Arial"/>
      <family val="2"/>
    </font>
    <font>
      <sz val="12"/>
      <color rgb="FF0000FF"/>
      <name val="Arial"/>
      <family val="2"/>
    </font>
    <font>
      <sz val="12"/>
      <color rgb="FF008000"/>
      <name val="Arial"/>
      <family val="2"/>
    </font>
    <font>
      <sz val="12"/>
      <color rgb="FFFF0000"/>
      <name val="Arial"/>
      <family val="2"/>
    </font>
    <font>
      <sz val="10"/>
      <color rgb="FF008000"/>
      <name val="Arial"/>
      <family val="2"/>
    </font>
    <font>
      <b/>
      <sz val="9"/>
      <name val="Calibri"/>
      <family val="2"/>
    </font>
    <font>
      <sz val="10"/>
      <name val="Calibri"/>
      <family val="2"/>
    </font>
    <font>
      <b/>
      <sz val="10"/>
      <name val="Calibri"/>
      <family val="2"/>
    </font>
    <font>
      <sz val="9"/>
      <name val="Calibri"/>
      <family val="2"/>
    </font>
    <font>
      <b/>
      <sz val="11"/>
      <name val="Calibri"/>
      <family val="2"/>
    </font>
    <font>
      <b/>
      <sz val="11"/>
      <color rgb="FF0000FF"/>
      <name val="Calibri"/>
      <family val="2"/>
    </font>
    <font>
      <b/>
      <sz val="10"/>
      <color rgb="FF0000FF"/>
      <name val="Calibri"/>
      <family val="2"/>
    </font>
    <font>
      <sz val="11"/>
      <name val="Calibri"/>
      <family val="2"/>
    </font>
  </fonts>
  <fills count="1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99FF99"/>
        <bgColor indexed="64"/>
      </patternFill>
    </fill>
    <fill>
      <patternFill patternType="solid">
        <fgColor rgb="FFCCFF99"/>
        <bgColor indexed="64"/>
      </patternFill>
    </fill>
    <fill>
      <patternFill patternType="solid">
        <fgColor theme="0"/>
        <bgColor indexed="64"/>
      </patternFill>
    </fill>
    <fill>
      <patternFill patternType="solid">
        <fgColor rgb="FFC0C0C0"/>
        <bgColor rgb="FF000000"/>
      </patternFill>
    </fill>
    <fill>
      <patternFill patternType="solid">
        <fgColor rgb="FFFFFF00"/>
        <bgColor rgb="FF000000"/>
      </patternFill>
    </fill>
    <fill>
      <patternFill patternType="solid">
        <fgColor rgb="FFCCFF99"/>
        <bgColor rgb="FF000000"/>
      </patternFill>
    </fill>
    <fill>
      <patternFill patternType="solid">
        <fgColor theme="0" tint="-0.14999847407452621"/>
        <bgColor indexed="64"/>
      </patternFill>
    </fill>
    <fill>
      <patternFill patternType="solid">
        <fgColor rgb="FF99FF99"/>
        <bgColor rgb="FF000000"/>
      </patternFill>
    </fill>
    <fill>
      <patternFill patternType="solid">
        <fgColor rgb="FFFF0000"/>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medium">
        <color indexed="64"/>
      </bottom>
      <diagonal/>
    </border>
    <border>
      <left/>
      <right style="thin">
        <color auto="1"/>
      </right>
      <top style="thin">
        <color auto="1"/>
      </top>
      <bottom style="medium">
        <color auto="1"/>
      </bottom>
      <diagonal/>
    </border>
    <border>
      <left style="medium">
        <color indexed="64"/>
      </left>
      <right style="thin">
        <color auto="1"/>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auto="1"/>
      </left>
      <right/>
      <top style="thin">
        <color auto="1"/>
      </top>
      <bottom style="thin">
        <color auto="1"/>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auto="1"/>
      </right>
      <top style="medium">
        <color auto="1"/>
      </top>
      <bottom style="thin">
        <color auto="1"/>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auto="1"/>
      </left>
      <right/>
      <top/>
      <bottom style="thin">
        <color auto="1"/>
      </bottom>
      <diagonal/>
    </border>
    <border>
      <left style="thin">
        <color indexed="64"/>
      </left>
      <right/>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s>
  <cellStyleXfs count="16">
    <xf numFmtId="0" fontId="0"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3" fillId="0" borderId="0"/>
    <xf numFmtId="0" fontId="1" fillId="0" borderId="0"/>
    <xf numFmtId="9" fontId="1" fillId="0" borderId="0" applyFont="0" applyFill="0" applyBorder="0" applyAlignment="0" applyProtection="0"/>
    <xf numFmtId="0" fontId="1" fillId="0" borderId="0"/>
    <xf numFmtId="164" fontId="1" fillId="0" borderId="0" applyFont="0" applyFill="0" applyBorder="0" applyAlignment="0" applyProtection="0"/>
    <xf numFmtId="0" fontId="3" fillId="0" borderId="0"/>
    <xf numFmtId="0" fontId="3" fillId="0" borderId="0"/>
    <xf numFmtId="0" fontId="1" fillId="0" borderId="0"/>
    <xf numFmtId="0" fontId="1" fillId="0" borderId="0"/>
    <xf numFmtId="175" fontId="3" fillId="0" borderId="0" applyFont="0" applyFill="0" applyBorder="0" applyAlignment="0" applyProtection="0"/>
  </cellStyleXfs>
  <cellXfs count="562">
    <xf numFmtId="0" fontId="0" fillId="0" borderId="0" xfId="0"/>
    <xf numFmtId="0" fontId="5" fillId="0" borderId="0" xfId="4" applyFont="1" applyFill="1" applyAlignment="1"/>
    <xf numFmtId="0" fontId="6" fillId="0" borderId="0" xfId="4" applyFont="1" applyFill="1" applyAlignment="1">
      <alignment horizontal="left"/>
    </xf>
    <xf numFmtId="0" fontId="6" fillId="0" borderId="0" xfId="4" applyFont="1" applyFill="1" applyAlignment="1" applyProtection="1">
      <alignment wrapText="1"/>
    </xf>
    <xf numFmtId="0" fontId="6" fillId="0" borderId="0" xfId="4" applyFont="1" applyFill="1" applyAlignment="1" applyProtection="1">
      <alignment horizontal="left"/>
    </xf>
    <xf numFmtId="0" fontId="6" fillId="0" borderId="0" xfId="5" applyFont="1" applyFill="1" applyBorder="1" applyAlignment="1">
      <alignment vertical="center"/>
    </xf>
    <xf numFmtId="0" fontId="5" fillId="0" borderId="0" xfId="4" applyFont="1" applyFill="1" applyBorder="1" applyAlignment="1"/>
    <xf numFmtId="0" fontId="6" fillId="0" borderId="0" xfId="4" applyFont="1" applyFill="1" applyAlignment="1">
      <alignment horizontal="left" vertical="top"/>
    </xf>
    <xf numFmtId="0" fontId="11" fillId="0" borderId="0" xfId="4" applyFont="1" applyFill="1" applyAlignment="1" applyProtection="1"/>
    <xf numFmtId="0" fontId="6" fillId="0" borderId="0" xfId="4" applyFont="1" applyFill="1" applyAlignment="1" applyProtection="1">
      <alignment vertical="top" wrapText="1"/>
    </xf>
    <xf numFmtId="0" fontId="5" fillId="0" borderId="0" xfId="0" applyFont="1" applyFill="1" applyAlignment="1">
      <alignment vertical="top" wrapText="1"/>
    </xf>
    <xf numFmtId="44" fontId="5" fillId="0" borderId="0" xfId="4" applyNumberFormat="1" applyFont="1" applyFill="1" applyBorder="1" applyAlignment="1">
      <alignment vertical="top"/>
    </xf>
    <xf numFmtId="0" fontId="5" fillId="0" borderId="0" xfId="4" applyFont="1" applyFill="1" applyBorder="1" applyAlignment="1">
      <alignment vertical="top"/>
    </xf>
    <xf numFmtId="0" fontId="5" fillId="0" borderId="0" xfId="4" applyFont="1" applyFill="1" applyAlignment="1">
      <alignment vertical="top"/>
    </xf>
    <xf numFmtId="0" fontId="11" fillId="0" borderId="0" xfId="4" applyFont="1" applyFill="1" applyAlignment="1" applyProtection="1">
      <alignment vertical="top"/>
    </xf>
    <xf numFmtId="165" fontId="6" fillId="0" borderId="0" xfId="7" applyNumberFormat="1" applyFont="1" applyFill="1" applyAlignment="1">
      <alignment horizontal="center" vertical="top"/>
    </xf>
    <xf numFmtId="0" fontId="6" fillId="0" borderId="0" xfId="5" applyFont="1" applyFill="1" applyBorder="1" applyAlignment="1">
      <alignment vertical="top"/>
    </xf>
    <xf numFmtId="0" fontId="5" fillId="0" borderId="0" xfId="7" applyFont="1" applyFill="1" applyBorder="1" applyAlignment="1">
      <alignment vertical="top"/>
    </xf>
    <xf numFmtId="165" fontId="6" fillId="0" borderId="0" xfId="4" applyNumberFormat="1" applyFont="1" applyFill="1" applyBorder="1" applyAlignment="1">
      <alignment horizontal="center" vertical="top" wrapText="1"/>
    </xf>
    <xf numFmtId="0" fontId="6" fillId="3" borderId="24" xfId="4" applyFont="1" applyFill="1" applyBorder="1" applyAlignment="1">
      <alignment horizontal="center" vertical="top" wrapText="1"/>
    </xf>
    <xf numFmtId="0" fontId="6" fillId="3" borderId="25" xfId="7" applyNumberFormat="1" applyFont="1" applyFill="1" applyBorder="1" applyAlignment="1">
      <alignment horizontal="left" vertical="top" wrapText="1"/>
    </xf>
    <xf numFmtId="0" fontId="6" fillId="0" borderId="0" xfId="7" applyNumberFormat="1" applyFont="1" applyFill="1" applyBorder="1" applyAlignment="1">
      <alignment vertical="top" wrapText="1"/>
    </xf>
    <xf numFmtId="0" fontId="6" fillId="0" borderId="0" xfId="7" applyNumberFormat="1" applyFont="1" applyFill="1" applyAlignment="1">
      <alignment vertical="top" wrapText="1"/>
    </xf>
    <xf numFmtId="165" fontId="5" fillId="0" borderId="0" xfId="2" applyNumberFormat="1" applyFont="1" applyFill="1" applyBorder="1" applyAlignment="1">
      <alignment horizontal="center" vertical="top"/>
    </xf>
    <xf numFmtId="166" fontId="5" fillId="0" borderId="15" xfId="2" applyNumberFormat="1" applyFont="1" applyFill="1" applyBorder="1" applyAlignment="1">
      <alignment horizontal="center" vertical="top"/>
    </xf>
    <xf numFmtId="0" fontId="5" fillId="0" borderId="21" xfId="0" applyFont="1" applyFill="1" applyBorder="1" applyAlignment="1">
      <alignment vertical="top"/>
    </xf>
    <xf numFmtId="0" fontId="5" fillId="0" borderId="0" xfId="7" applyNumberFormat="1" applyFont="1" applyFill="1" applyBorder="1" applyAlignment="1">
      <alignment vertical="top" wrapText="1"/>
    </xf>
    <xf numFmtId="0" fontId="5" fillId="0" borderId="0" xfId="7" applyNumberFormat="1" applyFont="1" applyFill="1" applyAlignment="1">
      <alignment vertical="top" wrapText="1"/>
    </xf>
    <xf numFmtId="165" fontId="6" fillId="0" borderId="0" xfId="2" applyNumberFormat="1" applyFont="1" applyFill="1" applyBorder="1" applyAlignment="1">
      <alignment horizontal="center" vertical="top"/>
    </xf>
    <xf numFmtId="0" fontId="6" fillId="0" borderId="6" xfId="1" applyFont="1" applyFill="1" applyBorder="1" applyAlignment="1">
      <alignment horizontal="center" vertical="top"/>
    </xf>
    <xf numFmtId="0" fontId="6" fillId="0" borderId="7" xfId="1" applyFont="1" applyFill="1" applyBorder="1" applyAlignment="1">
      <alignment horizontal="left" vertical="top" wrapText="1"/>
    </xf>
    <xf numFmtId="0" fontId="6" fillId="0" borderId="6" xfId="1" applyFont="1" applyFill="1" applyBorder="1" applyAlignment="1">
      <alignment horizontal="left" vertical="top"/>
    </xf>
    <xf numFmtId="165" fontId="5" fillId="0" borderId="6" xfId="1" applyNumberFormat="1" applyFont="1" applyFill="1" applyBorder="1" applyAlignment="1">
      <alignment horizontal="center" vertical="top"/>
    </xf>
    <xf numFmtId="0" fontId="5" fillId="0" borderId="7" xfId="1" applyFont="1" applyFill="1" applyBorder="1" applyAlignment="1">
      <alignment horizontal="left" vertical="top" wrapText="1"/>
    </xf>
    <xf numFmtId="0" fontId="5" fillId="0" borderId="6" xfId="1" applyFont="1" applyFill="1" applyBorder="1" applyAlignment="1">
      <alignment horizontal="center" vertical="top"/>
    </xf>
    <xf numFmtId="0" fontId="5" fillId="0" borderId="7" xfId="1" applyFont="1" applyFill="1" applyBorder="1" applyAlignment="1">
      <alignment horizontal="left" vertical="top"/>
    </xf>
    <xf numFmtId="0" fontId="6" fillId="0" borderId="7" xfId="1" applyFont="1" applyFill="1" applyBorder="1" applyAlignment="1">
      <alignment horizontal="center" vertical="top"/>
    </xf>
    <xf numFmtId="0" fontId="6" fillId="0" borderId="7" xfId="1" applyFont="1" applyFill="1" applyBorder="1" applyAlignment="1">
      <alignment horizontal="left" vertical="top"/>
    </xf>
    <xf numFmtId="2" fontId="5" fillId="0" borderId="7" xfId="1" applyNumberFormat="1" applyFont="1" applyFill="1" applyBorder="1" applyAlignment="1">
      <alignment horizontal="left" vertical="top" wrapText="1"/>
    </xf>
    <xf numFmtId="2" fontId="5" fillId="0" borderId="6" xfId="1" applyNumberFormat="1" applyFont="1" applyFill="1" applyBorder="1" applyAlignment="1">
      <alignment horizontal="center" vertical="top"/>
    </xf>
    <xf numFmtId="166" fontId="5" fillId="0" borderId="6" xfId="2" applyNumberFormat="1" applyFont="1" applyFill="1" applyBorder="1" applyAlignment="1">
      <alignment horizontal="center" vertical="top"/>
    </xf>
    <xf numFmtId="0" fontId="5" fillId="0" borderId="7" xfId="0" applyFont="1" applyFill="1" applyBorder="1" applyAlignment="1">
      <alignment vertical="top"/>
    </xf>
    <xf numFmtId="165" fontId="6" fillId="0" borderId="0" xfId="2" applyNumberFormat="1" applyFont="1" applyFill="1" applyBorder="1" applyAlignment="1">
      <alignment horizontal="center" vertical="top" wrapText="1"/>
    </xf>
    <xf numFmtId="165" fontId="5" fillId="0" borderId="0" xfId="2" applyNumberFormat="1" applyFont="1" applyFill="1" applyBorder="1" applyAlignment="1">
      <alignment horizontal="center" vertical="top" wrapText="1"/>
    </xf>
    <xf numFmtId="4" fontId="5" fillId="0" borderId="0" xfId="2" applyNumberFormat="1" applyFont="1" applyFill="1" applyBorder="1" applyAlignment="1">
      <alignment vertical="top" wrapText="1"/>
    </xf>
    <xf numFmtId="44" fontId="5" fillId="0" borderId="0" xfId="7" applyNumberFormat="1" applyFont="1" applyFill="1" applyBorder="1" applyAlignment="1">
      <alignment vertical="top" wrapText="1"/>
    </xf>
    <xf numFmtId="0" fontId="5" fillId="0" borderId="0" xfId="7" applyFont="1" applyFill="1" applyAlignment="1">
      <alignment horizontal="left" vertical="top"/>
    </xf>
    <xf numFmtId="0" fontId="5" fillId="0" borderId="0" xfId="7" applyFont="1" applyFill="1" applyAlignment="1">
      <alignment vertical="top"/>
    </xf>
    <xf numFmtId="44" fontId="5" fillId="0" borderId="0" xfId="7" applyNumberFormat="1" applyFont="1" applyFill="1" applyBorder="1" applyAlignment="1">
      <alignment vertical="top"/>
    </xf>
    <xf numFmtId="0" fontId="8" fillId="0" borderId="0" xfId="7" applyFont="1"/>
    <xf numFmtId="0" fontId="8" fillId="0" borderId="0" xfId="7" applyFont="1" applyAlignment="1">
      <alignment horizontal="center"/>
    </xf>
    <xf numFmtId="170" fontId="8" fillId="0" borderId="0" xfId="7" applyNumberFormat="1" applyFont="1" applyAlignment="1">
      <alignment horizontal="center"/>
    </xf>
    <xf numFmtId="0" fontId="4" fillId="0" borderId="0" xfId="7" applyFont="1" applyAlignment="1">
      <alignment vertical="center"/>
    </xf>
    <xf numFmtId="0" fontId="4" fillId="0" borderId="0" xfId="7" applyFont="1" applyAlignment="1">
      <alignment horizontal="left" vertical="center"/>
    </xf>
    <xf numFmtId="0" fontId="3" fillId="0" borderId="0" xfId="12"/>
    <xf numFmtId="0" fontId="7" fillId="0" borderId="0" xfId="7" applyFont="1"/>
    <xf numFmtId="0" fontId="4" fillId="4" borderId="0" xfId="7" applyFont="1" applyFill="1" applyAlignment="1">
      <alignment horizontal="left" vertical="center"/>
    </xf>
    <xf numFmtId="0" fontId="10" fillId="0" borderId="0" xfId="12" applyFont="1"/>
    <xf numFmtId="0" fontId="12" fillId="0" borderId="0" xfId="12" applyFont="1"/>
    <xf numFmtId="0" fontId="7" fillId="0" borderId="0" xfId="0" applyFont="1" applyAlignment="1">
      <alignment vertical="center"/>
    </xf>
    <xf numFmtId="0" fontId="13" fillId="0" borderId="0" xfId="7" applyFont="1"/>
    <xf numFmtId="0" fontId="7" fillId="0" borderId="18" xfId="7" applyFont="1" applyBorder="1"/>
    <xf numFmtId="0" fontId="7" fillId="0" borderId="19" xfId="7" applyFont="1" applyBorder="1"/>
    <xf numFmtId="0" fontId="7" fillId="0" borderId="26" xfId="7" applyFont="1" applyBorder="1"/>
    <xf numFmtId="0" fontId="7" fillId="0" borderId="33" xfId="7" applyFont="1" applyBorder="1" applyAlignment="1">
      <alignment horizontal="center" vertical="top" wrapText="1"/>
    </xf>
    <xf numFmtId="0" fontId="7" fillId="0" borderId="34" xfId="7" applyFont="1" applyBorder="1" applyAlignment="1">
      <alignment horizontal="center" vertical="top" wrapText="1"/>
    </xf>
    <xf numFmtId="0" fontId="7" fillId="0" borderId="35" xfId="7" applyFont="1" applyBorder="1" applyAlignment="1">
      <alignment horizontal="center" vertical="top" wrapText="1"/>
    </xf>
    <xf numFmtId="0" fontId="7" fillId="0" borderId="36" xfId="7" applyFont="1" applyBorder="1" applyAlignment="1">
      <alignment horizontal="center" vertical="top" wrapText="1"/>
    </xf>
    <xf numFmtId="0" fontId="7" fillId="0" borderId="0" xfId="7" applyFont="1" applyAlignment="1">
      <alignment horizontal="center" vertical="top" wrapText="1"/>
    </xf>
    <xf numFmtId="0" fontId="7" fillId="0" borderId="13" xfId="7" applyFont="1" applyBorder="1" applyAlignment="1">
      <alignment horizontal="center" vertical="top" wrapText="1"/>
    </xf>
    <xf numFmtId="170" fontId="7" fillId="0" borderId="35" xfId="7" applyNumberFormat="1" applyFont="1" applyBorder="1" applyAlignment="1">
      <alignment horizontal="center" vertical="top" wrapText="1"/>
    </xf>
    <xf numFmtId="0" fontId="8" fillId="0" borderId="0" xfId="7" applyFont="1" applyAlignment="1">
      <alignment vertical="top" wrapText="1"/>
    </xf>
    <xf numFmtId="0" fontId="8" fillId="0" borderId="15" xfId="7" applyFont="1" applyBorder="1"/>
    <xf numFmtId="0" fontId="7" fillId="0" borderId="12" xfId="7" applyFont="1" applyBorder="1" applyAlignment="1">
      <alignment horizontal="center"/>
    </xf>
    <xf numFmtId="0" fontId="7" fillId="0" borderId="16" xfId="7" applyFont="1" applyBorder="1" applyAlignment="1">
      <alignment horizontal="center"/>
    </xf>
    <xf numFmtId="0" fontId="8" fillId="0" borderId="12" xfId="7" applyFont="1" applyBorder="1"/>
    <xf numFmtId="0" fontId="7" fillId="0" borderId="21" xfId="7" applyFont="1" applyBorder="1" applyAlignment="1">
      <alignment horizontal="center"/>
    </xf>
    <xf numFmtId="0" fontId="7" fillId="0" borderId="0" xfId="7" applyFont="1" applyAlignment="1">
      <alignment horizontal="center"/>
    </xf>
    <xf numFmtId="0" fontId="7" fillId="0" borderId="37" xfId="7" applyFont="1" applyBorder="1" applyAlignment="1">
      <alignment horizontal="center"/>
    </xf>
    <xf numFmtId="170" fontId="7" fillId="0" borderId="12" xfId="7" applyNumberFormat="1" applyFont="1" applyBorder="1" applyAlignment="1">
      <alignment horizontal="center"/>
    </xf>
    <xf numFmtId="170" fontId="7" fillId="0" borderId="16" xfId="7" applyNumberFormat="1" applyFont="1" applyBorder="1" applyAlignment="1">
      <alignment horizontal="center"/>
    </xf>
    <xf numFmtId="17" fontId="7" fillId="0" borderId="21" xfId="7" applyNumberFormat="1" applyFont="1" applyBorder="1" applyAlignment="1">
      <alignment horizontal="center"/>
    </xf>
    <xf numFmtId="0" fontId="8" fillId="0" borderId="38" xfId="7" applyFont="1" applyBorder="1" applyAlignment="1">
      <alignment horizontal="center"/>
    </xf>
    <xf numFmtId="0" fontId="8" fillId="0" borderId="39" xfId="7" applyFont="1" applyBorder="1" applyAlignment="1">
      <alignment horizontal="center"/>
    </xf>
    <xf numFmtId="0" fontId="8" fillId="0" borderId="40" xfId="7" applyFont="1" applyBorder="1" applyAlignment="1">
      <alignment horizontal="left"/>
    </xf>
    <xf numFmtId="1" fontId="8" fillId="0" borderId="39" xfId="7" applyNumberFormat="1" applyFont="1" applyBorder="1" applyAlignment="1">
      <alignment horizontal="center"/>
    </xf>
    <xf numFmtId="14" fontId="8" fillId="0" borderId="41" xfId="7" applyNumberFormat="1" applyFont="1" applyBorder="1" applyAlignment="1">
      <alignment horizontal="left"/>
    </xf>
    <xf numFmtId="0" fontId="8" fillId="0" borderId="0" xfId="7" applyFont="1" applyAlignment="1">
      <alignment horizontal="left"/>
    </xf>
    <xf numFmtId="2" fontId="8" fillId="0" borderId="42" xfId="7" applyNumberFormat="1" applyFont="1" applyBorder="1" applyAlignment="1">
      <alignment horizontal="center"/>
    </xf>
    <xf numFmtId="170" fontId="8" fillId="0" borderId="39" xfId="0" applyNumberFormat="1" applyFont="1" applyBorder="1" applyAlignment="1">
      <alignment horizontal="center"/>
    </xf>
    <xf numFmtId="170" fontId="8" fillId="0" borderId="40" xfId="7" applyNumberFormat="1" applyFont="1" applyBorder="1" applyAlignment="1">
      <alignment horizontal="center"/>
    </xf>
    <xf numFmtId="0" fontId="8" fillId="0" borderId="43" xfId="7" applyFont="1" applyBorder="1" applyAlignment="1">
      <alignment horizontal="center"/>
    </xf>
    <xf numFmtId="167" fontId="8" fillId="0" borderId="44" xfId="7" applyNumberFormat="1" applyFont="1" applyBorder="1" applyAlignment="1">
      <alignment horizontal="left"/>
    </xf>
    <xf numFmtId="49" fontId="8" fillId="0" borderId="39" xfId="7" applyNumberFormat="1" applyFont="1" applyBorder="1" applyAlignment="1">
      <alignment horizontal="center"/>
    </xf>
    <xf numFmtId="0" fontId="8" fillId="0" borderId="40" xfId="7" applyFont="1" applyBorder="1" applyAlignment="1">
      <alignment horizontal="center"/>
    </xf>
    <xf numFmtId="167" fontId="8" fillId="0" borderId="41" xfId="7" applyNumberFormat="1" applyFont="1" applyBorder="1" applyAlignment="1">
      <alignment horizontal="left"/>
    </xf>
    <xf numFmtId="165" fontId="6" fillId="0" borderId="0" xfId="7" applyNumberFormat="1" applyFont="1" applyFill="1" applyAlignment="1">
      <alignment horizontal="center" vertical="center"/>
    </xf>
    <xf numFmtId="0" fontId="5" fillId="0" borderId="0" xfId="7" applyFont="1" applyFill="1" applyBorder="1" applyAlignment="1"/>
    <xf numFmtId="0" fontId="6" fillId="0" borderId="0" xfId="7" applyNumberFormat="1" applyFont="1" applyFill="1" applyAlignment="1">
      <alignment wrapText="1"/>
    </xf>
    <xf numFmtId="165" fontId="5" fillId="0" borderId="0" xfId="2" applyNumberFormat="1" applyFont="1" applyFill="1" applyBorder="1" applyAlignment="1">
      <alignment horizontal="center" vertical="center"/>
    </xf>
    <xf numFmtId="0" fontId="5" fillId="0" borderId="0" xfId="7" applyNumberFormat="1" applyFont="1" applyFill="1" applyAlignment="1">
      <alignment wrapText="1"/>
    </xf>
    <xf numFmtId="165" fontId="6" fillId="0" borderId="0" xfId="2" applyNumberFormat="1" applyFont="1" applyFill="1" applyBorder="1" applyAlignment="1">
      <alignment horizontal="center" vertical="center" wrapText="1"/>
    </xf>
    <xf numFmtId="165" fontId="5" fillId="0" borderId="0" xfId="2" applyNumberFormat="1" applyFont="1" applyFill="1" applyBorder="1" applyAlignment="1">
      <alignment horizontal="center" vertical="center" wrapText="1"/>
    </xf>
    <xf numFmtId="4" fontId="5" fillId="0" borderId="0" xfId="2" applyNumberFormat="1" applyFont="1" applyFill="1" applyBorder="1" applyAlignment="1">
      <alignment vertical="center" wrapText="1"/>
    </xf>
    <xf numFmtId="0" fontId="6" fillId="0" borderId="26" xfId="7" applyNumberFormat="1" applyFont="1" applyFill="1" applyBorder="1" applyAlignment="1">
      <alignment horizontal="center" vertical="top" wrapText="1"/>
    </xf>
    <xf numFmtId="0" fontId="8" fillId="0" borderId="6" xfId="1" applyFont="1" applyFill="1" applyBorder="1" applyAlignment="1">
      <alignment horizontal="center" vertical="center"/>
    </xf>
    <xf numFmtId="0" fontId="6" fillId="0" borderId="27" xfId="7" applyNumberFormat="1" applyFont="1" applyFill="1" applyBorder="1" applyAlignment="1">
      <alignment horizontal="left" vertical="top" wrapText="1"/>
    </xf>
    <xf numFmtId="0" fontId="6" fillId="0" borderId="27" xfId="7" applyNumberFormat="1" applyFont="1" applyFill="1" applyBorder="1" applyAlignment="1">
      <alignment horizontal="center" vertical="top" wrapText="1"/>
    </xf>
    <xf numFmtId="0" fontId="5" fillId="0" borderId="0" xfId="4" applyFont="1" applyFill="1" applyBorder="1" applyAlignment="1">
      <alignment horizontal="center" vertical="top"/>
    </xf>
    <xf numFmtId="0" fontId="5" fillId="0" borderId="0" xfId="7" applyNumberFormat="1" applyFont="1" applyFill="1" applyBorder="1" applyAlignment="1">
      <alignment horizontal="center" vertical="top" wrapText="1"/>
    </xf>
    <xf numFmtId="0" fontId="5" fillId="0" borderId="0" xfId="7" applyFont="1" applyFill="1" applyBorder="1" applyAlignment="1">
      <alignment horizontal="center" vertical="top"/>
    </xf>
    <xf numFmtId="44" fontId="5" fillId="0" borderId="1" xfId="7" applyNumberFormat="1" applyFont="1" applyFill="1" applyBorder="1" applyAlignment="1">
      <alignment vertical="top" wrapText="1"/>
    </xf>
    <xf numFmtId="44" fontId="6" fillId="0" borderId="1" xfId="7" applyNumberFormat="1" applyFont="1" applyFill="1" applyBorder="1" applyAlignment="1">
      <alignment vertical="top" wrapText="1"/>
    </xf>
    <xf numFmtId="0" fontId="5" fillId="0" borderId="7" xfId="7" applyNumberFormat="1" applyFont="1" applyFill="1" applyBorder="1" applyAlignment="1">
      <alignment vertical="top" wrapText="1"/>
    </xf>
    <xf numFmtId="0" fontId="6" fillId="0" borderId="7" xfId="7" applyNumberFormat="1" applyFont="1" applyFill="1" applyBorder="1" applyAlignment="1">
      <alignment vertical="top" wrapText="1"/>
    </xf>
    <xf numFmtId="44" fontId="5" fillId="0" borderId="7" xfId="7" applyNumberFormat="1" applyFont="1" applyFill="1" applyBorder="1" applyAlignment="1">
      <alignment vertical="top" wrapText="1"/>
    </xf>
    <xf numFmtId="0" fontId="6" fillId="0" borderId="21" xfId="7" applyNumberFormat="1" applyFont="1" applyFill="1" applyBorder="1" applyAlignment="1">
      <alignment vertical="top" wrapText="1"/>
    </xf>
    <xf numFmtId="0" fontId="5" fillId="0" borderId="21" xfId="7" applyNumberFormat="1" applyFont="1" applyFill="1" applyBorder="1" applyAlignment="1">
      <alignment vertical="top" wrapText="1"/>
    </xf>
    <xf numFmtId="44" fontId="5" fillId="0" borderId="16" xfId="7" applyNumberFormat="1" applyFont="1" applyFill="1" applyBorder="1" applyAlignment="1">
      <alignment vertical="top" wrapText="1"/>
    </xf>
    <xf numFmtId="44" fontId="6" fillId="4" borderId="17" xfId="7" applyNumberFormat="1" applyFont="1" applyFill="1" applyBorder="1" applyAlignment="1">
      <alignment horizontal="center" vertical="top" wrapText="1"/>
    </xf>
    <xf numFmtId="0" fontId="6" fillId="4" borderId="22" xfId="7" applyNumberFormat="1" applyFont="1" applyFill="1" applyBorder="1" applyAlignment="1">
      <alignment horizontal="center" vertical="top" wrapText="1"/>
    </xf>
    <xf numFmtId="0" fontId="6" fillId="0" borderId="48" xfId="7" applyNumberFormat="1" applyFont="1" applyFill="1" applyBorder="1" applyAlignment="1">
      <alignment vertical="top" wrapText="1"/>
    </xf>
    <xf numFmtId="0" fontId="5" fillId="0" borderId="4" xfId="7" applyNumberFormat="1" applyFont="1" applyFill="1" applyBorder="1" applyAlignment="1">
      <alignment vertical="top" wrapText="1"/>
    </xf>
    <xf numFmtId="0" fontId="5" fillId="0" borderId="5" xfId="7" applyNumberFormat="1" applyFont="1" applyFill="1" applyBorder="1" applyAlignment="1">
      <alignment vertical="top" wrapText="1"/>
    </xf>
    <xf numFmtId="0" fontId="6" fillId="0" borderId="6" xfId="7" applyNumberFormat="1" applyFont="1" applyFill="1" applyBorder="1" applyAlignment="1">
      <alignment vertical="top" wrapText="1"/>
    </xf>
    <xf numFmtId="44" fontId="6" fillId="0" borderId="7" xfId="7" applyNumberFormat="1" applyFont="1" applyFill="1" applyBorder="1" applyAlignment="1">
      <alignment vertical="top" wrapText="1"/>
    </xf>
    <xf numFmtId="0" fontId="5" fillId="0" borderId="6" xfId="7" applyNumberFormat="1" applyFont="1" applyFill="1" applyBorder="1" applyAlignment="1">
      <alignment vertical="top" wrapText="1"/>
    </xf>
    <xf numFmtId="0" fontId="6" fillId="0" borderId="8" xfId="7" applyNumberFormat="1" applyFont="1" applyFill="1" applyBorder="1" applyAlignment="1">
      <alignment vertical="top" wrapText="1"/>
    </xf>
    <xf numFmtId="0" fontId="6" fillId="0" borderId="9" xfId="7" applyNumberFormat="1" applyFont="1" applyFill="1" applyBorder="1" applyAlignment="1">
      <alignment vertical="top" wrapText="1"/>
    </xf>
    <xf numFmtId="44" fontId="5" fillId="0" borderId="0" xfId="4" applyNumberFormat="1" applyFont="1" applyFill="1" applyAlignment="1">
      <alignment vertical="top"/>
    </xf>
    <xf numFmtId="44" fontId="6" fillId="0" borderId="49" xfId="7" applyNumberFormat="1" applyFont="1" applyFill="1" applyBorder="1" applyAlignment="1">
      <alignment vertical="top" wrapText="1"/>
    </xf>
    <xf numFmtId="44" fontId="5" fillId="0" borderId="20" xfId="7" applyNumberFormat="1" applyFont="1" applyFill="1" applyBorder="1" applyAlignment="1">
      <alignment vertical="top" wrapText="1"/>
    </xf>
    <xf numFmtId="44" fontId="6" fillId="0" borderId="14" xfId="7" applyNumberFormat="1" applyFont="1" applyFill="1" applyBorder="1" applyAlignment="1">
      <alignment vertical="top" wrapText="1"/>
    </xf>
    <xf numFmtId="44" fontId="5" fillId="0" borderId="0" xfId="7" applyNumberFormat="1" applyFont="1" applyFill="1" applyAlignment="1">
      <alignment vertical="top" wrapText="1"/>
    </xf>
    <xf numFmtId="44" fontId="5" fillId="0" borderId="0" xfId="7" applyNumberFormat="1" applyFont="1" applyFill="1" applyAlignment="1">
      <alignment vertical="top"/>
    </xf>
    <xf numFmtId="1" fontId="5" fillId="0" borderId="6" xfId="7" applyNumberFormat="1" applyFont="1" applyFill="1" applyBorder="1" applyAlignment="1">
      <alignment vertical="top" wrapText="1"/>
    </xf>
    <xf numFmtId="0" fontId="5" fillId="0" borderId="0" xfId="7" applyNumberFormat="1" applyFont="1" applyFill="1" applyBorder="1" applyAlignment="1">
      <alignment vertical="top"/>
    </xf>
    <xf numFmtId="0" fontId="6" fillId="0" borderId="24" xfId="4" applyFont="1" applyFill="1" applyBorder="1" applyAlignment="1">
      <alignment horizontal="center" vertical="top" wrapText="1"/>
    </xf>
    <xf numFmtId="0" fontId="6" fillId="3" borderId="19" xfId="7" applyNumberFormat="1" applyFont="1" applyFill="1" applyBorder="1" applyAlignment="1">
      <alignment horizontal="center" vertical="top" wrapText="1"/>
    </xf>
    <xf numFmtId="0" fontId="5" fillId="0" borderId="10" xfId="0" applyFont="1" applyFill="1" applyBorder="1" applyAlignment="1">
      <alignment vertical="top"/>
    </xf>
    <xf numFmtId="0" fontId="6" fillId="0" borderId="53" xfId="0" applyFont="1" applyFill="1" applyBorder="1" applyAlignment="1">
      <alignment horizontal="center" vertical="top"/>
    </xf>
    <xf numFmtId="0" fontId="5" fillId="0" borderId="53" xfId="0" applyFont="1" applyFill="1" applyBorder="1" applyAlignment="1">
      <alignment horizontal="center" vertical="top"/>
    </xf>
    <xf numFmtId="0" fontId="5" fillId="0" borderId="53" xfId="0" applyFont="1" applyFill="1" applyBorder="1" applyAlignment="1">
      <alignment vertical="top"/>
    </xf>
    <xf numFmtId="0" fontId="6" fillId="4" borderId="45" xfId="7" applyNumberFormat="1" applyFont="1" applyFill="1" applyBorder="1" applyAlignment="1">
      <alignment horizontal="center" vertical="top" wrapText="1"/>
    </xf>
    <xf numFmtId="0" fontId="5" fillId="0" borderId="12" xfId="7" applyNumberFormat="1" applyFont="1" applyFill="1" applyBorder="1" applyAlignment="1">
      <alignment horizontal="center" vertical="top" wrapText="1"/>
    </xf>
    <xf numFmtId="0" fontId="6" fillId="0" borderId="2" xfId="7" applyNumberFormat="1" applyFont="1" applyFill="1" applyBorder="1" applyAlignment="1">
      <alignment horizontal="center" vertical="top" wrapText="1"/>
    </xf>
    <xf numFmtId="0" fontId="5" fillId="0" borderId="2" xfId="7" applyNumberFormat="1" applyFont="1" applyFill="1" applyBorder="1" applyAlignment="1">
      <alignment horizontal="center" vertical="top" wrapText="1"/>
    </xf>
    <xf numFmtId="1" fontId="5" fillId="0" borderId="2" xfId="7" applyNumberFormat="1" applyFont="1" applyFill="1" applyBorder="1" applyAlignment="1">
      <alignment horizontal="center" vertical="top" wrapText="1"/>
    </xf>
    <xf numFmtId="0" fontId="5" fillId="0" borderId="46" xfId="7" applyNumberFormat="1" applyFont="1" applyFill="1" applyBorder="1" applyAlignment="1">
      <alignment vertical="top" wrapText="1"/>
    </xf>
    <xf numFmtId="0" fontId="6" fillId="0" borderId="46" xfId="7" applyNumberFormat="1" applyFont="1" applyFill="1" applyBorder="1" applyAlignment="1">
      <alignment vertical="top" wrapText="1"/>
    </xf>
    <xf numFmtId="0" fontId="6" fillId="0" borderId="47" xfId="7" applyNumberFormat="1" applyFont="1" applyFill="1" applyBorder="1" applyAlignment="1">
      <alignment vertical="top" wrapText="1"/>
    </xf>
    <xf numFmtId="0" fontId="5" fillId="0" borderId="0" xfId="4" applyFont="1" applyFill="1" applyBorder="1" applyAlignment="1">
      <alignment vertical="top" wrapText="1"/>
    </xf>
    <xf numFmtId="0" fontId="5" fillId="0" borderId="0" xfId="7" applyFont="1" applyFill="1" applyBorder="1" applyAlignment="1">
      <alignment vertical="top" wrapText="1"/>
    </xf>
    <xf numFmtId="0" fontId="5" fillId="0" borderId="37" xfId="7" applyNumberFormat="1" applyFont="1" applyFill="1" applyBorder="1" applyAlignment="1">
      <alignment vertical="top" wrapText="1"/>
    </xf>
    <xf numFmtId="0" fontId="6" fillId="0" borderId="3" xfId="7" applyNumberFormat="1" applyFont="1" applyFill="1" applyBorder="1" applyAlignment="1">
      <alignment vertical="top" wrapText="1"/>
    </xf>
    <xf numFmtId="44" fontId="5" fillId="5" borderId="1" xfId="7" applyNumberFormat="1" applyFont="1" applyFill="1" applyBorder="1" applyAlignment="1">
      <alignment vertical="top" wrapText="1"/>
    </xf>
    <xf numFmtId="0" fontId="5" fillId="0" borderId="2" xfId="1" applyFont="1" applyFill="1" applyBorder="1" applyAlignment="1">
      <alignment horizontal="left" vertical="top" wrapText="1"/>
    </xf>
    <xf numFmtId="0" fontId="5" fillId="0" borderId="12" xfId="0" applyFont="1" applyFill="1" applyBorder="1" applyAlignment="1">
      <alignment horizontal="center" vertical="top" wrapText="1"/>
    </xf>
    <xf numFmtId="0" fontId="5" fillId="0" borderId="29" xfId="0" applyFont="1" applyFill="1" applyBorder="1" applyAlignment="1">
      <alignment horizontal="center" vertical="top"/>
    </xf>
    <xf numFmtId="2" fontId="10" fillId="0" borderId="50" xfId="9" applyNumberFormat="1" applyFont="1" applyFill="1" applyBorder="1" applyAlignment="1">
      <alignment horizontal="center" vertical="top"/>
    </xf>
    <xf numFmtId="44" fontId="10" fillId="0" borderId="51" xfId="9" applyNumberFormat="1" applyFont="1" applyFill="1" applyBorder="1" applyAlignment="1">
      <alignment horizontal="center" vertical="top"/>
    </xf>
    <xf numFmtId="168" fontId="10" fillId="0" borderId="52" xfId="9" applyNumberFormat="1" applyFont="1" applyFill="1" applyBorder="1" applyAlignment="1">
      <alignment horizontal="center" vertical="top"/>
    </xf>
    <xf numFmtId="44" fontId="6" fillId="0" borderId="25" xfId="0" applyNumberFormat="1" applyFont="1" applyFill="1" applyBorder="1" applyAlignment="1">
      <alignment horizontal="center" vertical="top"/>
    </xf>
    <xf numFmtId="0" fontId="5" fillId="0" borderId="0" xfId="0" applyFont="1" applyFill="1" applyAlignment="1">
      <alignment horizontal="center" vertical="top" wrapText="1"/>
    </xf>
    <xf numFmtId="0" fontId="6" fillId="0" borderId="0" xfId="4" applyFont="1" applyFill="1" applyAlignment="1" applyProtection="1">
      <alignment horizontal="left" vertical="top"/>
    </xf>
    <xf numFmtId="0" fontId="5" fillId="0" borderId="0" xfId="4" applyFont="1" applyFill="1" applyAlignment="1">
      <alignment horizontal="center" vertical="top"/>
    </xf>
    <xf numFmtId="0" fontId="6" fillId="0" borderId="24" xfId="1" applyFont="1" applyFill="1" applyBorder="1" applyAlignment="1">
      <alignment horizontal="center" vertical="top"/>
    </xf>
    <xf numFmtId="0" fontId="6" fillId="0" borderId="27" xfId="1" applyFont="1" applyFill="1" applyBorder="1" applyAlignment="1">
      <alignment horizontal="left" vertical="top" wrapText="1"/>
    </xf>
    <xf numFmtId="0" fontId="6" fillId="0" borderId="27" xfId="0" applyFont="1" applyFill="1" applyBorder="1" applyAlignment="1">
      <alignment horizontal="center" vertical="top"/>
    </xf>
    <xf numFmtId="0" fontId="6" fillId="0" borderId="26" xfId="0" applyFont="1" applyFill="1" applyBorder="1" applyAlignment="1">
      <alignment horizontal="center" vertical="top"/>
    </xf>
    <xf numFmtId="0" fontId="6" fillId="0" borderId="15" xfId="1" applyFont="1" applyFill="1" applyBorder="1" applyAlignment="1">
      <alignment horizontal="center" vertical="top"/>
    </xf>
    <xf numFmtId="0" fontId="6" fillId="0" borderId="12" xfId="1" applyFont="1" applyFill="1" applyBorder="1" applyAlignment="1">
      <alignment horizontal="left" vertical="top" wrapText="1"/>
    </xf>
    <xf numFmtId="0" fontId="5" fillId="0" borderId="12" xfId="0" applyFont="1" applyFill="1" applyBorder="1" applyAlignment="1">
      <alignment horizontal="center" vertical="top"/>
    </xf>
    <xf numFmtId="165" fontId="6" fillId="0" borderId="6" xfId="1" applyNumberFormat="1" applyFont="1" applyFill="1" applyBorder="1" applyAlignment="1">
      <alignment horizontal="center" vertical="top"/>
    </xf>
    <xf numFmtId="2" fontId="6" fillId="0" borderId="2" xfId="1" applyNumberFormat="1" applyFont="1" applyFill="1" applyBorder="1" applyAlignment="1">
      <alignment horizontal="left" vertical="top" wrapText="1"/>
    </xf>
    <xf numFmtId="0" fontId="6" fillId="0" borderId="12" xfId="0" applyFont="1" applyFill="1" applyBorder="1" applyAlignment="1">
      <alignment horizontal="center" vertical="top"/>
    </xf>
    <xf numFmtId="0" fontId="6" fillId="0" borderId="29" xfId="0" applyFont="1" applyFill="1" applyBorder="1" applyAlignment="1">
      <alignment horizontal="center" vertical="top"/>
    </xf>
    <xf numFmtId="2" fontId="5" fillId="0" borderId="2" xfId="1" applyNumberFormat="1" applyFont="1" applyFill="1" applyBorder="1" applyAlignment="1">
      <alignment horizontal="left" vertical="top" wrapText="1"/>
    </xf>
    <xf numFmtId="2" fontId="6" fillId="0" borderId="6" xfId="1" applyNumberFormat="1" applyFont="1" applyFill="1" applyBorder="1" applyAlignment="1">
      <alignment horizontal="center" vertical="top"/>
    </xf>
    <xf numFmtId="0" fontId="6" fillId="0" borderId="2" xfId="1" applyFont="1" applyFill="1" applyBorder="1" applyAlignment="1">
      <alignment horizontal="left" vertical="top" wrapText="1"/>
    </xf>
    <xf numFmtId="0" fontId="5" fillId="0" borderId="29" xfId="0" applyFont="1" applyFill="1" applyBorder="1" applyAlignment="1">
      <alignment horizontal="center" vertical="top" wrapText="1"/>
    </xf>
    <xf numFmtId="0" fontId="5" fillId="0" borderId="6" xfId="1" applyFont="1" applyFill="1" applyBorder="1" applyAlignment="1">
      <alignment horizontal="center" vertical="top" wrapText="1"/>
    </xf>
    <xf numFmtId="166" fontId="5" fillId="0" borderId="8" xfId="2" applyNumberFormat="1" applyFont="1" applyFill="1" applyBorder="1" applyAlignment="1">
      <alignment horizontal="center" vertical="top"/>
    </xf>
    <xf numFmtId="0" fontId="5" fillId="0" borderId="32" xfId="0" applyFont="1" applyFill="1" applyBorder="1" applyAlignment="1">
      <alignment vertical="top"/>
    </xf>
    <xf numFmtId="0" fontId="5" fillId="0" borderId="32" xfId="0" applyFont="1" applyFill="1" applyBorder="1" applyAlignment="1">
      <alignment horizontal="center" vertical="top"/>
    </xf>
    <xf numFmtId="0" fontId="5" fillId="0" borderId="31" xfId="0" applyFont="1" applyFill="1" applyBorder="1" applyAlignment="1">
      <alignment vertical="top"/>
    </xf>
    <xf numFmtId="164" fontId="6" fillId="0" borderId="19" xfId="2" applyFont="1" applyFill="1" applyBorder="1" applyAlignment="1">
      <alignment horizontal="center" vertical="top"/>
    </xf>
    <xf numFmtId="164" fontId="6" fillId="0" borderId="26" xfId="2" applyFont="1" applyFill="1" applyBorder="1" applyAlignment="1">
      <alignment horizontal="left" vertical="top"/>
    </xf>
    <xf numFmtId="4" fontId="5" fillId="0" borderId="0" xfId="2" applyNumberFormat="1" applyFont="1" applyFill="1" applyBorder="1" applyAlignment="1">
      <alignment horizontal="center" vertical="top" wrapText="1"/>
    </xf>
    <xf numFmtId="0" fontId="5" fillId="0" borderId="0" xfId="7" applyFont="1" applyFill="1" applyAlignment="1">
      <alignment horizontal="center" vertical="top"/>
    </xf>
    <xf numFmtId="170" fontId="8" fillId="0" borderId="40" xfId="0" applyNumberFormat="1" applyFont="1" applyBorder="1" applyAlignment="1">
      <alignment horizontal="center"/>
    </xf>
    <xf numFmtId="0" fontId="7" fillId="0" borderId="24" xfId="7" applyFont="1" applyBorder="1" applyAlignment="1">
      <alignment horizontal="center"/>
    </xf>
    <xf numFmtId="0" fontId="7" fillId="0" borderId="27" xfId="7" applyFont="1" applyBorder="1" applyAlignment="1">
      <alignment horizontal="center"/>
    </xf>
    <xf numFmtId="0" fontId="7" fillId="0" borderId="28" xfId="7" applyFont="1" applyBorder="1" applyAlignment="1">
      <alignment horizontal="left"/>
    </xf>
    <xf numFmtId="0" fontId="7" fillId="0" borderId="25" xfId="7" applyFont="1" applyBorder="1" applyAlignment="1">
      <alignment horizontal="left"/>
    </xf>
    <xf numFmtId="0" fontId="7" fillId="0" borderId="0" xfId="7" applyFont="1" applyAlignment="1">
      <alignment horizontal="left"/>
    </xf>
    <xf numFmtId="2" fontId="7" fillId="0" borderId="3" xfId="7" applyNumberFormat="1" applyFont="1" applyBorder="1" applyAlignment="1">
      <alignment horizontal="center"/>
    </xf>
    <xf numFmtId="170" fontId="7" fillId="0" borderId="27" xfId="7" applyNumberFormat="1" applyFont="1" applyBorder="1" applyAlignment="1">
      <alignment horizontal="center"/>
    </xf>
    <xf numFmtId="170" fontId="7" fillId="0" borderId="28" xfId="7" applyNumberFormat="1" applyFont="1" applyBorder="1" applyAlignment="1">
      <alignment horizontal="center"/>
    </xf>
    <xf numFmtId="167" fontId="7" fillId="0" borderId="25" xfId="7" applyNumberFormat="1" applyFont="1" applyBorder="1" applyAlignment="1">
      <alignment horizontal="left"/>
    </xf>
    <xf numFmtId="1" fontId="8" fillId="0" borderId="0" xfId="7" applyNumberFormat="1" applyFont="1" applyAlignment="1">
      <alignment horizontal="center"/>
    </xf>
    <xf numFmtId="14" fontId="8" fillId="0" borderId="0" xfId="7" applyNumberFormat="1" applyFont="1" applyAlignment="1">
      <alignment horizontal="left"/>
    </xf>
    <xf numFmtId="2" fontId="8" fillId="0" borderId="0" xfId="7" applyNumberFormat="1" applyFont="1" applyAlignment="1">
      <alignment horizontal="center"/>
    </xf>
    <xf numFmtId="170" fontId="8" fillId="0" borderId="0" xfId="0" applyNumberFormat="1" applyFont="1" applyAlignment="1">
      <alignment horizontal="center"/>
    </xf>
    <xf numFmtId="167" fontId="8" fillId="0" borderId="0" xfId="7" applyNumberFormat="1" applyFont="1" applyAlignment="1">
      <alignment horizontal="left"/>
    </xf>
    <xf numFmtId="49" fontId="8" fillId="0" borderId="0" xfId="7" applyNumberFormat="1" applyFont="1" applyAlignment="1">
      <alignment horizontal="center"/>
    </xf>
    <xf numFmtId="49" fontId="8" fillId="0" borderId="0" xfId="7" applyNumberFormat="1" applyFont="1" applyAlignment="1">
      <alignment horizontal="center" vertical="top"/>
    </xf>
    <xf numFmtId="49" fontId="7" fillId="0" borderId="35" xfId="7" applyNumberFormat="1" applyFont="1" applyBorder="1" applyAlignment="1">
      <alignment horizontal="center" vertical="top" wrapText="1"/>
    </xf>
    <xf numFmtId="44" fontId="5" fillId="6" borderId="1" xfId="7" applyNumberFormat="1" applyFont="1" applyFill="1" applyBorder="1" applyAlignment="1">
      <alignment vertical="top" wrapText="1"/>
    </xf>
    <xf numFmtId="44" fontId="8" fillId="6" borderId="42" xfId="7" applyNumberFormat="1" applyFont="1" applyFill="1" applyBorder="1" applyAlignment="1">
      <alignment horizontal="center"/>
    </xf>
    <xf numFmtId="1" fontId="8" fillId="6" borderId="39" xfId="7" applyNumberFormat="1" applyFont="1" applyFill="1" applyBorder="1" applyAlignment="1">
      <alignment horizontal="center"/>
    </xf>
    <xf numFmtId="49" fontId="8" fillId="6" borderId="39" xfId="7" applyNumberFormat="1" applyFont="1" applyFill="1" applyBorder="1" applyAlignment="1">
      <alignment horizontal="center"/>
    </xf>
    <xf numFmtId="0" fontId="8" fillId="6" borderId="40" xfId="7" applyFont="1" applyFill="1" applyBorder="1" applyAlignment="1">
      <alignment horizontal="left"/>
    </xf>
    <xf numFmtId="0" fontId="1" fillId="0" borderId="0" xfId="13" applyFont="1" applyAlignment="1">
      <alignment vertical="center"/>
    </xf>
    <xf numFmtId="0" fontId="2" fillId="0" borderId="0" xfId="13" quotePrefix="1" applyFont="1" applyAlignment="1">
      <alignment horizontal="center" vertical="center" wrapText="1"/>
    </xf>
    <xf numFmtId="0" fontId="1" fillId="0" borderId="0" xfId="13" applyFont="1" applyBorder="1" applyAlignment="1">
      <alignment vertical="center"/>
    </xf>
    <xf numFmtId="0" fontId="2" fillId="0" borderId="0" xfId="13" applyFont="1" applyBorder="1" applyAlignment="1">
      <alignment horizontal="center" vertical="center"/>
    </xf>
    <xf numFmtId="2" fontId="17" fillId="0" borderId="0" xfId="13" quotePrefix="1" applyNumberFormat="1" applyFont="1" applyBorder="1" applyAlignment="1">
      <alignment horizontal="center" vertical="center" wrapText="1"/>
    </xf>
    <xf numFmtId="0" fontId="17" fillId="0" borderId="1" xfId="13" applyFont="1" applyBorder="1" applyAlignment="1">
      <alignment horizontal="center" vertical="center"/>
    </xf>
    <xf numFmtId="0" fontId="17" fillId="0" borderId="1" xfId="13" quotePrefix="1" applyFont="1" applyBorder="1" applyAlignment="1">
      <alignment horizontal="center" vertical="center" wrapText="1"/>
    </xf>
    <xf numFmtId="0" fontId="17" fillId="0" borderId="1" xfId="13" applyFont="1" applyBorder="1" applyAlignment="1">
      <alignment horizontal="center" vertical="center" wrapText="1"/>
    </xf>
    <xf numFmtId="0" fontId="2" fillId="0" borderId="1" xfId="13" applyFont="1" applyBorder="1" applyAlignment="1">
      <alignment horizontal="center" vertical="center" wrapText="1"/>
    </xf>
    <xf numFmtId="2" fontId="17" fillId="0" borderId="1" xfId="13" quotePrefix="1" applyNumberFormat="1" applyFont="1" applyFill="1" applyBorder="1" applyAlignment="1">
      <alignment horizontal="center" vertical="center" wrapText="1"/>
    </xf>
    <xf numFmtId="0" fontId="20" fillId="0" borderId="1" xfId="13" applyFont="1" applyFill="1" applyBorder="1" applyAlignment="1">
      <alignment vertical="center"/>
    </xf>
    <xf numFmtId="0" fontId="19" fillId="0" borderId="1" xfId="13" applyFont="1" applyFill="1" applyBorder="1" applyAlignment="1">
      <alignment vertical="center"/>
    </xf>
    <xf numFmtId="0" fontId="20" fillId="0" borderId="1" xfId="13" applyFont="1" applyFill="1" applyBorder="1" applyAlignment="1">
      <alignment horizontal="center" vertical="center"/>
    </xf>
    <xf numFmtId="173" fontId="20" fillId="0" borderId="1" xfId="13" applyNumberFormat="1" applyFont="1" applyFill="1" applyBorder="1" applyAlignment="1">
      <alignment horizontal="center" vertical="center"/>
    </xf>
    <xf numFmtId="174" fontId="21" fillId="0" borderId="1" xfId="2" applyNumberFormat="1" applyFont="1" applyFill="1" applyBorder="1" applyAlignment="1" applyProtection="1">
      <alignment horizontal="center" vertical="center"/>
    </xf>
    <xf numFmtId="171" fontId="2" fillId="0" borderId="1" xfId="13" applyNumberFormat="1" applyFont="1" applyBorder="1" applyAlignment="1">
      <alignment horizontal="center" vertical="center"/>
    </xf>
    <xf numFmtId="0" fontId="1" fillId="0" borderId="1" xfId="13" applyFont="1" applyBorder="1" applyAlignment="1">
      <alignment horizontal="center" vertical="center"/>
    </xf>
    <xf numFmtId="0" fontId="2" fillId="0" borderId="1" xfId="13" applyFont="1" applyBorder="1" applyAlignment="1">
      <alignment vertical="center"/>
    </xf>
    <xf numFmtId="0" fontId="1" fillId="0" borderId="56" xfId="13" applyFont="1" applyBorder="1" applyAlignment="1">
      <alignment vertical="center"/>
    </xf>
    <xf numFmtId="0" fontId="1" fillId="0" borderId="0" xfId="13" applyFont="1" applyAlignment="1">
      <alignment horizontal="center" vertical="center"/>
    </xf>
    <xf numFmtId="172" fontId="20" fillId="0" borderId="1" xfId="13" applyNumberFormat="1" applyFont="1" applyFill="1" applyBorder="1" applyAlignment="1">
      <alignment horizontal="center" vertical="center"/>
    </xf>
    <xf numFmtId="0" fontId="20" fillId="0" borderId="1" xfId="13" applyFont="1" applyFill="1" applyBorder="1" applyAlignment="1">
      <alignment horizontal="left" vertical="center"/>
    </xf>
    <xf numFmtId="172" fontId="20" fillId="0" borderId="1" xfId="13" applyNumberFormat="1" applyFont="1" applyFill="1" applyBorder="1" applyAlignment="1">
      <alignment vertical="center"/>
    </xf>
    <xf numFmtId="172" fontId="19" fillId="0" borderId="16" xfId="13" quotePrefix="1" applyNumberFormat="1" applyFont="1" applyFill="1" applyBorder="1" applyAlignment="1">
      <alignment horizontal="center" vertical="center"/>
    </xf>
    <xf numFmtId="0" fontId="19" fillId="0" borderId="16" xfId="13" applyFont="1" applyFill="1" applyBorder="1" applyAlignment="1">
      <alignment horizontal="center" vertical="center"/>
    </xf>
    <xf numFmtId="0" fontId="6" fillId="0" borderId="1" xfId="13" applyFont="1" applyFill="1" applyBorder="1" applyAlignment="1">
      <alignment horizontal="center" vertical="center"/>
    </xf>
    <xf numFmtId="0" fontId="5" fillId="0" borderId="0" xfId="0" applyFont="1"/>
    <xf numFmtId="0" fontId="6" fillId="0" borderId="0" xfId="0" applyFont="1"/>
    <xf numFmtId="0" fontId="10" fillId="0" borderId="3" xfId="0" applyFont="1" applyBorder="1" applyAlignment="1">
      <alignment horizontal="center" vertical="center" wrapText="1"/>
    </xf>
    <xf numFmtId="0" fontId="10" fillId="0" borderId="26" xfId="0" applyFont="1" applyBorder="1" applyAlignment="1">
      <alignment horizontal="center" vertical="center" wrapText="1"/>
    </xf>
    <xf numFmtId="0" fontId="12" fillId="0" borderId="58" xfId="0" applyFont="1" applyBorder="1" applyAlignment="1">
      <alignment vertical="center" wrapText="1"/>
    </xf>
    <xf numFmtId="0" fontId="12" fillId="0" borderId="59" xfId="0" applyFont="1" applyBorder="1" applyAlignment="1">
      <alignment vertical="center" wrapText="1"/>
    </xf>
    <xf numFmtId="0" fontId="24" fillId="0" borderId="58" xfId="0" applyFont="1" applyBorder="1" applyAlignment="1">
      <alignment horizontal="center" vertical="center" wrapText="1"/>
    </xf>
    <xf numFmtId="0" fontId="5" fillId="0" borderId="58" xfId="0" applyFont="1" applyBorder="1" applyAlignment="1">
      <alignment vertical="top" wrapText="1"/>
    </xf>
    <xf numFmtId="0" fontId="12" fillId="0" borderId="48" xfId="0" applyFont="1" applyBorder="1" applyAlignment="1">
      <alignment vertical="center" wrapText="1"/>
    </xf>
    <xf numFmtId="0" fontId="12" fillId="0" borderId="61" xfId="0" applyFont="1" applyBorder="1" applyAlignment="1">
      <alignment vertical="center" wrapText="1"/>
    </xf>
    <xf numFmtId="0" fontId="12" fillId="0" borderId="62" xfId="0" applyFont="1" applyBorder="1" applyAlignment="1">
      <alignment vertical="center" wrapText="1"/>
    </xf>
    <xf numFmtId="0" fontId="5" fillId="0" borderId="63" xfId="0" applyFont="1" applyBorder="1" applyAlignment="1">
      <alignment vertical="top" wrapText="1"/>
    </xf>
    <xf numFmtId="0" fontId="24" fillId="0" borderId="57" xfId="0" applyFont="1" applyBorder="1" applyAlignment="1">
      <alignment horizontal="center" vertical="center" wrapText="1"/>
    </xf>
    <xf numFmtId="0" fontId="5" fillId="0" borderId="58" xfId="0" applyFont="1" applyBorder="1"/>
    <xf numFmtId="0" fontId="12" fillId="0" borderId="0" xfId="0" applyFont="1" applyAlignment="1">
      <alignment vertical="center"/>
    </xf>
    <xf numFmtId="0" fontId="5" fillId="0" borderId="59" xfId="0" applyFont="1" applyBorder="1" applyAlignment="1">
      <alignment vertical="top" wrapText="1"/>
    </xf>
    <xf numFmtId="0" fontId="26" fillId="0" borderId="59" xfId="0" applyFont="1" applyBorder="1" applyAlignment="1">
      <alignment vertical="center" wrapText="1"/>
    </xf>
    <xf numFmtId="0" fontId="27" fillId="0" borderId="59" xfId="0" applyFont="1" applyBorder="1" applyAlignment="1">
      <alignment vertical="center" wrapText="1"/>
    </xf>
    <xf numFmtId="0" fontId="26" fillId="0" borderId="58" xfId="0" applyFont="1" applyBorder="1" applyAlignment="1">
      <alignment vertical="center" wrapText="1"/>
    </xf>
    <xf numFmtId="0" fontId="27" fillId="0" borderId="58" xfId="0" applyFont="1" applyBorder="1" applyAlignment="1">
      <alignment vertical="center" wrapText="1"/>
    </xf>
    <xf numFmtId="0" fontId="10" fillId="0" borderId="0" xfId="0" applyFont="1" applyAlignment="1">
      <alignment vertical="center"/>
    </xf>
    <xf numFmtId="0" fontId="1" fillId="0" borderId="0" xfId="0" applyFont="1"/>
    <xf numFmtId="0" fontId="2" fillId="0" borderId="0" xfId="0" applyFont="1" applyAlignment="1">
      <alignment vertical="center"/>
    </xf>
    <xf numFmtId="0" fontId="0" fillId="0" borderId="48" xfId="0" applyFont="1" applyBorder="1" applyAlignment="1">
      <alignment vertical="center"/>
    </xf>
    <xf numFmtId="0" fontId="0" fillId="0" borderId="49" xfId="0" applyFont="1" applyBorder="1" applyAlignment="1">
      <alignment vertical="center"/>
    </xf>
    <xf numFmtId="0" fontId="0" fillId="0" borderId="61" xfId="0" applyFont="1" applyBorder="1" applyAlignment="1">
      <alignment vertical="center"/>
    </xf>
    <xf numFmtId="0" fontId="1" fillId="0" borderId="0" xfId="0" applyFont="1" applyAlignment="1">
      <alignment vertical="center"/>
    </xf>
    <xf numFmtId="0" fontId="0" fillId="0" borderId="62" xfId="0" applyFont="1" applyBorder="1" applyAlignment="1">
      <alignment vertical="center"/>
    </xf>
    <xf numFmtId="0" fontId="28" fillId="0" borderId="59" xfId="0" applyFont="1" applyBorder="1" applyAlignment="1">
      <alignment vertical="center"/>
    </xf>
    <xf numFmtId="0" fontId="0" fillId="0" borderId="0" xfId="0" applyFont="1" applyAlignment="1">
      <alignment vertical="center"/>
    </xf>
    <xf numFmtId="0" fontId="0" fillId="0" borderId="59" xfId="0" applyFont="1" applyBorder="1" applyAlignment="1">
      <alignment vertical="center"/>
    </xf>
    <xf numFmtId="0" fontId="4"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29" fillId="0" borderId="0" xfId="0" applyFont="1" applyAlignment="1">
      <alignment horizontal="centerContinuous" vertical="center"/>
    </xf>
    <xf numFmtId="0" fontId="28" fillId="0" borderId="0" xfId="0" applyFont="1" applyAlignment="1">
      <alignment horizontal="centerContinuous" vertical="center"/>
    </xf>
    <xf numFmtId="0" fontId="32" fillId="0" borderId="0" xfId="0" applyFont="1" applyAlignment="1">
      <alignment horizontal="centerContinuous" vertical="center"/>
    </xf>
    <xf numFmtId="0" fontId="33" fillId="0" borderId="0" xfId="0" applyFont="1" applyAlignment="1">
      <alignment horizontal="center" vertical="center"/>
    </xf>
    <xf numFmtId="0" fontId="33" fillId="0" borderId="0" xfId="0" applyFont="1" applyAlignment="1">
      <alignment vertical="center"/>
    </xf>
    <xf numFmtId="0" fontId="30" fillId="0" borderId="0" xfId="0" applyFont="1" applyAlignment="1">
      <alignment vertical="center"/>
    </xf>
    <xf numFmtId="0" fontId="30" fillId="0" borderId="0" xfId="0" applyFont="1" applyAlignment="1">
      <alignment horizontal="center" vertical="center"/>
    </xf>
    <xf numFmtId="0" fontId="4" fillId="0" borderId="0" xfId="0" applyFont="1" applyAlignment="1">
      <alignment vertical="top"/>
    </xf>
    <xf numFmtId="0" fontId="34" fillId="0" borderId="0" xfId="0" applyFont="1" applyAlignment="1">
      <alignment horizontal="justify" vertical="center"/>
    </xf>
    <xf numFmtId="0" fontId="2" fillId="0" borderId="0" xfId="0" applyFont="1" applyAlignment="1">
      <alignment horizontal="left" vertical="center"/>
    </xf>
    <xf numFmtId="0" fontId="31" fillId="0" borderId="0" xfId="0" applyFont="1" applyAlignment="1">
      <alignment horizontal="left" vertical="center"/>
    </xf>
    <xf numFmtId="0" fontId="0" fillId="0" borderId="63" xfId="0" applyFont="1" applyBorder="1" applyAlignment="1">
      <alignment vertical="center"/>
    </xf>
    <xf numFmtId="0" fontId="0" fillId="0" borderId="64" xfId="0" applyFont="1" applyBorder="1" applyAlignment="1">
      <alignment vertical="center"/>
    </xf>
    <xf numFmtId="0" fontId="31" fillId="0" borderId="64" xfId="0" applyFont="1" applyBorder="1" applyAlignment="1">
      <alignment horizontal="left" vertical="center"/>
    </xf>
    <xf numFmtId="0" fontId="0" fillId="0" borderId="58" xfId="0" applyFont="1" applyBorder="1" applyAlignment="1">
      <alignment vertical="center"/>
    </xf>
    <xf numFmtId="0" fontId="5" fillId="0" borderId="0" xfId="0" applyFont="1" applyAlignment="1">
      <alignment wrapText="1"/>
    </xf>
    <xf numFmtId="44" fontId="5" fillId="0" borderId="0" xfId="4" applyNumberFormat="1" applyFont="1" applyBorder="1" applyAlignment="1"/>
    <xf numFmtId="0" fontId="5" fillId="0" borderId="0" xfId="4" applyFont="1" applyBorder="1" applyAlignment="1"/>
    <xf numFmtId="0" fontId="5" fillId="0" borderId="0" xfId="4" applyFont="1" applyAlignment="1"/>
    <xf numFmtId="44" fontId="5" fillId="0" borderId="0" xfId="4" applyNumberFormat="1" applyFont="1" applyFill="1" applyBorder="1" applyAlignment="1"/>
    <xf numFmtId="165" fontId="7" fillId="0" borderId="0" xfId="4" applyNumberFormat="1" applyFont="1" applyFill="1" applyBorder="1" applyAlignment="1">
      <alignment horizontal="center" vertical="center"/>
    </xf>
    <xf numFmtId="0" fontId="7" fillId="0" borderId="65" xfId="4" applyFont="1" applyFill="1" applyBorder="1" applyAlignment="1"/>
    <xf numFmtId="0" fontId="7" fillId="0" borderId="11" xfId="4" applyFont="1" applyFill="1" applyBorder="1" applyAlignment="1"/>
    <xf numFmtId="44" fontId="7" fillId="0" borderId="66" xfId="4" applyNumberFormat="1" applyFont="1" applyFill="1" applyBorder="1" applyAlignment="1"/>
    <xf numFmtId="165" fontId="7" fillId="0" borderId="0" xfId="4" applyNumberFormat="1" applyFont="1" applyFill="1" applyBorder="1" applyAlignment="1">
      <alignment horizontal="center" vertical="center" wrapText="1"/>
    </xf>
    <xf numFmtId="0" fontId="7" fillId="0" borderId="67" xfId="4" applyFont="1" applyFill="1" applyBorder="1" applyAlignment="1">
      <alignment horizontal="center" vertical="center" wrapText="1"/>
    </xf>
    <xf numFmtId="0" fontId="6" fillId="0" borderId="14" xfId="7" applyNumberFormat="1" applyFont="1" applyFill="1" applyBorder="1" applyAlignment="1">
      <alignment horizontal="left" vertical="center" wrapText="1"/>
    </xf>
    <xf numFmtId="0" fontId="6" fillId="0" borderId="68" xfId="7" applyNumberFormat="1" applyFont="1" applyFill="1" applyBorder="1" applyAlignment="1">
      <alignment horizontal="center" vertical="center" wrapText="1"/>
    </xf>
    <xf numFmtId="44" fontId="6" fillId="0" borderId="9" xfId="0" applyNumberFormat="1" applyFont="1" applyFill="1" applyBorder="1" applyAlignment="1">
      <alignment horizontal="center" vertical="center" wrapText="1"/>
    </xf>
    <xf numFmtId="0" fontId="6" fillId="0" borderId="0" xfId="7" applyNumberFormat="1" applyFont="1" applyFill="1" applyBorder="1" applyAlignment="1">
      <alignment wrapText="1"/>
    </xf>
    <xf numFmtId="165" fontId="8" fillId="0" borderId="0" xfId="2" applyNumberFormat="1" applyFont="1" applyFill="1" applyBorder="1" applyAlignment="1">
      <alignment horizontal="center" vertical="center"/>
    </xf>
    <xf numFmtId="166" fontId="8" fillId="0" borderId="15" xfId="2" applyNumberFormat="1" applyFont="1" applyFill="1" applyBorder="1" applyAlignment="1">
      <alignment horizontal="center" vertical="center"/>
    </xf>
    <xf numFmtId="0" fontId="9" fillId="0" borderId="16" xfId="0" applyFont="1" applyFill="1" applyBorder="1" applyAlignment="1">
      <alignment vertical="center"/>
    </xf>
    <xf numFmtId="0" fontId="9" fillId="0" borderId="69" xfId="0" applyFont="1" applyFill="1" applyBorder="1" applyAlignment="1">
      <alignment vertical="center"/>
    </xf>
    <xf numFmtId="44" fontId="8" fillId="0" borderId="21" xfId="0" applyNumberFormat="1" applyFont="1" applyFill="1" applyBorder="1" applyAlignment="1">
      <alignment horizontal="center" vertical="center"/>
    </xf>
    <xf numFmtId="0" fontId="8" fillId="0" borderId="0" xfId="7" applyNumberFormat="1" applyFont="1" applyFill="1" applyBorder="1" applyAlignment="1">
      <alignment wrapText="1"/>
    </xf>
    <xf numFmtId="0" fontId="8" fillId="0" borderId="0" xfId="7" applyNumberFormat="1" applyFont="1" applyFill="1" applyAlignment="1">
      <alignment wrapText="1"/>
    </xf>
    <xf numFmtId="0" fontId="8" fillId="0" borderId="55" xfId="1" applyFont="1" applyFill="1" applyBorder="1" applyAlignment="1">
      <alignment horizontal="left" vertical="center" wrapText="1"/>
    </xf>
    <xf numFmtId="0" fontId="9" fillId="0" borderId="69" xfId="0" applyFont="1" applyFill="1" applyBorder="1" applyAlignment="1">
      <alignment horizontal="center" vertical="center"/>
    </xf>
    <xf numFmtId="0" fontId="5" fillId="0" borderId="55" xfId="1" applyFont="1" applyFill="1" applyBorder="1" applyAlignment="1">
      <alignment horizontal="left" vertical="center"/>
    </xf>
    <xf numFmtId="0" fontId="9" fillId="0" borderId="55" xfId="0" applyFont="1" applyFill="1" applyBorder="1" applyAlignment="1">
      <alignment horizontal="center" vertical="center"/>
    </xf>
    <xf numFmtId="4" fontId="5" fillId="0" borderId="0" xfId="7" applyNumberFormat="1" applyFont="1" applyFill="1" applyBorder="1" applyAlignment="1">
      <alignment wrapText="1"/>
    </xf>
    <xf numFmtId="0" fontId="5" fillId="0" borderId="0" xfId="7" applyNumberFormat="1" applyFont="1" applyFill="1" applyBorder="1" applyAlignment="1">
      <alignment wrapText="1"/>
    </xf>
    <xf numFmtId="0" fontId="5" fillId="0" borderId="55" xfId="1" applyFont="1" applyFill="1" applyBorder="1" applyAlignment="1">
      <alignment horizontal="left" vertical="center" wrapText="1"/>
    </xf>
    <xf numFmtId="0" fontId="8" fillId="0" borderId="55" xfId="1" applyFont="1" applyFill="1" applyBorder="1" applyAlignment="1">
      <alignment horizontal="center" vertical="center"/>
    </xf>
    <xf numFmtId="0" fontId="8" fillId="0" borderId="55" xfId="1" applyFont="1" applyFill="1" applyBorder="1" applyAlignment="1">
      <alignment horizontal="left" vertical="center"/>
    </xf>
    <xf numFmtId="166" fontId="5" fillId="0" borderId="62" xfId="2" applyNumberFormat="1" applyFont="1" applyFill="1" applyBorder="1" applyAlignment="1">
      <alignment horizontal="center" vertical="center"/>
    </xf>
    <xf numFmtId="0" fontId="8" fillId="0" borderId="17" xfId="0" applyFont="1" applyFill="1" applyBorder="1"/>
    <xf numFmtId="0" fontId="9" fillId="0" borderId="70" xfId="0" applyFont="1" applyFill="1" applyBorder="1" applyAlignment="1">
      <alignment vertical="center"/>
    </xf>
    <xf numFmtId="44" fontId="8" fillId="0" borderId="22" xfId="0" applyNumberFormat="1" applyFont="1" applyFill="1" applyBorder="1" applyAlignment="1">
      <alignment horizontal="center" vertical="center"/>
    </xf>
    <xf numFmtId="44" fontId="6" fillId="0" borderId="26" xfId="2" applyNumberFormat="1" applyFont="1" applyFill="1" applyBorder="1" applyAlignment="1">
      <alignment horizontal="center" wrapText="1"/>
    </xf>
    <xf numFmtId="44" fontId="5" fillId="0" borderId="0" xfId="7" applyNumberFormat="1" applyFont="1" applyFill="1" applyBorder="1" applyAlignment="1">
      <alignment wrapText="1"/>
    </xf>
    <xf numFmtId="0" fontId="5" fillId="0" borderId="0" xfId="7" applyFont="1" applyAlignment="1">
      <alignment horizontal="left"/>
    </xf>
    <xf numFmtId="0" fontId="5" fillId="0" borderId="0" xfId="7" applyFont="1" applyAlignment="1"/>
    <xf numFmtId="44" fontId="5" fillId="0" borderId="0" xfId="7" applyNumberFormat="1" applyFont="1" applyBorder="1" applyAlignment="1"/>
    <xf numFmtId="0" fontId="5" fillId="0" borderId="0" xfId="7" applyFont="1" applyBorder="1" applyAlignment="1"/>
    <xf numFmtId="0" fontId="30" fillId="0" borderId="0" xfId="0" applyFont="1" applyAlignment="1">
      <alignment horizontal="left" vertical="center"/>
    </xf>
    <xf numFmtId="0" fontId="12" fillId="0" borderId="13" xfId="0" applyFont="1" applyBorder="1" applyAlignment="1">
      <alignment vertical="center" wrapText="1"/>
    </xf>
    <xf numFmtId="0" fontId="12" fillId="0" borderId="60" xfId="0" applyFont="1" applyBorder="1" applyAlignment="1">
      <alignment vertical="center" wrapText="1"/>
    </xf>
    <xf numFmtId="0" fontId="12" fillId="0" borderId="57" xfId="0" applyFont="1" applyBorder="1" applyAlignment="1">
      <alignment vertical="center" wrapText="1"/>
    </xf>
    <xf numFmtId="0" fontId="10" fillId="0" borderId="0" xfId="0" applyFont="1" applyAlignment="1">
      <alignment horizontal="center" vertical="center"/>
    </xf>
    <xf numFmtId="0" fontId="4" fillId="0" borderId="0" xfId="0" applyFont="1" applyAlignment="1">
      <alignment horizontal="left" vertical="center"/>
    </xf>
    <xf numFmtId="0" fontId="16" fillId="0" borderId="0" xfId="0" applyFont="1" applyAlignment="1">
      <alignment vertical="center" shrinkToFit="1"/>
    </xf>
    <xf numFmtId="0" fontId="16" fillId="0" borderId="0" xfId="0" applyFont="1" applyAlignment="1">
      <alignment vertical="center"/>
    </xf>
    <xf numFmtId="0" fontId="16" fillId="0" borderId="0" xfId="0" applyFont="1" applyAlignment="1">
      <alignment vertical="center" wrapText="1"/>
    </xf>
    <xf numFmtId="0" fontId="36" fillId="0" borderId="0" xfId="0" applyFont="1" applyAlignment="1">
      <alignment vertical="center"/>
    </xf>
    <xf numFmtId="0" fontId="37" fillId="0" borderId="0" xfId="0" applyFont="1" applyAlignment="1">
      <alignment vertical="center"/>
    </xf>
    <xf numFmtId="0" fontId="36" fillId="0" borderId="0" xfId="0" applyFont="1" applyAlignment="1">
      <alignment horizontal="center" vertical="center"/>
    </xf>
    <xf numFmtId="0" fontId="38" fillId="0" borderId="0" xfId="0" applyFont="1" applyAlignment="1">
      <alignment vertical="center"/>
    </xf>
    <xf numFmtId="39" fontId="38" fillId="0" borderId="0" xfId="0" applyNumberFormat="1" applyFont="1" applyAlignment="1">
      <alignment vertical="center"/>
    </xf>
    <xf numFmtId="177" fontId="37" fillId="0" borderId="0" xfId="0" applyNumberFormat="1" applyFont="1" applyAlignment="1">
      <alignment vertical="center" wrapText="1"/>
    </xf>
    <xf numFmtId="0" fontId="4" fillId="0" borderId="0" xfId="0" applyFont="1" applyFill="1" applyAlignment="1">
      <alignment horizontal="left" vertical="top" wrapText="1"/>
    </xf>
    <xf numFmtId="0" fontId="16" fillId="0" borderId="0" xfId="0" applyFont="1" applyAlignment="1">
      <alignment vertical="top" shrinkToFit="1"/>
    </xf>
    <xf numFmtId="0" fontId="16" fillId="0" borderId="0" xfId="0" applyFont="1" applyAlignment="1">
      <alignment vertical="top"/>
    </xf>
    <xf numFmtId="0" fontId="36" fillId="0" borderId="0" xfId="0" applyFont="1" applyAlignment="1">
      <alignment vertical="top"/>
    </xf>
    <xf numFmtId="177" fontId="37" fillId="0" borderId="0" xfId="0" applyNumberFormat="1" applyFont="1" applyAlignment="1">
      <alignment vertical="top" wrapText="1"/>
    </xf>
    <xf numFmtId="0" fontId="36" fillId="0" borderId="0" xfId="0" applyFont="1" applyAlignment="1">
      <alignment horizontal="center" vertical="top"/>
    </xf>
    <xf numFmtId="0" fontId="38" fillId="0" borderId="0" xfId="0" applyFont="1" applyAlignment="1">
      <alignment vertical="top"/>
    </xf>
    <xf numFmtId="39" fontId="38" fillId="0" borderId="0" xfId="0" applyNumberFormat="1" applyFont="1" applyAlignment="1">
      <alignment vertical="top"/>
    </xf>
    <xf numFmtId="0" fontId="37" fillId="0" borderId="0" xfId="0" applyFont="1" applyAlignment="1">
      <alignment vertical="top"/>
    </xf>
    <xf numFmtId="10" fontId="16" fillId="0" borderId="0" xfId="0" applyNumberFormat="1" applyFont="1" applyAlignment="1">
      <alignment vertical="center"/>
    </xf>
    <xf numFmtId="10" fontId="36" fillId="0" borderId="0" xfId="0" applyNumberFormat="1" applyFont="1" applyAlignment="1">
      <alignment vertical="center"/>
    </xf>
    <xf numFmtId="174" fontId="37" fillId="0" borderId="0" xfId="2" applyNumberFormat="1" applyFont="1" applyAlignment="1">
      <alignment vertical="center"/>
    </xf>
    <xf numFmtId="0" fontId="0" fillId="0" borderId="0" xfId="0" applyFont="1" applyAlignment="1">
      <alignment vertical="center" shrinkToFit="1"/>
    </xf>
    <xf numFmtId="0" fontId="0" fillId="0" borderId="0" xfId="0" applyFont="1" applyAlignment="1">
      <alignment vertical="center" wrapText="1" shrinkToFit="1"/>
    </xf>
    <xf numFmtId="0" fontId="0" fillId="0" borderId="0" xfId="0" applyFont="1" applyAlignment="1">
      <alignment horizontal="left" vertical="center"/>
    </xf>
    <xf numFmtId="0" fontId="0" fillId="0" borderId="0" xfId="0" applyFont="1" applyAlignment="1">
      <alignment horizontal="center" vertical="center" wrapText="1"/>
    </xf>
    <xf numFmtId="0" fontId="1" fillId="0" borderId="0" xfId="0" applyFont="1" applyAlignment="1">
      <alignment horizontal="center" vertical="center" wrapText="1"/>
    </xf>
    <xf numFmtId="0" fontId="4" fillId="8" borderId="0" xfId="0" applyFont="1" applyFill="1" applyAlignment="1">
      <alignment horizontal="center" vertical="center"/>
    </xf>
    <xf numFmtId="0" fontId="4" fillId="8" borderId="0" xfId="0" applyFont="1" applyFill="1" applyAlignment="1">
      <alignment horizontal="left" vertical="center" wrapText="1"/>
    </xf>
    <xf numFmtId="0" fontId="16" fillId="8" borderId="0" xfId="0" applyFont="1" applyFill="1" applyAlignment="1">
      <alignment horizontal="center" vertical="center" wrapText="1" shrinkToFit="1"/>
    </xf>
    <xf numFmtId="0" fontId="16" fillId="0" borderId="0" xfId="0" applyFont="1" applyAlignment="1">
      <alignment horizontal="center" vertical="center" wrapText="1" shrinkToFit="1"/>
    </xf>
    <xf numFmtId="0" fontId="16" fillId="0" borderId="0" xfId="0" applyFont="1" applyAlignment="1">
      <alignment horizontal="center" vertical="center"/>
    </xf>
    <xf numFmtId="0" fontId="16" fillId="0" borderId="0" xfId="0" applyFont="1" applyAlignment="1">
      <alignment vertical="center" wrapText="1" shrinkToFit="1"/>
    </xf>
    <xf numFmtId="0" fontId="16" fillId="0" borderId="0" xfId="0" applyFont="1" applyAlignment="1">
      <alignment horizontal="left" vertical="center"/>
    </xf>
    <xf numFmtId="0" fontId="4" fillId="8" borderId="0" xfId="0" applyFont="1" applyFill="1" applyAlignment="1">
      <alignment vertical="center"/>
    </xf>
    <xf numFmtId="0" fontId="39" fillId="0" borderId="0" xfId="0" applyFont="1" applyAlignment="1">
      <alignment horizontal="center" vertical="center"/>
    </xf>
    <xf numFmtId="0" fontId="0" fillId="0" borderId="0" xfId="0" applyFont="1" applyAlignment="1">
      <alignment horizontal="center" vertical="center"/>
    </xf>
    <xf numFmtId="0" fontId="1" fillId="0" borderId="0" xfId="0" applyFont="1" applyAlignment="1">
      <alignment vertical="center" wrapText="1" shrinkToFit="1"/>
    </xf>
    <xf numFmtId="0" fontId="31" fillId="9" borderId="0" xfId="0" applyFont="1" applyFill="1" applyAlignment="1">
      <alignment horizontal="left" vertical="center"/>
    </xf>
    <xf numFmtId="0" fontId="16" fillId="0" borderId="0" xfId="0" applyFont="1" applyFill="1" applyAlignment="1">
      <alignment vertical="center"/>
    </xf>
    <xf numFmtId="0" fontId="4" fillId="0" borderId="0" xfId="0" applyFont="1" applyFill="1" applyAlignment="1">
      <alignment horizontal="left" vertical="center"/>
    </xf>
    <xf numFmtId="0" fontId="16" fillId="0" borderId="0" xfId="0" applyFont="1" applyFill="1" applyAlignment="1">
      <alignment vertical="center" wrapText="1"/>
    </xf>
    <xf numFmtId="0" fontId="36" fillId="0" borderId="0" xfId="0" applyFont="1" applyFill="1" applyAlignment="1">
      <alignment vertical="center"/>
    </xf>
    <xf numFmtId="0" fontId="37" fillId="0" borderId="0" xfId="0" applyFont="1" applyFill="1" applyAlignment="1">
      <alignment vertical="center"/>
    </xf>
    <xf numFmtId="0" fontId="36" fillId="0" borderId="0" xfId="0" applyFont="1" applyFill="1" applyAlignment="1">
      <alignment horizontal="center" vertical="center"/>
    </xf>
    <xf numFmtId="0" fontId="38" fillId="0" borderId="0" xfId="0" applyFont="1" applyFill="1" applyAlignment="1">
      <alignment vertical="center"/>
    </xf>
    <xf numFmtId="39" fontId="38" fillId="0" borderId="0" xfId="0" applyNumberFormat="1" applyFont="1" applyFill="1" applyAlignment="1">
      <alignment vertical="center"/>
    </xf>
    <xf numFmtId="0" fontId="4" fillId="0" borderId="0" xfId="0" applyFont="1" applyFill="1" applyAlignment="1">
      <alignment vertical="center"/>
    </xf>
    <xf numFmtId="177" fontId="37" fillId="0" borderId="0" xfId="0" applyNumberFormat="1" applyFont="1" applyFill="1" applyAlignment="1">
      <alignment vertical="center" wrapText="1"/>
    </xf>
    <xf numFmtId="0" fontId="4" fillId="0" borderId="0" xfId="0" applyFont="1" applyFill="1" applyAlignment="1">
      <alignment horizontal="left" vertical="center" wrapText="1"/>
    </xf>
    <xf numFmtId="10" fontId="16" fillId="0" borderId="0" xfId="0" applyNumberFormat="1" applyFont="1" applyFill="1" applyAlignment="1">
      <alignment vertical="center"/>
    </xf>
    <xf numFmtId="10" fontId="36" fillId="0" borderId="0" xfId="0" applyNumberFormat="1" applyFont="1" applyFill="1" applyAlignment="1">
      <alignment vertical="center"/>
    </xf>
    <xf numFmtId="174" fontId="37" fillId="0" borderId="0" xfId="2" applyNumberFormat="1" applyFont="1" applyFill="1" applyAlignment="1">
      <alignment vertical="center"/>
    </xf>
    <xf numFmtId="0" fontId="30" fillId="0" borderId="0" xfId="0" applyFont="1" applyFill="1" applyAlignment="1">
      <alignment vertical="center"/>
    </xf>
    <xf numFmtId="0" fontId="0" fillId="0" borderId="0" xfId="0" applyFont="1" applyFill="1" applyAlignment="1">
      <alignment vertical="center"/>
    </xf>
    <xf numFmtId="0" fontId="1" fillId="0" borderId="0" xfId="0" applyFont="1" applyFill="1" applyAlignment="1">
      <alignment vertical="center"/>
    </xf>
    <xf numFmtId="0" fontId="7" fillId="0" borderId="0" xfId="0" applyFont="1" applyFill="1" applyAlignment="1">
      <alignment vertical="center"/>
    </xf>
    <xf numFmtId="0" fontId="7" fillId="0" borderId="0" xfId="0" applyFont="1" applyFill="1" applyAlignment="1">
      <alignment horizontal="right" vertical="center"/>
    </xf>
    <xf numFmtId="0" fontId="16" fillId="0" borderId="0" xfId="0" applyFont="1" applyFill="1" applyAlignment="1">
      <alignment horizontal="center" vertical="center"/>
    </xf>
    <xf numFmtId="0" fontId="0" fillId="0" borderId="0" xfId="0" applyFont="1" applyFill="1" applyAlignment="1">
      <alignment horizontal="left" vertical="center"/>
    </xf>
    <xf numFmtId="0" fontId="4" fillId="0" borderId="0" xfId="0" applyFont="1" applyFill="1" applyAlignment="1">
      <alignment horizontal="justify" vertical="center"/>
    </xf>
    <xf numFmtId="0" fontId="1" fillId="0" borderId="0" xfId="0" applyFont="1" applyFill="1" applyAlignment="1">
      <alignment horizontal="left" vertical="center"/>
    </xf>
    <xf numFmtId="0" fontId="4" fillId="2" borderId="0" xfId="0" applyFont="1" applyFill="1" applyAlignment="1">
      <alignment horizontal="left" vertical="center"/>
    </xf>
    <xf numFmtId="0" fontId="31" fillId="10" borderId="0" xfId="0" applyFont="1" applyFill="1" applyAlignment="1">
      <alignment horizontal="left" vertical="center"/>
    </xf>
    <xf numFmtId="176" fontId="35" fillId="10" borderId="0" xfId="0" applyNumberFormat="1" applyFont="1" applyFill="1" applyAlignment="1">
      <alignment horizontal="justify" vertical="center"/>
    </xf>
    <xf numFmtId="0" fontId="34" fillId="0" borderId="0" xfId="0" applyFont="1" applyFill="1" applyAlignment="1">
      <alignment horizontal="justify" vertical="center"/>
    </xf>
    <xf numFmtId="0" fontId="7" fillId="0" borderId="34" xfId="7" applyFont="1" applyBorder="1" applyAlignment="1">
      <alignment horizontal="center" vertical="top"/>
    </xf>
    <xf numFmtId="0" fontId="40" fillId="0" borderId="0" xfId="0" applyFont="1" applyAlignment="1">
      <alignment horizontal="left"/>
    </xf>
    <xf numFmtId="0" fontId="41" fillId="0" borderId="0" xfId="0" applyFont="1"/>
    <xf numFmtId="0" fontId="42" fillId="0" borderId="0" xfId="0" applyFont="1"/>
    <xf numFmtId="0" fontId="43" fillId="0" borderId="0" xfId="0" applyFont="1"/>
    <xf numFmtId="0" fontId="40" fillId="0" borderId="0" xfId="0" applyFont="1"/>
    <xf numFmtId="0" fontId="42" fillId="0" borderId="0" xfId="0" applyFont="1" applyAlignment="1">
      <alignment horizontal="center"/>
    </xf>
    <xf numFmtId="0" fontId="42" fillId="0" borderId="0" xfId="0" applyFont="1" applyAlignment="1">
      <alignment horizontal="left"/>
    </xf>
    <xf numFmtId="0" fontId="42" fillId="0" borderId="55" xfId="0" applyFont="1" applyBorder="1"/>
    <xf numFmtId="0" fontId="41" fillId="0" borderId="53" xfId="0" applyFont="1" applyBorder="1"/>
    <xf numFmtId="0" fontId="41" fillId="0" borderId="2" xfId="0" applyFont="1" applyBorder="1"/>
    <xf numFmtId="0" fontId="44" fillId="0" borderId="69" xfId="0" applyFont="1" applyBorder="1"/>
    <xf numFmtId="0" fontId="45" fillId="0" borderId="69" xfId="0" applyFont="1" applyBorder="1"/>
    <xf numFmtId="0" fontId="41" fillId="0" borderId="10" xfId="0" applyFont="1" applyBorder="1"/>
    <xf numFmtId="0" fontId="41" fillId="0" borderId="12" xfId="0" applyFont="1" applyBorder="1"/>
    <xf numFmtId="0" fontId="46" fillId="0" borderId="0" xfId="0" applyFont="1"/>
    <xf numFmtId="0" fontId="42" fillId="0" borderId="69" xfId="0" applyFont="1" applyBorder="1"/>
    <xf numFmtId="0" fontId="41" fillId="0" borderId="69" xfId="0" applyFont="1" applyBorder="1"/>
    <xf numFmtId="0" fontId="44" fillId="0" borderId="0" xfId="0" applyFont="1"/>
    <xf numFmtId="0" fontId="47" fillId="0" borderId="0" xfId="0" applyFont="1"/>
    <xf numFmtId="0" fontId="47" fillId="0" borderId="0" xfId="0" applyFont="1" applyAlignment="1">
      <alignment horizontal="left"/>
    </xf>
    <xf numFmtId="0" fontId="12" fillId="0" borderId="0" xfId="13" applyFont="1" applyAlignment="1">
      <alignment vertical="center"/>
    </xf>
    <xf numFmtId="0" fontId="18" fillId="0" borderId="1" xfId="13" applyFont="1" applyBorder="1" applyAlignment="1">
      <alignment horizontal="center" vertical="center"/>
    </xf>
    <xf numFmtId="0" fontId="19" fillId="0" borderId="1" xfId="14" applyFont="1" applyFill="1" applyBorder="1" applyAlignment="1">
      <alignment vertical="center"/>
    </xf>
    <xf numFmtId="0" fontId="19" fillId="0" borderId="1" xfId="0" applyFont="1" applyFill="1" applyBorder="1" applyAlignment="1">
      <alignment vertical="center"/>
    </xf>
    <xf numFmtId="172" fontId="19" fillId="0" borderId="16" xfId="13" applyNumberFormat="1" applyFont="1" applyFill="1" applyBorder="1" applyAlignment="1">
      <alignment vertical="center"/>
    </xf>
    <xf numFmtId="0" fontId="20" fillId="0" borderId="0" xfId="13" applyFont="1" applyAlignment="1">
      <alignment vertical="center"/>
    </xf>
    <xf numFmtId="0" fontId="2" fillId="0" borderId="1" xfId="13" quotePrefix="1" applyFont="1" applyBorder="1" applyAlignment="1">
      <alignment horizontal="left" vertical="center"/>
    </xf>
    <xf numFmtId="0" fontId="1" fillId="0" borderId="1" xfId="13" applyFont="1" applyBorder="1" applyAlignment="1">
      <alignment vertical="center"/>
    </xf>
    <xf numFmtId="0" fontId="19" fillId="0" borderId="1" xfId="13" applyFont="1" applyFill="1" applyBorder="1" applyAlignment="1">
      <alignment horizontal="left" vertical="center"/>
    </xf>
    <xf numFmtId="0" fontId="19" fillId="0" borderId="1" xfId="13" applyFont="1" applyFill="1" applyBorder="1" applyAlignment="1">
      <alignment horizontal="left" vertical="center" wrapText="1"/>
    </xf>
    <xf numFmtId="0" fontId="1" fillId="0" borderId="56" xfId="13" applyFont="1" applyBorder="1" applyAlignment="1">
      <alignment horizontal="center" vertical="center"/>
    </xf>
    <xf numFmtId="0" fontId="2" fillId="0" borderId="1" xfId="13" applyFont="1" applyBorder="1" applyAlignment="1">
      <alignment horizontal="center" vertical="center"/>
    </xf>
    <xf numFmtId="0" fontId="1" fillId="0" borderId="0" xfId="13" applyFont="1" applyBorder="1" applyAlignment="1">
      <alignment horizontal="center" vertical="center"/>
    </xf>
    <xf numFmtId="172" fontId="19" fillId="0" borderId="16" xfId="13" applyNumberFormat="1" applyFont="1" applyFill="1" applyBorder="1" applyAlignment="1">
      <alignment horizontal="center" vertical="center"/>
    </xf>
    <xf numFmtId="0" fontId="12" fillId="0" borderId="0" xfId="0" applyFont="1"/>
    <xf numFmtId="0" fontId="6" fillId="0" borderId="0" xfId="4" applyFont="1" applyFill="1" applyAlignment="1" applyProtection="1"/>
    <xf numFmtId="0" fontId="10" fillId="0" borderId="0" xfId="0" applyFont="1"/>
    <xf numFmtId="0" fontId="12" fillId="0" borderId="18" xfId="0" applyFont="1" applyFill="1" applyBorder="1" applyAlignment="1">
      <alignment wrapText="1"/>
    </xf>
    <xf numFmtId="0" fontId="12" fillId="0" borderId="19" xfId="0" applyFont="1" applyFill="1" applyBorder="1" applyAlignment="1">
      <alignment wrapText="1"/>
    </xf>
    <xf numFmtId="0" fontId="12" fillId="0" borderId="26" xfId="0" applyFont="1" applyFill="1" applyBorder="1" applyAlignment="1">
      <alignment wrapText="1"/>
    </xf>
    <xf numFmtId="0" fontId="12" fillId="11" borderId="62" xfId="0" applyFont="1" applyFill="1" applyBorder="1" applyAlignment="1"/>
    <xf numFmtId="0" fontId="12" fillId="11" borderId="0" xfId="0" applyFont="1" applyFill="1" applyBorder="1" applyAlignment="1"/>
    <xf numFmtId="0" fontId="12" fillId="11" borderId="59" xfId="0" applyFont="1" applyFill="1" applyBorder="1" applyAlignment="1"/>
    <xf numFmtId="0" fontId="12" fillId="7" borderId="65" xfId="0" applyFont="1" applyFill="1" applyBorder="1" applyAlignment="1">
      <alignment horizontal="center"/>
    </xf>
    <xf numFmtId="0" fontId="12" fillId="7" borderId="71" xfId="0" applyFont="1" applyFill="1" applyBorder="1" applyAlignment="1">
      <alignment horizontal="center"/>
    </xf>
    <xf numFmtId="0" fontId="12" fillId="0" borderId="20" xfId="0" applyFont="1" applyFill="1" applyBorder="1" applyAlignment="1">
      <alignment horizontal="center" wrapText="1"/>
    </xf>
    <xf numFmtId="0" fontId="12" fillId="0" borderId="5" xfId="0" applyFont="1" applyFill="1" applyBorder="1" applyAlignment="1">
      <alignment horizontal="center" wrapText="1"/>
    </xf>
    <xf numFmtId="0" fontId="12" fillId="0" borderId="72" xfId="0" applyFont="1" applyFill="1" applyBorder="1" applyAlignment="1">
      <alignment wrapText="1"/>
    </xf>
    <xf numFmtId="0" fontId="12" fillId="0" borderId="53" xfId="0" applyFont="1" applyFill="1" applyBorder="1" applyAlignment="1">
      <alignment wrapText="1"/>
    </xf>
    <xf numFmtId="0" fontId="12" fillId="0" borderId="73" xfId="0" applyFont="1" applyFill="1" applyBorder="1" applyAlignment="1">
      <alignment wrapText="1"/>
    </xf>
    <xf numFmtId="0" fontId="12" fillId="7" borderId="6" xfId="0" applyFont="1" applyFill="1" applyBorder="1"/>
    <xf numFmtId="0" fontId="12" fillId="7" borderId="55" xfId="0" applyFont="1" applyFill="1" applyBorder="1"/>
    <xf numFmtId="0" fontId="12" fillId="0" borderId="1" xfId="0" applyFont="1" applyFill="1" applyBorder="1" applyAlignment="1">
      <alignment horizontal="center"/>
    </xf>
    <xf numFmtId="0" fontId="12" fillId="0" borderId="7" xfId="0" applyFont="1" applyFill="1" applyBorder="1" applyAlignment="1">
      <alignment horizontal="center"/>
    </xf>
    <xf numFmtId="0" fontId="12" fillId="7" borderId="55" xfId="0" applyFont="1" applyFill="1" applyBorder="1" applyAlignment="1">
      <alignment wrapText="1"/>
    </xf>
    <xf numFmtId="0" fontId="12" fillId="0" borderId="1" xfId="0" applyFont="1" applyFill="1" applyBorder="1" applyAlignment="1">
      <alignment horizontal="center" wrapText="1"/>
    </xf>
    <xf numFmtId="0" fontId="12" fillId="0" borderId="7" xfId="0" applyFont="1" applyFill="1" applyBorder="1" applyAlignment="1">
      <alignment horizontal="center" wrapText="1"/>
    </xf>
    <xf numFmtId="0" fontId="12" fillId="0" borderId="72" xfId="0" applyFont="1" applyBorder="1"/>
    <xf numFmtId="0" fontId="12" fillId="0" borderId="2" xfId="0" applyFont="1" applyBorder="1"/>
    <xf numFmtId="0" fontId="12" fillId="7" borderId="8" xfId="0" applyFont="1" applyFill="1" applyBorder="1"/>
    <xf numFmtId="0" fontId="12" fillId="7" borderId="68" xfId="0" applyFont="1" applyFill="1" applyBorder="1"/>
    <xf numFmtId="0" fontId="12" fillId="0" borderId="14" xfId="0" applyFont="1" applyFill="1" applyBorder="1" applyAlignment="1">
      <alignment horizontal="center" wrapText="1"/>
    </xf>
    <xf numFmtId="0" fontId="12" fillId="0" borderId="9" xfId="0" applyFont="1" applyFill="1" applyBorder="1" applyAlignment="1">
      <alignment horizontal="center" wrapText="1"/>
    </xf>
    <xf numFmtId="0" fontId="12" fillId="0" borderId="4" xfId="0" applyFont="1" applyFill="1" applyBorder="1" applyAlignment="1">
      <alignment wrapText="1"/>
    </xf>
    <xf numFmtId="0" fontId="12" fillId="0" borderId="20" xfId="0" applyFont="1" applyFill="1" applyBorder="1" applyAlignment="1">
      <alignment wrapText="1"/>
    </xf>
    <xf numFmtId="0" fontId="12" fillId="0" borderId="5" xfId="0" applyFont="1" applyFill="1" applyBorder="1" applyAlignment="1">
      <alignment wrapText="1"/>
    </xf>
    <xf numFmtId="0" fontId="12" fillId="7" borderId="15" xfId="0" applyFont="1" applyFill="1" applyBorder="1" applyAlignment="1">
      <alignment wrapText="1"/>
    </xf>
    <xf numFmtId="0" fontId="12" fillId="7" borderId="69" xfId="0" applyFont="1" applyFill="1" applyBorder="1" applyAlignment="1">
      <alignment wrapText="1"/>
    </xf>
    <xf numFmtId="0" fontId="12" fillId="7" borderId="16" xfId="0" applyFont="1" applyFill="1" applyBorder="1" applyAlignment="1">
      <alignment horizontal="center" vertical="center" wrapText="1"/>
    </xf>
    <xf numFmtId="0" fontId="12" fillId="7" borderId="2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7" borderId="7" xfId="0" applyFont="1" applyFill="1" applyBorder="1" applyAlignment="1">
      <alignment horizontal="center" vertical="center" wrapText="1"/>
    </xf>
    <xf numFmtId="0" fontId="12" fillId="7" borderId="6" xfId="0" applyFont="1" applyFill="1" applyBorder="1" applyAlignment="1">
      <alignment wrapText="1"/>
    </xf>
    <xf numFmtId="0" fontId="12" fillId="0" borderId="14" xfId="0" applyFont="1" applyFill="1" applyBorder="1" applyAlignment="1">
      <alignment horizontal="center"/>
    </xf>
    <xf numFmtId="0" fontId="12" fillId="0" borderId="9" xfId="0" applyFont="1" applyFill="1" applyBorder="1" applyAlignment="1">
      <alignment horizontal="center"/>
    </xf>
    <xf numFmtId="0" fontId="12" fillId="11" borderId="62" xfId="0" applyFont="1" applyFill="1" applyBorder="1" applyAlignment="1">
      <alignment wrapText="1"/>
    </xf>
    <xf numFmtId="0" fontId="12" fillId="11" borderId="0" xfId="0" applyFont="1" applyFill="1" applyBorder="1" applyAlignment="1">
      <alignment wrapText="1"/>
    </xf>
    <xf numFmtId="0" fontId="12" fillId="11" borderId="59" xfId="0" applyFont="1" applyFill="1" applyBorder="1" applyAlignment="1">
      <alignment wrapText="1"/>
    </xf>
    <xf numFmtId="0" fontId="12" fillId="0" borderId="65" xfId="0" applyFont="1" applyFill="1" applyBorder="1" applyAlignment="1">
      <alignment wrapText="1"/>
    </xf>
    <xf numFmtId="0" fontId="12" fillId="0" borderId="11" xfId="0" applyFont="1" applyFill="1" applyBorder="1" applyAlignment="1">
      <alignment wrapText="1"/>
    </xf>
    <xf numFmtId="0" fontId="12" fillId="0" borderId="66" xfId="0" applyFont="1" applyFill="1" applyBorder="1" applyAlignment="1">
      <alignment wrapText="1"/>
    </xf>
    <xf numFmtId="0" fontId="12" fillId="7" borderId="69" xfId="0" applyFont="1" applyFill="1" applyBorder="1"/>
    <xf numFmtId="0" fontId="12" fillId="7" borderId="74" xfId="0" applyFont="1" applyFill="1" applyBorder="1" applyAlignment="1">
      <alignment vertical="center"/>
    </xf>
    <xf numFmtId="0" fontId="12" fillId="7" borderId="56" xfId="0" applyFont="1" applyFill="1" applyBorder="1" applyAlignment="1"/>
    <xf numFmtId="0" fontId="12" fillId="7" borderId="14" xfId="0" applyFont="1" applyFill="1" applyBorder="1" applyAlignment="1">
      <alignment horizontal="center" vertical="center" wrapText="1"/>
    </xf>
    <xf numFmtId="0" fontId="12" fillId="7" borderId="9" xfId="0" applyFont="1" applyFill="1" applyBorder="1" applyAlignment="1">
      <alignment horizontal="center" vertical="center" wrapText="1"/>
    </xf>
    <xf numFmtId="0" fontId="12" fillId="11" borderId="49" xfId="0" applyFont="1" applyFill="1" applyBorder="1" applyAlignment="1"/>
    <xf numFmtId="0" fontId="12" fillId="0" borderId="0" xfId="0" applyFont="1" applyBorder="1"/>
    <xf numFmtId="0" fontId="12" fillId="0" borderId="0" xfId="0" applyFont="1" applyFill="1" applyBorder="1" applyAlignment="1">
      <alignment horizontal="center"/>
    </xf>
    <xf numFmtId="0" fontId="12" fillId="0" borderId="0" xfId="0" applyFont="1" applyFill="1" applyBorder="1"/>
    <xf numFmtId="0" fontId="12" fillId="0" borderId="65" xfId="0" applyFont="1" applyFill="1" applyBorder="1" applyAlignment="1"/>
    <xf numFmtId="0" fontId="12" fillId="0" borderId="11" xfId="0" applyFont="1" applyFill="1" applyBorder="1" applyAlignment="1"/>
    <xf numFmtId="0" fontId="12" fillId="0" borderId="0" xfId="0" applyFont="1" applyFill="1" applyBorder="1" applyAlignment="1"/>
    <xf numFmtId="0" fontId="12" fillId="0" borderId="66" xfId="0" applyFont="1" applyFill="1" applyBorder="1" applyAlignment="1"/>
    <xf numFmtId="0" fontId="12" fillId="7" borderId="16" xfId="0" applyFont="1" applyFill="1" applyBorder="1" applyAlignment="1">
      <alignment horizontal="center" wrapText="1"/>
    </xf>
    <xf numFmtId="0" fontId="12" fillId="0" borderId="49" xfId="0" applyFont="1" applyFill="1" applyBorder="1" applyAlignment="1"/>
    <xf numFmtId="0" fontId="12" fillId="7" borderId="4" xfId="0" applyFont="1" applyFill="1" applyBorder="1"/>
    <xf numFmtId="0" fontId="12" fillId="7" borderId="75" xfId="0" applyFont="1" applyFill="1" applyBorder="1"/>
    <xf numFmtId="0" fontId="12" fillId="0" borderId="0" xfId="0" applyFont="1" applyFill="1" applyBorder="1" applyAlignment="1">
      <alignment wrapText="1"/>
    </xf>
    <xf numFmtId="0" fontId="12" fillId="0" borderId="0" xfId="0" applyFont="1" applyFill="1"/>
    <xf numFmtId="0" fontId="12" fillId="7" borderId="1" xfId="0" applyFont="1" applyFill="1" applyBorder="1" applyAlignment="1">
      <alignment horizontal="center"/>
    </xf>
    <xf numFmtId="0" fontId="12" fillId="7" borderId="7" xfId="0" applyFont="1" applyFill="1" applyBorder="1"/>
    <xf numFmtId="0" fontId="12" fillId="7" borderId="1" xfId="0" applyFont="1" applyFill="1" applyBorder="1" applyAlignment="1">
      <alignment horizontal="center" wrapText="1"/>
    </xf>
    <xf numFmtId="0" fontId="12" fillId="7" borderId="7" xfId="0" applyFont="1" applyFill="1" applyBorder="1" applyAlignment="1">
      <alignment horizontal="center" wrapText="1"/>
    </xf>
    <xf numFmtId="0" fontId="12" fillId="7" borderId="7" xfId="0" applyFont="1" applyFill="1" applyBorder="1" applyAlignment="1">
      <alignment horizontal="center"/>
    </xf>
    <xf numFmtId="0" fontId="12" fillId="7" borderId="14" xfId="0" applyFont="1" applyFill="1" applyBorder="1" applyAlignment="1">
      <alignment horizontal="center" wrapText="1"/>
    </xf>
    <xf numFmtId="0" fontId="12" fillId="7" borderId="9" xfId="0" applyFont="1" applyFill="1" applyBorder="1" applyAlignment="1">
      <alignment horizontal="center" wrapText="1"/>
    </xf>
    <xf numFmtId="44" fontId="6" fillId="0" borderId="30" xfId="0" applyNumberFormat="1" applyFont="1" applyFill="1" applyBorder="1" applyAlignment="1">
      <alignment horizontal="center" vertical="top"/>
    </xf>
    <xf numFmtId="169" fontId="5" fillId="0" borderId="2" xfId="7" applyNumberFormat="1" applyFont="1" applyFill="1" applyBorder="1" applyAlignment="1">
      <alignment horizontal="center" vertical="top" wrapText="1"/>
    </xf>
    <xf numFmtId="164" fontId="6" fillId="0" borderId="8" xfId="2" applyFont="1" applyFill="1" applyBorder="1" applyAlignment="1">
      <alignment vertical="top"/>
    </xf>
    <xf numFmtId="164" fontId="6" fillId="0" borderId="9" xfId="2" applyFont="1" applyFill="1" applyBorder="1" applyAlignment="1">
      <alignment vertical="top"/>
    </xf>
    <xf numFmtId="164" fontId="6" fillId="0" borderId="54" xfId="2" applyFont="1" applyFill="1" applyBorder="1" applyAlignment="1">
      <alignment vertical="top"/>
    </xf>
    <xf numFmtId="0" fontId="6" fillId="0" borderId="32" xfId="7" applyNumberFormat="1" applyFont="1" applyFill="1" applyBorder="1" applyAlignment="1">
      <alignment horizontal="center" vertical="top" wrapText="1"/>
    </xf>
    <xf numFmtId="44" fontId="6" fillId="0" borderId="9" xfId="2" applyNumberFormat="1" applyFont="1" applyFill="1" applyBorder="1" applyAlignment="1">
      <alignment horizontal="center" vertical="top" wrapText="1"/>
    </xf>
    <xf numFmtId="0" fontId="38" fillId="12" borderId="0" xfId="0" applyFont="1" applyFill="1" applyAlignment="1">
      <alignment horizontal="center" vertical="center"/>
    </xf>
    <xf numFmtId="167" fontId="8" fillId="0" borderId="0" xfId="7" applyNumberFormat="1" applyFont="1" applyFill="1" applyAlignment="1">
      <alignment vertical="top"/>
    </xf>
    <xf numFmtId="167" fontId="8" fillId="0" borderId="23" xfId="7" applyNumberFormat="1" applyFont="1" applyFill="1" applyBorder="1"/>
    <xf numFmtId="0" fontId="47" fillId="0" borderId="0" xfId="0" applyFont="1" applyFill="1"/>
    <xf numFmtId="0" fontId="41" fillId="0" borderId="0" xfId="0" applyFont="1" applyFill="1"/>
    <xf numFmtId="171" fontId="19" fillId="6" borderId="1" xfId="14" applyNumberFormat="1" applyFont="1" applyFill="1" applyBorder="1" applyAlignment="1">
      <alignment horizontal="center" vertical="center"/>
    </xf>
    <xf numFmtId="171" fontId="20" fillId="6" borderId="1" xfId="13" applyNumberFormat="1" applyFont="1" applyFill="1" applyBorder="1" applyAlignment="1">
      <alignment horizontal="center" vertical="center"/>
    </xf>
    <xf numFmtId="171" fontId="19" fillId="6" borderId="1" xfId="13" applyNumberFormat="1" applyFont="1" applyFill="1" applyBorder="1" applyAlignment="1">
      <alignment horizontal="center" vertical="center"/>
    </xf>
    <xf numFmtId="0" fontId="19" fillId="6" borderId="16" xfId="13" applyFont="1" applyFill="1" applyBorder="1" applyAlignment="1">
      <alignment horizontal="left" vertical="center"/>
    </xf>
    <xf numFmtId="0" fontId="20" fillId="6" borderId="1" xfId="13" applyFont="1" applyFill="1" applyBorder="1" applyAlignment="1">
      <alignment horizontal="center" vertical="center"/>
    </xf>
    <xf numFmtId="0" fontId="20" fillId="6" borderId="1" xfId="13" applyFont="1" applyFill="1" applyBorder="1" applyAlignment="1">
      <alignment horizontal="left" vertical="center"/>
    </xf>
    <xf numFmtId="0" fontId="20" fillId="6" borderId="1" xfId="13" applyFont="1" applyFill="1" applyBorder="1" applyAlignment="1">
      <alignment vertical="center"/>
    </xf>
    <xf numFmtId="0" fontId="10" fillId="13" borderId="1" xfId="9" applyFont="1" applyFill="1" applyBorder="1" applyAlignment="1">
      <alignment vertical="top" wrapText="1"/>
    </xf>
    <xf numFmtId="0" fontId="4" fillId="0" borderId="0" xfId="0" applyFont="1" applyAlignment="1">
      <alignment vertical="center" wrapText="1"/>
    </xf>
    <xf numFmtId="0" fontId="34" fillId="0" borderId="0" xfId="0" applyFont="1" applyAlignment="1">
      <alignment horizontal="center" vertical="center" wrapText="1"/>
    </xf>
    <xf numFmtId="0" fontId="28" fillId="0" borderId="0" xfId="0" applyFont="1" applyAlignment="1">
      <alignment horizontal="center" vertical="center"/>
    </xf>
    <xf numFmtId="0" fontId="30" fillId="0" borderId="0" xfId="0" applyFont="1" applyAlignment="1">
      <alignment horizontal="left" vertical="center"/>
    </xf>
    <xf numFmtId="0" fontId="32" fillId="6" borderId="0" xfId="0" applyFont="1" applyFill="1" applyAlignment="1">
      <alignment horizontal="center" vertical="center" wrapText="1"/>
    </xf>
    <xf numFmtId="0" fontId="16" fillId="0" borderId="0" xfId="0" applyFont="1" applyFill="1" applyAlignment="1">
      <alignment horizontal="left" vertical="center" wrapText="1"/>
    </xf>
    <xf numFmtId="0" fontId="8" fillId="0" borderId="0" xfId="0" applyFont="1" applyFill="1" applyAlignment="1">
      <alignment vertical="center" wrapText="1"/>
    </xf>
    <xf numFmtId="164" fontId="6" fillId="0" borderId="18" xfId="2" applyFont="1" applyFill="1" applyBorder="1" applyAlignment="1">
      <alignment horizontal="left"/>
    </xf>
    <xf numFmtId="164" fontId="6" fillId="0" borderId="19" xfId="2" applyFont="1" applyFill="1" applyBorder="1" applyAlignment="1">
      <alignment horizontal="left"/>
    </xf>
    <xf numFmtId="164" fontId="6" fillId="0" borderId="27" xfId="2" applyFont="1" applyFill="1" applyBorder="1" applyAlignment="1">
      <alignment horizontal="left"/>
    </xf>
    <xf numFmtId="0" fontId="6" fillId="0" borderId="24" xfId="4" applyFont="1" applyFill="1" applyBorder="1" applyAlignment="1">
      <alignment horizontal="center" vertical="top" wrapText="1"/>
    </xf>
    <xf numFmtId="0" fontId="6" fillId="0" borderId="28" xfId="4" applyFont="1" applyFill="1" applyBorder="1" applyAlignment="1">
      <alignment horizontal="center" vertical="top" wrapText="1"/>
    </xf>
    <xf numFmtId="0" fontId="6" fillId="0" borderId="25" xfId="4" applyFont="1" applyFill="1" applyBorder="1" applyAlignment="1">
      <alignment horizontal="center" vertical="top" wrapText="1"/>
    </xf>
    <xf numFmtId="164" fontId="6" fillId="0" borderId="18" xfId="2" applyFont="1" applyFill="1" applyBorder="1" applyAlignment="1">
      <alignment horizontal="left" vertical="top"/>
    </xf>
    <xf numFmtId="164" fontId="6" fillId="0" borderId="19" xfId="2" applyFont="1" applyFill="1" applyBorder="1" applyAlignment="1">
      <alignment horizontal="left" vertical="top"/>
    </xf>
    <xf numFmtId="0" fontId="10" fillId="0" borderId="0" xfId="12" applyFont="1" applyAlignment="1">
      <alignment horizontal="left" wrapText="1"/>
    </xf>
    <xf numFmtId="0" fontId="7" fillId="0" borderId="18" xfId="7" applyFont="1" applyBorder="1" applyAlignment="1">
      <alignment horizontal="center"/>
    </xf>
    <xf numFmtId="0" fontId="7" fillId="0" borderId="19" xfId="7" applyFont="1" applyBorder="1" applyAlignment="1">
      <alignment horizontal="center"/>
    </xf>
    <xf numFmtId="0" fontId="7" fillId="0" borderId="26" xfId="7" applyFont="1" applyBorder="1" applyAlignment="1">
      <alignment horizontal="center"/>
    </xf>
    <xf numFmtId="171" fontId="22" fillId="0" borderId="55" xfId="13" applyNumberFormat="1" applyFont="1" applyFill="1" applyBorder="1" applyAlignment="1">
      <alignment horizontal="left" vertical="center"/>
    </xf>
    <xf numFmtId="171" fontId="22" fillId="0" borderId="53" xfId="13" applyNumberFormat="1" applyFont="1" applyFill="1" applyBorder="1" applyAlignment="1">
      <alignment horizontal="left" vertical="center"/>
    </xf>
    <xf numFmtId="171" fontId="22" fillId="0" borderId="2" xfId="13" applyNumberFormat="1" applyFont="1" applyFill="1" applyBorder="1" applyAlignment="1">
      <alignment horizontal="left" vertical="center"/>
    </xf>
    <xf numFmtId="0" fontId="23" fillId="0" borderId="55" xfId="13" applyFont="1" applyBorder="1" applyAlignment="1">
      <alignment horizontal="center" vertical="center" wrapText="1"/>
    </xf>
    <xf numFmtId="0" fontId="23" fillId="0" borderId="2" xfId="13" applyFont="1" applyBorder="1" applyAlignment="1">
      <alignment horizontal="center" vertical="center" wrapText="1"/>
    </xf>
    <xf numFmtId="171" fontId="22" fillId="0" borderId="55" xfId="13" applyNumberFormat="1" applyFont="1" applyFill="1" applyBorder="1" applyAlignment="1">
      <alignment horizontal="left" vertical="center" wrapText="1"/>
    </xf>
    <xf numFmtId="171" fontId="22" fillId="0" borderId="53" xfId="13" applyNumberFormat="1" applyFont="1" applyFill="1" applyBorder="1" applyAlignment="1">
      <alignment horizontal="left" vertical="center" wrapText="1"/>
    </xf>
    <xf numFmtId="171" fontId="22" fillId="0" borderId="2" xfId="13" applyNumberFormat="1" applyFont="1" applyFill="1" applyBorder="1" applyAlignment="1">
      <alignment horizontal="left" vertical="center" wrapText="1"/>
    </xf>
    <xf numFmtId="0" fontId="10" fillId="0" borderId="64" xfId="0" applyFont="1" applyBorder="1" applyAlignment="1">
      <alignment horizontal="center" vertical="center"/>
    </xf>
    <xf numFmtId="0" fontId="12" fillId="0" borderId="13" xfId="0" applyFont="1" applyBorder="1" applyAlignment="1">
      <alignment vertical="center" wrapText="1"/>
    </xf>
    <xf numFmtId="0" fontId="12" fillId="0" borderId="60" xfId="0" applyFont="1" applyBorder="1" applyAlignment="1">
      <alignment vertical="center" wrapText="1"/>
    </xf>
    <xf numFmtId="0" fontId="12" fillId="0" borderId="57" xfId="0" applyFont="1" applyBorder="1" applyAlignment="1">
      <alignment vertical="center" wrapText="1"/>
    </xf>
    <xf numFmtId="0" fontId="10" fillId="0" borderId="0" xfId="0" applyFont="1" applyAlignment="1">
      <alignment horizontal="left" vertical="center"/>
    </xf>
    <xf numFmtId="0" fontId="12" fillId="0" borderId="0" xfId="0" applyFont="1" applyAlignment="1">
      <alignment horizontal="left" vertical="center"/>
    </xf>
    <xf numFmtId="0" fontId="10" fillId="0" borderId="0" xfId="0" applyFont="1" applyAlignment="1">
      <alignment horizontal="center" vertical="center"/>
    </xf>
  </cellXfs>
  <cellStyles count="16">
    <cellStyle name="Comma 10 2" xfId="2" xr:uid="{C6903049-2128-46A2-B9CC-1FE0C4CA82CA}"/>
    <cellStyle name="Comma 3 2" xfId="15" xr:uid="{5630F221-9AB2-4853-856A-B80C69334246}"/>
    <cellStyle name="Comma 7" xfId="10" xr:uid="{01A40482-8DA2-4569-800E-90958C4FBE70}"/>
    <cellStyle name="Normal" xfId="0" builtinId="0"/>
    <cellStyle name="Normal 11" xfId="1" xr:uid="{AECDB8A8-6235-4CFF-95B1-EE2620C6B760}"/>
    <cellStyle name="Normal 12" xfId="14" xr:uid="{F183F3DE-73D3-4909-95A3-3F82E548361A}"/>
    <cellStyle name="Normal 2" xfId="3" xr:uid="{38068197-2C44-4C78-A91A-8D1EB3EFEEA0}"/>
    <cellStyle name="Normal 2 2 2" xfId="7" xr:uid="{35258E71-C89D-4D5E-8177-1C0D50B8C40C}"/>
    <cellStyle name="Normal 2 2 3" xfId="6" xr:uid="{A7E465B7-FCED-424B-B378-B2B853D20C94}"/>
    <cellStyle name="Normal 2 2 5" xfId="5" xr:uid="{17328DDB-ADD9-451A-812C-081F6DF9204F}"/>
    <cellStyle name="Normal 2 6" xfId="13" xr:uid="{0FAC878D-3FAB-4B5D-BD74-C0C3509FFF1A}"/>
    <cellStyle name="Normal 3 10" xfId="11" xr:uid="{D0F1B58A-694A-44FF-9324-1A8FC4EC5453}"/>
    <cellStyle name="Normal 7 2" xfId="12" xr:uid="{7386BBEC-AD88-4FF0-8332-73018DB9E061}"/>
    <cellStyle name="Normal 8" xfId="9" xr:uid="{E902ED76-ABA2-4935-84D2-593625D30B57}"/>
    <cellStyle name="Normal_C&amp;I Unit 6 Evaluation-DH-14 June Check" xfId="4" xr:uid="{1560640E-88DD-40AB-AB61-C0B84E0B1A3C}"/>
    <cellStyle name="Percent 2" xfId="8" xr:uid="{744E798A-B65D-4FEB-A025-1DC26E20EE46}"/>
  </cellStyles>
  <dxfs count="0"/>
  <tableStyles count="0" defaultTableStyle="TableStyleMedium2" defaultPivotStyle="PivotStyleLight16"/>
  <colors>
    <mruColors>
      <color rgb="FFCCFF99"/>
      <color rgb="FF99FF99"/>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6</xdr:row>
      <xdr:rowOff>17318</xdr:rowOff>
    </xdr:from>
    <xdr:to>
      <xdr:col>10</xdr:col>
      <xdr:colOff>6405</xdr:colOff>
      <xdr:row>8</xdr:row>
      <xdr:rowOff>144518</xdr:rowOff>
    </xdr:to>
    <xdr:pic>
      <xdr:nvPicPr>
        <xdr:cNvPr id="2" name="Content Placeholder 4">
          <a:extLst>
            <a:ext uri="{FF2B5EF4-FFF2-40B4-BE49-F238E27FC236}">
              <a16:creationId xmlns:a16="http://schemas.microsoft.com/office/drawing/2014/main" id="{5764A392-8558-4841-8161-C4C31123E6D5}"/>
            </a:ext>
          </a:extLst>
        </xdr:cNvPr>
        <xdr:cNvPicPr>
          <a:picLocks noGrp="1"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91825" y="1026968"/>
          <a:ext cx="6405" cy="457400"/>
        </a:xfrm>
        <a:prstGeom prst="rect">
          <a:avLst/>
        </a:prstGeom>
      </xdr:spPr>
    </xdr:pic>
    <xdr:clientData/>
  </xdr:twoCellAnchor>
  <xdr:twoCellAnchor editAs="oneCell">
    <xdr:from>
      <xdr:col>10</xdr:col>
      <xdr:colOff>0</xdr:colOff>
      <xdr:row>6</xdr:row>
      <xdr:rowOff>0</xdr:rowOff>
    </xdr:from>
    <xdr:to>
      <xdr:col>10</xdr:col>
      <xdr:colOff>6405</xdr:colOff>
      <xdr:row>7</xdr:row>
      <xdr:rowOff>22425</xdr:rowOff>
    </xdr:to>
    <xdr:pic>
      <xdr:nvPicPr>
        <xdr:cNvPr id="3" name="Content Placeholder 4">
          <a:extLst>
            <a:ext uri="{FF2B5EF4-FFF2-40B4-BE49-F238E27FC236}">
              <a16:creationId xmlns:a16="http://schemas.microsoft.com/office/drawing/2014/main" id="{70B29DF7-41C1-4C02-B9F0-DA7725121075}"/>
            </a:ext>
          </a:extLst>
        </xdr:cNvPr>
        <xdr:cNvPicPr>
          <a:picLocks noGrp="1"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91825" y="1009650"/>
          <a:ext cx="6405" cy="187525"/>
        </a:xfrm>
        <a:prstGeom prst="rect">
          <a:avLst/>
        </a:prstGeom>
      </xdr:spPr>
    </xdr:pic>
    <xdr:clientData/>
  </xdr:twoCellAnchor>
  <xdr:oneCellAnchor>
    <xdr:from>
      <xdr:col>5</xdr:col>
      <xdr:colOff>779319</xdr:colOff>
      <xdr:row>38</xdr:row>
      <xdr:rowOff>0</xdr:rowOff>
    </xdr:from>
    <xdr:ext cx="3230" cy="472217"/>
    <xdr:pic>
      <xdr:nvPicPr>
        <xdr:cNvPr id="4" name="Content Placeholder 4">
          <a:extLst>
            <a:ext uri="{FF2B5EF4-FFF2-40B4-BE49-F238E27FC236}">
              <a16:creationId xmlns:a16="http://schemas.microsoft.com/office/drawing/2014/main" id="{3ADC5702-1A43-4478-BD8A-38EC5B6E989D}"/>
            </a:ext>
          </a:extLst>
        </xdr:cNvPr>
        <xdr:cNvPicPr>
          <a:picLocks noGrp="1"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818044" y="8324850"/>
          <a:ext cx="3230" cy="472217"/>
        </a:xfrm>
        <a:prstGeom prst="rect">
          <a:avLst/>
        </a:prstGeom>
      </xdr:spPr>
    </xdr:pic>
    <xdr:clientData/>
  </xdr:oneCellAnchor>
  <xdr:oneCellAnchor>
    <xdr:from>
      <xdr:col>6</xdr:col>
      <xdr:colOff>779319</xdr:colOff>
      <xdr:row>38</xdr:row>
      <xdr:rowOff>0</xdr:rowOff>
    </xdr:from>
    <xdr:ext cx="3230" cy="191758"/>
    <xdr:pic>
      <xdr:nvPicPr>
        <xdr:cNvPr id="5" name="Content Placeholder 4">
          <a:extLst>
            <a:ext uri="{FF2B5EF4-FFF2-40B4-BE49-F238E27FC236}">
              <a16:creationId xmlns:a16="http://schemas.microsoft.com/office/drawing/2014/main" id="{21CFCCC7-2BB2-417D-AF84-F82765289E8F}"/>
            </a:ext>
          </a:extLst>
        </xdr:cNvPr>
        <xdr:cNvPicPr>
          <a:picLocks noGrp="1"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03894" y="8324850"/>
          <a:ext cx="3230" cy="191758"/>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cuments/1.%20KUSILE%20WORKS/P7B%20Kusile%20Catering%20Estimate%20-%20Nov'%202022%20To%20Nov'%202023/1.%20Contract%20Docs/5.%20NEC%20(BOQ%20&amp;%20Other%20Docs/2022%2008%2005%2001%20Kusile%20Catering%20-%20Nov'%202022%20to%20Nov'%202023%20-%20Unpriced%20BOQ.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FIRST"/>
      <sheetName val="5.1.1 Tender Cover Sheet"/>
      <sheetName val="5.1.1.1 Preamble"/>
      <sheetName val="5.1.2 Summary"/>
      <sheetName val="5.1.3 BOQ"/>
      <sheetName val="5.1.3A Meals Detail"/>
      <sheetName val="5.1.3B Staff Compliment"/>
      <sheetName val="5.1.3C Attendance Bonus"/>
      <sheetName val="5.1.4 CPA Formula"/>
      <sheetName val="KET CURRENT CPA"/>
      <sheetName val="5.1.5 Menu Specification"/>
      <sheetName val="5.1.5.1 Day Menu (16 Day Menu)"/>
    </sheetNames>
    <sheetDataSet>
      <sheetData sheetId="0"/>
      <sheetData sheetId="1">
        <row r="19">
          <cell r="C19" t="str">
            <v>MWP1470PS</v>
          </cell>
        </row>
        <row r="21">
          <cell r="C21" t="str">
            <v>CATERING SERVICES AT KUSILE SITE AND KENDAL VILLAGE</v>
          </cell>
        </row>
        <row r="24">
          <cell r="C24"/>
        </row>
      </sheetData>
      <sheetData sheetId="2"/>
      <sheetData sheetId="3">
        <row r="20">
          <cell r="E20">
            <v>0</v>
          </cell>
        </row>
      </sheetData>
      <sheetData sheetId="4"/>
      <sheetData sheetId="5"/>
      <sheetData sheetId="6"/>
      <sheetData sheetId="7"/>
      <sheetData sheetId="8"/>
      <sheetData sheetId="9"/>
      <sheetData sheetId="10"/>
      <sheetData sheetId="11"/>
    </sheetDataSet>
  </externalBook>
</externalLink>
</file>

<file path=xl/persons/person.xml><?xml version="1.0" encoding="utf-8"?>
<personList xmlns="http://schemas.microsoft.com/office/spreadsheetml/2018/threadedcomments" xmlns:x="http://schemas.openxmlformats.org/spreadsheetml/2006/main">
  <person displayName="Ben Geyser" id="{B3EFA505-B37A-4091-BC2D-8915FA952ACA}" userId="S::GeyserBJ@eskom.co.za::cb793e3c-02e5-4e04-bf18-602bc595fd5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31" dT="2023-11-21T13:50:49.18" personId="{B3EFA505-B37A-4091-BC2D-8915FA952ACA}" id="{28B4F102-99F5-4EB6-AF1D-51D884D4572F}">
    <text xml:space="preserve">Is this per month Kayomb? </text>
  </threadedComment>
  <threadedComment ref="F33" dT="2023-11-21T13:51:40.45" personId="{B3EFA505-B37A-4091-BC2D-8915FA952ACA}" id="{F85540B1-ABA0-4E8B-A505-AE2E7AC6CB96}">
    <text>Same Question. If total it might not be enough.</text>
  </threadedComment>
</ThreadedComments>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268FC-327D-41A0-BC9F-EE70BB961B72}">
  <dimension ref="A1:CY51"/>
  <sheetViews>
    <sheetView tabSelected="1" topLeftCell="A17" zoomScale="86" zoomScaleNormal="86" workbookViewId="0">
      <selection activeCell="G30" sqref="G30"/>
    </sheetView>
  </sheetViews>
  <sheetFormatPr defaultColWidth="9.140625" defaultRowHeight="12.75" x14ac:dyDescent="0.25"/>
  <cols>
    <col min="1" max="1" width="7.140625" style="265" customWidth="1"/>
    <col min="2" max="2" width="37.85546875" style="265" customWidth="1"/>
    <col min="3" max="3" width="60.85546875" style="265" customWidth="1"/>
    <col min="4" max="4" width="9.140625" style="371"/>
    <col min="5" max="16384" width="9.140625" style="265"/>
  </cols>
  <sheetData>
    <row r="1" spans="1:103" s="336" customFormat="1" ht="15.75" x14ac:dyDescent="0.25">
      <c r="A1" s="270" t="s">
        <v>53</v>
      </c>
      <c r="B1" s="270"/>
      <c r="C1" s="334" t="s">
        <v>54</v>
      </c>
      <c r="D1" s="335"/>
      <c r="F1" s="337"/>
      <c r="G1" s="338"/>
      <c r="L1" s="338"/>
      <c r="M1" s="339"/>
      <c r="N1" s="340"/>
      <c r="O1" s="341"/>
      <c r="Q1" s="342"/>
      <c r="R1" s="341"/>
      <c r="S1" s="339"/>
    </row>
    <row r="2" spans="1:103" s="336" customFormat="1" ht="15.75" x14ac:dyDescent="0.25">
      <c r="A2" s="270" t="s">
        <v>361</v>
      </c>
      <c r="B2" s="270"/>
      <c r="C2" s="396"/>
      <c r="D2" s="335"/>
      <c r="G2" s="338"/>
      <c r="L2" s="338"/>
      <c r="M2" s="343"/>
      <c r="N2" s="340"/>
      <c r="O2" s="341"/>
      <c r="Q2" s="342"/>
      <c r="R2" s="341"/>
      <c r="S2" s="339"/>
    </row>
    <row r="3" spans="1:103" s="346" customFormat="1" ht="31.5" customHeight="1" x14ac:dyDescent="0.25">
      <c r="A3" s="280" t="s">
        <v>56</v>
      </c>
      <c r="B3" s="280"/>
      <c r="C3" s="344" t="s">
        <v>38</v>
      </c>
      <c r="D3" s="345"/>
      <c r="G3" s="347"/>
      <c r="L3" s="347"/>
      <c r="M3" s="348"/>
      <c r="N3" s="349"/>
      <c r="O3" s="350"/>
      <c r="Q3" s="351"/>
      <c r="R3" s="350"/>
      <c r="S3" s="352"/>
    </row>
    <row r="4" spans="1:103" s="336" customFormat="1" ht="15.75" x14ac:dyDescent="0.25">
      <c r="A4" s="270" t="s">
        <v>57</v>
      </c>
      <c r="B4" s="270"/>
      <c r="C4" s="334">
        <f>'[1]5.1.1 Tender Cover Sheet'!C24</f>
        <v>0</v>
      </c>
      <c r="D4" s="335"/>
      <c r="G4" s="338"/>
      <c r="K4" s="353"/>
      <c r="L4" s="354"/>
      <c r="M4" s="355"/>
      <c r="N4" s="340"/>
      <c r="O4" s="341"/>
      <c r="Q4" s="342"/>
      <c r="R4" s="341"/>
      <c r="S4" s="339"/>
    </row>
    <row r="5" spans="1:103" s="336" customFormat="1" ht="15.75" x14ac:dyDescent="0.25">
      <c r="A5" s="270"/>
      <c r="C5" s="334"/>
      <c r="D5" s="335"/>
      <c r="G5" s="338"/>
      <c r="K5" s="353"/>
      <c r="L5" s="354"/>
      <c r="M5" s="355"/>
      <c r="N5" s="340"/>
      <c r="O5" s="341"/>
      <c r="Q5" s="342"/>
      <c r="R5" s="341"/>
      <c r="S5" s="339"/>
    </row>
    <row r="6" spans="1:103" s="336" customFormat="1" ht="15.75" x14ac:dyDescent="0.25">
      <c r="A6" s="270"/>
      <c r="C6" s="334"/>
      <c r="D6" s="335"/>
      <c r="G6" s="338"/>
      <c r="K6" s="353"/>
      <c r="L6" s="354"/>
      <c r="M6" s="355"/>
      <c r="N6" s="340"/>
      <c r="O6" s="341"/>
      <c r="Q6" s="342"/>
      <c r="R6" s="341"/>
      <c r="S6" s="339"/>
    </row>
    <row r="7" spans="1:103" ht="18" x14ac:dyDescent="0.25">
      <c r="A7" s="278" t="s">
        <v>362</v>
      </c>
      <c r="B7" s="278"/>
      <c r="C7" s="268"/>
      <c r="D7" s="356"/>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c r="AP7" s="268"/>
      <c r="AQ7" s="268"/>
      <c r="AR7" s="268"/>
      <c r="AS7" s="268"/>
      <c r="AT7" s="268"/>
      <c r="AU7" s="268"/>
      <c r="AV7" s="268"/>
      <c r="AW7" s="268"/>
      <c r="AX7" s="268"/>
      <c r="AY7" s="268"/>
      <c r="AZ7" s="268"/>
      <c r="BA7" s="268"/>
      <c r="BB7" s="268"/>
      <c r="BC7" s="268"/>
      <c r="BD7" s="268"/>
      <c r="BE7" s="268"/>
      <c r="BF7" s="268"/>
      <c r="BG7" s="268"/>
      <c r="BH7" s="268"/>
      <c r="BI7" s="268"/>
      <c r="BJ7" s="268"/>
      <c r="BK7" s="268"/>
      <c r="BL7" s="268"/>
      <c r="BM7" s="268"/>
      <c r="BN7" s="268"/>
      <c r="BO7" s="268"/>
      <c r="BP7" s="268"/>
      <c r="BQ7" s="268"/>
      <c r="BR7" s="268"/>
      <c r="BS7" s="268"/>
      <c r="BT7" s="268"/>
      <c r="BU7" s="268"/>
      <c r="BV7" s="268"/>
      <c r="BW7" s="268"/>
      <c r="BX7" s="268"/>
      <c r="BY7" s="268"/>
      <c r="BZ7" s="268"/>
      <c r="CA7" s="268"/>
      <c r="CB7" s="268"/>
      <c r="CC7" s="268"/>
      <c r="CD7" s="268"/>
      <c r="CE7" s="268"/>
      <c r="CF7" s="268"/>
      <c r="CG7" s="268"/>
      <c r="CH7" s="268"/>
      <c r="CI7" s="268"/>
      <c r="CJ7" s="268"/>
      <c r="CK7" s="268"/>
      <c r="CL7" s="268"/>
      <c r="CM7" s="268"/>
      <c r="CN7" s="268"/>
      <c r="CO7" s="268"/>
      <c r="CP7" s="268"/>
      <c r="CQ7" s="268"/>
      <c r="CR7" s="268"/>
      <c r="CS7" s="268"/>
      <c r="CT7" s="268"/>
      <c r="CU7" s="268"/>
      <c r="CV7" s="268"/>
      <c r="CW7" s="268"/>
      <c r="CX7" s="268"/>
      <c r="CY7" s="268"/>
    </row>
    <row r="8" spans="1:103" ht="15" x14ac:dyDescent="0.25">
      <c r="A8" s="268"/>
      <c r="B8" s="268"/>
      <c r="C8" s="357"/>
      <c r="D8" s="356"/>
      <c r="E8" s="358"/>
      <c r="F8" s="268"/>
      <c r="G8" s="268"/>
      <c r="H8" s="268"/>
      <c r="I8" s="268"/>
      <c r="J8" s="268"/>
      <c r="K8" s="268"/>
      <c r="L8" s="268"/>
      <c r="M8" s="268"/>
      <c r="N8" s="268"/>
      <c r="O8" s="268"/>
      <c r="P8" s="268"/>
      <c r="Q8" s="268"/>
      <c r="R8" s="268"/>
      <c r="S8" s="268"/>
      <c r="T8" s="268"/>
      <c r="U8" s="268"/>
      <c r="V8" s="268"/>
      <c r="W8" s="268"/>
      <c r="X8" s="268"/>
      <c r="Y8" s="268"/>
      <c r="Z8" s="268"/>
      <c r="AA8" s="268"/>
      <c r="AB8" s="268"/>
      <c r="AC8" s="268"/>
      <c r="AD8" s="268"/>
      <c r="AE8" s="268"/>
      <c r="AF8" s="268"/>
      <c r="AG8" s="268"/>
      <c r="AH8" s="268"/>
      <c r="AI8" s="268"/>
      <c r="AJ8" s="268"/>
      <c r="AK8" s="268"/>
      <c r="AL8" s="268"/>
      <c r="AM8" s="268"/>
      <c r="AN8" s="268"/>
      <c r="AO8" s="268"/>
      <c r="AP8" s="268"/>
      <c r="AQ8" s="268"/>
      <c r="AR8" s="268"/>
      <c r="AS8" s="268"/>
      <c r="AT8" s="268"/>
      <c r="AU8" s="268"/>
      <c r="AV8" s="268"/>
      <c r="AW8" s="268"/>
      <c r="AX8" s="268"/>
      <c r="AY8" s="268"/>
      <c r="AZ8" s="268"/>
      <c r="BA8" s="268"/>
      <c r="BB8" s="268"/>
      <c r="BC8" s="268"/>
      <c r="BD8" s="268"/>
      <c r="BE8" s="268"/>
      <c r="BF8" s="268"/>
      <c r="BG8" s="268"/>
      <c r="BH8" s="268"/>
      <c r="BI8" s="268"/>
      <c r="BJ8" s="268"/>
      <c r="BK8" s="268"/>
      <c r="BL8" s="268"/>
      <c r="BM8" s="268"/>
      <c r="BN8" s="268"/>
      <c r="BO8" s="268"/>
      <c r="BP8" s="268"/>
      <c r="BQ8" s="268"/>
      <c r="BR8" s="268"/>
      <c r="BS8" s="268"/>
      <c r="BT8" s="268"/>
      <c r="BU8" s="268"/>
      <c r="BV8" s="268"/>
      <c r="BW8" s="268"/>
      <c r="BX8" s="268"/>
      <c r="BY8" s="268"/>
      <c r="BZ8" s="268"/>
      <c r="CA8" s="268"/>
      <c r="CB8" s="268"/>
      <c r="CC8" s="268"/>
      <c r="CD8" s="268"/>
      <c r="CE8" s="268"/>
      <c r="CF8" s="268"/>
      <c r="CG8" s="268"/>
      <c r="CH8" s="268"/>
      <c r="CI8" s="268"/>
      <c r="CJ8" s="268"/>
      <c r="CK8" s="268"/>
      <c r="CL8" s="268"/>
      <c r="CM8" s="268"/>
      <c r="CN8" s="268"/>
      <c r="CO8" s="268"/>
      <c r="CP8" s="268"/>
      <c r="CQ8" s="268"/>
      <c r="CR8" s="268"/>
      <c r="CS8" s="268"/>
      <c r="CT8" s="268"/>
      <c r="CU8" s="268"/>
      <c r="CV8" s="268"/>
      <c r="CW8" s="268"/>
      <c r="CX8" s="268"/>
      <c r="CY8" s="268"/>
    </row>
    <row r="9" spans="1:103" ht="15" x14ac:dyDescent="0.25">
      <c r="A9" s="268"/>
      <c r="B9" s="336" t="s">
        <v>363</v>
      </c>
      <c r="C9" s="336"/>
      <c r="D9" s="356"/>
      <c r="E9" s="358"/>
      <c r="F9" s="268"/>
      <c r="G9" s="268"/>
      <c r="H9" s="268"/>
      <c r="I9" s="268"/>
      <c r="J9" s="268"/>
      <c r="K9" s="268"/>
      <c r="L9" s="268"/>
      <c r="M9" s="268"/>
      <c r="N9" s="268"/>
      <c r="O9" s="268"/>
      <c r="P9" s="268"/>
      <c r="Q9" s="268"/>
      <c r="R9" s="268"/>
      <c r="S9" s="268"/>
      <c r="T9" s="268"/>
      <c r="U9" s="268"/>
      <c r="V9" s="268"/>
      <c r="W9" s="268"/>
      <c r="X9" s="268"/>
      <c r="Y9" s="268"/>
      <c r="Z9" s="268"/>
      <c r="AA9" s="268"/>
      <c r="AB9" s="268"/>
      <c r="AC9" s="268"/>
      <c r="AD9" s="268"/>
      <c r="AE9" s="268"/>
      <c r="AF9" s="268"/>
      <c r="AG9" s="268"/>
      <c r="AH9" s="268"/>
      <c r="AI9" s="268"/>
      <c r="AJ9" s="268"/>
      <c r="AK9" s="268"/>
      <c r="AL9" s="268"/>
      <c r="AM9" s="268"/>
      <c r="AN9" s="268"/>
      <c r="AO9" s="268"/>
      <c r="AP9" s="268"/>
      <c r="AQ9" s="268"/>
      <c r="AR9" s="268"/>
      <c r="AS9" s="268"/>
      <c r="AT9" s="268"/>
      <c r="AU9" s="268"/>
      <c r="AV9" s="268"/>
      <c r="AW9" s="268"/>
      <c r="AX9" s="268"/>
      <c r="AY9" s="268"/>
      <c r="AZ9" s="268"/>
      <c r="BA9" s="268"/>
      <c r="BB9" s="268"/>
      <c r="BC9" s="268"/>
      <c r="BD9" s="268"/>
      <c r="BE9" s="268"/>
      <c r="BF9" s="268"/>
      <c r="BG9" s="268"/>
      <c r="BH9" s="268"/>
      <c r="BI9" s="268"/>
      <c r="BJ9" s="268"/>
      <c r="BK9" s="268"/>
      <c r="BL9" s="268"/>
      <c r="BM9" s="268"/>
      <c r="BN9" s="268"/>
      <c r="BO9" s="268"/>
      <c r="BP9" s="268"/>
      <c r="BQ9" s="268"/>
      <c r="BR9" s="268"/>
      <c r="BS9" s="268"/>
      <c r="BT9" s="268"/>
      <c r="BU9" s="268"/>
      <c r="BV9" s="268"/>
      <c r="BW9" s="268"/>
      <c r="BX9" s="268"/>
      <c r="BY9" s="268"/>
      <c r="BZ9" s="268"/>
      <c r="CA9" s="268"/>
      <c r="CB9" s="268"/>
      <c r="CC9" s="268"/>
      <c r="CD9" s="268"/>
      <c r="CE9" s="268"/>
      <c r="CF9" s="268"/>
      <c r="CG9" s="268"/>
      <c r="CH9" s="268"/>
      <c r="CI9" s="268"/>
      <c r="CJ9" s="268"/>
      <c r="CK9" s="268"/>
      <c r="CL9" s="268"/>
      <c r="CM9" s="268"/>
      <c r="CN9" s="268"/>
      <c r="CO9" s="268"/>
      <c r="CP9" s="268"/>
      <c r="CQ9" s="268"/>
      <c r="CR9" s="268"/>
      <c r="CS9" s="268"/>
      <c r="CT9" s="268"/>
      <c r="CU9" s="268"/>
      <c r="CV9" s="268"/>
      <c r="CW9" s="268"/>
      <c r="CX9" s="268"/>
      <c r="CY9" s="268"/>
    </row>
    <row r="10" spans="1:103" ht="15" x14ac:dyDescent="0.25">
      <c r="A10" s="268"/>
      <c r="B10" s="268"/>
      <c r="C10" s="357"/>
      <c r="D10" s="356"/>
      <c r="E10" s="35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68"/>
      <c r="BC10" s="268"/>
      <c r="BD10" s="268"/>
      <c r="BE10" s="268"/>
      <c r="BF10" s="268"/>
      <c r="BG10" s="268"/>
      <c r="BH10" s="268"/>
      <c r="BI10" s="268"/>
      <c r="BJ10" s="268"/>
      <c r="BK10" s="268"/>
      <c r="BL10" s="268"/>
      <c r="BM10" s="268"/>
      <c r="BN10" s="268"/>
      <c r="BO10" s="268"/>
      <c r="BP10" s="268"/>
      <c r="BQ10" s="268"/>
      <c r="BR10" s="268"/>
      <c r="BS10" s="268"/>
      <c r="BT10" s="268"/>
      <c r="BU10" s="268"/>
      <c r="BV10" s="268"/>
      <c r="BW10" s="268"/>
      <c r="BX10" s="268"/>
      <c r="BY10" s="268"/>
      <c r="BZ10" s="268"/>
      <c r="CA10" s="268"/>
      <c r="CB10" s="268"/>
      <c r="CC10" s="268"/>
      <c r="CD10" s="268"/>
      <c r="CE10" s="268"/>
      <c r="CF10" s="268"/>
      <c r="CG10" s="268"/>
      <c r="CH10" s="268"/>
      <c r="CI10" s="268"/>
      <c r="CJ10" s="268"/>
      <c r="CK10" s="268"/>
      <c r="CL10" s="268"/>
      <c r="CM10" s="268"/>
      <c r="CN10" s="268"/>
      <c r="CO10" s="268"/>
      <c r="CP10" s="268"/>
      <c r="CQ10" s="268"/>
      <c r="CR10" s="268"/>
      <c r="CS10" s="268"/>
      <c r="CT10" s="268"/>
      <c r="CU10" s="268"/>
      <c r="CV10" s="268"/>
      <c r="CW10" s="268"/>
      <c r="CX10" s="268"/>
      <c r="CY10" s="268"/>
    </row>
    <row r="11" spans="1:103" ht="49.5" customHeight="1" x14ac:dyDescent="0.25">
      <c r="A11" s="268"/>
      <c r="B11" s="528" t="s">
        <v>364</v>
      </c>
      <c r="C11" s="528"/>
      <c r="D11" s="356"/>
      <c r="E11" s="358"/>
      <c r="F11" s="268"/>
      <c r="G11" s="268"/>
      <c r="H11" s="268"/>
      <c r="I11" s="268"/>
      <c r="J11" s="268"/>
      <c r="K11" s="268"/>
      <c r="L11" s="268"/>
      <c r="M11" s="268"/>
      <c r="N11" s="268"/>
      <c r="O11" s="268"/>
      <c r="P11" s="268"/>
      <c r="Q11" s="268"/>
      <c r="R11" s="268"/>
      <c r="S11" s="268"/>
      <c r="T11" s="268"/>
      <c r="U11" s="268"/>
      <c r="V11" s="268"/>
      <c r="W11" s="268"/>
      <c r="X11" s="268"/>
      <c r="Y11" s="268"/>
      <c r="Z11" s="268"/>
      <c r="AA11" s="268"/>
      <c r="AB11" s="268"/>
      <c r="AC11" s="268"/>
      <c r="AD11" s="268"/>
      <c r="AE11" s="268"/>
      <c r="AF11" s="268"/>
      <c r="AG11" s="268"/>
      <c r="AH11" s="268"/>
      <c r="AI11" s="268"/>
      <c r="AJ11" s="268"/>
      <c r="AK11" s="268"/>
      <c r="AL11" s="268"/>
      <c r="AM11" s="268"/>
      <c r="AN11" s="268"/>
      <c r="AO11" s="268"/>
      <c r="AP11" s="268"/>
      <c r="AQ11" s="268"/>
      <c r="AR11" s="268"/>
      <c r="AS11" s="268"/>
      <c r="AT11" s="268"/>
      <c r="AU11" s="268"/>
      <c r="AV11" s="268"/>
      <c r="AW11" s="268"/>
      <c r="AX11" s="268"/>
      <c r="AY11" s="268"/>
      <c r="AZ11" s="268"/>
      <c r="BA11" s="268"/>
      <c r="BB11" s="268"/>
      <c r="BC11" s="268"/>
      <c r="BD11" s="268"/>
      <c r="BE11" s="268"/>
      <c r="BF11" s="268"/>
      <c r="BG11" s="268"/>
      <c r="BH11" s="268"/>
      <c r="BI11" s="268"/>
      <c r="BJ11" s="268"/>
      <c r="BK11" s="268"/>
      <c r="BL11" s="268"/>
      <c r="BM11" s="268"/>
      <c r="BN11" s="268"/>
      <c r="BO11" s="268"/>
      <c r="BP11" s="268"/>
      <c r="BQ11" s="268"/>
      <c r="BR11" s="268"/>
      <c r="BS11" s="268"/>
      <c r="BT11" s="268"/>
      <c r="BU11" s="268"/>
      <c r="BV11" s="268"/>
      <c r="BW11" s="268"/>
      <c r="BX11" s="268"/>
      <c r="BY11" s="268"/>
      <c r="BZ11" s="268"/>
      <c r="CA11" s="268"/>
      <c r="CB11" s="268"/>
      <c r="CC11" s="268"/>
      <c r="CD11" s="268"/>
      <c r="CE11" s="268"/>
      <c r="CF11" s="268"/>
      <c r="CG11" s="268"/>
      <c r="CH11" s="268"/>
      <c r="CI11" s="268"/>
      <c r="CJ11" s="268"/>
      <c r="CK11" s="268"/>
      <c r="CL11" s="268"/>
      <c r="CM11" s="268"/>
      <c r="CN11" s="268"/>
      <c r="CO11" s="268"/>
      <c r="CP11" s="268"/>
      <c r="CQ11" s="268"/>
      <c r="CR11" s="268"/>
      <c r="CS11" s="268"/>
      <c r="CT11" s="268"/>
      <c r="CU11" s="268"/>
      <c r="CV11" s="268"/>
      <c r="CW11" s="268"/>
      <c r="CX11" s="268"/>
      <c r="CY11" s="268"/>
    </row>
    <row r="12" spans="1:103" ht="15.75" x14ac:dyDescent="0.25">
      <c r="A12" s="270"/>
      <c r="B12" s="268"/>
      <c r="C12" s="357"/>
      <c r="D12" s="356"/>
      <c r="E12" s="358"/>
      <c r="F12" s="268"/>
      <c r="G12" s="268"/>
      <c r="H12" s="268"/>
      <c r="I12" s="268"/>
      <c r="J12" s="268"/>
      <c r="K12" s="268"/>
      <c r="L12" s="268"/>
      <c r="M12" s="268"/>
      <c r="N12" s="268"/>
      <c r="O12" s="268"/>
      <c r="P12" s="268"/>
      <c r="Q12" s="268"/>
      <c r="R12" s="268"/>
      <c r="S12" s="268"/>
      <c r="T12" s="268"/>
      <c r="U12" s="268"/>
      <c r="V12" s="268"/>
      <c r="W12" s="268"/>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68"/>
      <c r="BC12" s="268"/>
      <c r="BD12" s="268"/>
      <c r="BE12" s="268"/>
      <c r="BF12" s="268"/>
      <c r="BG12" s="268"/>
      <c r="BH12" s="268"/>
      <c r="BI12" s="268"/>
      <c r="BJ12" s="268"/>
      <c r="BK12" s="268"/>
      <c r="BL12" s="268"/>
      <c r="BM12" s="268"/>
      <c r="BN12" s="268"/>
      <c r="BO12" s="268"/>
      <c r="BP12" s="268"/>
      <c r="BQ12" s="268"/>
      <c r="BR12" s="268"/>
      <c r="BS12" s="268"/>
      <c r="BT12" s="268"/>
      <c r="BU12" s="268"/>
      <c r="BV12" s="268"/>
      <c r="BW12" s="268"/>
      <c r="BX12" s="268"/>
      <c r="BY12" s="268"/>
      <c r="BZ12" s="268"/>
      <c r="CA12" s="268"/>
      <c r="CB12" s="268"/>
      <c r="CC12" s="268"/>
      <c r="CD12" s="268"/>
      <c r="CE12" s="268"/>
      <c r="CF12" s="268"/>
      <c r="CG12" s="268"/>
      <c r="CH12" s="268"/>
      <c r="CI12" s="268"/>
      <c r="CJ12" s="268"/>
      <c r="CK12" s="268"/>
      <c r="CL12" s="268"/>
      <c r="CM12" s="268"/>
      <c r="CN12" s="268"/>
      <c r="CO12" s="268"/>
      <c r="CP12" s="268"/>
      <c r="CQ12" s="268"/>
      <c r="CR12" s="268"/>
      <c r="CS12" s="268"/>
      <c r="CT12" s="268"/>
      <c r="CU12" s="268"/>
      <c r="CV12" s="268"/>
      <c r="CW12" s="268"/>
      <c r="CX12" s="268"/>
      <c r="CY12" s="268"/>
    </row>
    <row r="13" spans="1:103" ht="78.75" customHeight="1" x14ac:dyDescent="0.25">
      <c r="A13" s="268"/>
      <c r="B13" s="529" t="s">
        <v>365</v>
      </c>
      <c r="C13" s="529"/>
      <c r="D13" s="356"/>
      <c r="E13" s="358"/>
      <c r="F13" s="268"/>
      <c r="G13" s="268"/>
      <c r="H13" s="268"/>
      <c r="I13" s="268"/>
      <c r="J13" s="268"/>
      <c r="K13" s="268"/>
      <c r="L13" s="268"/>
      <c r="M13" s="268"/>
      <c r="N13" s="268"/>
      <c r="O13" s="268"/>
      <c r="P13" s="268"/>
      <c r="Q13" s="268"/>
      <c r="R13" s="268"/>
      <c r="S13" s="268"/>
      <c r="T13" s="268"/>
      <c r="U13" s="268"/>
      <c r="V13" s="268"/>
      <c r="W13" s="268"/>
      <c r="X13" s="268"/>
      <c r="Y13" s="268"/>
      <c r="Z13" s="268"/>
      <c r="AA13" s="268"/>
      <c r="AB13" s="268"/>
      <c r="AC13" s="268"/>
      <c r="AD13" s="268"/>
      <c r="AE13" s="268"/>
      <c r="AF13" s="268"/>
      <c r="AG13" s="268"/>
      <c r="AH13" s="268"/>
      <c r="AI13" s="268"/>
      <c r="AJ13" s="268"/>
      <c r="AK13" s="268"/>
      <c r="AL13" s="268"/>
      <c r="AM13" s="268"/>
      <c r="AN13" s="268"/>
      <c r="AO13" s="268"/>
      <c r="AP13" s="268"/>
      <c r="AQ13" s="268"/>
      <c r="AR13" s="268"/>
      <c r="AS13" s="268"/>
      <c r="AT13" s="268"/>
      <c r="AU13" s="268"/>
      <c r="AV13" s="268"/>
      <c r="AW13" s="268"/>
      <c r="AX13" s="268"/>
      <c r="AY13" s="268"/>
      <c r="AZ13" s="268"/>
      <c r="BA13" s="268"/>
      <c r="BB13" s="268"/>
      <c r="BC13" s="268"/>
      <c r="BD13" s="268"/>
      <c r="BE13" s="268"/>
      <c r="BF13" s="268"/>
      <c r="BG13" s="268"/>
      <c r="BH13" s="268"/>
      <c r="BI13" s="268"/>
      <c r="BJ13" s="268"/>
      <c r="BK13" s="268"/>
      <c r="BL13" s="268"/>
      <c r="BM13" s="268"/>
      <c r="BN13" s="268"/>
      <c r="BO13" s="268"/>
      <c r="BP13" s="268"/>
      <c r="BQ13" s="268"/>
      <c r="BR13" s="268"/>
      <c r="BS13" s="268"/>
      <c r="BT13" s="268"/>
      <c r="BU13" s="268"/>
      <c r="BV13" s="268"/>
      <c r="BW13" s="268"/>
      <c r="BX13" s="268"/>
      <c r="BY13" s="268"/>
      <c r="BZ13" s="268"/>
      <c r="CA13" s="268"/>
      <c r="CB13" s="268"/>
      <c r="CC13" s="268"/>
      <c r="CD13" s="268"/>
      <c r="CE13" s="268"/>
      <c r="CF13" s="268"/>
      <c r="CG13" s="268"/>
      <c r="CH13" s="268"/>
      <c r="CI13" s="268"/>
      <c r="CJ13" s="268"/>
      <c r="CK13" s="268"/>
      <c r="CL13" s="268"/>
      <c r="CM13" s="268"/>
      <c r="CN13" s="268"/>
      <c r="CO13" s="268"/>
      <c r="CP13" s="268"/>
      <c r="CQ13" s="268"/>
      <c r="CR13" s="268"/>
      <c r="CS13" s="268"/>
      <c r="CT13" s="268"/>
      <c r="CU13" s="268"/>
      <c r="CV13" s="268"/>
      <c r="CW13" s="268"/>
      <c r="CX13" s="268"/>
      <c r="CY13" s="268"/>
    </row>
    <row r="14" spans="1:103" s="360" customFormat="1" ht="15" x14ac:dyDescent="0.25">
      <c r="A14" s="268"/>
      <c r="B14" s="268"/>
      <c r="C14" s="357"/>
      <c r="D14" s="356"/>
      <c r="E14" s="358"/>
      <c r="F14" s="359"/>
      <c r="G14" s="359"/>
      <c r="H14" s="359"/>
      <c r="I14" s="359"/>
      <c r="J14" s="359"/>
      <c r="K14" s="359"/>
      <c r="L14" s="359"/>
      <c r="M14" s="359"/>
      <c r="N14" s="359"/>
      <c r="O14" s="359"/>
      <c r="P14" s="359"/>
      <c r="Q14" s="359"/>
      <c r="R14" s="359"/>
      <c r="S14" s="359"/>
      <c r="T14" s="359"/>
      <c r="U14" s="359"/>
      <c r="V14" s="359"/>
      <c r="W14" s="359"/>
      <c r="X14" s="359"/>
      <c r="Y14" s="359"/>
      <c r="Z14" s="359"/>
      <c r="AA14" s="359"/>
      <c r="AB14" s="359"/>
      <c r="AC14" s="359"/>
      <c r="AD14" s="359"/>
      <c r="AE14" s="359"/>
      <c r="AF14" s="359"/>
      <c r="AG14" s="359"/>
      <c r="AH14" s="359"/>
      <c r="AI14" s="359"/>
      <c r="AJ14" s="359"/>
      <c r="AK14" s="359"/>
      <c r="AL14" s="359"/>
      <c r="AM14" s="359"/>
      <c r="AN14" s="359"/>
      <c r="AO14" s="359"/>
      <c r="AP14" s="359"/>
      <c r="AQ14" s="359"/>
      <c r="AR14" s="359"/>
      <c r="AS14" s="359"/>
      <c r="AT14" s="359"/>
      <c r="AU14" s="359"/>
      <c r="AV14" s="359"/>
      <c r="AW14" s="359"/>
      <c r="AX14" s="359"/>
      <c r="AY14" s="359"/>
      <c r="AZ14" s="359"/>
      <c r="BA14" s="359"/>
      <c r="BB14" s="359"/>
      <c r="BC14" s="359"/>
      <c r="BD14" s="359"/>
      <c r="BE14" s="359"/>
      <c r="BF14" s="359"/>
      <c r="BG14" s="359"/>
      <c r="BH14" s="359"/>
      <c r="BI14" s="359"/>
      <c r="BJ14" s="359"/>
      <c r="BK14" s="359"/>
      <c r="BL14" s="359"/>
      <c r="BM14" s="359"/>
      <c r="BN14" s="359"/>
      <c r="BO14" s="359"/>
      <c r="BP14" s="359"/>
      <c r="BQ14" s="359"/>
      <c r="BR14" s="359"/>
      <c r="BS14" s="359"/>
      <c r="BT14" s="359"/>
      <c r="BU14" s="359"/>
      <c r="BV14" s="359"/>
      <c r="BW14" s="359"/>
      <c r="BX14" s="359"/>
      <c r="BY14" s="359"/>
      <c r="BZ14" s="359"/>
      <c r="CA14" s="359"/>
      <c r="CB14" s="359"/>
      <c r="CC14" s="359"/>
      <c r="CD14" s="359"/>
      <c r="CE14" s="359"/>
      <c r="CF14" s="359"/>
      <c r="CG14" s="359"/>
      <c r="CH14" s="359"/>
      <c r="CI14" s="359"/>
      <c r="CJ14" s="359"/>
      <c r="CK14" s="359"/>
      <c r="CL14" s="359"/>
      <c r="CM14" s="359"/>
      <c r="CN14" s="359"/>
      <c r="CO14" s="359"/>
      <c r="CP14" s="359"/>
      <c r="CQ14" s="359"/>
      <c r="CR14" s="359"/>
      <c r="CS14" s="359"/>
      <c r="CT14" s="359"/>
      <c r="CU14" s="359"/>
      <c r="CV14" s="359"/>
      <c r="CW14" s="359"/>
      <c r="CX14" s="359"/>
      <c r="CY14" s="359"/>
    </row>
    <row r="15" spans="1:103" ht="15" x14ac:dyDescent="0.25">
      <c r="A15" s="268"/>
      <c r="B15" s="268"/>
      <c r="C15" s="357"/>
      <c r="D15" s="356"/>
      <c r="E15" s="358"/>
      <c r="F15" s="268"/>
      <c r="G15" s="268"/>
      <c r="H15" s="268"/>
      <c r="I15" s="268"/>
      <c r="J15" s="268"/>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268"/>
      <c r="AP15" s="268"/>
      <c r="AQ15" s="268"/>
      <c r="AR15" s="268"/>
      <c r="AS15" s="268"/>
      <c r="AT15" s="268"/>
      <c r="AU15" s="268"/>
      <c r="AV15" s="268"/>
      <c r="AW15" s="268"/>
      <c r="AX15" s="268"/>
      <c r="AY15" s="268"/>
      <c r="AZ15" s="268"/>
      <c r="BA15" s="268"/>
      <c r="BB15" s="268"/>
      <c r="BC15" s="268"/>
      <c r="BD15" s="268"/>
      <c r="BE15" s="268"/>
      <c r="BF15" s="268"/>
      <c r="BG15" s="268"/>
      <c r="BH15" s="268"/>
      <c r="BI15" s="268"/>
      <c r="BJ15" s="268"/>
      <c r="BK15" s="268"/>
      <c r="BL15" s="268"/>
      <c r="BM15" s="268"/>
      <c r="BN15" s="268"/>
      <c r="BO15" s="268"/>
      <c r="BP15" s="268"/>
      <c r="BQ15" s="268"/>
      <c r="BR15" s="268"/>
      <c r="BS15" s="268"/>
      <c r="BT15" s="268"/>
      <c r="BU15" s="268"/>
      <c r="BV15" s="268"/>
      <c r="BW15" s="268"/>
      <c r="BX15" s="268"/>
      <c r="BY15" s="268"/>
      <c r="BZ15" s="268"/>
      <c r="CA15" s="268"/>
      <c r="CB15" s="268"/>
      <c r="CC15" s="268"/>
      <c r="CD15" s="268"/>
      <c r="CE15" s="268"/>
      <c r="CF15" s="268"/>
      <c r="CG15" s="268"/>
      <c r="CH15" s="268"/>
      <c r="CI15" s="268"/>
      <c r="CJ15" s="268"/>
      <c r="CK15" s="268"/>
      <c r="CL15" s="268"/>
      <c r="CM15" s="268"/>
      <c r="CN15" s="268"/>
      <c r="CO15" s="268"/>
      <c r="CP15" s="268"/>
      <c r="CQ15" s="268"/>
      <c r="CR15" s="268"/>
      <c r="CS15" s="268"/>
      <c r="CT15" s="268"/>
      <c r="CU15" s="268"/>
      <c r="CV15" s="268"/>
      <c r="CW15" s="268"/>
      <c r="CX15" s="268"/>
      <c r="CY15" s="268"/>
    </row>
    <row r="16" spans="1:103" ht="31.5" x14ac:dyDescent="0.25">
      <c r="A16" s="361">
        <v>1</v>
      </c>
      <c r="B16" s="362" t="s">
        <v>366</v>
      </c>
      <c r="C16" s="363"/>
      <c r="D16" s="364"/>
      <c r="E16" s="334"/>
      <c r="F16" s="336"/>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8"/>
      <c r="AJ16" s="268"/>
      <c r="AK16" s="268"/>
      <c r="AL16" s="268"/>
      <c r="AM16" s="268"/>
      <c r="AN16" s="268"/>
      <c r="AO16" s="268"/>
      <c r="AP16" s="268"/>
      <c r="AQ16" s="268"/>
      <c r="AR16" s="268"/>
      <c r="AS16" s="268"/>
      <c r="AT16" s="268"/>
      <c r="AU16" s="268"/>
      <c r="AV16" s="268"/>
      <c r="AW16" s="268"/>
      <c r="AX16" s="268"/>
      <c r="AY16" s="268"/>
      <c r="AZ16" s="268"/>
      <c r="BA16" s="268"/>
      <c r="BB16" s="268"/>
      <c r="BC16" s="268"/>
      <c r="BD16" s="268"/>
      <c r="BE16" s="268"/>
      <c r="BF16" s="268"/>
      <c r="BG16" s="268"/>
      <c r="BH16" s="268"/>
      <c r="BI16" s="268"/>
      <c r="BJ16" s="268"/>
      <c r="BK16" s="268"/>
      <c r="BL16" s="268"/>
      <c r="BM16" s="268"/>
      <c r="BN16" s="268"/>
      <c r="BO16" s="268"/>
      <c r="BP16" s="268"/>
      <c r="BQ16" s="268"/>
      <c r="BR16" s="268"/>
      <c r="BS16" s="268"/>
      <c r="BT16" s="268"/>
      <c r="BU16" s="268"/>
      <c r="BV16" s="268"/>
      <c r="BW16" s="268"/>
      <c r="BX16" s="268"/>
      <c r="BY16" s="268"/>
      <c r="BZ16" s="268"/>
      <c r="CA16" s="268"/>
      <c r="CB16" s="268"/>
      <c r="CC16" s="268"/>
      <c r="CD16" s="268"/>
      <c r="CE16" s="268"/>
      <c r="CF16" s="268"/>
      <c r="CG16" s="268"/>
      <c r="CH16" s="268"/>
      <c r="CI16" s="268"/>
      <c r="CJ16" s="268"/>
      <c r="CK16" s="268"/>
      <c r="CL16" s="268"/>
      <c r="CM16" s="268"/>
      <c r="CN16" s="268"/>
      <c r="CO16" s="268"/>
      <c r="CP16" s="268"/>
      <c r="CQ16" s="268"/>
      <c r="CR16" s="268"/>
      <c r="CS16" s="268"/>
      <c r="CT16" s="268"/>
      <c r="CU16" s="268"/>
      <c r="CV16" s="268"/>
      <c r="CW16" s="268"/>
      <c r="CX16" s="268"/>
      <c r="CY16" s="268"/>
    </row>
    <row r="17" spans="1:103" ht="45" x14ac:dyDescent="0.25">
      <c r="A17" s="365"/>
      <c r="B17" s="336" t="s">
        <v>367</v>
      </c>
      <c r="C17" s="366" t="s">
        <v>368</v>
      </c>
      <c r="D17" s="335"/>
      <c r="E17" s="367"/>
      <c r="F17" s="336"/>
      <c r="G17" s="268"/>
      <c r="H17" s="268"/>
      <c r="I17" s="268"/>
      <c r="J17" s="268"/>
      <c r="K17" s="268"/>
      <c r="L17" s="268"/>
      <c r="M17" s="268"/>
      <c r="N17" s="268"/>
      <c r="O17" s="268"/>
      <c r="P17" s="268"/>
      <c r="Q17" s="268"/>
      <c r="R17" s="268"/>
      <c r="S17" s="268"/>
      <c r="T17" s="268"/>
      <c r="U17" s="268"/>
      <c r="V17" s="268"/>
      <c r="W17" s="268"/>
      <c r="X17" s="268"/>
      <c r="Y17" s="268"/>
      <c r="Z17" s="268"/>
      <c r="AA17" s="268"/>
      <c r="AB17" s="268"/>
      <c r="AC17" s="268"/>
      <c r="AD17" s="268"/>
      <c r="AE17" s="268"/>
      <c r="AF17" s="268"/>
      <c r="AG17" s="268"/>
      <c r="AH17" s="268"/>
      <c r="AI17" s="268"/>
      <c r="AJ17" s="268"/>
      <c r="AK17" s="268"/>
      <c r="AL17" s="268"/>
      <c r="AM17" s="268"/>
      <c r="AN17" s="268"/>
      <c r="AO17" s="268"/>
      <c r="AP17" s="268"/>
      <c r="AQ17" s="268"/>
      <c r="AR17" s="268"/>
      <c r="AS17" s="268"/>
      <c r="AT17" s="268"/>
      <c r="AU17" s="268"/>
      <c r="AV17" s="268"/>
      <c r="AW17" s="268"/>
      <c r="AX17" s="268"/>
      <c r="AY17" s="268"/>
      <c r="AZ17" s="268"/>
      <c r="BA17" s="268"/>
      <c r="BB17" s="268"/>
      <c r="BC17" s="268"/>
      <c r="BD17" s="268"/>
      <c r="BE17" s="268"/>
      <c r="BF17" s="268"/>
      <c r="BG17" s="268"/>
      <c r="BH17" s="268"/>
      <c r="BI17" s="268"/>
      <c r="BJ17" s="268"/>
      <c r="BK17" s="268"/>
      <c r="BL17" s="268"/>
      <c r="BM17" s="268"/>
      <c r="BN17" s="268"/>
      <c r="BO17" s="268"/>
      <c r="BP17" s="268"/>
      <c r="BQ17" s="268"/>
      <c r="BR17" s="268"/>
      <c r="BS17" s="268"/>
      <c r="BT17" s="268"/>
      <c r="BU17" s="268"/>
      <c r="BV17" s="268"/>
      <c r="BW17" s="268"/>
      <c r="BX17" s="268"/>
      <c r="BY17" s="268"/>
      <c r="BZ17" s="268"/>
      <c r="CA17" s="268"/>
      <c r="CB17" s="268"/>
      <c r="CC17" s="268"/>
      <c r="CD17" s="268"/>
      <c r="CE17" s="268"/>
      <c r="CF17" s="268"/>
      <c r="CG17" s="268"/>
      <c r="CH17" s="268"/>
      <c r="CI17" s="268"/>
      <c r="CJ17" s="268"/>
      <c r="CK17" s="268"/>
      <c r="CL17" s="268"/>
      <c r="CM17" s="268"/>
      <c r="CN17" s="268"/>
      <c r="CO17" s="268"/>
      <c r="CP17" s="268"/>
      <c r="CQ17" s="268"/>
      <c r="CR17" s="268"/>
      <c r="CS17" s="268"/>
      <c r="CT17" s="268"/>
      <c r="CU17" s="268"/>
      <c r="CV17" s="268"/>
      <c r="CW17" s="268"/>
      <c r="CX17" s="268"/>
      <c r="CY17" s="268"/>
    </row>
    <row r="18" spans="1:103" ht="54.75" customHeight="1" x14ac:dyDescent="0.25">
      <c r="A18" s="365"/>
      <c r="B18" s="336" t="s">
        <v>612</v>
      </c>
      <c r="C18" s="366" t="s">
        <v>369</v>
      </c>
      <c r="D18" s="335"/>
      <c r="E18" s="367"/>
      <c r="F18" s="336"/>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8"/>
      <c r="AL18" s="268"/>
      <c r="AM18" s="268"/>
      <c r="AN18" s="268"/>
      <c r="AO18" s="268"/>
      <c r="AP18" s="268"/>
      <c r="AQ18" s="268"/>
      <c r="AR18" s="268"/>
      <c r="AS18" s="268"/>
      <c r="AT18" s="268"/>
      <c r="AU18" s="268"/>
      <c r="AV18" s="268"/>
      <c r="AW18" s="268"/>
      <c r="AX18" s="268"/>
      <c r="AY18" s="268"/>
      <c r="AZ18" s="268"/>
      <c r="BA18" s="268"/>
      <c r="BB18" s="268"/>
      <c r="BC18" s="268"/>
      <c r="BD18" s="268"/>
      <c r="BE18" s="268"/>
      <c r="BF18" s="268"/>
      <c r="BG18" s="268"/>
      <c r="BH18" s="268"/>
      <c r="BI18" s="268"/>
      <c r="BJ18" s="268"/>
      <c r="BK18" s="268"/>
      <c r="BL18" s="268"/>
      <c r="BM18" s="268"/>
      <c r="BN18" s="268"/>
      <c r="BO18" s="268"/>
      <c r="BP18" s="268"/>
      <c r="BQ18" s="268"/>
      <c r="BR18" s="268"/>
      <c r="BS18" s="268"/>
      <c r="BT18" s="268"/>
      <c r="BU18" s="268"/>
      <c r="BV18" s="268"/>
      <c r="BW18" s="268"/>
      <c r="BX18" s="268"/>
      <c r="BY18" s="268"/>
      <c r="BZ18" s="268"/>
      <c r="CA18" s="268"/>
      <c r="CB18" s="268"/>
      <c r="CC18" s="268"/>
      <c r="CD18" s="268"/>
      <c r="CE18" s="268"/>
      <c r="CF18" s="268"/>
      <c r="CG18" s="268"/>
      <c r="CH18" s="268"/>
      <c r="CI18" s="268"/>
      <c r="CJ18" s="268"/>
      <c r="CK18" s="268"/>
      <c r="CL18" s="268"/>
      <c r="CM18" s="268"/>
      <c r="CN18" s="268"/>
      <c r="CO18" s="268"/>
      <c r="CP18" s="268"/>
      <c r="CQ18" s="268"/>
      <c r="CR18" s="268"/>
      <c r="CS18" s="268"/>
      <c r="CT18" s="268"/>
      <c r="CU18" s="268"/>
      <c r="CV18" s="268"/>
      <c r="CW18" s="268"/>
      <c r="CX18" s="268"/>
      <c r="CY18" s="268"/>
    </row>
    <row r="19" spans="1:103" ht="17.25" customHeight="1" x14ac:dyDescent="0.25">
      <c r="A19" s="365"/>
      <c r="B19" s="336" t="s">
        <v>611</v>
      </c>
      <c r="C19" s="366" t="s">
        <v>370</v>
      </c>
      <c r="D19" s="335"/>
      <c r="E19" s="367"/>
      <c r="F19" s="336"/>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268"/>
      <c r="AO19" s="268"/>
      <c r="AP19" s="268"/>
      <c r="AQ19" s="268"/>
      <c r="AR19" s="268"/>
      <c r="AS19" s="268"/>
      <c r="AT19" s="268"/>
      <c r="AU19" s="268"/>
      <c r="AV19" s="268"/>
      <c r="AW19" s="268"/>
      <c r="AX19" s="268"/>
      <c r="AY19" s="268"/>
      <c r="AZ19" s="268"/>
      <c r="BA19" s="268"/>
      <c r="BB19" s="268"/>
      <c r="BC19" s="268"/>
      <c r="BD19" s="268"/>
      <c r="BE19" s="268"/>
      <c r="BF19" s="268"/>
      <c r="BG19" s="268"/>
      <c r="BH19" s="268"/>
      <c r="BI19" s="268"/>
      <c r="BJ19" s="268"/>
      <c r="BK19" s="268"/>
      <c r="BL19" s="268"/>
      <c r="BM19" s="268"/>
      <c r="BN19" s="268"/>
      <c r="BO19" s="268"/>
      <c r="BP19" s="268"/>
      <c r="BQ19" s="268"/>
      <c r="BR19" s="268"/>
      <c r="BS19" s="268"/>
      <c r="BT19" s="268"/>
      <c r="BU19" s="268"/>
      <c r="BV19" s="268"/>
      <c r="BW19" s="268"/>
      <c r="BX19" s="268"/>
      <c r="BY19" s="268"/>
      <c r="BZ19" s="268"/>
      <c r="CA19" s="268"/>
      <c r="CB19" s="268"/>
      <c r="CC19" s="268"/>
      <c r="CD19" s="268"/>
      <c r="CE19" s="268"/>
      <c r="CF19" s="268"/>
      <c r="CG19" s="268"/>
      <c r="CH19" s="268"/>
      <c r="CI19" s="268"/>
      <c r="CJ19" s="268"/>
      <c r="CK19" s="268"/>
      <c r="CL19" s="268"/>
      <c r="CM19" s="268"/>
      <c r="CN19" s="268"/>
      <c r="CO19" s="268"/>
      <c r="CP19" s="268"/>
      <c r="CQ19" s="268"/>
      <c r="CR19" s="268"/>
      <c r="CS19" s="268"/>
      <c r="CT19" s="268"/>
      <c r="CU19" s="268"/>
      <c r="CV19" s="268"/>
      <c r="CW19" s="268"/>
      <c r="CX19" s="268"/>
      <c r="CY19" s="268"/>
    </row>
    <row r="20" spans="1:103" ht="17.25" customHeight="1" x14ac:dyDescent="0.25">
      <c r="A20" s="365"/>
      <c r="B20" s="336" t="s">
        <v>371</v>
      </c>
      <c r="C20" s="366" t="s">
        <v>372</v>
      </c>
      <c r="D20" s="335"/>
      <c r="E20" s="367"/>
      <c r="F20" s="336"/>
      <c r="G20" s="268"/>
      <c r="H20" s="268"/>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268"/>
      <c r="AP20" s="268"/>
      <c r="AQ20" s="268"/>
      <c r="AR20" s="268"/>
      <c r="AS20" s="268"/>
      <c r="AT20" s="268"/>
      <c r="AU20" s="268"/>
      <c r="AV20" s="268"/>
      <c r="AW20" s="268"/>
      <c r="AX20" s="268"/>
      <c r="AY20" s="268"/>
      <c r="AZ20" s="268"/>
      <c r="BA20" s="268"/>
      <c r="BB20" s="268"/>
      <c r="BC20" s="268"/>
      <c r="BD20" s="268"/>
      <c r="BE20" s="268"/>
      <c r="BF20" s="268"/>
      <c r="BG20" s="268"/>
      <c r="BH20" s="268"/>
      <c r="BI20" s="268"/>
      <c r="BJ20" s="268"/>
      <c r="BK20" s="268"/>
      <c r="BL20" s="268"/>
      <c r="BM20" s="268"/>
      <c r="BN20" s="268"/>
      <c r="BO20" s="268"/>
      <c r="BP20" s="268"/>
      <c r="BQ20" s="268"/>
      <c r="BR20" s="268"/>
      <c r="BS20" s="268"/>
      <c r="BT20" s="268"/>
      <c r="BU20" s="268"/>
      <c r="BV20" s="268"/>
      <c r="BW20" s="268"/>
      <c r="BX20" s="268"/>
      <c r="BY20" s="268"/>
      <c r="BZ20" s="268"/>
      <c r="CA20" s="268"/>
      <c r="CB20" s="268"/>
      <c r="CC20" s="268"/>
      <c r="CD20" s="268"/>
      <c r="CE20" s="268"/>
      <c r="CF20" s="268"/>
      <c r="CG20" s="268"/>
      <c r="CH20" s="268"/>
      <c r="CI20" s="268"/>
      <c r="CJ20" s="268"/>
      <c r="CK20" s="268"/>
      <c r="CL20" s="268"/>
      <c r="CM20" s="268"/>
      <c r="CN20" s="268"/>
      <c r="CO20" s="268"/>
      <c r="CP20" s="268"/>
      <c r="CQ20" s="268"/>
      <c r="CR20" s="268"/>
      <c r="CS20" s="268"/>
      <c r="CT20" s="268"/>
      <c r="CU20" s="268"/>
      <c r="CV20" s="268"/>
      <c r="CW20" s="268"/>
      <c r="CX20" s="268"/>
      <c r="CY20" s="268"/>
    </row>
    <row r="21" spans="1:103" ht="30" x14ac:dyDescent="0.25">
      <c r="A21" s="365"/>
      <c r="B21" s="336" t="s">
        <v>373</v>
      </c>
      <c r="C21" s="366" t="s">
        <v>374</v>
      </c>
      <c r="D21" s="335"/>
      <c r="E21" s="367"/>
      <c r="F21" s="336"/>
      <c r="G21" s="268"/>
      <c r="H21" s="268"/>
      <c r="I21" s="268"/>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8"/>
      <c r="AM21" s="268"/>
      <c r="AN21" s="268"/>
      <c r="AO21" s="268"/>
      <c r="AP21" s="268"/>
      <c r="AQ21" s="268"/>
      <c r="AR21" s="268"/>
      <c r="AS21" s="268"/>
      <c r="AT21" s="268"/>
      <c r="AU21" s="268"/>
      <c r="AV21" s="268"/>
      <c r="AW21" s="268"/>
      <c r="AX21" s="268"/>
      <c r="AY21" s="268"/>
      <c r="AZ21" s="268"/>
      <c r="BA21" s="268"/>
      <c r="BB21" s="268"/>
      <c r="BC21" s="268"/>
      <c r="BD21" s="268"/>
      <c r="BE21" s="268"/>
      <c r="BF21" s="268"/>
      <c r="BG21" s="268"/>
      <c r="BH21" s="268"/>
      <c r="BI21" s="268"/>
      <c r="BJ21" s="268"/>
      <c r="BK21" s="268"/>
      <c r="BL21" s="268"/>
      <c r="BM21" s="268"/>
      <c r="BN21" s="268"/>
      <c r="BO21" s="268"/>
      <c r="BP21" s="268"/>
      <c r="BQ21" s="268"/>
      <c r="BR21" s="268"/>
      <c r="BS21" s="268"/>
      <c r="BT21" s="268"/>
      <c r="BU21" s="268"/>
      <c r="BV21" s="268"/>
      <c r="BW21" s="268"/>
      <c r="BX21" s="268"/>
      <c r="BY21" s="268"/>
      <c r="BZ21" s="268"/>
      <c r="CA21" s="268"/>
      <c r="CB21" s="268"/>
      <c r="CC21" s="268"/>
      <c r="CD21" s="268"/>
      <c r="CE21" s="268"/>
      <c r="CF21" s="268"/>
      <c r="CG21" s="268"/>
      <c r="CH21" s="268"/>
      <c r="CI21" s="268"/>
      <c r="CJ21" s="268"/>
      <c r="CK21" s="268"/>
      <c r="CL21" s="268"/>
      <c r="CM21" s="268"/>
      <c r="CN21" s="268"/>
      <c r="CO21" s="268"/>
      <c r="CP21" s="268"/>
      <c r="CQ21" s="268"/>
      <c r="CR21" s="268"/>
      <c r="CS21" s="268"/>
      <c r="CT21" s="268"/>
      <c r="CU21" s="268"/>
      <c r="CV21" s="268"/>
      <c r="CW21" s="268"/>
      <c r="CX21" s="268"/>
      <c r="CY21" s="268"/>
    </row>
    <row r="22" spans="1:103" ht="15" x14ac:dyDescent="0.25">
      <c r="A22" s="365"/>
      <c r="B22" s="336" t="s">
        <v>375</v>
      </c>
      <c r="C22" s="366" t="s">
        <v>376</v>
      </c>
      <c r="D22" s="335"/>
      <c r="E22" s="367"/>
      <c r="F22" s="336"/>
      <c r="G22" s="268"/>
      <c r="H22" s="268"/>
      <c r="I22" s="268"/>
      <c r="J22" s="268"/>
      <c r="K22" s="268"/>
      <c r="L22" s="268"/>
      <c r="M22" s="268"/>
      <c r="N22" s="268"/>
      <c r="O22" s="268"/>
      <c r="P22" s="268"/>
      <c r="Q22" s="268"/>
      <c r="R22" s="268"/>
      <c r="S22" s="268"/>
      <c r="T22" s="268"/>
      <c r="U22" s="268"/>
      <c r="V22" s="268"/>
      <c r="W22" s="268"/>
      <c r="X22" s="268"/>
      <c r="Y22" s="268"/>
      <c r="Z22" s="268"/>
      <c r="AA22" s="268"/>
      <c r="AB22" s="268"/>
      <c r="AC22" s="268"/>
      <c r="AD22" s="268"/>
      <c r="AE22" s="268"/>
      <c r="AF22" s="268"/>
      <c r="AG22" s="268"/>
      <c r="AH22" s="268"/>
      <c r="AI22" s="268"/>
      <c r="AJ22" s="268"/>
      <c r="AK22" s="268"/>
      <c r="AL22" s="268"/>
      <c r="AM22" s="268"/>
      <c r="AN22" s="268"/>
      <c r="AO22" s="268"/>
      <c r="AP22" s="268"/>
      <c r="AQ22" s="268"/>
      <c r="AR22" s="268"/>
      <c r="AS22" s="268"/>
      <c r="AT22" s="268"/>
      <c r="AU22" s="268"/>
      <c r="AV22" s="268"/>
      <c r="AW22" s="268"/>
      <c r="AX22" s="268"/>
      <c r="AY22" s="268"/>
      <c r="AZ22" s="268"/>
      <c r="BA22" s="268"/>
      <c r="BB22" s="268"/>
      <c r="BC22" s="268"/>
      <c r="BD22" s="268"/>
      <c r="BE22" s="268"/>
      <c r="BF22" s="268"/>
      <c r="BG22" s="268"/>
      <c r="BH22" s="268"/>
      <c r="BI22" s="268"/>
      <c r="BJ22" s="268"/>
      <c r="BK22" s="268"/>
      <c r="BL22" s="268"/>
      <c r="BM22" s="268"/>
      <c r="BN22" s="268"/>
      <c r="BO22" s="268"/>
      <c r="BP22" s="268"/>
      <c r="BQ22" s="268"/>
      <c r="BR22" s="268"/>
      <c r="BS22" s="268"/>
      <c r="BT22" s="268"/>
      <c r="BU22" s="268"/>
      <c r="BV22" s="268"/>
      <c r="BW22" s="268"/>
      <c r="BX22" s="268"/>
      <c r="BY22" s="268"/>
      <c r="BZ22" s="268"/>
      <c r="CA22" s="268"/>
      <c r="CB22" s="268"/>
      <c r="CC22" s="268"/>
      <c r="CD22" s="268"/>
      <c r="CE22" s="268"/>
      <c r="CF22" s="268"/>
      <c r="CG22" s="268"/>
      <c r="CH22" s="268"/>
      <c r="CI22" s="268"/>
      <c r="CJ22" s="268"/>
      <c r="CK22" s="268"/>
      <c r="CL22" s="268"/>
      <c r="CM22" s="268"/>
      <c r="CN22" s="268"/>
      <c r="CO22" s="268"/>
      <c r="CP22" s="268"/>
      <c r="CQ22" s="268"/>
      <c r="CR22" s="268"/>
      <c r="CS22" s="268"/>
      <c r="CT22" s="268"/>
      <c r="CU22" s="268"/>
      <c r="CV22" s="268"/>
      <c r="CW22" s="268"/>
      <c r="CX22" s="268"/>
      <c r="CY22" s="268"/>
    </row>
    <row r="23" spans="1:103" ht="15" x14ac:dyDescent="0.25">
      <c r="A23" s="365"/>
      <c r="B23" s="336"/>
      <c r="C23" s="366"/>
      <c r="D23" s="335"/>
      <c r="E23" s="367"/>
      <c r="F23" s="336"/>
      <c r="G23" s="268"/>
      <c r="H23" s="268"/>
      <c r="I23" s="268"/>
      <c r="J23" s="268"/>
      <c r="K23" s="268"/>
      <c r="L23" s="268"/>
      <c r="M23" s="268"/>
      <c r="N23" s="268"/>
      <c r="O23" s="268"/>
      <c r="P23" s="268"/>
      <c r="Q23" s="268"/>
      <c r="R23" s="268"/>
      <c r="S23" s="268"/>
      <c r="T23" s="268"/>
      <c r="U23" s="268"/>
      <c r="V23" s="268"/>
      <c r="W23" s="268"/>
      <c r="X23" s="268"/>
      <c r="Y23" s="268"/>
      <c r="Z23" s="268"/>
      <c r="AA23" s="268"/>
      <c r="AB23" s="268"/>
      <c r="AC23" s="268"/>
      <c r="AD23" s="268"/>
      <c r="AE23" s="268"/>
      <c r="AF23" s="268"/>
      <c r="AG23" s="268"/>
      <c r="AH23" s="268"/>
      <c r="AI23" s="268"/>
      <c r="AJ23" s="268"/>
      <c r="AK23" s="268"/>
      <c r="AL23" s="268"/>
      <c r="AM23" s="268"/>
      <c r="AN23" s="268"/>
      <c r="AO23" s="268"/>
      <c r="AP23" s="268"/>
      <c r="AQ23" s="268"/>
      <c r="AR23" s="268"/>
      <c r="AS23" s="268"/>
      <c r="AT23" s="268"/>
      <c r="AU23" s="268"/>
      <c r="AV23" s="268"/>
      <c r="AW23" s="268"/>
      <c r="AX23" s="268"/>
      <c r="AY23" s="268"/>
      <c r="AZ23" s="268"/>
      <c r="BA23" s="268"/>
      <c r="BB23" s="268"/>
      <c r="BC23" s="268"/>
      <c r="BD23" s="268"/>
      <c r="BE23" s="268"/>
      <c r="BF23" s="268"/>
      <c r="BG23" s="268"/>
      <c r="BH23" s="268"/>
      <c r="BI23" s="268"/>
      <c r="BJ23" s="268"/>
      <c r="BK23" s="268"/>
      <c r="BL23" s="268"/>
      <c r="BM23" s="268"/>
      <c r="BN23" s="268"/>
      <c r="BO23" s="268"/>
      <c r="BP23" s="268"/>
      <c r="BQ23" s="268"/>
      <c r="BR23" s="268"/>
      <c r="BS23" s="268"/>
      <c r="BT23" s="268"/>
      <c r="BU23" s="268"/>
      <c r="BV23" s="268"/>
      <c r="BW23" s="268"/>
      <c r="BX23" s="268"/>
      <c r="BY23" s="268"/>
      <c r="BZ23" s="268"/>
      <c r="CA23" s="268"/>
      <c r="CB23" s="268"/>
      <c r="CC23" s="268"/>
      <c r="CD23" s="268"/>
      <c r="CE23" s="268"/>
      <c r="CF23" s="268"/>
      <c r="CG23" s="268"/>
      <c r="CH23" s="268"/>
      <c r="CI23" s="268"/>
      <c r="CJ23" s="268"/>
      <c r="CK23" s="268"/>
      <c r="CL23" s="268"/>
      <c r="CM23" s="268"/>
      <c r="CN23" s="268"/>
      <c r="CO23" s="268"/>
      <c r="CP23" s="268"/>
      <c r="CQ23" s="268"/>
      <c r="CR23" s="268"/>
      <c r="CS23" s="268"/>
      <c r="CT23" s="268"/>
      <c r="CU23" s="268"/>
      <c r="CV23" s="268"/>
      <c r="CW23" s="268"/>
      <c r="CX23" s="268"/>
      <c r="CY23" s="268"/>
    </row>
    <row r="24" spans="1:103" ht="15" x14ac:dyDescent="0.25">
      <c r="A24" s="365"/>
      <c r="B24" s="336"/>
      <c r="C24" s="366"/>
      <c r="D24" s="335"/>
      <c r="E24" s="367"/>
      <c r="F24" s="336"/>
      <c r="G24" s="268"/>
      <c r="H24" s="268"/>
      <c r="I24" s="268"/>
      <c r="J24" s="268"/>
      <c r="K24" s="268"/>
      <c r="L24" s="268"/>
      <c r="M24" s="268"/>
      <c r="N24" s="268"/>
      <c r="O24" s="268"/>
      <c r="P24" s="268"/>
      <c r="Q24" s="268"/>
      <c r="R24" s="268"/>
      <c r="S24" s="268"/>
      <c r="T24" s="268"/>
      <c r="U24" s="268"/>
      <c r="V24" s="268"/>
      <c r="W24" s="268"/>
      <c r="X24" s="268"/>
      <c r="Y24" s="268"/>
      <c r="Z24" s="268"/>
      <c r="AA24" s="268"/>
      <c r="AB24" s="268"/>
      <c r="AC24" s="268"/>
      <c r="AD24" s="268"/>
      <c r="AE24" s="268"/>
      <c r="AF24" s="268"/>
      <c r="AG24" s="268"/>
      <c r="AH24" s="268"/>
      <c r="AI24" s="268"/>
      <c r="AJ24" s="268"/>
      <c r="AK24" s="268"/>
      <c r="AL24" s="268"/>
      <c r="AM24" s="268"/>
      <c r="AN24" s="268"/>
      <c r="AO24" s="268"/>
      <c r="AP24" s="268"/>
      <c r="AQ24" s="268"/>
      <c r="AR24" s="268"/>
      <c r="AS24" s="268"/>
      <c r="AT24" s="268"/>
      <c r="AU24" s="268"/>
      <c r="AV24" s="268"/>
      <c r="AW24" s="268"/>
      <c r="AX24" s="268"/>
      <c r="AY24" s="268"/>
      <c r="AZ24" s="268"/>
      <c r="BA24" s="268"/>
      <c r="BB24" s="268"/>
      <c r="BC24" s="268"/>
      <c r="BD24" s="268"/>
      <c r="BE24" s="268"/>
      <c r="BF24" s="268"/>
      <c r="BG24" s="268"/>
      <c r="BH24" s="268"/>
      <c r="BI24" s="268"/>
      <c r="BJ24" s="268"/>
      <c r="BK24" s="268"/>
      <c r="BL24" s="268"/>
      <c r="BM24" s="268"/>
      <c r="BN24" s="268"/>
      <c r="BO24" s="268"/>
      <c r="BP24" s="268"/>
      <c r="BQ24" s="268"/>
      <c r="BR24" s="268"/>
      <c r="BS24" s="268"/>
      <c r="BT24" s="268"/>
      <c r="BU24" s="268"/>
      <c r="BV24" s="268"/>
      <c r="BW24" s="268"/>
      <c r="BX24" s="268"/>
      <c r="BY24" s="268"/>
      <c r="BZ24" s="268"/>
      <c r="CA24" s="268"/>
      <c r="CB24" s="268"/>
      <c r="CC24" s="268"/>
      <c r="CD24" s="268"/>
      <c r="CE24" s="268"/>
      <c r="CF24" s="268"/>
      <c r="CG24" s="268"/>
      <c r="CH24" s="268"/>
      <c r="CI24" s="268"/>
      <c r="CJ24" s="268"/>
      <c r="CK24" s="268"/>
      <c r="CL24" s="268"/>
      <c r="CM24" s="268"/>
      <c r="CN24" s="268"/>
      <c r="CO24" s="268"/>
      <c r="CP24" s="268"/>
      <c r="CQ24" s="268"/>
      <c r="CR24" s="268"/>
      <c r="CS24" s="268"/>
      <c r="CT24" s="268"/>
      <c r="CU24" s="268"/>
      <c r="CV24" s="268"/>
      <c r="CW24" s="268"/>
      <c r="CX24" s="268"/>
      <c r="CY24" s="268"/>
    </row>
    <row r="25" spans="1:103" ht="15" x14ac:dyDescent="0.25">
      <c r="A25" s="365"/>
      <c r="B25" s="336"/>
      <c r="C25" s="366"/>
      <c r="D25" s="335"/>
      <c r="E25" s="367"/>
      <c r="F25" s="336"/>
      <c r="G25" s="268"/>
      <c r="H25" s="268"/>
      <c r="I25" s="268"/>
      <c r="J25" s="268"/>
      <c r="K25" s="268"/>
      <c r="L25" s="268"/>
      <c r="M25" s="268"/>
      <c r="N25" s="268"/>
      <c r="O25" s="268"/>
      <c r="P25" s="268"/>
      <c r="Q25" s="268"/>
      <c r="R25" s="268"/>
      <c r="S25" s="268"/>
      <c r="T25" s="268"/>
      <c r="U25" s="268"/>
      <c r="V25" s="268"/>
      <c r="W25" s="268"/>
      <c r="X25" s="268"/>
      <c r="Y25" s="268"/>
      <c r="Z25" s="268"/>
      <c r="AA25" s="268"/>
      <c r="AB25" s="268"/>
      <c r="AC25" s="268"/>
      <c r="AD25" s="268"/>
      <c r="AE25" s="268"/>
      <c r="AF25" s="268"/>
      <c r="AG25" s="268"/>
      <c r="AH25" s="268"/>
      <c r="AI25" s="268"/>
      <c r="AJ25" s="268"/>
      <c r="AK25" s="268"/>
      <c r="AL25" s="268"/>
      <c r="AM25" s="268"/>
      <c r="AN25" s="268"/>
      <c r="AO25" s="268"/>
      <c r="AP25" s="268"/>
      <c r="AQ25" s="268"/>
      <c r="AR25" s="268"/>
      <c r="AS25" s="268"/>
      <c r="AT25" s="268"/>
      <c r="AU25" s="268"/>
      <c r="AV25" s="268"/>
      <c r="AW25" s="268"/>
      <c r="AX25" s="268"/>
      <c r="AY25" s="268"/>
      <c r="AZ25" s="268"/>
      <c r="BA25" s="268"/>
      <c r="BB25" s="268"/>
      <c r="BC25" s="268"/>
      <c r="BD25" s="268"/>
      <c r="BE25" s="268"/>
      <c r="BF25" s="268"/>
      <c r="BG25" s="268"/>
      <c r="BH25" s="268"/>
      <c r="BI25" s="268"/>
      <c r="BJ25" s="268"/>
      <c r="BK25" s="268"/>
      <c r="BL25" s="268"/>
      <c r="BM25" s="268"/>
      <c r="BN25" s="268"/>
      <c r="BO25" s="268"/>
      <c r="BP25" s="268"/>
      <c r="BQ25" s="268"/>
      <c r="BR25" s="268"/>
      <c r="BS25" s="268"/>
      <c r="BT25" s="268"/>
      <c r="BU25" s="268"/>
      <c r="BV25" s="268"/>
      <c r="BW25" s="268"/>
      <c r="BX25" s="268"/>
      <c r="BY25" s="268"/>
      <c r="BZ25" s="268"/>
      <c r="CA25" s="268"/>
      <c r="CB25" s="268"/>
      <c r="CC25" s="268"/>
      <c r="CD25" s="268"/>
      <c r="CE25" s="268"/>
      <c r="CF25" s="268"/>
      <c r="CG25" s="268"/>
      <c r="CH25" s="268"/>
      <c r="CI25" s="268"/>
      <c r="CJ25" s="268"/>
      <c r="CK25" s="268"/>
      <c r="CL25" s="268"/>
      <c r="CM25" s="268"/>
      <c r="CN25" s="268"/>
      <c r="CO25" s="268"/>
      <c r="CP25" s="268"/>
      <c r="CQ25" s="268"/>
      <c r="CR25" s="268"/>
      <c r="CS25" s="268"/>
      <c r="CT25" s="268"/>
      <c r="CU25" s="268"/>
      <c r="CV25" s="268"/>
      <c r="CW25" s="268"/>
      <c r="CX25" s="268"/>
      <c r="CY25" s="268"/>
    </row>
    <row r="26" spans="1:103" ht="15.75" x14ac:dyDescent="0.25">
      <c r="A26" s="361">
        <v>2</v>
      </c>
      <c r="B26" s="368" t="s">
        <v>377</v>
      </c>
      <c r="C26" s="368"/>
      <c r="D26" s="335"/>
      <c r="E26" s="367"/>
      <c r="F26" s="336"/>
      <c r="G26" s="268"/>
      <c r="H26" s="268"/>
      <c r="I26" s="268"/>
      <c r="J26" s="268"/>
      <c r="K26" s="268"/>
      <c r="L26" s="268"/>
      <c r="M26" s="268"/>
      <c r="N26" s="268"/>
      <c r="O26" s="268"/>
      <c r="P26" s="268"/>
      <c r="Q26" s="268"/>
      <c r="R26" s="268"/>
      <c r="S26" s="268"/>
      <c r="T26" s="268"/>
      <c r="U26" s="268"/>
      <c r="V26" s="268"/>
      <c r="W26" s="268"/>
      <c r="X26" s="268"/>
      <c r="Y26" s="268"/>
      <c r="Z26" s="268"/>
      <c r="AA26" s="268"/>
      <c r="AB26" s="268"/>
      <c r="AC26" s="268"/>
      <c r="AD26" s="268"/>
      <c r="AE26" s="268"/>
      <c r="AF26" s="268"/>
      <c r="AG26" s="268"/>
      <c r="AH26" s="268"/>
      <c r="AI26" s="268"/>
      <c r="AJ26" s="268"/>
      <c r="AK26" s="268"/>
      <c r="AL26" s="268"/>
      <c r="AM26" s="268"/>
      <c r="AN26" s="268"/>
      <c r="AO26" s="268"/>
      <c r="AP26" s="268"/>
      <c r="AQ26" s="268"/>
      <c r="AR26" s="268"/>
      <c r="AS26" s="268"/>
      <c r="AT26" s="268"/>
      <c r="AU26" s="268"/>
      <c r="AV26" s="268"/>
      <c r="AW26" s="268"/>
      <c r="AX26" s="268"/>
      <c r="AY26" s="268"/>
      <c r="AZ26" s="268"/>
      <c r="BA26" s="268"/>
      <c r="BB26" s="268"/>
      <c r="BC26" s="268"/>
      <c r="BD26" s="268"/>
      <c r="BE26" s="268"/>
      <c r="BF26" s="268"/>
      <c r="BG26" s="268"/>
      <c r="BH26" s="268"/>
      <c r="BI26" s="268"/>
      <c r="BJ26" s="268"/>
      <c r="BK26" s="268"/>
      <c r="BL26" s="268"/>
      <c r="BM26" s="268"/>
      <c r="BN26" s="268"/>
      <c r="BO26" s="268"/>
      <c r="BP26" s="268"/>
      <c r="BQ26" s="268"/>
      <c r="BR26" s="268"/>
      <c r="BS26" s="268"/>
      <c r="BT26" s="268"/>
      <c r="BU26" s="268"/>
      <c r="BV26" s="268"/>
      <c r="BW26" s="268"/>
      <c r="BX26" s="268"/>
      <c r="BY26" s="268"/>
      <c r="BZ26" s="268"/>
      <c r="CA26" s="268"/>
      <c r="CB26" s="268"/>
      <c r="CC26" s="268"/>
      <c r="CD26" s="268"/>
      <c r="CE26" s="268"/>
      <c r="CF26" s="268"/>
      <c r="CG26" s="268"/>
      <c r="CH26" s="268"/>
      <c r="CI26" s="268"/>
      <c r="CJ26" s="268"/>
      <c r="CK26" s="268"/>
      <c r="CL26" s="268"/>
      <c r="CM26" s="268"/>
      <c r="CN26" s="268"/>
      <c r="CO26" s="268"/>
      <c r="CP26" s="268"/>
      <c r="CQ26" s="268"/>
      <c r="CR26" s="268"/>
      <c r="CS26" s="268"/>
      <c r="CT26" s="268"/>
      <c r="CU26" s="268"/>
      <c r="CV26" s="268"/>
      <c r="CW26" s="268"/>
      <c r="CX26" s="268"/>
      <c r="CY26" s="268"/>
    </row>
    <row r="27" spans="1:103" ht="15" x14ac:dyDescent="0.25">
      <c r="A27" s="336"/>
      <c r="B27" s="336" t="s">
        <v>378</v>
      </c>
      <c r="C27" s="336"/>
      <c r="D27" s="335"/>
      <c r="E27" s="367"/>
      <c r="F27" s="336"/>
      <c r="G27" s="268"/>
      <c r="H27" s="268"/>
      <c r="I27" s="268"/>
      <c r="J27" s="268"/>
      <c r="K27" s="268"/>
      <c r="L27" s="268"/>
      <c r="M27" s="268"/>
      <c r="N27" s="268"/>
      <c r="O27" s="268"/>
      <c r="P27" s="268"/>
      <c r="Q27" s="268"/>
      <c r="R27" s="268"/>
      <c r="S27" s="268"/>
      <c r="T27" s="268"/>
      <c r="U27" s="268"/>
      <c r="V27" s="268"/>
      <c r="W27" s="268"/>
      <c r="X27" s="268"/>
      <c r="Y27" s="268"/>
      <c r="Z27" s="268"/>
      <c r="AA27" s="268"/>
      <c r="AB27" s="268"/>
      <c r="AC27" s="268"/>
      <c r="AD27" s="268"/>
      <c r="AE27" s="268"/>
      <c r="AF27" s="268"/>
      <c r="AG27" s="268"/>
      <c r="AH27" s="268"/>
      <c r="AI27" s="268"/>
      <c r="AJ27" s="268"/>
      <c r="AK27" s="268"/>
      <c r="AL27" s="268"/>
      <c r="AM27" s="268"/>
      <c r="AN27" s="268"/>
      <c r="AO27" s="268"/>
      <c r="AP27" s="268"/>
      <c r="AQ27" s="268"/>
      <c r="AR27" s="268"/>
      <c r="AS27" s="268"/>
      <c r="AT27" s="268"/>
      <c r="AU27" s="268"/>
      <c r="AV27" s="268"/>
      <c r="AW27" s="268"/>
      <c r="AX27" s="268"/>
      <c r="AY27" s="268"/>
      <c r="AZ27" s="268"/>
      <c r="BA27" s="268"/>
      <c r="BB27" s="268"/>
      <c r="BC27" s="268"/>
      <c r="BD27" s="268"/>
      <c r="BE27" s="268"/>
      <c r="BF27" s="268"/>
      <c r="BG27" s="268"/>
      <c r="BH27" s="268"/>
      <c r="BI27" s="268"/>
      <c r="BJ27" s="268"/>
      <c r="BK27" s="268"/>
      <c r="BL27" s="268"/>
      <c r="BM27" s="268"/>
      <c r="BN27" s="268"/>
      <c r="BO27" s="268"/>
      <c r="BP27" s="268"/>
      <c r="BQ27" s="268"/>
      <c r="BR27" s="268"/>
      <c r="BS27" s="268"/>
      <c r="BT27" s="268"/>
      <c r="BU27" s="268"/>
      <c r="BV27" s="268"/>
      <c r="BW27" s="268"/>
      <c r="BX27" s="268"/>
      <c r="BY27" s="268"/>
      <c r="BZ27" s="268"/>
      <c r="CA27" s="268"/>
      <c r="CB27" s="268"/>
      <c r="CC27" s="268"/>
      <c r="CD27" s="268"/>
      <c r="CE27" s="268"/>
      <c r="CF27" s="268"/>
      <c r="CG27" s="268"/>
      <c r="CH27" s="268"/>
      <c r="CI27" s="268"/>
      <c r="CJ27" s="268"/>
      <c r="CK27" s="268"/>
      <c r="CL27" s="268"/>
      <c r="CM27" s="268"/>
      <c r="CN27" s="268"/>
      <c r="CO27" s="268"/>
      <c r="CP27" s="268"/>
      <c r="CQ27" s="268"/>
      <c r="CR27" s="268"/>
      <c r="CS27" s="268"/>
      <c r="CT27" s="268"/>
      <c r="CU27" s="268"/>
      <c r="CV27" s="268"/>
      <c r="CW27" s="268"/>
      <c r="CX27" s="268"/>
      <c r="CY27" s="268"/>
    </row>
    <row r="28" spans="1:103" ht="45" x14ac:dyDescent="0.25">
      <c r="A28" s="336"/>
      <c r="B28" s="515" t="s">
        <v>379</v>
      </c>
      <c r="C28" s="366" t="s">
        <v>380</v>
      </c>
      <c r="D28" s="335"/>
      <c r="E28" s="367"/>
      <c r="F28" s="336"/>
      <c r="G28" s="268"/>
      <c r="H28" s="268"/>
      <c r="I28" s="268"/>
      <c r="J28" s="268"/>
      <c r="K28" s="268"/>
      <c r="L28" s="268"/>
      <c r="M28" s="268"/>
      <c r="N28" s="268"/>
      <c r="O28" s="268"/>
      <c r="P28" s="268"/>
      <c r="Q28" s="268"/>
      <c r="R28" s="268"/>
      <c r="S28" s="268"/>
      <c r="T28" s="268"/>
      <c r="U28" s="268"/>
      <c r="V28" s="268"/>
      <c r="W28" s="268"/>
      <c r="X28" s="268"/>
      <c r="Y28" s="268"/>
      <c r="Z28" s="268"/>
      <c r="AA28" s="268"/>
      <c r="AB28" s="268"/>
      <c r="AC28" s="268"/>
      <c r="AD28" s="268"/>
      <c r="AE28" s="268"/>
      <c r="AF28" s="268"/>
      <c r="AG28" s="268"/>
      <c r="AH28" s="268"/>
      <c r="AI28" s="268"/>
      <c r="AJ28" s="268"/>
      <c r="AK28" s="268"/>
      <c r="AL28" s="268"/>
      <c r="AM28" s="268"/>
      <c r="AN28" s="268"/>
      <c r="AO28" s="268"/>
      <c r="AP28" s="268"/>
      <c r="AQ28" s="268"/>
      <c r="AR28" s="268"/>
      <c r="AS28" s="268"/>
      <c r="AT28" s="268"/>
      <c r="AU28" s="268"/>
      <c r="AV28" s="268"/>
      <c r="AW28" s="268"/>
      <c r="AX28" s="268"/>
      <c r="AY28" s="268"/>
      <c r="AZ28" s="268"/>
      <c r="BA28" s="268"/>
      <c r="BB28" s="268"/>
      <c r="BC28" s="268"/>
      <c r="BD28" s="268"/>
      <c r="BE28" s="268"/>
      <c r="BF28" s="268"/>
      <c r="BG28" s="268"/>
      <c r="BH28" s="268"/>
      <c r="BI28" s="268"/>
      <c r="BJ28" s="268"/>
      <c r="BK28" s="268"/>
      <c r="BL28" s="268"/>
      <c r="BM28" s="268"/>
      <c r="BN28" s="268"/>
      <c r="BO28" s="268"/>
      <c r="BP28" s="268"/>
      <c r="BQ28" s="268"/>
      <c r="BR28" s="268"/>
      <c r="BS28" s="268"/>
      <c r="BT28" s="268"/>
      <c r="BU28" s="268"/>
      <c r="BV28" s="268"/>
      <c r="BW28" s="268"/>
      <c r="BX28" s="268"/>
      <c r="BY28" s="268"/>
      <c r="BZ28" s="268"/>
      <c r="CA28" s="268"/>
      <c r="CB28" s="268"/>
      <c r="CC28" s="268"/>
      <c r="CD28" s="268"/>
      <c r="CE28" s="268"/>
      <c r="CF28" s="268"/>
      <c r="CG28" s="268"/>
      <c r="CH28" s="268"/>
      <c r="CI28" s="268"/>
      <c r="CJ28" s="268"/>
      <c r="CK28" s="268"/>
      <c r="CL28" s="268"/>
      <c r="CM28" s="268"/>
      <c r="CN28" s="268"/>
      <c r="CO28" s="268"/>
      <c r="CP28" s="268"/>
      <c r="CQ28" s="268"/>
      <c r="CR28" s="268"/>
      <c r="CS28" s="268"/>
      <c r="CT28" s="268"/>
      <c r="CU28" s="268"/>
      <c r="CV28" s="268"/>
      <c r="CW28" s="268"/>
      <c r="CX28" s="268"/>
      <c r="CY28" s="268"/>
    </row>
    <row r="29" spans="1:103" ht="51" customHeight="1" x14ac:dyDescent="0.25">
      <c r="A29" s="336"/>
      <c r="B29" s="340"/>
      <c r="C29" s="366" t="s">
        <v>381</v>
      </c>
      <c r="D29" s="335"/>
      <c r="E29" s="367"/>
      <c r="F29" s="336"/>
      <c r="G29" s="268"/>
      <c r="H29" s="268"/>
      <c r="I29" s="268"/>
      <c r="J29" s="268"/>
      <c r="K29" s="268"/>
      <c r="L29" s="268"/>
      <c r="M29" s="268"/>
      <c r="N29" s="268"/>
      <c r="O29" s="268"/>
      <c r="P29" s="268"/>
      <c r="Q29" s="268"/>
      <c r="R29" s="268"/>
      <c r="S29" s="268"/>
      <c r="T29" s="268"/>
      <c r="U29" s="268"/>
      <c r="V29" s="268"/>
      <c r="W29" s="268"/>
      <c r="X29" s="268"/>
      <c r="Y29" s="268"/>
      <c r="Z29" s="268"/>
      <c r="AA29" s="268"/>
      <c r="AB29" s="268"/>
      <c r="AC29" s="268"/>
      <c r="AD29" s="268"/>
      <c r="AE29" s="268"/>
      <c r="AF29" s="268"/>
      <c r="AG29" s="268"/>
      <c r="AH29" s="268"/>
      <c r="AI29" s="268"/>
      <c r="AJ29" s="268"/>
      <c r="AK29" s="268"/>
      <c r="AL29" s="268"/>
      <c r="AM29" s="268"/>
      <c r="AN29" s="268"/>
      <c r="AO29" s="268"/>
      <c r="AP29" s="268"/>
      <c r="AQ29" s="268"/>
      <c r="AR29" s="268"/>
      <c r="AS29" s="268"/>
      <c r="AT29" s="268"/>
      <c r="AU29" s="268"/>
      <c r="AV29" s="268"/>
      <c r="AW29" s="268"/>
      <c r="AX29" s="268"/>
      <c r="AY29" s="268"/>
      <c r="AZ29" s="268"/>
      <c r="BA29" s="268"/>
      <c r="BB29" s="268"/>
      <c r="BC29" s="268"/>
      <c r="BD29" s="268"/>
      <c r="BE29" s="268"/>
      <c r="BF29" s="268"/>
      <c r="BG29" s="268"/>
      <c r="BH29" s="268"/>
      <c r="BI29" s="268"/>
      <c r="BJ29" s="268"/>
      <c r="BK29" s="268"/>
      <c r="BL29" s="268"/>
      <c r="BM29" s="268"/>
      <c r="BN29" s="268"/>
      <c r="BO29" s="268"/>
      <c r="BP29" s="268"/>
      <c r="BQ29" s="268"/>
      <c r="BR29" s="268"/>
      <c r="BS29" s="268"/>
      <c r="BT29" s="268"/>
      <c r="BU29" s="268"/>
      <c r="BV29" s="268"/>
      <c r="BW29" s="268"/>
      <c r="BX29" s="268"/>
      <c r="BY29" s="268"/>
      <c r="BZ29" s="268"/>
      <c r="CA29" s="268"/>
      <c r="CB29" s="268"/>
      <c r="CC29" s="268"/>
      <c r="CD29" s="268"/>
      <c r="CE29" s="268"/>
      <c r="CF29" s="268"/>
      <c r="CG29" s="268"/>
      <c r="CH29" s="268"/>
      <c r="CI29" s="268"/>
      <c r="CJ29" s="268"/>
      <c r="CK29" s="268"/>
      <c r="CL29" s="268"/>
      <c r="CM29" s="268"/>
      <c r="CN29" s="268"/>
      <c r="CO29" s="268"/>
      <c r="CP29" s="268"/>
      <c r="CQ29" s="268"/>
      <c r="CR29" s="268"/>
      <c r="CS29" s="268"/>
      <c r="CT29" s="268"/>
      <c r="CU29" s="268"/>
      <c r="CV29" s="268"/>
      <c r="CW29" s="268"/>
      <c r="CX29" s="268"/>
      <c r="CY29" s="268"/>
    </row>
    <row r="30" spans="1:103" ht="15" x14ac:dyDescent="0.25">
      <c r="A30" s="268"/>
      <c r="B30" s="369"/>
      <c r="C30" s="357"/>
      <c r="D30" s="356"/>
      <c r="E30" s="271"/>
      <c r="F30" s="268"/>
      <c r="G30" s="268"/>
      <c r="H30" s="268"/>
      <c r="I30" s="268"/>
      <c r="J30" s="268"/>
      <c r="K30" s="268"/>
      <c r="L30" s="268"/>
      <c r="M30" s="268"/>
      <c r="N30" s="268"/>
      <c r="O30" s="268"/>
      <c r="P30" s="268"/>
      <c r="Q30" s="268"/>
      <c r="R30" s="268"/>
      <c r="S30" s="268"/>
      <c r="T30" s="268"/>
      <c r="U30" s="268"/>
      <c r="V30" s="268"/>
      <c r="W30" s="268"/>
      <c r="X30" s="268"/>
      <c r="Y30" s="268"/>
      <c r="Z30" s="268"/>
      <c r="AA30" s="268"/>
      <c r="AB30" s="268"/>
      <c r="AC30" s="268"/>
      <c r="AD30" s="268"/>
      <c r="AE30" s="268"/>
      <c r="AF30" s="268"/>
      <c r="AG30" s="268"/>
      <c r="AH30" s="268"/>
      <c r="AI30" s="268"/>
      <c r="AJ30" s="268"/>
      <c r="AK30" s="268"/>
      <c r="AL30" s="268"/>
      <c r="AM30" s="268"/>
      <c r="AN30" s="268"/>
      <c r="AO30" s="268"/>
      <c r="AP30" s="268"/>
      <c r="AQ30" s="268"/>
      <c r="AR30" s="268"/>
      <c r="AS30" s="268"/>
      <c r="AT30" s="268"/>
      <c r="AU30" s="268"/>
      <c r="AV30" s="268"/>
      <c r="AW30" s="268"/>
      <c r="AX30" s="268"/>
      <c r="AY30" s="268"/>
      <c r="AZ30" s="268"/>
      <c r="BA30" s="268"/>
      <c r="BB30" s="268"/>
      <c r="BC30" s="268"/>
      <c r="BD30" s="268"/>
      <c r="BE30" s="268"/>
      <c r="BF30" s="268"/>
      <c r="BG30" s="268"/>
      <c r="BH30" s="268"/>
      <c r="BI30" s="268"/>
      <c r="BJ30" s="268"/>
      <c r="BK30" s="268"/>
      <c r="BL30" s="268"/>
      <c r="BM30" s="268"/>
      <c r="BN30" s="268"/>
      <c r="BO30" s="268"/>
      <c r="BP30" s="268"/>
      <c r="BQ30" s="268"/>
      <c r="BR30" s="268"/>
      <c r="BS30" s="268"/>
      <c r="BT30" s="268"/>
      <c r="BU30" s="268"/>
      <c r="BV30" s="268"/>
      <c r="BW30" s="268"/>
      <c r="BX30" s="268"/>
      <c r="BY30" s="268"/>
      <c r="BZ30" s="268"/>
      <c r="CA30" s="268"/>
      <c r="CB30" s="268"/>
      <c r="CC30" s="268"/>
      <c r="CD30" s="268"/>
      <c r="CE30" s="268"/>
      <c r="CF30" s="268"/>
      <c r="CG30" s="268"/>
      <c r="CH30" s="268"/>
      <c r="CI30" s="268"/>
      <c r="CJ30" s="268"/>
      <c r="CK30" s="268"/>
      <c r="CL30" s="268"/>
      <c r="CM30" s="268"/>
      <c r="CN30" s="268"/>
      <c r="CO30" s="268"/>
      <c r="CP30" s="268"/>
      <c r="CQ30" s="268"/>
      <c r="CR30" s="268"/>
      <c r="CS30" s="268"/>
      <c r="CT30" s="268"/>
      <c r="CU30" s="268"/>
      <c r="CV30" s="268"/>
      <c r="CW30" s="268"/>
      <c r="CX30" s="268"/>
      <c r="CY30" s="268"/>
    </row>
    <row r="31" spans="1:103" ht="15" x14ac:dyDescent="0.25">
      <c r="A31" s="268"/>
      <c r="B31" s="370"/>
      <c r="C31" s="357"/>
      <c r="D31" s="356"/>
      <c r="E31" s="358"/>
      <c r="F31" s="268"/>
      <c r="G31" s="268"/>
      <c r="H31" s="268"/>
      <c r="I31" s="268"/>
      <c r="J31" s="268"/>
      <c r="K31" s="268"/>
      <c r="L31" s="268"/>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c r="AL31" s="268"/>
      <c r="AM31" s="268"/>
      <c r="AN31" s="268"/>
      <c r="AO31" s="268"/>
      <c r="AP31" s="268"/>
      <c r="AQ31" s="268"/>
      <c r="AR31" s="268"/>
      <c r="AS31" s="268"/>
      <c r="AT31" s="268"/>
      <c r="AU31" s="268"/>
      <c r="AV31" s="268"/>
      <c r="AW31" s="268"/>
      <c r="AX31" s="268"/>
      <c r="AY31" s="268"/>
      <c r="AZ31" s="268"/>
      <c r="BA31" s="268"/>
      <c r="BB31" s="268"/>
      <c r="BC31" s="268"/>
      <c r="BD31" s="268"/>
      <c r="BE31" s="268"/>
      <c r="BF31" s="268"/>
      <c r="BG31" s="268"/>
      <c r="BH31" s="268"/>
      <c r="BI31" s="268"/>
      <c r="BJ31" s="268"/>
      <c r="BK31" s="268"/>
      <c r="BL31" s="268"/>
      <c r="BM31" s="268"/>
      <c r="BN31" s="268"/>
      <c r="BO31" s="268"/>
      <c r="BP31" s="268"/>
      <c r="BQ31" s="268"/>
      <c r="BR31" s="268"/>
      <c r="BS31" s="268"/>
      <c r="BT31" s="268"/>
      <c r="BU31" s="268"/>
      <c r="BV31" s="268"/>
      <c r="BW31" s="268"/>
      <c r="BX31" s="268"/>
      <c r="BY31" s="268"/>
      <c r="BZ31" s="268"/>
      <c r="CA31" s="268"/>
      <c r="CB31" s="268"/>
      <c r="CC31" s="268"/>
      <c r="CD31" s="268"/>
      <c r="CE31" s="268"/>
      <c r="CF31" s="268"/>
      <c r="CG31" s="268"/>
      <c r="CH31" s="268"/>
      <c r="CI31" s="268"/>
      <c r="CJ31" s="268"/>
      <c r="CK31" s="268"/>
      <c r="CL31" s="268"/>
      <c r="CM31" s="268"/>
      <c r="CN31" s="268"/>
      <c r="CO31" s="268"/>
      <c r="CP31" s="268"/>
      <c r="CQ31" s="268"/>
      <c r="CR31" s="268"/>
      <c r="CS31" s="268"/>
      <c r="CT31" s="268"/>
      <c r="CU31" s="268"/>
      <c r="CV31" s="268"/>
      <c r="CW31" s="268"/>
      <c r="CX31" s="268"/>
      <c r="CY31" s="268"/>
    </row>
    <row r="32" spans="1:103" ht="15" x14ac:dyDescent="0.25">
      <c r="A32" s="268"/>
      <c r="B32" s="268"/>
      <c r="C32" s="357"/>
      <c r="D32" s="356"/>
      <c r="E32" s="358"/>
      <c r="F32" s="268"/>
      <c r="G32" s="268"/>
      <c r="H32" s="268"/>
      <c r="I32" s="268"/>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268"/>
      <c r="AM32" s="268"/>
      <c r="AN32" s="268"/>
      <c r="AO32" s="268"/>
      <c r="AP32" s="268"/>
      <c r="AQ32" s="268"/>
      <c r="AR32" s="268"/>
      <c r="AS32" s="268"/>
      <c r="AT32" s="268"/>
      <c r="AU32" s="268"/>
      <c r="AV32" s="268"/>
      <c r="AW32" s="268"/>
      <c r="AX32" s="268"/>
      <c r="AY32" s="268"/>
      <c r="AZ32" s="268"/>
      <c r="BA32" s="268"/>
      <c r="BB32" s="268"/>
      <c r="BC32" s="268"/>
      <c r="BD32" s="268"/>
      <c r="BE32" s="268"/>
      <c r="BF32" s="268"/>
      <c r="BG32" s="268"/>
      <c r="BH32" s="268"/>
      <c r="BI32" s="268"/>
      <c r="BJ32" s="268"/>
      <c r="BK32" s="268"/>
      <c r="BL32" s="268"/>
      <c r="BM32" s="268"/>
      <c r="BN32" s="268"/>
      <c r="BO32" s="268"/>
      <c r="BP32" s="268"/>
      <c r="BQ32" s="268"/>
      <c r="BR32" s="268"/>
      <c r="BS32" s="268"/>
      <c r="BT32" s="268"/>
      <c r="BU32" s="268"/>
      <c r="BV32" s="268"/>
      <c r="BW32" s="268"/>
      <c r="BX32" s="268"/>
      <c r="BY32" s="268"/>
      <c r="BZ32" s="268"/>
      <c r="CA32" s="268"/>
      <c r="CB32" s="268"/>
      <c r="CC32" s="268"/>
      <c r="CD32" s="268"/>
      <c r="CE32" s="268"/>
      <c r="CF32" s="268"/>
      <c r="CG32" s="268"/>
      <c r="CH32" s="268"/>
      <c r="CI32" s="268"/>
      <c r="CJ32" s="268"/>
      <c r="CK32" s="268"/>
      <c r="CL32" s="268"/>
      <c r="CM32" s="268"/>
      <c r="CN32" s="268"/>
      <c r="CO32" s="268"/>
      <c r="CP32" s="268"/>
      <c r="CQ32" s="268"/>
      <c r="CR32" s="268"/>
      <c r="CS32" s="268"/>
      <c r="CT32" s="268"/>
      <c r="CU32" s="268"/>
      <c r="CV32" s="268"/>
      <c r="CW32" s="268"/>
      <c r="CX32" s="268"/>
      <c r="CY32" s="268"/>
    </row>
    <row r="33" spans="1:103" ht="12.75" customHeight="1" x14ac:dyDescent="0.25">
      <c r="A33" s="268"/>
      <c r="B33" s="268"/>
      <c r="C33" s="268"/>
      <c r="D33" s="357"/>
      <c r="E33" s="268"/>
      <c r="F33" s="268"/>
      <c r="G33" s="268"/>
      <c r="H33" s="268"/>
      <c r="I33" s="268"/>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268"/>
      <c r="AP33" s="268"/>
      <c r="AQ33" s="268"/>
      <c r="AR33" s="268"/>
      <c r="AS33" s="268"/>
      <c r="AT33" s="268"/>
      <c r="AU33" s="268"/>
      <c r="AV33" s="268"/>
      <c r="AW33" s="268"/>
      <c r="AX33" s="268"/>
      <c r="AY33" s="268"/>
      <c r="AZ33" s="268"/>
      <c r="BA33" s="268"/>
      <c r="BB33" s="268"/>
      <c r="BC33" s="268"/>
      <c r="BD33" s="268"/>
      <c r="BE33" s="268"/>
      <c r="BF33" s="268"/>
      <c r="BG33" s="268"/>
      <c r="BH33" s="268"/>
      <c r="BI33" s="268"/>
      <c r="BJ33" s="268"/>
      <c r="BK33" s="268"/>
      <c r="BL33" s="268"/>
      <c r="BM33" s="268"/>
      <c r="BN33" s="268"/>
      <c r="BO33" s="268"/>
      <c r="BP33" s="268"/>
      <c r="BQ33" s="268"/>
      <c r="BR33" s="268"/>
      <c r="BS33" s="268"/>
      <c r="BT33" s="268"/>
      <c r="BU33" s="268"/>
      <c r="BV33" s="268"/>
      <c r="BW33" s="268"/>
      <c r="BX33" s="268"/>
      <c r="BY33" s="268"/>
      <c r="BZ33" s="268"/>
      <c r="CA33" s="268"/>
      <c r="CB33" s="268"/>
      <c r="CC33" s="268"/>
      <c r="CD33" s="268"/>
      <c r="CE33" s="268"/>
      <c r="CF33" s="268"/>
      <c r="CG33" s="268"/>
      <c r="CH33" s="268"/>
      <c r="CI33" s="268"/>
      <c r="CJ33" s="268"/>
      <c r="CK33" s="268"/>
      <c r="CL33" s="268"/>
      <c r="CM33" s="268"/>
      <c r="CN33" s="268"/>
      <c r="CO33" s="268"/>
      <c r="CP33" s="268"/>
      <c r="CQ33" s="268"/>
      <c r="CR33" s="268"/>
      <c r="CS33" s="268"/>
      <c r="CT33" s="268"/>
      <c r="CU33" s="268"/>
      <c r="CV33" s="268"/>
      <c r="CW33" s="268"/>
      <c r="CX33" s="268"/>
      <c r="CY33" s="268"/>
    </row>
    <row r="34" spans="1:103" ht="15" x14ac:dyDescent="0.25">
      <c r="A34" s="268"/>
      <c r="B34" s="268"/>
      <c r="C34" s="268"/>
      <c r="D34" s="357"/>
      <c r="E34" s="268"/>
      <c r="F34" s="268"/>
      <c r="G34" s="268"/>
      <c r="H34" s="268"/>
      <c r="I34" s="268"/>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268"/>
      <c r="AP34" s="268"/>
      <c r="AQ34" s="268"/>
      <c r="AR34" s="268"/>
      <c r="AS34" s="268"/>
      <c r="AT34" s="268"/>
      <c r="AU34" s="268"/>
      <c r="AV34" s="268"/>
      <c r="AW34" s="268"/>
      <c r="AX34" s="268"/>
      <c r="AY34" s="268"/>
      <c r="AZ34" s="268"/>
      <c r="BA34" s="268"/>
      <c r="BB34" s="268"/>
      <c r="BC34" s="268"/>
      <c r="BD34" s="268"/>
      <c r="BE34" s="268"/>
      <c r="BF34" s="268"/>
      <c r="BG34" s="268"/>
      <c r="BH34" s="268"/>
      <c r="BI34" s="268"/>
      <c r="BJ34" s="268"/>
      <c r="BK34" s="268"/>
      <c r="BL34" s="268"/>
      <c r="BM34" s="268"/>
      <c r="BN34" s="268"/>
      <c r="BO34" s="268"/>
      <c r="BP34" s="268"/>
      <c r="BQ34" s="268"/>
      <c r="BR34" s="268"/>
      <c r="BS34" s="268"/>
      <c r="BT34" s="268"/>
      <c r="BU34" s="268"/>
      <c r="BV34" s="268"/>
      <c r="BW34" s="268"/>
      <c r="BX34" s="268"/>
      <c r="BY34" s="268"/>
      <c r="BZ34" s="268"/>
      <c r="CA34" s="268"/>
      <c r="CB34" s="268"/>
      <c r="CC34" s="268"/>
      <c r="CD34" s="268"/>
      <c r="CE34" s="268"/>
      <c r="CF34" s="268"/>
      <c r="CG34" s="268"/>
      <c r="CH34" s="268"/>
      <c r="CI34" s="268"/>
      <c r="CJ34" s="268"/>
      <c r="CK34" s="268"/>
      <c r="CL34" s="268"/>
      <c r="CM34" s="268"/>
      <c r="CN34" s="268"/>
      <c r="CO34" s="268"/>
      <c r="CP34" s="268"/>
      <c r="CQ34" s="268"/>
      <c r="CR34" s="268"/>
      <c r="CS34" s="268"/>
      <c r="CT34" s="268"/>
      <c r="CU34" s="268"/>
      <c r="CV34" s="268"/>
      <c r="CW34" s="268"/>
      <c r="CX34" s="268"/>
      <c r="CY34" s="268"/>
    </row>
    <row r="35" spans="1:103" ht="15" x14ac:dyDescent="0.25">
      <c r="A35" s="268"/>
      <c r="B35" s="268"/>
      <c r="C35" s="268"/>
      <c r="D35" s="357"/>
      <c r="E35" s="268"/>
      <c r="F35" s="268"/>
      <c r="G35" s="268"/>
      <c r="H35" s="268"/>
      <c r="I35" s="268"/>
      <c r="J35" s="268"/>
      <c r="K35" s="268"/>
      <c r="L35" s="268"/>
      <c r="M35" s="268"/>
      <c r="N35" s="268"/>
      <c r="O35" s="268"/>
      <c r="P35" s="268"/>
      <c r="Q35" s="268"/>
      <c r="R35" s="268"/>
      <c r="S35" s="268"/>
      <c r="T35" s="268"/>
      <c r="U35" s="268"/>
      <c r="V35" s="268"/>
      <c r="W35" s="268"/>
      <c r="X35" s="268"/>
      <c r="Y35" s="268"/>
      <c r="Z35" s="268"/>
      <c r="AA35" s="268"/>
      <c r="AB35" s="268"/>
      <c r="AC35" s="268"/>
      <c r="AD35" s="268"/>
      <c r="AE35" s="268"/>
      <c r="AF35" s="268"/>
      <c r="AG35" s="268"/>
      <c r="AH35" s="268"/>
      <c r="AI35" s="268"/>
      <c r="AJ35" s="268"/>
      <c r="AK35" s="268"/>
      <c r="AL35" s="268"/>
      <c r="AM35" s="268"/>
      <c r="AN35" s="268"/>
      <c r="AO35" s="268"/>
      <c r="AP35" s="268"/>
      <c r="AQ35" s="268"/>
      <c r="AR35" s="268"/>
      <c r="AS35" s="268"/>
      <c r="AT35" s="268"/>
      <c r="AU35" s="268"/>
      <c r="AV35" s="268"/>
      <c r="AW35" s="268"/>
      <c r="AX35" s="268"/>
      <c r="AY35" s="268"/>
      <c r="AZ35" s="268"/>
      <c r="BA35" s="268"/>
      <c r="BB35" s="268"/>
      <c r="BC35" s="268"/>
      <c r="BD35" s="268"/>
      <c r="BE35" s="268"/>
      <c r="BF35" s="268"/>
      <c r="BG35" s="268"/>
      <c r="BH35" s="268"/>
      <c r="BI35" s="268"/>
      <c r="BJ35" s="268"/>
      <c r="BK35" s="268"/>
      <c r="BL35" s="268"/>
      <c r="BM35" s="268"/>
      <c r="BN35" s="268"/>
      <c r="BO35" s="268"/>
      <c r="BP35" s="268"/>
      <c r="BQ35" s="268"/>
      <c r="BR35" s="268"/>
      <c r="BS35" s="268"/>
      <c r="BT35" s="268"/>
      <c r="BU35" s="268"/>
      <c r="BV35" s="268"/>
      <c r="BW35" s="268"/>
      <c r="BX35" s="268"/>
      <c r="BY35" s="268"/>
      <c r="BZ35" s="268"/>
      <c r="CA35" s="268"/>
      <c r="CB35" s="268"/>
      <c r="CC35" s="268"/>
      <c r="CD35" s="268"/>
      <c r="CE35" s="268"/>
      <c r="CF35" s="268"/>
      <c r="CG35" s="268"/>
      <c r="CH35" s="268"/>
      <c r="CI35" s="268"/>
      <c r="CJ35" s="268"/>
      <c r="CK35" s="268"/>
      <c r="CL35" s="268"/>
      <c r="CM35" s="268"/>
      <c r="CN35" s="268"/>
      <c r="CO35" s="268"/>
      <c r="CP35" s="268"/>
      <c r="CQ35" s="268"/>
      <c r="CR35" s="268"/>
      <c r="CS35" s="268"/>
      <c r="CT35" s="268"/>
      <c r="CU35" s="268"/>
      <c r="CV35" s="268"/>
      <c r="CW35" s="268"/>
      <c r="CX35" s="268"/>
      <c r="CY35" s="268"/>
    </row>
    <row r="36" spans="1:103" ht="12.75" customHeight="1" x14ac:dyDescent="0.25">
      <c r="A36" s="268"/>
      <c r="B36" s="268"/>
      <c r="C36" s="268"/>
      <c r="D36" s="357"/>
      <c r="E36" s="268"/>
      <c r="F36" s="268"/>
      <c r="G36" s="268"/>
      <c r="H36" s="268"/>
      <c r="I36" s="268"/>
      <c r="J36" s="268"/>
      <c r="K36" s="268"/>
      <c r="L36" s="268"/>
      <c r="M36" s="268"/>
      <c r="N36" s="268"/>
      <c r="O36" s="268"/>
      <c r="P36" s="268"/>
      <c r="Q36" s="268"/>
      <c r="R36" s="268"/>
      <c r="S36" s="268"/>
      <c r="T36" s="268"/>
      <c r="U36" s="268"/>
      <c r="V36" s="268"/>
      <c r="W36" s="268"/>
      <c r="X36" s="268"/>
      <c r="Y36" s="268"/>
      <c r="Z36" s="268"/>
      <c r="AA36" s="268"/>
      <c r="AB36" s="268"/>
      <c r="AC36" s="268"/>
      <c r="AD36" s="268"/>
      <c r="AE36" s="268"/>
      <c r="AF36" s="268"/>
      <c r="AG36" s="268"/>
      <c r="AH36" s="268"/>
      <c r="AI36" s="268"/>
      <c r="AJ36" s="268"/>
      <c r="AK36" s="268"/>
      <c r="AL36" s="268"/>
      <c r="AM36" s="268"/>
      <c r="AN36" s="268"/>
      <c r="AO36" s="268"/>
      <c r="AP36" s="268"/>
      <c r="AQ36" s="268"/>
      <c r="AR36" s="268"/>
      <c r="AS36" s="268"/>
      <c r="AT36" s="268"/>
      <c r="AU36" s="268"/>
      <c r="AV36" s="268"/>
      <c r="AW36" s="268"/>
      <c r="AX36" s="268"/>
      <c r="AY36" s="268"/>
      <c r="AZ36" s="268"/>
      <c r="BA36" s="268"/>
      <c r="BB36" s="268"/>
      <c r="BC36" s="268"/>
      <c r="BD36" s="268"/>
      <c r="BE36" s="268"/>
      <c r="BF36" s="268"/>
      <c r="BG36" s="268"/>
      <c r="BH36" s="268"/>
      <c r="BI36" s="268"/>
      <c r="BJ36" s="268"/>
      <c r="BK36" s="268"/>
      <c r="BL36" s="268"/>
      <c r="BM36" s="268"/>
      <c r="BN36" s="268"/>
      <c r="BO36" s="268"/>
      <c r="BP36" s="268"/>
      <c r="BQ36" s="268"/>
      <c r="BR36" s="268"/>
      <c r="BS36" s="268"/>
      <c r="BT36" s="268"/>
      <c r="BU36" s="268"/>
      <c r="BV36" s="268"/>
      <c r="BW36" s="268"/>
      <c r="BX36" s="268"/>
      <c r="BY36" s="268"/>
      <c r="BZ36" s="268"/>
      <c r="CA36" s="268"/>
      <c r="CB36" s="268"/>
      <c r="CC36" s="268"/>
      <c r="CD36" s="268"/>
      <c r="CE36" s="268"/>
      <c r="CF36" s="268"/>
      <c r="CG36" s="268"/>
      <c r="CH36" s="268"/>
      <c r="CI36" s="268"/>
      <c r="CJ36" s="268"/>
      <c r="CK36" s="268"/>
      <c r="CL36" s="268"/>
      <c r="CM36" s="268"/>
      <c r="CN36" s="268"/>
      <c r="CO36" s="268"/>
      <c r="CP36" s="268"/>
      <c r="CQ36" s="268"/>
      <c r="CR36" s="268"/>
      <c r="CS36" s="268"/>
      <c r="CT36" s="268"/>
      <c r="CU36" s="268"/>
      <c r="CV36" s="268"/>
      <c r="CW36" s="268"/>
      <c r="CX36" s="268"/>
      <c r="CY36" s="268"/>
    </row>
    <row r="37" spans="1:103" ht="25.5" customHeight="1" x14ac:dyDescent="0.25">
      <c r="A37" s="268"/>
      <c r="B37" s="268"/>
      <c r="C37" s="268"/>
      <c r="D37" s="357"/>
      <c r="E37" s="268"/>
      <c r="F37" s="268"/>
      <c r="G37" s="268"/>
      <c r="H37" s="268"/>
      <c r="I37" s="268"/>
      <c r="J37" s="268"/>
      <c r="K37" s="268"/>
      <c r="L37" s="268"/>
      <c r="M37" s="268"/>
      <c r="N37" s="268"/>
      <c r="O37" s="268"/>
      <c r="P37" s="268"/>
      <c r="Q37" s="268"/>
      <c r="R37" s="268"/>
      <c r="S37" s="268"/>
      <c r="T37" s="268"/>
      <c r="U37" s="268"/>
      <c r="V37" s="268"/>
      <c r="W37" s="268"/>
      <c r="X37" s="268"/>
      <c r="Y37" s="268"/>
      <c r="Z37" s="268"/>
      <c r="AA37" s="268"/>
      <c r="AB37" s="268"/>
      <c r="AC37" s="268"/>
      <c r="AD37" s="268"/>
      <c r="AE37" s="268"/>
      <c r="AF37" s="268"/>
      <c r="AG37" s="268"/>
      <c r="AH37" s="268"/>
      <c r="AI37" s="268"/>
      <c r="AJ37" s="268"/>
      <c r="AK37" s="268"/>
      <c r="AL37" s="268"/>
      <c r="AM37" s="268"/>
      <c r="AN37" s="268"/>
      <c r="AO37" s="268"/>
      <c r="AP37" s="268"/>
      <c r="AQ37" s="268"/>
      <c r="AR37" s="268"/>
      <c r="AS37" s="268"/>
      <c r="AT37" s="268"/>
      <c r="AU37" s="268"/>
      <c r="AV37" s="268"/>
      <c r="AW37" s="268"/>
      <c r="AX37" s="268"/>
      <c r="AY37" s="268"/>
      <c r="AZ37" s="268"/>
      <c r="BA37" s="268"/>
      <c r="BB37" s="268"/>
      <c r="BC37" s="268"/>
      <c r="BD37" s="268"/>
      <c r="BE37" s="268"/>
      <c r="BF37" s="268"/>
      <c r="BG37" s="268"/>
      <c r="BH37" s="268"/>
      <c r="BI37" s="268"/>
      <c r="BJ37" s="268"/>
      <c r="BK37" s="268"/>
      <c r="BL37" s="268"/>
      <c r="BM37" s="268"/>
      <c r="BN37" s="268"/>
      <c r="BO37" s="268"/>
      <c r="BP37" s="268"/>
      <c r="BQ37" s="268"/>
      <c r="BR37" s="268"/>
      <c r="BS37" s="268"/>
      <c r="BT37" s="268"/>
      <c r="BU37" s="268"/>
      <c r="BV37" s="268"/>
      <c r="BW37" s="268"/>
      <c r="BX37" s="268"/>
      <c r="BY37" s="268"/>
      <c r="BZ37" s="268"/>
      <c r="CA37" s="268"/>
      <c r="CB37" s="268"/>
      <c r="CC37" s="268"/>
      <c r="CD37" s="268"/>
      <c r="CE37" s="268"/>
      <c r="CF37" s="268"/>
      <c r="CG37" s="268"/>
      <c r="CH37" s="268"/>
      <c r="CI37" s="268"/>
      <c r="CJ37" s="268"/>
      <c r="CK37" s="268"/>
      <c r="CL37" s="268"/>
      <c r="CM37" s="268"/>
      <c r="CN37" s="268"/>
      <c r="CO37" s="268"/>
      <c r="CP37" s="268"/>
      <c r="CQ37" s="268"/>
      <c r="CR37" s="268"/>
      <c r="CS37" s="268"/>
      <c r="CT37" s="268"/>
      <c r="CU37" s="268"/>
      <c r="CV37" s="268"/>
      <c r="CW37" s="268"/>
      <c r="CX37" s="268"/>
      <c r="CY37" s="268"/>
    </row>
    <row r="38" spans="1:103" ht="15" x14ac:dyDescent="0.25">
      <c r="A38" s="268"/>
      <c r="B38" s="268"/>
      <c r="C38" s="268"/>
      <c r="D38" s="357"/>
      <c r="E38" s="268"/>
      <c r="F38" s="268"/>
      <c r="G38" s="268"/>
      <c r="H38" s="268"/>
      <c r="I38" s="268"/>
      <c r="J38" s="268"/>
      <c r="K38" s="268"/>
      <c r="L38" s="268"/>
      <c r="M38" s="268"/>
      <c r="N38" s="268"/>
      <c r="O38" s="268"/>
      <c r="P38" s="268"/>
      <c r="Q38" s="268"/>
      <c r="R38" s="268"/>
      <c r="S38" s="268"/>
      <c r="T38" s="268"/>
      <c r="U38" s="268"/>
      <c r="V38" s="268"/>
      <c r="W38" s="268"/>
      <c r="X38" s="268"/>
      <c r="Y38" s="268"/>
      <c r="Z38" s="268"/>
      <c r="AA38" s="268"/>
      <c r="AB38" s="268"/>
      <c r="AC38" s="268"/>
      <c r="AD38" s="268"/>
      <c r="AE38" s="268"/>
      <c r="AF38" s="268"/>
      <c r="AG38" s="268"/>
      <c r="AH38" s="268"/>
      <c r="AI38" s="268"/>
      <c r="AJ38" s="268"/>
      <c r="AK38" s="268"/>
      <c r="AL38" s="268"/>
      <c r="AM38" s="268"/>
      <c r="AN38" s="268"/>
      <c r="AO38" s="268"/>
      <c r="AP38" s="268"/>
      <c r="AQ38" s="268"/>
      <c r="AR38" s="268"/>
      <c r="AS38" s="268"/>
      <c r="AT38" s="268"/>
      <c r="AU38" s="268"/>
      <c r="AV38" s="268"/>
      <c r="AW38" s="268"/>
      <c r="AX38" s="268"/>
      <c r="AY38" s="268"/>
      <c r="AZ38" s="268"/>
      <c r="BA38" s="268"/>
      <c r="BB38" s="268"/>
      <c r="BC38" s="268"/>
      <c r="BD38" s="268"/>
      <c r="BE38" s="268"/>
      <c r="BF38" s="268"/>
      <c r="BG38" s="268"/>
      <c r="BH38" s="268"/>
      <c r="BI38" s="268"/>
      <c r="BJ38" s="268"/>
      <c r="BK38" s="268"/>
      <c r="BL38" s="268"/>
      <c r="BM38" s="268"/>
      <c r="BN38" s="268"/>
      <c r="BO38" s="268"/>
      <c r="BP38" s="268"/>
      <c r="BQ38" s="268"/>
      <c r="BR38" s="268"/>
      <c r="BS38" s="268"/>
      <c r="BT38" s="268"/>
      <c r="BU38" s="268"/>
      <c r="BV38" s="268"/>
      <c r="BW38" s="268"/>
      <c r="BX38" s="268"/>
      <c r="BY38" s="268"/>
      <c r="BZ38" s="268"/>
      <c r="CA38" s="268"/>
      <c r="CB38" s="268"/>
      <c r="CC38" s="268"/>
      <c r="CD38" s="268"/>
      <c r="CE38" s="268"/>
      <c r="CF38" s="268"/>
      <c r="CG38" s="268"/>
      <c r="CH38" s="268"/>
      <c r="CI38" s="268"/>
      <c r="CJ38" s="268"/>
      <c r="CK38" s="268"/>
      <c r="CL38" s="268"/>
      <c r="CM38" s="268"/>
      <c r="CN38" s="268"/>
      <c r="CO38" s="268"/>
      <c r="CP38" s="268"/>
      <c r="CQ38" s="268"/>
      <c r="CR38" s="268"/>
      <c r="CS38" s="268"/>
      <c r="CT38" s="268"/>
      <c r="CU38" s="268"/>
      <c r="CV38" s="268"/>
      <c r="CW38" s="268"/>
      <c r="CX38" s="268"/>
      <c r="CY38" s="268"/>
    </row>
    <row r="39" spans="1:103" ht="15" x14ac:dyDescent="0.25">
      <c r="A39" s="268"/>
      <c r="B39" s="268"/>
      <c r="C39" s="268"/>
      <c r="D39" s="357"/>
      <c r="E39" s="268"/>
      <c r="F39" s="268"/>
      <c r="G39" s="268"/>
      <c r="H39" s="268"/>
      <c r="I39" s="268"/>
      <c r="J39" s="268"/>
      <c r="K39" s="268"/>
      <c r="L39" s="268"/>
      <c r="M39" s="268"/>
      <c r="N39" s="268"/>
      <c r="O39" s="268"/>
      <c r="P39" s="268"/>
      <c r="Q39" s="268"/>
      <c r="R39" s="268"/>
      <c r="S39" s="268"/>
      <c r="T39" s="268"/>
      <c r="U39" s="268"/>
      <c r="V39" s="268"/>
      <c r="W39" s="268"/>
      <c r="X39" s="268"/>
      <c r="Y39" s="268"/>
      <c r="Z39" s="268"/>
      <c r="AA39" s="268"/>
      <c r="AB39" s="268"/>
      <c r="AC39" s="268"/>
      <c r="AD39" s="268"/>
      <c r="AE39" s="268"/>
      <c r="AF39" s="268"/>
      <c r="AG39" s="268"/>
      <c r="AH39" s="268"/>
      <c r="AI39" s="268"/>
      <c r="AJ39" s="268"/>
      <c r="AK39" s="268"/>
      <c r="AL39" s="268"/>
      <c r="AM39" s="268"/>
      <c r="AN39" s="268"/>
      <c r="AO39" s="268"/>
      <c r="AP39" s="268"/>
      <c r="AQ39" s="268"/>
      <c r="AR39" s="268"/>
      <c r="AS39" s="268"/>
      <c r="AT39" s="268"/>
      <c r="AU39" s="268"/>
      <c r="AV39" s="268"/>
      <c r="AW39" s="268"/>
      <c r="AX39" s="268"/>
      <c r="AY39" s="268"/>
      <c r="AZ39" s="268"/>
      <c r="BA39" s="268"/>
      <c r="BB39" s="268"/>
      <c r="BC39" s="268"/>
      <c r="BD39" s="268"/>
      <c r="BE39" s="268"/>
      <c r="BF39" s="268"/>
      <c r="BG39" s="268"/>
      <c r="BH39" s="268"/>
      <c r="BI39" s="268"/>
      <c r="BJ39" s="268"/>
      <c r="BK39" s="268"/>
      <c r="BL39" s="268"/>
      <c r="BM39" s="268"/>
      <c r="BN39" s="268"/>
      <c r="BO39" s="268"/>
      <c r="BP39" s="268"/>
      <c r="BQ39" s="268"/>
      <c r="BR39" s="268"/>
      <c r="BS39" s="268"/>
      <c r="BT39" s="268"/>
      <c r="BU39" s="268"/>
      <c r="BV39" s="268"/>
      <c r="BW39" s="268"/>
      <c r="BX39" s="268"/>
      <c r="BY39" s="268"/>
      <c r="BZ39" s="268"/>
      <c r="CA39" s="268"/>
      <c r="CB39" s="268"/>
      <c r="CC39" s="268"/>
      <c r="CD39" s="268"/>
      <c r="CE39" s="268"/>
      <c r="CF39" s="268"/>
      <c r="CG39" s="268"/>
      <c r="CH39" s="268"/>
      <c r="CI39" s="268"/>
      <c r="CJ39" s="268"/>
      <c r="CK39" s="268"/>
      <c r="CL39" s="268"/>
      <c r="CM39" s="268"/>
      <c r="CN39" s="268"/>
      <c r="CO39" s="268"/>
      <c r="CP39" s="268"/>
      <c r="CQ39" s="268"/>
      <c r="CR39" s="268"/>
      <c r="CS39" s="268"/>
      <c r="CT39" s="268"/>
      <c r="CU39" s="268"/>
      <c r="CV39" s="268"/>
      <c r="CW39" s="268"/>
      <c r="CX39" s="268"/>
      <c r="CY39" s="268"/>
    </row>
    <row r="40" spans="1:103" ht="15" x14ac:dyDescent="0.25">
      <c r="A40" s="268"/>
      <c r="B40" s="268"/>
      <c r="C40" s="268"/>
      <c r="D40" s="357"/>
      <c r="E40" s="268"/>
      <c r="F40" s="268"/>
      <c r="G40" s="268"/>
      <c r="H40" s="268"/>
      <c r="I40" s="268"/>
      <c r="J40" s="268"/>
      <c r="K40" s="268"/>
      <c r="L40" s="268"/>
      <c r="M40" s="268"/>
      <c r="N40" s="268"/>
      <c r="O40" s="268"/>
      <c r="P40" s="268"/>
      <c r="Q40" s="268"/>
      <c r="R40" s="268"/>
      <c r="S40" s="268"/>
      <c r="T40" s="268"/>
      <c r="U40" s="268"/>
      <c r="V40" s="268"/>
      <c r="W40" s="268"/>
      <c r="X40" s="268"/>
      <c r="Y40" s="268"/>
      <c r="Z40" s="268"/>
      <c r="AA40" s="268"/>
      <c r="AB40" s="268"/>
      <c r="AC40" s="268"/>
      <c r="AD40" s="268"/>
      <c r="AE40" s="268"/>
      <c r="AF40" s="268"/>
      <c r="AG40" s="268"/>
      <c r="AH40" s="268"/>
      <c r="AI40" s="268"/>
      <c r="AJ40" s="268"/>
      <c r="AK40" s="268"/>
      <c r="AL40" s="268"/>
      <c r="AM40" s="268"/>
      <c r="AN40" s="268"/>
      <c r="AO40" s="268"/>
      <c r="AP40" s="268"/>
      <c r="AQ40" s="268"/>
      <c r="AR40" s="268"/>
      <c r="AS40" s="268"/>
      <c r="AT40" s="268"/>
      <c r="AU40" s="268"/>
      <c r="AV40" s="268"/>
      <c r="AW40" s="268"/>
      <c r="AX40" s="268"/>
      <c r="AY40" s="268"/>
      <c r="AZ40" s="268"/>
      <c r="BA40" s="268"/>
      <c r="BB40" s="268"/>
      <c r="BC40" s="268"/>
      <c r="BD40" s="268"/>
      <c r="BE40" s="268"/>
      <c r="BF40" s="268"/>
      <c r="BG40" s="268"/>
      <c r="BH40" s="268"/>
      <c r="BI40" s="268"/>
      <c r="BJ40" s="268"/>
      <c r="BK40" s="268"/>
      <c r="BL40" s="268"/>
      <c r="BM40" s="268"/>
      <c r="BN40" s="268"/>
      <c r="BO40" s="268"/>
      <c r="BP40" s="268"/>
      <c r="BQ40" s="268"/>
      <c r="BR40" s="268"/>
      <c r="BS40" s="268"/>
      <c r="BT40" s="268"/>
      <c r="BU40" s="268"/>
      <c r="BV40" s="268"/>
      <c r="BW40" s="268"/>
      <c r="BX40" s="268"/>
      <c r="BY40" s="268"/>
      <c r="BZ40" s="268"/>
      <c r="CA40" s="268"/>
      <c r="CB40" s="268"/>
      <c r="CC40" s="268"/>
      <c r="CD40" s="268"/>
      <c r="CE40" s="268"/>
      <c r="CF40" s="268"/>
      <c r="CG40" s="268"/>
      <c r="CH40" s="268"/>
      <c r="CI40" s="268"/>
      <c r="CJ40" s="268"/>
      <c r="CK40" s="268"/>
      <c r="CL40" s="268"/>
      <c r="CM40" s="268"/>
      <c r="CN40" s="268"/>
      <c r="CO40" s="268"/>
      <c r="CP40" s="268"/>
      <c r="CQ40" s="268"/>
      <c r="CR40" s="268"/>
      <c r="CS40" s="268"/>
      <c r="CT40" s="268"/>
      <c r="CU40" s="268"/>
      <c r="CV40" s="268"/>
      <c r="CW40" s="268"/>
      <c r="CX40" s="268"/>
      <c r="CY40" s="268"/>
    </row>
    <row r="41" spans="1:103" ht="12.75" customHeight="1" x14ac:dyDescent="0.25">
      <c r="A41" s="268"/>
      <c r="B41" s="268"/>
      <c r="C41" s="268"/>
      <c r="D41" s="357"/>
      <c r="E41" s="268"/>
      <c r="F41" s="268"/>
      <c r="G41" s="268"/>
      <c r="H41" s="268"/>
      <c r="I41" s="268"/>
      <c r="J41" s="268"/>
      <c r="K41" s="268"/>
      <c r="L41" s="268"/>
      <c r="M41" s="268"/>
      <c r="N41" s="268"/>
      <c r="O41" s="268"/>
      <c r="P41" s="268"/>
      <c r="Q41" s="268"/>
      <c r="R41" s="268"/>
      <c r="S41" s="268"/>
      <c r="T41" s="268"/>
      <c r="U41" s="268"/>
      <c r="V41" s="268"/>
      <c r="W41" s="268"/>
      <c r="X41" s="268"/>
      <c r="Y41" s="268"/>
      <c r="Z41" s="268"/>
      <c r="AA41" s="268"/>
      <c r="AB41" s="268"/>
      <c r="AC41" s="268"/>
      <c r="AD41" s="268"/>
      <c r="AE41" s="268"/>
      <c r="AF41" s="268"/>
      <c r="AG41" s="268"/>
      <c r="AH41" s="268"/>
      <c r="AI41" s="268"/>
      <c r="AJ41" s="268"/>
      <c r="AK41" s="268"/>
      <c r="AL41" s="268"/>
      <c r="AM41" s="268"/>
      <c r="AN41" s="268"/>
      <c r="AO41" s="268"/>
      <c r="AP41" s="268"/>
      <c r="AQ41" s="268"/>
      <c r="AR41" s="268"/>
      <c r="AS41" s="268"/>
      <c r="AT41" s="268"/>
      <c r="AU41" s="268"/>
      <c r="AV41" s="268"/>
      <c r="AW41" s="268"/>
      <c r="AX41" s="268"/>
      <c r="AY41" s="268"/>
      <c r="AZ41" s="268"/>
      <c r="BA41" s="268"/>
      <c r="BB41" s="268"/>
      <c r="BC41" s="268"/>
      <c r="BD41" s="268"/>
      <c r="BE41" s="268"/>
      <c r="BF41" s="268"/>
      <c r="BG41" s="268"/>
      <c r="BH41" s="268"/>
      <c r="BI41" s="268"/>
      <c r="BJ41" s="268"/>
      <c r="BK41" s="268"/>
      <c r="BL41" s="268"/>
      <c r="BM41" s="268"/>
      <c r="BN41" s="268"/>
      <c r="BO41" s="268"/>
      <c r="BP41" s="268"/>
      <c r="BQ41" s="268"/>
      <c r="BR41" s="268"/>
      <c r="BS41" s="268"/>
      <c r="BT41" s="268"/>
      <c r="BU41" s="268"/>
      <c r="BV41" s="268"/>
      <c r="BW41" s="268"/>
      <c r="BX41" s="268"/>
      <c r="BY41" s="268"/>
      <c r="BZ41" s="268"/>
      <c r="CA41" s="268"/>
      <c r="CB41" s="268"/>
      <c r="CC41" s="268"/>
      <c r="CD41" s="268"/>
      <c r="CE41" s="268"/>
      <c r="CF41" s="268"/>
      <c r="CG41" s="268"/>
      <c r="CH41" s="268"/>
      <c r="CI41" s="268"/>
      <c r="CJ41" s="268"/>
      <c r="CK41" s="268"/>
      <c r="CL41" s="268"/>
      <c r="CM41" s="268"/>
      <c r="CN41" s="268"/>
      <c r="CO41" s="268"/>
      <c r="CP41" s="268"/>
      <c r="CQ41" s="268"/>
      <c r="CR41" s="268"/>
      <c r="CS41" s="268"/>
      <c r="CT41" s="268"/>
      <c r="CU41" s="268"/>
      <c r="CV41" s="268"/>
      <c r="CW41" s="268"/>
      <c r="CX41" s="268"/>
      <c r="CY41" s="268"/>
    </row>
    <row r="42" spans="1:103" ht="15" x14ac:dyDescent="0.25">
      <c r="A42" s="268"/>
      <c r="B42" s="268"/>
      <c r="C42" s="357"/>
      <c r="D42" s="356"/>
      <c r="E42" s="358"/>
      <c r="F42" s="268"/>
      <c r="G42" s="268"/>
      <c r="H42" s="268"/>
      <c r="I42" s="268"/>
      <c r="J42" s="268"/>
      <c r="K42" s="268"/>
      <c r="L42" s="268"/>
      <c r="M42" s="268"/>
      <c r="N42" s="268"/>
      <c r="O42" s="268"/>
      <c r="P42" s="268"/>
      <c r="Q42" s="268"/>
      <c r="R42" s="268"/>
      <c r="S42" s="268"/>
      <c r="T42" s="268"/>
      <c r="U42" s="268"/>
      <c r="V42" s="268"/>
      <c r="W42" s="268"/>
      <c r="X42" s="268"/>
      <c r="Y42" s="268"/>
      <c r="Z42" s="268"/>
      <c r="AA42" s="268"/>
      <c r="AB42" s="268"/>
      <c r="AC42" s="268"/>
      <c r="AD42" s="268"/>
      <c r="AE42" s="268"/>
      <c r="AF42" s="268"/>
      <c r="AG42" s="268"/>
      <c r="AH42" s="268"/>
      <c r="AI42" s="268"/>
      <c r="AJ42" s="268"/>
      <c r="AK42" s="268"/>
      <c r="AL42" s="268"/>
      <c r="AM42" s="268"/>
      <c r="AN42" s="268"/>
      <c r="AO42" s="268"/>
      <c r="AP42" s="268"/>
      <c r="AQ42" s="268"/>
      <c r="AR42" s="268"/>
      <c r="AS42" s="268"/>
      <c r="AT42" s="268"/>
      <c r="AU42" s="268"/>
      <c r="AV42" s="268"/>
      <c r="AW42" s="268"/>
      <c r="AX42" s="268"/>
      <c r="AY42" s="268"/>
      <c r="AZ42" s="268"/>
      <c r="BA42" s="268"/>
      <c r="BB42" s="268"/>
      <c r="BC42" s="268"/>
      <c r="BD42" s="268"/>
      <c r="BE42" s="268"/>
      <c r="BF42" s="268"/>
      <c r="BG42" s="268"/>
      <c r="BH42" s="268"/>
      <c r="BI42" s="268"/>
      <c r="BJ42" s="268"/>
      <c r="BK42" s="268"/>
      <c r="BL42" s="268"/>
      <c r="BM42" s="268"/>
      <c r="BN42" s="268"/>
      <c r="BO42" s="268"/>
      <c r="BP42" s="268"/>
      <c r="BQ42" s="268"/>
      <c r="BR42" s="268"/>
      <c r="BS42" s="268"/>
      <c r="BT42" s="268"/>
      <c r="BU42" s="268"/>
      <c r="BV42" s="268"/>
      <c r="BW42" s="268"/>
      <c r="BX42" s="268"/>
      <c r="BY42" s="268"/>
      <c r="BZ42" s="268"/>
      <c r="CA42" s="268"/>
      <c r="CB42" s="268"/>
      <c r="CC42" s="268"/>
      <c r="CD42" s="268"/>
      <c r="CE42" s="268"/>
      <c r="CF42" s="268"/>
      <c r="CG42" s="268"/>
      <c r="CH42" s="268"/>
      <c r="CI42" s="268"/>
      <c r="CJ42" s="268"/>
      <c r="CK42" s="268"/>
      <c r="CL42" s="268"/>
      <c r="CM42" s="268"/>
      <c r="CN42" s="268"/>
      <c r="CO42" s="268"/>
      <c r="CP42" s="268"/>
      <c r="CQ42" s="268"/>
      <c r="CR42" s="268"/>
      <c r="CS42" s="268"/>
      <c r="CT42" s="268"/>
      <c r="CU42" s="268"/>
      <c r="CV42" s="268"/>
      <c r="CW42" s="268"/>
      <c r="CX42" s="268"/>
      <c r="CY42" s="268"/>
    </row>
    <row r="43" spans="1:103" ht="15" x14ac:dyDescent="0.25">
      <c r="A43" s="268"/>
      <c r="B43" s="268"/>
      <c r="C43" s="268"/>
      <c r="D43" s="357"/>
      <c r="E43" s="358"/>
      <c r="F43" s="268"/>
      <c r="G43" s="268"/>
      <c r="H43" s="268"/>
      <c r="I43" s="268"/>
      <c r="J43" s="268"/>
      <c r="K43" s="268"/>
      <c r="L43" s="268"/>
      <c r="M43" s="268"/>
      <c r="N43" s="268"/>
      <c r="O43" s="268"/>
      <c r="P43" s="268"/>
      <c r="Q43" s="268"/>
      <c r="R43" s="268"/>
      <c r="S43" s="268"/>
      <c r="T43" s="268"/>
      <c r="U43" s="268"/>
      <c r="V43" s="268"/>
      <c r="W43" s="268"/>
      <c r="X43" s="268"/>
      <c r="Y43" s="268"/>
      <c r="Z43" s="268"/>
      <c r="AA43" s="268"/>
      <c r="AB43" s="268"/>
      <c r="AC43" s="268"/>
      <c r="AD43" s="268"/>
      <c r="AE43" s="268"/>
      <c r="AF43" s="268"/>
      <c r="AG43" s="268"/>
      <c r="AH43" s="268"/>
      <c r="AI43" s="268"/>
      <c r="AJ43" s="268"/>
      <c r="AK43" s="268"/>
      <c r="AL43" s="268"/>
      <c r="AM43" s="268"/>
      <c r="AN43" s="268"/>
      <c r="AO43" s="268"/>
      <c r="AP43" s="268"/>
      <c r="AQ43" s="268"/>
      <c r="AR43" s="268"/>
      <c r="AS43" s="268"/>
      <c r="AT43" s="268"/>
      <c r="AU43" s="268"/>
      <c r="AV43" s="268"/>
      <c r="AW43" s="268"/>
      <c r="AX43" s="268"/>
      <c r="AY43" s="268"/>
      <c r="AZ43" s="268"/>
      <c r="BA43" s="268"/>
      <c r="BB43" s="268"/>
      <c r="BC43" s="268"/>
      <c r="BD43" s="268"/>
      <c r="BE43" s="268"/>
      <c r="BF43" s="268"/>
      <c r="BG43" s="268"/>
      <c r="BH43" s="268"/>
      <c r="BI43" s="268"/>
      <c r="BJ43" s="268"/>
      <c r="BK43" s="268"/>
      <c r="BL43" s="268"/>
      <c r="BM43" s="268"/>
      <c r="BN43" s="268"/>
      <c r="BO43" s="268"/>
      <c r="BP43" s="268"/>
      <c r="BQ43" s="268"/>
      <c r="BR43" s="268"/>
      <c r="BS43" s="268"/>
      <c r="BT43" s="268"/>
      <c r="BU43" s="268"/>
      <c r="BV43" s="268"/>
      <c r="BW43" s="268"/>
      <c r="BX43" s="268"/>
      <c r="BY43" s="268"/>
      <c r="BZ43" s="268"/>
      <c r="CA43" s="268"/>
      <c r="CB43" s="268"/>
      <c r="CC43" s="268"/>
      <c r="CD43" s="268"/>
      <c r="CE43" s="268"/>
      <c r="CF43" s="268"/>
      <c r="CG43" s="268"/>
      <c r="CH43" s="268"/>
      <c r="CI43" s="268"/>
      <c r="CJ43" s="268"/>
      <c r="CK43" s="268"/>
      <c r="CL43" s="268"/>
      <c r="CM43" s="268"/>
      <c r="CN43" s="268"/>
      <c r="CO43" s="268"/>
      <c r="CP43" s="268"/>
      <c r="CQ43" s="268"/>
      <c r="CR43" s="268"/>
      <c r="CS43" s="268"/>
      <c r="CT43" s="268"/>
      <c r="CU43" s="268"/>
      <c r="CV43" s="268"/>
      <c r="CW43" s="268"/>
      <c r="CX43" s="268"/>
      <c r="CY43" s="268"/>
    </row>
    <row r="44" spans="1:103" ht="15" x14ac:dyDescent="0.25">
      <c r="A44" s="268"/>
      <c r="B44" s="268"/>
      <c r="C44" s="268"/>
      <c r="D44" s="357"/>
      <c r="E44" s="358"/>
      <c r="F44" s="268"/>
      <c r="G44" s="268"/>
      <c r="H44" s="268"/>
      <c r="I44" s="268"/>
      <c r="J44" s="268"/>
      <c r="K44" s="268"/>
      <c r="L44" s="268"/>
      <c r="M44" s="268"/>
      <c r="N44" s="268"/>
      <c r="O44" s="268"/>
      <c r="P44" s="268"/>
      <c r="Q44" s="268"/>
      <c r="R44" s="268"/>
      <c r="S44" s="268"/>
      <c r="T44" s="268"/>
      <c r="U44" s="268"/>
      <c r="V44" s="268"/>
      <c r="W44" s="268"/>
      <c r="X44" s="268"/>
      <c r="Y44" s="268"/>
      <c r="Z44" s="268"/>
      <c r="AA44" s="268"/>
      <c r="AB44" s="268"/>
      <c r="AC44" s="268"/>
      <c r="AD44" s="268"/>
      <c r="AE44" s="268"/>
      <c r="AF44" s="268"/>
      <c r="AG44" s="268"/>
      <c r="AH44" s="268"/>
      <c r="AI44" s="268"/>
      <c r="AJ44" s="268"/>
      <c r="AK44" s="268"/>
      <c r="AL44" s="268"/>
      <c r="AM44" s="268"/>
      <c r="AN44" s="268"/>
      <c r="AO44" s="268"/>
      <c r="AP44" s="268"/>
      <c r="AQ44" s="268"/>
      <c r="AR44" s="268"/>
      <c r="AS44" s="268"/>
      <c r="AT44" s="268"/>
      <c r="AU44" s="268"/>
      <c r="AV44" s="268"/>
      <c r="AW44" s="268"/>
      <c r="AX44" s="268"/>
      <c r="AY44" s="268"/>
      <c r="AZ44" s="268"/>
      <c r="BA44" s="268"/>
      <c r="BB44" s="268"/>
      <c r="BC44" s="268"/>
      <c r="BD44" s="268"/>
      <c r="BE44" s="268"/>
      <c r="BF44" s="268"/>
      <c r="BG44" s="268"/>
      <c r="BH44" s="268"/>
      <c r="BI44" s="268"/>
      <c r="BJ44" s="268"/>
      <c r="BK44" s="268"/>
      <c r="BL44" s="268"/>
      <c r="BM44" s="268"/>
      <c r="BN44" s="268"/>
      <c r="BO44" s="268"/>
      <c r="BP44" s="268"/>
      <c r="BQ44" s="268"/>
      <c r="BR44" s="268"/>
      <c r="BS44" s="268"/>
      <c r="BT44" s="268"/>
      <c r="BU44" s="268"/>
      <c r="BV44" s="268"/>
      <c r="BW44" s="268"/>
      <c r="BX44" s="268"/>
      <c r="BY44" s="268"/>
      <c r="BZ44" s="268"/>
      <c r="CA44" s="268"/>
      <c r="CB44" s="268"/>
      <c r="CC44" s="268"/>
      <c r="CD44" s="268"/>
      <c r="CE44" s="268"/>
      <c r="CF44" s="268"/>
      <c r="CG44" s="268"/>
      <c r="CH44" s="268"/>
      <c r="CI44" s="268"/>
      <c r="CJ44" s="268"/>
      <c r="CK44" s="268"/>
      <c r="CL44" s="268"/>
      <c r="CM44" s="268"/>
      <c r="CN44" s="268"/>
      <c r="CO44" s="268"/>
      <c r="CP44" s="268"/>
      <c r="CQ44" s="268"/>
      <c r="CR44" s="268"/>
      <c r="CS44" s="268"/>
      <c r="CT44" s="268"/>
      <c r="CU44" s="268"/>
      <c r="CV44" s="268"/>
      <c r="CW44" s="268"/>
      <c r="CX44" s="268"/>
      <c r="CY44" s="268"/>
    </row>
    <row r="45" spans="1:103" ht="15" x14ac:dyDescent="0.25">
      <c r="A45" s="268"/>
      <c r="B45" s="268"/>
      <c r="C45" s="268"/>
      <c r="D45" s="357"/>
      <c r="E45" s="358"/>
      <c r="F45" s="268"/>
      <c r="G45" s="268"/>
      <c r="H45" s="268"/>
      <c r="I45" s="268"/>
      <c r="J45" s="268"/>
      <c r="K45" s="268"/>
      <c r="L45" s="268"/>
      <c r="M45" s="268"/>
      <c r="N45" s="268"/>
      <c r="O45" s="268"/>
      <c r="P45" s="268"/>
      <c r="Q45" s="268"/>
      <c r="R45" s="268"/>
      <c r="S45" s="268"/>
      <c r="T45" s="268"/>
      <c r="U45" s="268"/>
      <c r="V45" s="268"/>
      <c r="W45" s="268"/>
      <c r="X45" s="268"/>
      <c r="Y45" s="268"/>
      <c r="Z45" s="268"/>
      <c r="AA45" s="268"/>
      <c r="AB45" s="268"/>
      <c r="AC45" s="268"/>
      <c r="AD45" s="268"/>
      <c r="AE45" s="268"/>
      <c r="AF45" s="268"/>
      <c r="AG45" s="268"/>
      <c r="AH45" s="268"/>
      <c r="AI45" s="268"/>
      <c r="AJ45" s="268"/>
      <c r="AK45" s="268"/>
      <c r="AL45" s="268"/>
      <c r="AM45" s="268"/>
      <c r="AN45" s="268"/>
      <c r="AO45" s="268"/>
      <c r="AP45" s="268"/>
      <c r="AQ45" s="268"/>
      <c r="AR45" s="268"/>
      <c r="AS45" s="268"/>
      <c r="AT45" s="268"/>
      <c r="AU45" s="268"/>
      <c r="AV45" s="268"/>
      <c r="AW45" s="268"/>
      <c r="AX45" s="268"/>
      <c r="AY45" s="268"/>
      <c r="AZ45" s="268"/>
      <c r="BA45" s="268"/>
      <c r="BB45" s="268"/>
      <c r="BC45" s="268"/>
      <c r="BD45" s="268"/>
      <c r="BE45" s="268"/>
      <c r="BF45" s="268"/>
      <c r="BG45" s="268"/>
      <c r="BH45" s="268"/>
      <c r="BI45" s="268"/>
      <c r="BJ45" s="268"/>
      <c r="BK45" s="268"/>
      <c r="BL45" s="268"/>
      <c r="BM45" s="268"/>
      <c r="BN45" s="268"/>
      <c r="BO45" s="268"/>
      <c r="BP45" s="268"/>
      <c r="BQ45" s="268"/>
      <c r="BR45" s="268"/>
      <c r="BS45" s="268"/>
      <c r="BT45" s="268"/>
      <c r="BU45" s="268"/>
      <c r="BV45" s="268"/>
      <c r="BW45" s="268"/>
      <c r="BX45" s="268"/>
      <c r="BY45" s="268"/>
      <c r="BZ45" s="268"/>
      <c r="CA45" s="268"/>
      <c r="CB45" s="268"/>
      <c r="CC45" s="268"/>
      <c r="CD45" s="268"/>
      <c r="CE45" s="268"/>
      <c r="CF45" s="268"/>
      <c r="CG45" s="268"/>
      <c r="CH45" s="268"/>
      <c r="CI45" s="268"/>
      <c r="CJ45" s="268"/>
      <c r="CK45" s="268"/>
      <c r="CL45" s="268"/>
      <c r="CM45" s="268"/>
      <c r="CN45" s="268"/>
      <c r="CO45" s="268"/>
      <c r="CP45" s="268"/>
      <c r="CQ45" s="268"/>
      <c r="CR45" s="268"/>
      <c r="CS45" s="268"/>
      <c r="CT45" s="268"/>
      <c r="CU45" s="268"/>
      <c r="CV45" s="268"/>
      <c r="CW45" s="268"/>
      <c r="CX45" s="268"/>
      <c r="CY45" s="268"/>
    </row>
    <row r="46" spans="1:103" ht="15" x14ac:dyDescent="0.25">
      <c r="A46" s="268"/>
      <c r="B46" s="268"/>
      <c r="C46" s="268"/>
      <c r="D46" s="357"/>
      <c r="E46" s="358"/>
      <c r="F46" s="268"/>
      <c r="G46" s="268"/>
      <c r="H46" s="268"/>
      <c r="I46" s="268"/>
      <c r="J46" s="268"/>
      <c r="K46" s="268"/>
      <c r="L46" s="268"/>
      <c r="M46" s="268"/>
      <c r="N46" s="268"/>
      <c r="O46" s="268"/>
      <c r="P46" s="268"/>
      <c r="Q46" s="268"/>
      <c r="R46" s="268"/>
      <c r="S46" s="268"/>
      <c r="T46" s="268"/>
      <c r="U46" s="268"/>
      <c r="V46" s="268"/>
      <c r="W46" s="268"/>
      <c r="X46" s="268"/>
      <c r="Y46" s="268"/>
      <c r="Z46" s="268"/>
      <c r="AA46" s="268"/>
      <c r="AB46" s="268"/>
      <c r="AC46" s="268"/>
      <c r="AD46" s="268"/>
      <c r="AE46" s="268"/>
      <c r="AF46" s="268"/>
      <c r="AG46" s="268"/>
      <c r="AH46" s="268"/>
      <c r="AI46" s="268"/>
      <c r="AJ46" s="268"/>
      <c r="AK46" s="268"/>
      <c r="AL46" s="268"/>
      <c r="AM46" s="268"/>
      <c r="AN46" s="268"/>
      <c r="AO46" s="268"/>
      <c r="AP46" s="268"/>
      <c r="AQ46" s="268"/>
      <c r="AR46" s="268"/>
      <c r="AS46" s="268"/>
      <c r="AT46" s="268"/>
      <c r="AU46" s="268"/>
      <c r="AV46" s="268"/>
      <c r="AW46" s="268"/>
      <c r="AX46" s="268"/>
      <c r="AY46" s="268"/>
      <c r="AZ46" s="268"/>
      <c r="BA46" s="268"/>
      <c r="BB46" s="268"/>
      <c r="BC46" s="268"/>
      <c r="BD46" s="268"/>
      <c r="BE46" s="268"/>
      <c r="BF46" s="268"/>
      <c r="BG46" s="268"/>
      <c r="BH46" s="268"/>
      <c r="BI46" s="268"/>
      <c r="BJ46" s="268"/>
      <c r="BK46" s="268"/>
      <c r="BL46" s="268"/>
      <c r="BM46" s="268"/>
      <c r="BN46" s="268"/>
      <c r="BO46" s="268"/>
      <c r="BP46" s="268"/>
      <c r="BQ46" s="268"/>
      <c r="BR46" s="268"/>
      <c r="BS46" s="268"/>
      <c r="BT46" s="268"/>
      <c r="BU46" s="268"/>
      <c r="BV46" s="268"/>
      <c r="BW46" s="268"/>
      <c r="BX46" s="268"/>
      <c r="BY46" s="268"/>
      <c r="BZ46" s="268"/>
      <c r="CA46" s="268"/>
      <c r="CB46" s="268"/>
      <c r="CC46" s="268"/>
      <c r="CD46" s="268"/>
      <c r="CE46" s="268"/>
      <c r="CF46" s="268"/>
      <c r="CG46" s="268"/>
      <c r="CH46" s="268"/>
      <c r="CI46" s="268"/>
      <c r="CJ46" s="268"/>
      <c r="CK46" s="268"/>
      <c r="CL46" s="268"/>
      <c r="CM46" s="268"/>
      <c r="CN46" s="268"/>
      <c r="CO46" s="268"/>
      <c r="CP46" s="268"/>
      <c r="CQ46" s="268"/>
      <c r="CR46" s="268"/>
      <c r="CS46" s="268"/>
      <c r="CT46" s="268"/>
      <c r="CU46" s="268"/>
      <c r="CV46" s="268"/>
      <c r="CW46" s="268"/>
      <c r="CX46" s="268"/>
      <c r="CY46" s="268"/>
    </row>
    <row r="47" spans="1:103" ht="15" x14ac:dyDescent="0.25">
      <c r="A47" s="268"/>
      <c r="B47" s="268"/>
      <c r="C47" s="357"/>
      <c r="D47" s="356"/>
      <c r="E47" s="358"/>
      <c r="F47" s="268"/>
      <c r="G47" s="268"/>
      <c r="H47" s="268"/>
      <c r="I47" s="268"/>
      <c r="J47" s="268"/>
      <c r="K47" s="268"/>
      <c r="L47" s="268"/>
      <c r="M47" s="268"/>
      <c r="N47" s="268"/>
      <c r="O47" s="268"/>
      <c r="P47" s="268"/>
      <c r="Q47" s="268"/>
      <c r="R47" s="268"/>
      <c r="S47" s="268"/>
      <c r="T47" s="268"/>
      <c r="U47" s="268"/>
      <c r="V47" s="268"/>
      <c r="W47" s="268"/>
      <c r="X47" s="268"/>
      <c r="Y47" s="268"/>
      <c r="Z47" s="268"/>
      <c r="AA47" s="268"/>
      <c r="AB47" s="268"/>
      <c r="AC47" s="268"/>
      <c r="AD47" s="268"/>
      <c r="AE47" s="268"/>
      <c r="AF47" s="268"/>
      <c r="AG47" s="268"/>
      <c r="AH47" s="268"/>
      <c r="AI47" s="268"/>
      <c r="AJ47" s="268"/>
      <c r="AK47" s="268"/>
      <c r="AL47" s="268"/>
      <c r="AM47" s="268"/>
      <c r="AN47" s="268"/>
      <c r="AO47" s="268"/>
      <c r="AP47" s="268"/>
      <c r="AQ47" s="268"/>
      <c r="AR47" s="268"/>
      <c r="AS47" s="268"/>
      <c r="AT47" s="268"/>
      <c r="AU47" s="268"/>
      <c r="AV47" s="268"/>
      <c r="AW47" s="268"/>
      <c r="AX47" s="268"/>
      <c r="AY47" s="268"/>
      <c r="AZ47" s="268"/>
      <c r="BA47" s="268"/>
      <c r="BB47" s="268"/>
      <c r="BC47" s="268"/>
      <c r="BD47" s="268"/>
      <c r="BE47" s="268"/>
      <c r="BF47" s="268"/>
      <c r="BG47" s="268"/>
      <c r="BH47" s="268"/>
      <c r="BI47" s="268"/>
      <c r="BJ47" s="268"/>
      <c r="BK47" s="268"/>
      <c r="BL47" s="268"/>
      <c r="BM47" s="268"/>
      <c r="BN47" s="268"/>
      <c r="BO47" s="268"/>
      <c r="BP47" s="268"/>
      <c r="BQ47" s="268"/>
      <c r="BR47" s="268"/>
      <c r="BS47" s="268"/>
      <c r="BT47" s="268"/>
      <c r="BU47" s="268"/>
      <c r="BV47" s="268"/>
      <c r="BW47" s="268"/>
      <c r="BX47" s="268"/>
      <c r="BY47" s="268"/>
      <c r="BZ47" s="268"/>
      <c r="CA47" s="268"/>
      <c r="CB47" s="268"/>
      <c r="CC47" s="268"/>
      <c r="CD47" s="268"/>
      <c r="CE47" s="268"/>
      <c r="CF47" s="268"/>
      <c r="CG47" s="268"/>
      <c r="CH47" s="268"/>
      <c r="CI47" s="268"/>
      <c r="CJ47" s="268"/>
      <c r="CK47" s="268"/>
      <c r="CL47" s="268"/>
      <c r="CM47" s="268"/>
      <c r="CN47" s="268"/>
      <c r="CO47" s="268"/>
      <c r="CP47" s="268"/>
      <c r="CQ47" s="268"/>
      <c r="CR47" s="268"/>
      <c r="CS47" s="268"/>
      <c r="CT47" s="268"/>
      <c r="CU47" s="268"/>
      <c r="CV47" s="268"/>
      <c r="CW47" s="268"/>
      <c r="CX47" s="268"/>
      <c r="CY47" s="268"/>
    </row>
    <row r="48" spans="1:103" ht="15" x14ac:dyDescent="0.25">
      <c r="A48" s="268"/>
      <c r="B48" s="268"/>
      <c r="C48" s="268"/>
      <c r="D48" s="357"/>
      <c r="E48" s="358"/>
      <c r="F48" s="268"/>
      <c r="G48" s="268"/>
      <c r="H48" s="268"/>
      <c r="I48" s="268"/>
      <c r="J48" s="268"/>
      <c r="K48" s="268"/>
      <c r="L48" s="268"/>
      <c r="M48" s="268"/>
      <c r="N48" s="268"/>
      <c r="O48" s="268"/>
      <c r="P48" s="268"/>
      <c r="Q48" s="268"/>
      <c r="R48" s="268"/>
      <c r="S48" s="268"/>
      <c r="T48" s="268"/>
      <c r="U48" s="268"/>
      <c r="V48" s="268"/>
      <c r="W48" s="268"/>
      <c r="X48" s="268"/>
      <c r="Y48" s="268"/>
      <c r="Z48" s="268"/>
      <c r="AA48" s="268"/>
      <c r="AB48" s="268"/>
      <c r="AC48" s="268"/>
      <c r="AD48" s="268"/>
      <c r="AE48" s="268"/>
      <c r="AF48" s="268"/>
      <c r="AG48" s="268"/>
      <c r="AH48" s="268"/>
      <c r="AI48" s="268"/>
      <c r="AJ48" s="268"/>
      <c r="AK48" s="268"/>
      <c r="AL48" s="268"/>
      <c r="AM48" s="268"/>
      <c r="AN48" s="268"/>
      <c r="AO48" s="268"/>
      <c r="AP48" s="268"/>
      <c r="AQ48" s="268"/>
      <c r="AR48" s="268"/>
      <c r="AS48" s="268"/>
      <c r="AT48" s="268"/>
      <c r="AU48" s="268"/>
      <c r="AV48" s="268"/>
      <c r="AW48" s="268"/>
      <c r="AX48" s="268"/>
      <c r="AY48" s="268"/>
      <c r="AZ48" s="268"/>
      <c r="BA48" s="268"/>
      <c r="BB48" s="268"/>
      <c r="BC48" s="268"/>
      <c r="BD48" s="268"/>
      <c r="BE48" s="268"/>
      <c r="BF48" s="268"/>
      <c r="BG48" s="268"/>
      <c r="BH48" s="268"/>
      <c r="BI48" s="268"/>
      <c r="BJ48" s="268"/>
      <c r="BK48" s="268"/>
      <c r="BL48" s="268"/>
      <c r="BM48" s="268"/>
      <c r="BN48" s="268"/>
      <c r="BO48" s="268"/>
      <c r="BP48" s="268"/>
      <c r="BQ48" s="268"/>
      <c r="BR48" s="268"/>
      <c r="BS48" s="268"/>
      <c r="BT48" s="268"/>
      <c r="BU48" s="268"/>
      <c r="BV48" s="268"/>
      <c r="BW48" s="268"/>
      <c r="BX48" s="268"/>
      <c r="BY48" s="268"/>
      <c r="BZ48" s="268"/>
      <c r="CA48" s="268"/>
      <c r="CB48" s="268"/>
      <c r="CC48" s="268"/>
      <c r="CD48" s="268"/>
      <c r="CE48" s="268"/>
      <c r="CF48" s="268"/>
      <c r="CG48" s="268"/>
      <c r="CH48" s="268"/>
      <c r="CI48" s="268"/>
      <c r="CJ48" s="268"/>
      <c r="CK48" s="268"/>
      <c r="CL48" s="268"/>
      <c r="CM48" s="268"/>
      <c r="CN48" s="268"/>
      <c r="CO48" s="268"/>
      <c r="CP48" s="268"/>
      <c r="CQ48" s="268"/>
      <c r="CR48" s="268"/>
      <c r="CS48" s="268"/>
      <c r="CT48" s="268"/>
      <c r="CU48" s="268"/>
      <c r="CV48" s="268"/>
      <c r="CW48" s="268"/>
      <c r="CX48" s="268"/>
      <c r="CY48" s="268"/>
    </row>
    <row r="49" spans="1:103" ht="15" x14ac:dyDescent="0.25">
      <c r="A49" s="268"/>
      <c r="B49" s="268"/>
      <c r="C49" s="268"/>
      <c r="D49" s="357"/>
      <c r="E49" s="271"/>
      <c r="F49" s="268"/>
      <c r="G49" s="268"/>
      <c r="H49" s="268"/>
      <c r="I49" s="268"/>
      <c r="J49" s="268"/>
      <c r="K49" s="268"/>
      <c r="L49" s="268"/>
      <c r="M49" s="268"/>
      <c r="N49" s="268"/>
      <c r="O49" s="268"/>
      <c r="P49" s="268"/>
      <c r="Q49" s="268"/>
      <c r="R49" s="268"/>
      <c r="S49" s="268"/>
      <c r="T49" s="268"/>
      <c r="U49" s="268"/>
      <c r="V49" s="268"/>
      <c r="W49" s="268"/>
      <c r="X49" s="268"/>
      <c r="Y49" s="268"/>
      <c r="Z49" s="268"/>
      <c r="AA49" s="268"/>
      <c r="AB49" s="268"/>
      <c r="AC49" s="268"/>
      <c r="AD49" s="268"/>
      <c r="AE49" s="268"/>
      <c r="AF49" s="268"/>
      <c r="AG49" s="268"/>
      <c r="AH49" s="268"/>
      <c r="AI49" s="268"/>
      <c r="AJ49" s="268"/>
      <c r="AK49" s="268"/>
      <c r="AL49" s="268"/>
      <c r="AM49" s="268"/>
      <c r="AN49" s="268"/>
      <c r="AO49" s="268"/>
      <c r="AP49" s="268"/>
      <c r="AQ49" s="268"/>
      <c r="AR49" s="268"/>
      <c r="AS49" s="268"/>
      <c r="AT49" s="268"/>
      <c r="AU49" s="268"/>
      <c r="AV49" s="268"/>
      <c r="AW49" s="268"/>
      <c r="AX49" s="268"/>
      <c r="AY49" s="268"/>
      <c r="AZ49" s="268"/>
      <c r="BA49" s="268"/>
      <c r="BB49" s="268"/>
      <c r="BC49" s="268"/>
      <c r="BD49" s="268"/>
      <c r="BE49" s="268"/>
      <c r="BF49" s="268"/>
      <c r="BG49" s="268"/>
      <c r="BH49" s="268"/>
      <c r="BI49" s="268"/>
      <c r="BJ49" s="268"/>
      <c r="BK49" s="268"/>
      <c r="BL49" s="268"/>
      <c r="BM49" s="268"/>
      <c r="BN49" s="268"/>
      <c r="BO49" s="268"/>
      <c r="BP49" s="268"/>
      <c r="BQ49" s="268"/>
      <c r="BR49" s="268"/>
      <c r="BS49" s="268"/>
      <c r="BT49" s="268"/>
      <c r="BU49" s="268"/>
      <c r="BV49" s="268"/>
      <c r="BW49" s="268"/>
      <c r="BX49" s="268"/>
      <c r="BY49" s="268"/>
      <c r="BZ49" s="268"/>
      <c r="CA49" s="268"/>
      <c r="CB49" s="268"/>
      <c r="CC49" s="268"/>
      <c r="CD49" s="268"/>
      <c r="CE49" s="268"/>
      <c r="CF49" s="268"/>
      <c r="CG49" s="268"/>
      <c r="CH49" s="268"/>
      <c r="CI49" s="268"/>
      <c r="CJ49" s="268"/>
      <c r="CK49" s="268"/>
      <c r="CL49" s="268"/>
      <c r="CM49" s="268"/>
      <c r="CN49" s="268"/>
      <c r="CO49" s="268"/>
      <c r="CP49" s="268"/>
      <c r="CQ49" s="268"/>
      <c r="CR49" s="268"/>
      <c r="CS49" s="268"/>
      <c r="CT49" s="268"/>
      <c r="CU49" s="268"/>
      <c r="CV49" s="268"/>
      <c r="CW49" s="268"/>
      <c r="CX49" s="268"/>
      <c r="CY49" s="268"/>
    </row>
    <row r="50" spans="1:103" ht="15" x14ac:dyDescent="0.25">
      <c r="A50" s="268"/>
      <c r="B50" s="268"/>
      <c r="C50" s="268"/>
      <c r="D50" s="357"/>
      <c r="E50" s="358"/>
      <c r="F50" s="268"/>
      <c r="G50" s="268"/>
      <c r="H50" s="268"/>
      <c r="I50" s="268"/>
      <c r="J50" s="268"/>
      <c r="K50" s="268"/>
      <c r="L50" s="268"/>
      <c r="M50" s="268"/>
      <c r="N50" s="268"/>
      <c r="O50" s="268"/>
      <c r="P50" s="268"/>
      <c r="Q50" s="268"/>
      <c r="R50" s="268"/>
      <c r="S50" s="268"/>
      <c r="T50" s="268"/>
      <c r="U50" s="268"/>
      <c r="V50" s="268"/>
      <c r="W50" s="268"/>
      <c r="X50" s="268"/>
      <c r="Y50" s="268"/>
      <c r="Z50" s="268"/>
      <c r="AA50" s="268"/>
      <c r="AB50" s="268"/>
      <c r="AC50" s="268"/>
      <c r="AD50" s="268"/>
      <c r="AE50" s="268"/>
      <c r="AF50" s="268"/>
      <c r="AG50" s="268"/>
      <c r="AH50" s="268"/>
      <c r="AI50" s="268"/>
      <c r="AJ50" s="268"/>
      <c r="AK50" s="268"/>
      <c r="AL50" s="268"/>
      <c r="AM50" s="268"/>
      <c r="AN50" s="268"/>
      <c r="AO50" s="268"/>
      <c r="AP50" s="268"/>
      <c r="AQ50" s="268"/>
      <c r="AR50" s="268"/>
      <c r="AS50" s="268"/>
      <c r="AT50" s="268"/>
      <c r="AU50" s="268"/>
      <c r="AV50" s="268"/>
      <c r="AW50" s="268"/>
      <c r="AX50" s="268"/>
      <c r="AY50" s="268"/>
      <c r="AZ50" s="268"/>
      <c r="BA50" s="268"/>
      <c r="BB50" s="268"/>
      <c r="BC50" s="268"/>
      <c r="BD50" s="268"/>
      <c r="BE50" s="268"/>
      <c r="BF50" s="268"/>
      <c r="BG50" s="268"/>
      <c r="BH50" s="268"/>
      <c r="BI50" s="268"/>
      <c r="BJ50" s="268"/>
      <c r="BK50" s="268"/>
      <c r="BL50" s="268"/>
      <c r="BM50" s="268"/>
      <c r="BN50" s="268"/>
      <c r="BO50" s="268"/>
      <c r="BP50" s="268"/>
      <c r="BQ50" s="268"/>
      <c r="BR50" s="268"/>
      <c r="BS50" s="268"/>
      <c r="BT50" s="268"/>
      <c r="BU50" s="268"/>
      <c r="BV50" s="268"/>
      <c r="BW50" s="268"/>
      <c r="BX50" s="268"/>
      <c r="BY50" s="268"/>
      <c r="BZ50" s="268"/>
      <c r="CA50" s="268"/>
      <c r="CB50" s="268"/>
      <c r="CC50" s="268"/>
      <c r="CD50" s="268"/>
      <c r="CE50" s="268"/>
      <c r="CF50" s="268"/>
      <c r="CG50" s="268"/>
      <c r="CH50" s="268"/>
      <c r="CI50" s="268"/>
      <c r="CJ50" s="268"/>
      <c r="CK50" s="268"/>
      <c r="CL50" s="268"/>
      <c r="CM50" s="268"/>
      <c r="CN50" s="268"/>
      <c r="CO50" s="268"/>
      <c r="CP50" s="268"/>
      <c r="CQ50" s="268"/>
      <c r="CR50" s="268"/>
      <c r="CS50" s="268"/>
      <c r="CT50" s="268"/>
      <c r="CU50" s="268"/>
      <c r="CV50" s="268"/>
      <c r="CW50" s="268"/>
      <c r="CX50" s="268"/>
      <c r="CY50" s="268"/>
    </row>
    <row r="51" spans="1:103" ht="15" x14ac:dyDescent="0.25">
      <c r="A51" s="268"/>
      <c r="B51" s="268"/>
      <c r="C51" s="268"/>
      <c r="D51" s="357"/>
      <c r="E51" s="358"/>
      <c r="F51" s="268"/>
      <c r="G51" s="268"/>
      <c r="H51" s="268"/>
      <c r="I51" s="268"/>
      <c r="J51" s="268"/>
      <c r="K51" s="268"/>
      <c r="L51" s="268"/>
      <c r="M51" s="268"/>
      <c r="N51" s="268"/>
      <c r="O51" s="268"/>
      <c r="P51" s="268"/>
      <c r="Q51" s="268"/>
      <c r="R51" s="268"/>
      <c r="S51" s="268"/>
      <c r="T51" s="268"/>
      <c r="U51" s="268"/>
      <c r="V51" s="268"/>
      <c r="W51" s="268"/>
      <c r="X51" s="268"/>
      <c r="Y51" s="268"/>
      <c r="Z51" s="268"/>
      <c r="AA51" s="268"/>
      <c r="AB51" s="268"/>
      <c r="AC51" s="268"/>
      <c r="AD51" s="268"/>
      <c r="AE51" s="268"/>
      <c r="AF51" s="268"/>
      <c r="AG51" s="268"/>
      <c r="AH51" s="268"/>
      <c r="AI51" s="268"/>
      <c r="AJ51" s="268"/>
      <c r="AK51" s="268"/>
      <c r="AL51" s="268"/>
      <c r="AM51" s="268"/>
      <c r="AN51" s="268"/>
      <c r="AO51" s="268"/>
      <c r="AP51" s="268"/>
      <c r="AQ51" s="268"/>
      <c r="AR51" s="268"/>
      <c r="AS51" s="268"/>
      <c r="AT51" s="268"/>
      <c r="AU51" s="268"/>
      <c r="AV51" s="268"/>
      <c r="AW51" s="268"/>
      <c r="AX51" s="268"/>
      <c r="AY51" s="268"/>
      <c r="AZ51" s="268"/>
      <c r="BA51" s="268"/>
      <c r="BB51" s="268"/>
      <c r="BC51" s="268"/>
      <c r="BD51" s="268"/>
      <c r="BE51" s="268"/>
      <c r="BF51" s="268"/>
      <c r="BG51" s="268"/>
      <c r="BH51" s="268"/>
      <c r="BI51" s="268"/>
      <c r="BJ51" s="268"/>
      <c r="BK51" s="268"/>
      <c r="BL51" s="268"/>
      <c r="BM51" s="268"/>
      <c r="BN51" s="268"/>
      <c r="BO51" s="268"/>
      <c r="BP51" s="268"/>
      <c r="BQ51" s="268"/>
      <c r="BR51" s="268"/>
      <c r="BS51" s="268"/>
      <c r="BT51" s="268"/>
      <c r="BU51" s="268"/>
      <c r="BV51" s="268"/>
      <c r="BW51" s="268"/>
      <c r="BX51" s="268"/>
      <c r="BY51" s="268"/>
      <c r="BZ51" s="268"/>
      <c r="CA51" s="268"/>
      <c r="CB51" s="268"/>
      <c r="CC51" s="268"/>
      <c r="CD51" s="268"/>
      <c r="CE51" s="268"/>
      <c r="CF51" s="268"/>
      <c r="CG51" s="268"/>
      <c r="CH51" s="268"/>
      <c r="CI51" s="268"/>
      <c r="CJ51" s="268"/>
      <c r="CK51" s="268"/>
      <c r="CL51" s="268"/>
      <c r="CM51" s="268"/>
      <c r="CN51" s="268"/>
      <c r="CO51" s="268"/>
      <c r="CP51" s="268"/>
      <c r="CQ51" s="268"/>
      <c r="CR51" s="268"/>
      <c r="CS51" s="268"/>
      <c r="CT51" s="268"/>
      <c r="CU51" s="268"/>
      <c r="CV51" s="268"/>
      <c r="CW51" s="268"/>
      <c r="CX51" s="268"/>
      <c r="CY51" s="268"/>
    </row>
  </sheetData>
  <mergeCells count="2">
    <mergeCell ref="B11:C11"/>
    <mergeCell ref="B13:C1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8304B-B75B-40D8-8A95-C83CC26FD708}">
  <dimension ref="A1:L78"/>
  <sheetViews>
    <sheetView workbookViewId="0"/>
  </sheetViews>
  <sheetFormatPr defaultColWidth="9.140625" defaultRowHeight="12.75" x14ac:dyDescent="0.2"/>
  <cols>
    <col min="1" max="1" width="13.7109375" style="435" bestFit="1" customWidth="1"/>
    <col min="2" max="2" width="8" style="435" customWidth="1"/>
    <col min="3" max="3" width="17.42578125" style="435" customWidth="1"/>
    <col min="4" max="4" width="16.85546875" style="435" bestFit="1" customWidth="1"/>
    <col min="5" max="5" width="16.140625" style="435" customWidth="1"/>
    <col min="6" max="6" width="15.5703125" style="435" bestFit="1" customWidth="1"/>
    <col min="7" max="7" width="16.5703125" style="435" bestFit="1" customWidth="1"/>
    <col min="8" max="8" width="16.7109375" style="435" bestFit="1" customWidth="1"/>
    <col min="9" max="9" width="16.5703125" style="435" bestFit="1" customWidth="1"/>
    <col min="10" max="10" width="17" style="435" customWidth="1"/>
    <col min="11" max="11" width="16.7109375" style="435" bestFit="1" customWidth="1"/>
    <col min="12" max="16384" width="9.140625" style="435"/>
  </cols>
  <sheetData>
    <row r="1" spans="1:10" ht="15" x14ac:dyDescent="0.25">
      <c r="A1" s="8" t="s">
        <v>269</v>
      </c>
    </row>
    <row r="3" spans="1:10" ht="15" x14ac:dyDescent="0.25">
      <c r="A3" s="436" t="s">
        <v>38</v>
      </c>
    </row>
    <row r="5" spans="1:10" x14ac:dyDescent="0.2">
      <c r="A5" s="437" t="s">
        <v>470</v>
      </c>
    </row>
    <row r="6" spans="1:10" ht="13.5" thickBot="1" x14ac:dyDescent="0.25"/>
    <row r="7" spans="1:10" ht="12.95" customHeight="1" thickBot="1" x14ac:dyDescent="0.25">
      <c r="A7" s="438" t="s">
        <v>471</v>
      </c>
      <c r="B7" s="439"/>
      <c r="C7" s="439"/>
      <c r="D7" s="439"/>
      <c r="E7" s="439"/>
      <c r="F7" s="439"/>
      <c r="G7" s="439"/>
      <c r="H7" s="439"/>
      <c r="I7" s="439"/>
      <c r="J7" s="440"/>
    </row>
    <row r="8" spans="1:10" ht="13.5" thickBot="1" x14ac:dyDescent="0.25">
      <c r="A8" s="441"/>
      <c r="B8" s="442"/>
      <c r="C8" s="442"/>
      <c r="D8" s="442"/>
      <c r="E8" s="442"/>
      <c r="F8" s="442"/>
      <c r="G8" s="442"/>
      <c r="H8" s="442"/>
      <c r="I8" s="442"/>
      <c r="J8" s="443"/>
    </row>
    <row r="9" spans="1:10" x14ac:dyDescent="0.2">
      <c r="A9" s="444"/>
      <c r="B9" s="445"/>
      <c r="C9" s="446" t="s">
        <v>472</v>
      </c>
      <c r="D9" s="446" t="s">
        <v>473</v>
      </c>
      <c r="E9" s="446" t="s">
        <v>474</v>
      </c>
      <c r="F9" s="446" t="s">
        <v>475</v>
      </c>
      <c r="G9" s="446" t="s">
        <v>476</v>
      </c>
      <c r="H9" s="446" t="s">
        <v>477</v>
      </c>
      <c r="I9" s="446" t="s">
        <v>478</v>
      </c>
      <c r="J9" s="447" t="s">
        <v>479</v>
      </c>
    </row>
    <row r="10" spans="1:10" x14ac:dyDescent="0.2">
      <c r="A10" s="448" t="s">
        <v>480</v>
      </c>
      <c r="B10" s="449"/>
      <c r="C10" s="449"/>
      <c r="D10" s="449"/>
      <c r="E10" s="449"/>
      <c r="F10" s="449"/>
      <c r="G10" s="449"/>
      <c r="H10" s="449"/>
      <c r="I10" s="449"/>
      <c r="J10" s="450"/>
    </row>
    <row r="11" spans="1:10" x14ac:dyDescent="0.2">
      <c r="A11" s="451" t="s">
        <v>481</v>
      </c>
      <c r="B11" s="452" t="s">
        <v>288</v>
      </c>
      <c r="C11" s="453" t="s">
        <v>482</v>
      </c>
      <c r="D11" s="453" t="s">
        <v>483</v>
      </c>
      <c r="E11" s="453" t="s">
        <v>484</v>
      </c>
      <c r="F11" s="453" t="s">
        <v>482</v>
      </c>
      <c r="G11" s="453" t="s">
        <v>485</v>
      </c>
      <c r="H11" s="453" t="s">
        <v>484</v>
      </c>
      <c r="I11" s="453" t="s">
        <v>482</v>
      </c>
      <c r="J11" s="454" t="s">
        <v>486</v>
      </c>
    </row>
    <row r="12" spans="1:10" x14ac:dyDescent="0.2">
      <c r="A12" s="451" t="s">
        <v>487</v>
      </c>
      <c r="B12" s="452" t="s">
        <v>317</v>
      </c>
      <c r="C12" s="453" t="s">
        <v>487</v>
      </c>
      <c r="D12" s="453" t="s">
        <v>487</v>
      </c>
      <c r="E12" s="453" t="s">
        <v>487</v>
      </c>
      <c r="F12" s="453" t="s">
        <v>487</v>
      </c>
      <c r="G12" s="453" t="s">
        <v>487</v>
      </c>
      <c r="H12" s="453" t="s">
        <v>487</v>
      </c>
      <c r="I12" s="453" t="s">
        <v>487</v>
      </c>
      <c r="J12" s="454" t="s">
        <v>487</v>
      </c>
    </row>
    <row r="13" spans="1:10" ht="25.5" x14ac:dyDescent="0.2">
      <c r="A13" s="451" t="s">
        <v>488</v>
      </c>
      <c r="B13" s="455"/>
      <c r="C13" s="456" t="s">
        <v>489</v>
      </c>
      <c r="D13" s="456" t="s">
        <v>490</v>
      </c>
      <c r="E13" s="456" t="s">
        <v>491</v>
      </c>
      <c r="F13" s="456" t="s">
        <v>492</v>
      </c>
      <c r="G13" s="456" t="s">
        <v>493</v>
      </c>
      <c r="H13" s="456" t="s">
        <v>494</v>
      </c>
      <c r="I13" s="456" t="s">
        <v>495</v>
      </c>
      <c r="J13" s="457" t="s">
        <v>489</v>
      </c>
    </row>
    <row r="14" spans="1:10" ht="25.5" x14ac:dyDescent="0.2">
      <c r="A14" s="458"/>
      <c r="B14" s="459"/>
      <c r="C14" s="456" t="s">
        <v>496</v>
      </c>
      <c r="D14" s="456" t="s">
        <v>497</v>
      </c>
      <c r="E14" s="456"/>
      <c r="F14" s="456" t="s">
        <v>498</v>
      </c>
      <c r="G14" s="456" t="s">
        <v>499</v>
      </c>
      <c r="H14" s="456"/>
      <c r="I14" s="456"/>
      <c r="J14" s="457" t="s">
        <v>496</v>
      </c>
    </row>
    <row r="15" spans="1:10" x14ac:dyDescent="0.2">
      <c r="A15" s="451" t="s">
        <v>500</v>
      </c>
      <c r="B15" s="452" t="s">
        <v>501</v>
      </c>
      <c r="C15" s="456" t="s">
        <v>502</v>
      </c>
      <c r="D15" s="456" t="s">
        <v>502</v>
      </c>
      <c r="E15" s="456" t="s">
        <v>502</v>
      </c>
      <c r="F15" s="456" t="s">
        <v>502</v>
      </c>
      <c r="G15" s="456" t="s">
        <v>502</v>
      </c>
      <c r="H15" s="456" t="s">
        <v>502</v>
      </c>
      <c r="I15" s="456" t="s">
        <v>502</v>
      </c>
      <c r="J15" s="457" t="s">
        <v>502</v>
      </c>
    </row>
    <row r="16" spans="1:10" x14ac:dyDescent="0.2">
      <c r="A16" s="451" t="s">
        <v>503</v>
      </c>
      <c r="B16" s="452" t="s">
        <v>501</v>
      </c>
      <c r="C16" s="456" t="s">
        <v>295</v>
      </c>
      <c r="D16" s="456" t="s">
        <v>295</v>
      </c>
      <c r="E16" s="456" t="s">
        <v>295</v>
      </c>
      <c r="F16" s="456" t="s">
        <v>295</v>
      </c>
      <c r="G16" s="456" t="s">
        <v>295</v>
      </c>
      <c r="H16" s="456" t="s">
        <v>295</v>
      </c>
      <c r="I16" s="456" t="s">
        <v>295</v>
      </c>
      <c r="J16" s="457" t="s">
        <v>295</v>
      </c>
    </row>
    <row r="17" spans="1:10" ht="25.5" x14ac:dyDescent="0.2">
      <c r="A17" s="451" t="s">
        <v>504</v>
      </c>
      <c r="B17" s="452" t="s">
        <v>501</v>
      </c>
      <c r="C17" s="456" t="s">
        <v>505</v>
      </c>
      <c r="D17" s="456" t="s">
        <v>505</v>
      </c>
      <c r="E17" s="456" t="s">
        <v>505</v>
      </c>
      <c r="F17" s="456" t="s">
        <v>505</v>
      </c>
      <c r="G17" s="456" t="s">
        <v>505</v>
      </c>
      <c r="H17" s="456" t="s">
        <v>505</v>
      </c>
      <c r="I17" s="456" t="s">
        <v>505</v>
      </c>
      <c r="J17" s="457" t="s">
        <v>505</v>
      </c>
    </row>
    <row r="18" spans="1:10" ht="13.5" thickBot="1" x14ac:dyDescent="0.25">
      <c r="A18" s="460" t="s">
        <v>506</v>
      </c>
      <c r="B18" s="461" t="s">
        <v>507</v>
      </c>
      <c r="C18" s="462" t="s">
        <v>508</v>
      </c>
      <c r="D18" s="462" t="s">
        <v>508</v>
      </c>
      <c r="E18" s="462" t="s">
        <v>508</v>
      </c>
      <c r="F18" s="462" t="s">
        <v>508</v>
      </c>
      <c r="G18" s="462" t="s">
        <v>508</v>
      </c>
      <c r="H18" s="462" t="s">
        <v>508</v>
      </c>
      <c r="I18" s="462" t="s">
        <v>508</v>
      </c>
      <c r="J18" s="463" t="s">
        <v>508</v>
      </c>
    </row>
    <row r="19" spans="1:10" ht="13.5" thickBot="1" x14ac:dyDescent="0.25">
      <c r="A19" s="441"/>
      <c r="B19" s="442"/>
      <c r="C19" s="442"/>
      <c r="D19" s="442"/>
      <c r="E19" s="442"/>
      <c r="F19" s="442"/>
      <c r="G19" s="442"/>
      <c r="H19" s="442"/>
      <c r="I19" s="442"/>
      <c r="J19" s="443"/>
    </row>
    <row r="20" spans="1:10" x14ac:dyDescent="0.2">
      <c r="A20" s="464" t="s">
        <v>509</v>
      </c>
      <c r="B20" s="465"/>
      <c r="C20" s="465"/>
      <c r="D20" s="465"/>
      <c r="E20" s="465"/>
      <c r="F20" s="465"/>
      <c r="G20" s="465"/>
      <c r="H20" s="465"/>
      <c r="I20" s="465"/>
      <c r="J20" s="466"/>
    </row>
    <row r="21" spans="1:10" ht="34.5" customHeight="1" x14ac:dyDescent="0.2">
      <c r="A21" s="467" t="s">
        <v>488</v>
      </c>
      <c r="B21" s="468"/>
      <c r="C21" s="469" t="s">
        <v>510</v>
      </c>
      <c r="D21" s="469" t="s">
        <v>511</v>
      </c>
      <c r="E21" s="469" t="s">
        <v>512</v>
      </c>
      <c r="F21" s="469" t="s">
        <v>513</v>
      </c>
      <c r="G21" s="469" t="s">
        <v>514</v>
      </c>
      <c r="H21" s="469" t="s">
        <v>515</v>
      </c>
      <c r="I21" s="469" t="s">
        <v>510</v>
      </c>
      <c r="J21" s="470" t="s">
        <v>516</v>
      </c>
    </row>
    <row r="22" spans="1:10" ht="25.5" x14ac:dyDescent="0.2">
      <c r="A22" s="451" t="s">
        <v>517</v>
      </c>
      <c r="B22" s="452" t="s">
        <v>288</v>
      </c>
      <c r="C22" s="471">
        <v>0</v>
      </c>
      <c r="D22" s="471" t="s">
        <v>518</v>
      </c>
      <c r="E22" s="471" t="s">
        <v>519</v>
      </c>
      <c r="F22" s="471" t="s">
        <v>520</v>
      </c>
      <c r="G22" s="471" t="s">
        <v>521</v>
      </c>
      <c r="H22" s="471" t="s">
        <v>522</v>
      </c>
      <c r="I22" s="471">
        <v>0</v>
      </c>
      <c r="J22" s="472" t="s">
        <v>523</v>
      </c>
    </row>
    <row r="23" spans="1:10" ht="25.5" x14ac:dyDescent="0.2">
      <c r="A23" s="473" t="s">
        <v>524</v>
      </c>
      <c r="B23" s="455"/>
      <c r="C23" s="471" t="s">
        <v>525</v>
      </c>
      <c r="D23" s="471" t="s">
        <v>525</v>
      </c>
      <c r="E23" s="471" t="s">
        <v>525</v>
      </c>
      <c r="F23" s="471" t="s">
        <v>525</v>
      </c>
      <c r="G23" s="471" t="s">
        <v>526</v>
      </c>
      <c r="H23" s="471" t="s">
        <v>525</v>
      </c>
      <c r="I23" s="471" t="s">
        <v>525</v>
      </c>
      <c r="J23" s="472" t="s">
        <v>525</v>
      </c>
    </row>
    <row r="24" spans="1:10" ht="38.25" x14ac:dyDescent="0.2">
      <c r="A24" s="473" t="s">
        <v>527</v>
      </c>
      <c r="B24" s="455"/>
      <c r="C24" s="471" t="s">
        <v>528</v>
      </c>
      <c r="D24" s="471" t="s">
        <v>529</v>
      </c>
      <c r="E24" s="471" t="s">
        <v>530</v>
      </c>
      <c r="F24" s="471" t="s">
        <v>531</v>
      </c>
      <c r="G24" s="471" t="s">
        <v>532</v>
      </c>
      <c r="H24" s="471" t="s">
        <v>533</v>
      </c>
      <c r="I24" s="471" t="s">
        <v>528</v>
      </c>
      <c r="J24" s="472" t="s">
        <v>534</v>
      </c>
    </row>
    <row r="25" spans="1:10" ht="25.5" x14ac:dyDescent="0.2">
      <c r="A25" s="473" t="s">
        <v>535</v>
      </c>
      <c r="B25" s="455"/>
      <c r="C25" s="471"/>
      <c r="D25" s="471"/>
      <c r="E25" s="471"/>
      <c r="F25" s="471"/>
      <c r="G25" s="471" t="s">
        <v>536</v>
      </c>
      <c r="H25" s="471"/>
      <c r="I25" s="471"/>
      <c r="J25" s="472" t="s">
        <v>537</v>
      </c>
    </row>
    <row r="26" spans="1:10" x14ac:dyDescent="0.2">
      <c r="A26" s="451" t="s">
        <v>503</v>
      </c>
      <c r="B26" s="452" t="s">
        <v>501</v>
      </c>
      <c r="C26" s="453" t="s">
        <v>503</v>
      </c>
      <c r="D26" s="453" t="s">
        <v>503</v>
      </c>
      <c r="E26" s="453" t="s">
        <v>503</v>
      </c>
      <c r="F26" s="453" t="s">
        <v>503</v>
      </c>
      <c r="G26" s="453" t="s">
        <v>503</v>
      </c>
      <c r="H26" s="453" t="s">
        <v>503</v>
      </c>
      <c r="I26" s="453" t="s">
        <v>503</v>
      </c>
      <c r="J26" s="454" t="s">
        <v>503</v>
      </c>
    </row>
    <row r="27" spans="1:10" ht="13.5" thickBot="1" x14ac:dyDescent="0.25">
      <c r="A27" s="460" t="s">
        <v>538</v>
      </c>
      <c r="B27" s="461" t="s">
        <v>342</v>
      </c>
      <c r="C27" s="474" t="s">
        <v>538</v>
      </c>
      <c r="D27" s="474" t="s">
        <v>538</v>
      </c>
      <c r="E27" s="474" t="s">
        <v>538</v>
      </c>
      <c r="F27" s="474" t="s">
        <v>538</v>
      </c>
      <c r="G27" s="474" t="s">
        <v>538</v>
      </c>
      <c r="H27" s="474" t="s">
        <v>538</v>
      </c>
      <c r="I27" s="474" t="s">
        <v>538</v>
      </c>
      <c r="J27" s="475" t="s">
        <v>538</v>
      </c>
    </row>
    <row r="28" spans="1:10" ht="13.5" thickBot="1" x14ac:dyDescent="0.25">
      <c r="A28" s="476"/>
      <c r="B28" s="477"/>
      <c r="C28" s="477"/>
      <c r="D28" s="477"/>
      <c r="E28" s="477"/>
      <c r="F28" s="477"/>
      <c r="G28" s="477"/>
      <c r="H28" s="477"/>
      <c r="I28" s="477"/>
      <c r="J28" s="478"/>
    </row>
    <row r="29" spans="1:10" x14ac:dyDescent="0.2">
      <c r="A29" s="479" t="s">
        <v>539</v>
      </c>
      <c r="B29" s="480"/>
      <c r="C29" s="480"/>
      <c r="D29" s="480"/>
      <c r="E29" s="480"/>
      <c r="F29" s="480"/>
      <c r="G29" s="480"/>
      <c r="H29" s="480"/>
      <c r="I29" s="480"/>
      <c r="J29" s="481"/>
    </row>
    <row r="30" spans="1:10" ht="38.25" x14ac:dyDescent="0.2">
      <c r="A30" s="473" t="s">
        <v>488</v>
      </c>
      <c r="B30" s="482"/>
      <c r="C30" s="471" t="s">
        <v>540</v>
      </c>
      <c r="D30" s="471" t="s">
        <v>541</v>
      </c>
      <c r="E30" s="471" t="s">
        <v>540</v>
      </c>
      <c r="F30" s="471" t="s">
        <v>542</v>
      </c>
      <c r="G30" s="471" t="s">
        <v>543</v>
      </c>
      <c r="H30" s="471" t="s">
        <v>544</v>
      </c>
      <c r="I30" s="471" t="s">
        <v>545</v>
      </c>
      <c r="J30" s="472" t="s">
        <v>546</v>
      </c>
    </row>
    <row r="31" spans="1:10" x14ac:dyDescent="0.2">
      <c r="A31" s="451" t="s">
        <v>517</v>
      </c>
      <c r="B31" s="452" t="s">
        <v>288</v>
      </c>
      <c r="C31" s="471" t="s">
        <v>517</v>
      </c>
      <c r="D31" s="471" t="s">
        <v>517</v>
      </c>
      <c r="E31" s="471" t="s">
        <v>517</v>
      </c>
      <c r="F31" s="471" t="s">
        <v>517</v>
      </c>
      <c r="G31" s="471" t="s">
        <v>517</v>
      </c>
      <c r="H31" s="471" t="s">
        <v>517</v>
      </c>
      <c r="I31" s="471" t="s">
        <v>517</v>
      </c>
      <c r="J31" s="472" t="s">
        <v>517</v>
      </c>
    </row>
    <row r="32" spans="1:10" ht="38.25" x14ac:dyDescent="0.2">
      <c r="A32" s="483" t="s">
        <v>524</v>
      </c>
      <c r="B32" s="484"/>
      <c r="C32" s="471" t="s">
        <v>547</v>
      </c>
      <c r="D32" s="471" t="s">
        <v>547</v>
      </c>
      <c r="E32" s="471" t="s">
        <v>547</v>
      </c>
      <c r="F32" s="471" t="s">
        <v>547</v>
      </c>
      <c r="G32" s="471" t="s">
        <v>547</v>
      </c>
      <c r="H32" s="471" t="s">
        <v>547</v>
      </c>
      <c r="I32" s="471" t="s">
        <v>547</v>
      </c>
      <c r="J32" s="472" t="s">
        <v>547</v>
      </c>
    </row>
    <row r="33" spans="1:12" ht="25.5" x14ac:dyDescent="0.2">
      <c r="A33" s="451" t="s">
        <v>548</v>
      </c>
      <c r="B33" s="452" t="s">
        <v>288</v>
      </c>
      <c r="C33" s="471" t="s">
        <v>549</v>
      </c>
      <c r="D33" s="471" t="s">
        <v>550</v>
      </c>
      <c r="E33" s="471" t="s">
        <v>551</v>
      </c>
      <c r="F33" s="471" t="s">
        <v>550</v>
      </c>
      <c r="G33" s="471" t="s">
        <v>552</v>
      </c>
      <c r="H33" s="471" t="s">
        <v>553</v>
      </c>
      <c r="I33" s="471" t="s">
        <v>554</v>
      </c>
      <c r="J33" s="472" t="s">
        <v>555</v>
      </c>
    </row>
    <row r="34" spans="1:12" ht="25.5" x14ac:dyDescent="0.2">
      <c r="A34" s="451" t="s">
        <v>556</v>
      </c>
      <c r="B34" s="452" t="s">
        <v>288</v>
      </c>
      <c r="C34" s="471" t="s">
        <v>557</v>
      </c>
      <c r="D34" s="471" t="s">
        <v>558</v>
      </c>
      <c r="E34" s="471" t="s">
        <v>559</v>
      </c>
      <c r="F34" s="471" t="s">
        <v>560</v>
      </c>
      <c r="G34" s="471" t="s">
        <v>561</v>
      </c>
      <c r="H34" s="471" t="s">
        <v>562</v>
      </c>
      <c r="I34" s="471" t="s">
        <v>563</v>
      </c>
      <c r="J34" s="472" t="s">
        <v>557</v>
      </c>
    </row>
    <row r="35" spans="1:12" ht="24.95" customHeight="1" thickBot="1" x14ac:dyDescent="0.25">
      <c r="A35" s="460" t="s">
        <v>564</v>
      </c>
      <c r="B35" s="461" t="s">
        <v>342</v>
      </c>
      <c r="C35" s="485" t="s">
        <v>565</v>
      </c>
      <c r="D35" s="485" t="s">
        <v>566</v>
      </c>
      <c r="E35" s="485" t="s">
        <v>565</v>
      </c>
      <c r="F35" s="485" t="s">
        <v>566</v>
      </c>
      <c r="G35" s="485" t="s">
        <v>565</v>
      </c>
      <c r="H35" s="485" t="s">
        <v>566</v>
      </c>
      <c r="I35" s="485" t="s">
        <v>565</v>
      </c>
      <c r="J35" s="486" t="s">
        <v>566</v>
      </c>
    </row>
    <row r="36" spans="1:12" s="488" customFormat="1" x14ac:dyDescent="0.2">
      <c r="A36" s="487"/>
      <c r="B36" s="487"/>
      <c r="C36" s="487"/>
      <c r="D36" s="487"/>
      <c r="E36" s="487"/>
      <c r="F36" s="487"/>
      <c r="G36" s="487"/>
      <c r="H36" s="487"/>
      <c r="I36" s="487"/>
      <c r="J36" s="487"/>
    </row>
    <row r="37" spans="1:12" s="490" customFormat="1" x14ac:dyDescent="0.2">
      <c r="A37" s="489"/>
      <c r="B37" s="489"/>
      <c r="C37" s="489"/>
      <c r="D37" s="489"/>
      <c r="E37" s="489"/>
      <c r="F37" s="489"/>
      <c r="G37" s="489"/>
      <c r="H37" s="489"/>
      <c r="I37" s="489"/>
      <c r="J37" s="489"/>
      <c r="K37" s="489"/>
    </row>
    <row r="38" spans="1:12" s="490" customFormat="1" ht="13.5" thickBot="1" x14ac:dyDescent="0.25">
      <c r="A38" s="489"/>
      <c r="B38" s="489"/>
      <c r="C38" s="489"/>
      <c r="D38" s="489"/>
      <c r="E38" s="489"/>
      <c r="F38" s="489"/>
      <c r="G38" s="489"/>
      <c r="H38" s="489"/>
      <c r="I38" s="489"/>
      <c r="J38" s="489"/>
      <c r="K38" s="489"/>
    </row>
    <row r="39" spans="1:12" s="490" customFormat="1" ht="13.5" thickBot="1" x14ac:dyDescent="0.25">
      <c r="A39" s="491" t="s">
        <v>567</v>
      </c>
      <c r="B39" s="492"/>
      <c r="C39" s="493"/>
      <c r="D39" s="492"/>
      <c r="E39" s="492"/>
      <c r="F39" s="492"/>
      <c r="G39" s="492"/>
      <c r="H39" s="492"/>
      <c r="I39" s="492"/>
      <c r="J39" s="494"/>
      <c r="K39" s="489"/>
      <c r="L39" s="489"/>
    </row>
    <row r="40" spans="1:12" s="490" customFormat="1" x14ac:dyDescent="0.2">
      <c r="A40" s="444"/>
      <c r="B40" s="445"/>
      <c r="C40" s="446" t="s">
        <v>568</v>
      </c>
      <c r="D40" s="446" t="s">
        <v>569</v>
      </c>
      <c r="E40" s="446" t="s">
        <v>570</v>
      </c>
      <c r="F40" s="446" t="s">
        <v>571</v>
      </c>
      <c r="G40" s="446" t="s">
        <v>572</v>
      </c>
      <c r="H40" s="446" t="s">
        <v>573</v>
      </c>
      <c r="I40" s="446" t="s">
        <v>574</v>
      </c>
      <c r="J40" s="447" t="s">
        <v>575</v>
      </c>
      <c r="K40" s="489"/>
      <c r="L40" s="489"/>
    </row>
    <row r="41" spans="1:12" s="490" customFormat="1" x14ac:dyDescent="0.2">
      <c r="A41" s="448" t="s">
        <v>480</v>
      </c>
      <c r="B41" s="449"/>
      <c r="C41" s="449"/>
      <c r="D41" s="449"/>
      <c r="E41" s="449"/>
      <c r="F41" s="449"/>
      <c r="G41" s="449"/>
      <c r="H41" s="449"/>
      <c r="I41" s="449"/>
      <c r="J41" s="450"/>
      <c r="K41" s="489"/>
      <c r="L41" s="489"/>
    </row>
    <row r="42" spans="1:12" s="490" customFormat="1" x14ac:dyDescent="0.2">
      <c r="A42" s="451" t="s">
        <v>481</v>
      </c>
      <c r="B42" s="452" t="s">
        <v>288</v>
      </c>
      <c r="C42" s="453" t="s">
        <v>484</v>
      </c>
      <c r="D42" s="453" t="s">
        <v>482</v>
      </c>
      <c r="E42" s="453" t="s">
        <v>486</v>
      </c>
      <c r="F42" s="453" t="s">
        <v>484</v>
      </c>
      <c r="G42" s="453" t="s">
        <v>482</v>
      </c>
      <c r="H42" s="453" t="s">
        <v>486</v>
      </c>
      <c r="I42" s="453" t="s">
        <v>482</v>
      </c>
      <c r="J42" s="454" t="s">
        <v>483</v>
      </c>
      <c r="K42" s="489"/>
      <c r="L42" s="489"/>
    </row>
    <row r="43" spans="1:12" s="490" customFormat="1" x14ac:dyDescent="0.2">
      <c r="A43" s="451" t="s">
        <v>487</v>
      </c>
      <c r="B43" s="452" t="s">
        <v>317</v>
      </c>
      <c r="C43" s="453" t="s">
        <v>487</v>
      </c>
      <c r="D43" s="453" t="s">
        <v>487</v>
      </c>
      <c r="E43" s="453" t="s">
        <v>487</v>
      </c>
      <c r="F43" s="453" t="s">
        <v>487</v>
      </c>
      <c r="G43" s="453" t="s">
        <v>487</v>
      </c>
      <c r="H43" s="453" t="s">
        <v>487</v>
      </c>
      <c r="I43" s="453" t="s">
        <v>487</v>
      </c>
      <c r="J43" s="454" t="s">
        <v>487</v>
      </c>
      <c r="K43" s="489"/>
      <c r="L43" s="489"/>
    </row>
    <row r="44" spans="1:12" s="490" customFormat="1" ht="25.5" x14ac:dyDescent="0.2">
      <c r="A44" s="451" t="s">
        <v>488</v>
      </c>
      <c r="B44" s="455"/>
      <c r="C44" s="456" t="s">
        <v>576</v>
      </c>
      <c r="D44" s="456" t="s">
        <v>577</v>
      </c>
      <c r="E44" s="456" t="s">
        <v>493</v>
      </c>
      <c r="F44" s="456" t="s">
        <v>494</v>
      </c>
      <c r="G44" s="456" t="s">
        <v>578</v>
      </c>
      <c r="H44" s="456" t="s">
        <v>579</v>
      </c>
      <c r="I44" s="456" t="s">
        <v>576</v>
      </c>
      <c r="J44" s="457" t="s">
        <v>491</v>
      </c>
      <c r="K44" s="489"/>
      <c r="L44" s="489"/>
    </row>
    <row r="45" spans="1:12" s="490" customFormat="1" ht="25.5" x14ac:dyDescent="0.2">
      <c r="A45" s="458"/>
      <c r="B45" s="459"/>
      <c r="C45" s="456" t="s">
        <v>580</v>
      </c>
      <c r="D45" s="456" t="s">
        <v>581</v>
      </c>
      <c r="E45" s="456" t="s">
        <v>499</v>
      </c>
      <c r="F45" s="456"/>
      <c r="G45" s="456" t="s">
        <v>582</v>
      </c>
      <c r="H45" s="456" t="s">
        <v>498</v>
      </c>
      <c r="I45" s="456" t="s">
        <v>580</v>
      </c>
      <c r="J45" s="457"/>
      <c r="K45" s="489"/>
      <c r="L45" s="489"/>
    </row>
    <row r="46" spans="1:12" s="490" customFormat="1" x14ac:dyDescent="0.2">
      <c r="A46" s="451" t="s">
        <v>500</v>
      </c>
      <c r="B46" s="452" t="s">
        <v>501</v>
      </c>
      <c r="C46" s="456" t="s">
        <v>502</v>
      </c>
      <c r="D46" s="456" t="s">
        <v>502</v>
      </c>
      <c r="E46" s="456" t="s">
        <v>502</v>
      </c>
      <c r="F46" s="456" t="s">
        <v>502</v>
      </c>
      <c r="G46" s="456" t="s">
        <v>502</v>
      </c>
      <c r="H46" s="456" t="s">
        <v>502</v>
      </c>
      <c r="I46" s="456" t="s">
        <v>502</v>
      </c>
      <c r="J46" s="457" t="s">
        <v>502</v>
      </c>
      <c r="K46" s="489"/>
      <c r="L46" s="489"/>
    </row>
    <row r="47" spans="1:12" s="490" customFormat="1" x14ac:dyDescent="0.2">
      <c r="A47" s="451" t="s">
        <v>503</v>
      </c>
      <c r="B47" s="452" t="s">
        <v>501</v>
      </c>
      <c r="C47" s="456" t="s">
        <v>295</v>
      </c>
      <c r="D47" s="456" t="s">
        <v>295</v>
      </c>
      <c r="E47" s="456" t="s">
        <v>295</v>
      </c>
      <c r="F47" s="456" t="s">
        <v>295</v>
      </c>
      <c r="G47" s="456" t="s">
        <v>295</v>
      </c>
      <c r="H47" s="456" t="s">
        <v>295</v>
      </c>
      <c r="I47" s="456" t="s">
        <v>295</v>
      </c>
      <c r="J47" s="457" t="s">
        <v>295</v>
      </c>
      <c r="K47" s="489"/>
      <c r="L47" s="489"/>
    </row>
    <row r="48" spans="1:12" s="490" customFormat="1" ht="25.5" x14ac:dyDescent="0.2">
      <c r="A48" s="451" t="s">
        <v>504</v>
      </c>
      <c r="B48" s="452" t="s">
        <v>501</v>
      </c>
      <c r="C48" s="456" t="s">
        <v>505</v>
      </c>
      <c r="D48" s="456" t="s">
        <v>505</v>
      </c>
      <c r="E48" s="456" t="s">
        <v>505</v>
      </c>
      <c r="F48" s="456" t="s">
        <v>505</v>
      </c>
      <c r="G48" s="456" t="s">
        <v>505</v>
      </c>
      <c r="H48" s="456" t="s">
        <v>505</v>
      </c>
      <c r="I48" s="456" t="s">
        <v>505</v>
      </c>
      <c r="J48" s="457" t="s">
        <v>505</v>
      </c>
      <c r="K48" s="489"/>
      <c r="L48" s="489"/>
    </row>
    <row r="49" spans="1:12" s="490" customFormat="1" ht="13.5" thickBot="1" x14ac:dyDescent="0.25">
      <c r="A49" s="460" t="s">
        <v>506</v>
      </c>
      <c r="B49" s="461" t="s">
        <v>507</v>
      </c>
      <c r="C49" s="462" t="s">
        <v>508</v>
      </c>
      <c r="D49" s="462" t="s">
        <v>508</v>
      </c>
      <c r="E49" s="462" t="s">
        <v>508</v>
      </c>
      <c r="F49" s="462" t="s">
        <v>508</v>
      </c>
      <c r="G49" s="462" t="s">
        <v>508</v>
      </c>
      <c r="H49" s="462" t="s">
        <v>508</v>
      </c>
      <c r="I49" s="462" t="s">
        <v>508</v>
      </c>
      <c r="J49" s="463" t="s">
        <v>508</v>
      </c>
      <c r="K49" s="489"/>
      <c r="L49" s="489"/>
    </row>
    <row r="50" spans="1:12" s="490" customFormat="1" ht="13.5" thickBot="1" x14ac:dyDescent="0.25">
      <c r="A50" s="441"/>
      <c r="B50" s="442"/>
      <c r="C50" s="442"/>
      <c r="D50" s="442"/>
      <c r="E50" s="442"/>
      <c r="F50" s="442"/>
      <c r="G50" s="442"/>
      <c r="H50" s="442"/>
      <c r="I50" s="442"/>
      <c r="J50" s="443"/>
      <c r="K50" s="489"/>
      <c r="L50" s="489"/>
    </row>
    <row r="51" spans="1:12" s="490" customFormat="1" x14ac:dyDescent="0.2">
      <c r="A51" s="464" t="s">
        <v>509</v>
      </c>
      <c r="B51" s="465"/>
      <c r="C51" s="465"/>
      <c r="D51" s="465"/>
      <c r="E51" s="465"/>
      <c r="F51" s="465"/>
      <c r="G51" s="465"/>
      <c r="H51" s="465"/>
      <c r="I51" s="465"/>
      <c r="J51" s="466"/>
      <c r="K51" s="489"/>
      <c r="L51" s="489"/>
    </row>
    <row r="52" spans="1:12" s="490" customFormat="1" ht="38.25" x14ac:dyDescent="0.2">
      <c r="A52" s="467" t="s">
        <v>488</v>
      </c>
      <c r="B52" s="468"/>
      <c r="C52" s="495" t="s">
        <v>512</v>
      </c>
      <c r="D52" s="469" t="s">
        <v>583</v>
      </c>
      <c r="E52" s="469" t="s">
        <v>514</v>
      </c>
      <c r="F52" s="469" t="s">
        <v>515</v>
      </c>
      <c r="G52" s="469" t="s">
        <v>510</v>
      </c>
      <c r="H52" s="469" t="s">
        <v>511</v>
      </c>
      <c r="I52" s="469" t="s">
        <v>514</v>
      </c>
      <c r="J52" s="470" t="s">
        <v>513</v>
      </c>
      <c r="K52" s="489"/>
      <c r="L52" s="489"/>
    </row>
    <row r="53" spans="1:12" s="490" customFormat="1" ht="25.5" x14ac:dyDescent="0.2">
      <c r="A53" s="451" t="s">
        <v>517</v>
      </c>
      <c r="B53" s="452" t="s">
        <v>288</v>
      </c>
      <c r="C53" s="471" t="s">
        <v>519</v>
      </c>
      <c r="D53" s="471" t="s">
        <v>584</v>
      </c>
      <c r="E53" s="471" t="s">
        <v>521</v>
      </c>
      <c r="F53" s="471" t="s">
        <v>520</v>
      </c>
      <c r="G53" s="471">
        <v>0</v>
      </c>
      <c r="H53" s="471" t="s">
        <v>518</v>
      </c>
      <c r="I53" s="471" t="s">
        <v>521</v>
      </c>
      <c r="J53" s="472" t="s">
        <v>520</v>
      </c>
      <c r="K53" s="489"/>
      <c r="L53" s="489"/>
    </row>
    <row r="54" spans="1:12" s="490" customFormat="1" ht="25.5" x14ac:dyDescent="0.2">
      <c r="A54" s="473" t="s">
        <v>524</v>
      </c>
      <c r="B54" s="455"/>
      <c r="C54" s="471" t="s">
        <v>525</v>
      </c>
      <c r="D54" s="471" t="s">
        <v>525</v>
      </c>
      <c r="E54" s="471" t="s">
        <v>526</v>
      </c>
      <c r="F54" s="471" t="s">
        <v>525</v>
      </c>
      <c r="G54" s="471" t="s">
        <v>525</v>
      </c>
      <c r="H54" s="471" t="s">
        <v>525</v>
      </c>
      <c r="I54" s="471" t="s">
        <v>526</v>
      </c>
      <c r="J54" s="472" t="s">
        <v>525</v>
      </c>
      <c r="K54" s="489"/>
      <c r="L54" s="489"/>
    </row>
    <row r="55" spans="1:12" s="490" customFormat="1" ht="38.25" x14ac:dyDescent="0.2">
      <c r="A55" s="473" t="s">
        <v>527</v>
      </c>
      <c r="B55" s="455"/>
      <c r="C55" s="471" t="s">
        <v>585</v>
      </c>
      <c r="D55" s="471" t="s">
        <v>586</v>
      </c>
      <c r="E55" s="471" t="s">
        <v>532</v>
      </c>
      <c r="F55" s="471" t="s">
        <v>533</v>
      </c>
      <c r="G55" s="471" t="s">
        <v>528</v>
      </c>
      <c r="H55" s="471" t="s">
        <v>529</v>
      </c>
      <c r="I55" s="471" t="s">
        <v>532</v>
      </c>
      <c r="J55" s="472" t="s">
        <v>531</v>
      </c>
      <c r="K55" s="489"/>
      <c r="L55" s="489"/>
    </row>
    <row r="56" spans="1:12" s="490" customFormat="1" ht="25.5" x14ac:dyDescent="0.2">
      <c r="A56" s="473" t="s">
        <v>535</v>
      </c>
      <c r="B56" s="455"/>
      <c r="C56" s="471"/>
      <c r="D56" s="471"/>
      <c r="E56" s="471" t="s">
        <v>536</v>
      </c>
      <c r="F56" s="471"/>
      <c r="G56" s="471"/>
      <c r="H56" s="471"/>
      <c r="I56" s="471" t="s">
        <v>536</v>
      </c>
      <c r="J56" s="472"/>
      <c r="K56" s="489"/>
      <c r="L56" s="489"/>
    </row>
    <row r="57" spans="1:12" s="490" customFormat="1" x14ac:dyDescent="0.2">
      <c r="A57" s="451" t="s">
        <v>503</v>
      </c>
      <c r="B57" s="452" t="s">
        <v>501</v>
      </c>
      <c r="C57" s="453" t="s">
        <v>503</v>
      </c>
      <c r="D57" s="453" t="s">
        <v>503</v>
      </c>
      <c r="E57" s="453" t="s">
        <v>503</v>
      </c>
      <c r="F57" s="453" t="s">
        <v>503</v>
      </c>
      <c r="G57" s="453" t="s">
        <v>503</v>
      </c>
      <c r="H57" s="453" t="s">
        <v>503</v>
      </c>
      <c r="I57" s="453" t="s">
        <v>503</v>
      </c>
      <c r="J57" s="454" t="s">
        <v>503</v>
      </c>
      <c r="K57" s="489"/>
      <c r="L57" s="489"/>
    </row>
    <row r="58" spans="1:12" s="490" customFormat="1" ht="13.5" thickBot="1" x14ac:dyDescent="0.25">
      <c r="A58" s="460" t="s">
        <v>538</v>
      </c>
      <c r="B58" s="461" t="s">
        <v>342</v>
      </c>
      <c r="C58" s="474" t="s">
        <v>538</v>
      </c>
      <c r="D58" s="474" t="s">
        <v>538</v>
      </c>
      <c r="E58" s="474" t="s">
        <v>538</v>
      </c>
      <c r="F58" s="474" t="s">
        <v>538</v>
      </c>
      <c r="G58" s="474" t="s">
        <v>538</v>
      </c>
      <c r="H58" s="474" t="s">
        <v>538</v>
      </c>
      <c r="I58" s="474" t="s">
        <v>538</v>
      </c>
      <c r="J58" s="475" t="s">
        <v>538</v>
      </c>
      <c r="K58" s="489"/>
      <c r="L58" s="489"/>
    </row>
    <row r="59" spans="1:12" s="490" customFormat="1" ht="13.5" thickBot="1" x14ac:dyDescent="0.25">
      <c r="A59" s="476"/>
      <c r="B59" s="477"/>
      <c r="C59" s="477"/>
      <c r="D59" s="477"/>
      <c r="E59" s="477"/>
      <c r="F59" s="477"/>
      <c r="G59" s="477"/>
      <c r="H59" s="477"/>
      <c r="I59" s="477"/>
      <c r="J59" s="478"/>
      <c r="K59" s="489"/>
      <c r="L59" s="489"/>
    </row>
    <row r="60" spans="1:12" s="490" customFormat="1" x14ac:dyDescent="0.2">
      <c r="A60" s="479" t="s">
        <v>539</v>
      </c>
      <c r="B60" s="480"/>
      <c r="C60" s="480"/>
      <c r="D60" s="480"/>
      <c r="E60" s="480"/>
      <c r="F60" s="480"/>
      <c r="G60" s="480"/>
      <c r="H60" s="480"/>
      <c r="I60" s="480"/>
      <c r="J60" s="481"/>
      <c r="K60" s="489"/>
      <c r="L60" s="489"/>
    </row>
    <row r="61" spans="1:12" s="490" customFormat="1" ht="38.25" x14ac:dyDescent="0.2">
      <c r="A61" s="473" t="s">
        <v>488</v>
      </c>
      <c r="B61" s="482"/>
      <c r="C61" s="471" t="s">
        <v>587</v>
      </c>
      <c r="D61" s="471" t="s">
        <v>542</v>
      </c>
      <c r="E61" s="471" t="s">
        <v>588</v>
      </c>
      <c r="F61" s="471" t="s">
        <v>589</v>
      </c>
      <c r="G61" s="471" t="s">
        <v>590</v>
      </c>
      <c r="H61" s="471" t="s">
        <v>591</v>
      </c>
      <c r="I61" s="471" t="s">
        <v>592</v>
      </c>
      <c r="J61" s="472" t="s">
        <v>593</v>
      </c>
      <c r="K61" s="489"/>
      <c r="L61" s="489"/>
    </row>
    <row r="62" spans="1:12" s="490" customFormat="1" x14ac:dyDescent="0.2">
      <c r="A62" s="451" t="s">
        <v>517</v>
      </c>
      <c r="B62" s="452" t="s">
        <v>288</v>
      </c>
      <c r="C62" s="471" t="s">
        <v>517</v>
      </c>
      <c r="D62" s="471" t="s">
        <v>517</v>
      </c>
      <c r="E62" s="471" t="s">
        <v>517</v>
      </c>
      <c r="F62" s="471" t="s">
        <v>517</v>
      </c>
      <c r="G62" s="471" t="s">
        <v>517</v>
      </c>
      <c r="H62" s="471" t="s">
        <v>517</v>
      </c>
      <c r="I62" s="471" t="s">
        <v>517</v>
      </c>
      <c r="J62" s="472" t="s">
        <v>517</v>
      </c>
      <c r="K62" s="489"/>
      <c r="L62" s="489"/>
    </row>
    <row r="63" spans="1:12" s="490" customFormat="1" ht="38.25" x14ac:dyDescent="0.2">
      <c r="A63" s="483" t="s">
        <v>524</v>
      </c>
      <c r="B63" s="484"/>
      <c r="C63" s="471" t="s">
        <v>547</v>
      </c>
      <c r="D63" s="471" t="s">
        <v>547</v>
      </c>
      <c r="E63" s="471" t="s">
        <v>547</v>
      </c>
      <c r="F63" s="471" t="s">
        <v>547</v>
      </c>
      <c r="G63" s="471" t="s">
        <v>547</v>
      </c>
      <c r="H63" s="471" t="s">
        <v>547</v>
      </c>
      <c r="I63" s="471" t="s">
        <v>547</v>
      </c>
      <c r="J63" s="472" t="s">
        <v>547</v>
      </c>
      <c r="K63" s="489"/>
      <c r="L63" s="489"/>
    </row>
    <row r="64" spans="1:12" s="490" customFormat="1" ht="25.5" x14ac:dyDescent="0.2">
      <c r="A64" s="451" t="s">
        <v>548</v>
      </c>
      <c r="B64" s="452" t="s">
        <v>288</v>
      </c>
      <c r="C64" s="471" t="s">
        <v>549</v>
      </c>
      <c r="D64" s="471" t="s">
        <v>550</v>
      </c>
      <c r="E64" s="471" t="s">
        <v>551</v>
      </c>
      <c r="F64" s="471" t="s">
        <v>594</v>
      </c>
      <c r="G64" s="471" t="s">
        <v>552</v>
      </c>
      <c r="H64" s="471" t="s">
        <v>553</v>
      </c>
      <c r="I64" s="471" t="s">
        <v>554</v>
      </c>
      <c r="J64" s="472" t="s">
        <v>555</v>
      </c>
      <c r="K64" s="489"/>
      <c r="L64" s="489"/>
    </row>
    <row r="65" spans="1:12" s="490" customFormat="1" ht="25.5" x14ac:dyDescent="0.2">
      <c r="A65" s="451" t="s">
        <v>556</v>
      </c>
      <c r="B65" s="452" t="s">
        <v>288</v>
      </c>
      <c r="C65" s="471" t="s">
        <v>558</v>
      </c>
      <c r="D65" s="471" t="s">
        <v>559</v>
      </c>
      <c r="E65" s="471" t="s">
        <v>560</v>
      </c>
      <c r="F65" s="471" t="s">
        <v>561</v>
      </c>
      <c r="G65" s="471" t="s">
        <v>562</v>
      </c>
      <c r="H65" s="471" t="s">
        <v>563</v>
      </c>
      <c r="I65" s="471" t="s">
        <v>557</v>
      </c>
      <c r="J65" s="472" t="s">
        <v>558</v>
      </c>
      <c r="K65" s="489"/>
      <c r="L65" s="489"/>
    </row>
    <row r="66" spans="1:12" s="490" customFormat="1" ht="26.25" thickBot="1" x14ac:dyDescent="0.25">
      <c r="A66" s="460" t="s">
        <v>564</v>
      </c>
      <c r="B66" s="461" t="s">
        <v>342</v>
      </c>
      <c r="C66" s="485" t="s">
        <v>565</v>
      </c>
      <c r="D66" s="485" t="s">
        <v>566</v>
      </c>
      <c r="E66" s="485" t="s">
        <v>565</v>
      </c>
      <c r="F66" s="485" t="s">
        <v>566</v>
      </c>
      <c r="G66" s="485" t="s">
        <v>565</v>
      </c>
      <c r="H66" s="485" t="s">
        <v>566</v>
      </c>
      <c r="I66" s="485" t="s">
        <v>565</v>
      </c>
      <c r="J66" s="486" t="s">
        <v>566</v>
      </c>
      <c r="K66" s="489"/>
      <c r="L66" s="489"/>
    </row>
    <row r="67" spans="1:12" s="490" customFormat="1" x14ac:dyDescent="0.2">
      <c r="A67" s="489"/>
      <c r="B67" s="489"/>
      <c r="C67" s="496"/>
      <c r="D67" s="496"/>
      <c r="E67" s="496"/>
      <c r="F67" s="496"/>
      <c r="G67" s="496"/>
      <c r="H67" s="496"/>
      <c r="I67" s="496"/>
      <c r="J67" s="489"/>
      <c r="K67" s="489"/>
    </row>
    <row r="68" spans="1:12" s="490" customFormat="1" ht="13.5" thickBot="1" x14ac:dyDescent="0.25">
      <c r="A68" s="489"/>
      <c r="B68" s="489"/>
      <c r="C68" s="489"/>
      <c r="D68" s="489"/>
      <c r="E68" s="489"/>
      <c r="F68" s="489"/>
      <c r="G68" s="489"/>
      <c r="H68" s="489"/>
      <c r="I68" s="489"/>
      <c r="J68" s="489"/>
      <c r="K68" s="489"/>
    </row>
    <row r="69" spans="1:12" x14ac:dyDescent="0.2">
      <c r="A69" s="497"/>
      <c r="B69" s="498"/>
      <c r="C69" s="446" t="s">
        <v>595</v>
      </c>
      <c r="D69" s="446" t="s">
        <v>596</v>
      </c>
      <c r="E69" s="447" t="s">
        <v>597</v>
      </c>
      <c r="F69" s="499"/>
      <c r="G69" s="499"/>
      <c r="H69" s="499"/>
      <c r="I69" s="499"/>
      <c r="J69" s="499"/>
      <c r="K69" s="499"/>
      <c r="L69" s="500"/>
    </row>
    <row r="70" spans="1:12" x14ac:dyDescent="0.2">
      <c r="A70" s="451" t="s">
        <v>481</v>
      </c>
      <c r="B70" s="452" t="s">
        <v>288</v>
      </c>
      <c r="C70" s="501"/>
      <c r="D70" s="501"/>
      <c r="E70" s="502"/>
      <c r="F70" s="499"/>
      <c r="G70" s="499"/>
      <c r="H70" s="499"/>
      <c r="I70" s="499"/>
      <c r="J70" s="499"/>
      <c r="K70" s="499"/>
      <c r="L70" s="500"/>
    </row>
    <row r="71" spans="1:12" ht="25.5" x14ac:dyDescent="0.2">
      <c r="A71" s="451" t="s">
        <v>488</v>
      </c>
      <c r="B71" s="452"/>
      <c r="C71" s="503" t="s">
        <v>598</v>
      </c>
      <c r="D71" s="503" t="s">
        <v>599</v>
      </c>
      <c r="E71" s="504" t="s">
        <v>600</v>
      </c>
      <c r="F71" s="499"/>
      <c r="G71" s="499"/>
      <c r="H71" s="499"/>
      <c r="I71" s="499"/>
      <c r="J71" s="499"/>
      <c r="K71" s="499"/>
      <c r="L71" s="500"/>
    </row>
    <row r="72" spans="1:12" ht="38.25" x14ac:dyDescent="0.2">
      <c r="A72" s="473"/>
      <c r="B72" s="455"/>
      <c r="C72" s="503" t="s">
        <v>601</v>
      </c>
      <c r="D72" s="503" t="s">
        <v>602</v>
      </c>
      <c r="E72" s="504" t="s">
        <v>603</v>
      </c>
      <c r="F72" s="499"/>
      <c r="G72" s="499"/>
      <c r="H72" s="499"/>
      <c r="I72" s="499"/>
      <c r="J72" s="499"/>
      <c r="K72" s="499"/>
      <c r="L72" s="500"/>
    </row>
    <row r="73" spans="1:12" x14ac:dyDescent="0.2">
      <c r="A73" s="451" t="s">
        <v>487</v>
      </c>
      <c r="B73" s="452" t="s">
        <v>317</v>
      </c>
      <c r="C73" s="501" t="s">
        <v>487</v>
      </c>
      <c r="D73" s="501" t="s">
        <v>487</v>
      </c>
      <c r="E73" s="505" t="s">
        <v>487</v>
      </c>
      <c r="F73" s="499"/>
      <c r="G73" s="499"/>
      <c r="H73" s="499"/>
      <c r="I73" s="499"/>
      <c r="J73" s="499"/>
      <c r="K73" s="499"/>
      <c r="L73" s="500"/>
    </row>
    <row r="74" spans="1:12" x14ac:dyDescent="0.2">
      <c r="A74" s="451" t="s">
        <v>500</v>
      </c>
      <c r="B74" s="452" t="s">
        <v>501</v>
      </c>
      <c r="C74" s="503" t="s">
        <v>604</v>
      </c>
      <c r="D74" s="503" t="s">
        <v>604</v>
      </c>
      <c r="E74" s="504" t="s">
        <v>604</v>
      </c>
      <c r="F74" s="499"/>
      <c r="G74" s="499"/>
      <c r="H74" s="499"/>
      <c r="I74" s="499"/>
      <c r="J74" s="499"/>
      <c r="K74" s="499"/>
      <c r="L74" s="500"/>
    </row>
    <row r="75" spans="1:12" x14ac:dyDescent="0.2">
      <c r="A75" s="451" t="s">
        <v>503</v>
      </c>
      <c r="B75" s="452" t="s">
        <v>501</v>
      </c>
      <c r="C75" s="501" t="s">
        <v>503</v>
      </c>
      <c r="D75" s="501" t="s">
        <v>503</v>
      </c>
      <c r="E75" s="505" t="s">
        <v>503</v>
      </c>
      <c r="F75" s="499"/>
      <c r="G75" s="499"/>
      <c r="H75" s="499"/>
      <c r="I75" s="499"/>
      <c r="J75" s="499"/>
      <c r="K75" s="499"/>
      <c r="L75" s="500"/>
    </row>
    <row r="76" spans="1:12" ht="38.25" x14ac:dyDescent="0.2">
      <c r="A76" s="451" t="s">
        <v>504</v>
      </c>
      <c r="B76" s="452" t="s">
        <v>501</v>
      </c>
      <c r="C76" s="503" t="s">
        <v>605</v>
      </c>
      <c r="D76" s="503" t="s">
        <v>605</v>
      </c>
      <c r="E76" s="504" t="s">
        <v>605</v>
      </c>
      <c r="F76" s="499"/>
      <c r="G76" s="499"/>
      <c r="H76" s="499"/>
      <c r="I76" s="499"/>
      <c r="J76" s="499"/>
      <c r="K76" s="499"/>
      <c r="L76" s="500"/>
    </row>
    <row r="77" spans="1:12" ht="26.25" thickBot="1" x14ac:dyDescent="0.25">
      <c r="A77" s="460" t="s">
        <v>506</v>
      </c>
      <c r="B77" s="461" t="s">
        <v>507</v>
      </c>
      <c r="C77" s="506" t="s">
        <v>606</v>
      </c>
      <c r="D77" s="506" t="s">
        <v>606</v>
      </c>
      <c r="E77" s="507" t="s">
        <v>606</v>
      </c>
      <c r="F77" s="499"/>
      <c r="G77" s="499"/>
      <c r="H77" s="499"/>
      <c r="I77" s="499"/>
      <c r="J77" s="499"/>
      <c r="K77" s="499"/>
      <c r="L77" s="500"/>
    </row>
    <row r="78" spans="1:12" x14ac:dyDescent="0.2">
      <c r="F78" s="500"/>
      <c r="G78" s="500"/>
      <c r="H78" s="500"/>
      <c r="I78" s="500"/>
      <c r="J78" s="500"/>
      <c r="K78" s="500"/>
      <c r="L78" s="500"/>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3AF64-E257-4CD4-97B3-A198F3FD562B}">
  <dimension ref="B1:B4"/>
  <sheetViews>
    <sheetView workbookViewId="0">
      <selection activeCell="B18" sqref="B18"/>
    </sheetView>
  </sheetViews>
  <sheetFormatPr defaultColWidth="8.7109375" defaultRowHeight="12.75" x14ac:dyDescent="0.2"/>
  <cols>
    <col min="1" max="16384" width="8.7109375" style="260"/>
  </cols>
  <sheetData>
    <row r="1" spans="2:2" ht="15" x14ac:dyDescent="0.25">
      <c r="B1" s="8" t="s">
        <v>469</v>
      </c>
    </row>
    <row r="3" spans="2:2" x14ac:dyDescent="0.2">
      <c r="B3" s="260" t="s">
        <v>343</v>
      </c>
    </row>
    <row r="4" spans="2:2" x14ac:dyDescent="0.2">
      <c r="B4" s="260" t="s">
        <v>344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BC2AE-82B1-4319-B91F-6EBDB489337E}">
  <dimension ref="A1:D51"/>
  <sheetViews>
    <sheetView topLeftCell="A34" zoomScale="83" zoomScaleNormal="83" workbookViewId="0">
      <selection activeCell="C19" sqref="C19"/>
    </sheetView>
  </sheetViews>
  <sheetFormatPr defaultColWidth="9.140625" defaultRowHeight="12.75" x14ac:dyDescent="0.25"/>
  <cols>
    <col min="1" max="1" width="4.28515625" style="265" customWidth="1"/>
    <col min="2" max="2" width="48.85546875" style="265" customWidth="1"/>
    <col min="3" max="3" width="67.140625" style="265" customWidth="1"/>
    <col min="4" max="4" width="4.140625" style="265" customWidth="1"/>
    <col min="5" max="16384" width="9.140625" style="265"/>
  </cols>
  <sheetData>
    <row r="1" spans="1:4" ht="15" x14ac:dyDescent="0.25">
      <c r="A1" s="262"/>
      <c r="B1" s="263"/>
      <c r="C1" s="263"/>
      <c r="D1" s="264"/>
    </row>
    <row r="2" spans="1:4" ht="26.25" x14ac:dyDescent="0.25">
      <c r="A2" s="266"/>
      <c r="B2" s="530" t="s">
        <v>54</v>
      </c>
      <c r="C2" s="530"/>
      <c r="D2" s="267"/>
    </row>
    <row r="3" spans="1:4" ht="15" x14ac:dyDescent="0.25">
      <c r="A3" s="266"/>
      <c r="B3" s="268"/>
      <c r="C3" s="268"/>
      <c r="D3" s="269"/>
    </row>
    <row r="4" spans="1:4" ht="15.75" x14ac:dyDescent="0.25">
      <c r="A4" s="266"/>
      <c r="B4" s="268"/>
      <c r="C4" s="270"/>
      <c r="D4" s="269"/>
    </row>
    <row r="5" spans="1:4" ht="15" x14ac:dyDescent="0.25">
      <c r="A5" s="266"/>
      <c r="B5" s="268"/>
      <c r="C5" s="268"/>
      <c r="D5" s="269"/>
    </row>
    <row r="6" spans="1:4" ht="15" x14ac:dyDescent="0.25">
      <c r="A6" s="266"/>
      <c r="B6" s="268"/>
      <c r="C6" s="268"/>
      <c r="D6" s="269"/>
    </row>
    <row r="7" spans="1:4" ht="15" x14ac:dyDescent="0.25">
      <c r="A7" s="266"/>
      <c r="B7" s="268"/>
      <c r="C7" s="268"/>
      <c r="D7" s="269"/>
    </row>
    <row r="8" spans="1:4" ht="15" x14ac:dyDescent="0.25">
      <c r="A8" s="266"/>
      <c r="B8" s="268"/>
      <c r="C8" s="268"/>
      <c r="D8" s="269"/>
    </row>
    <row r="9" spans="1:4" ht="15" x14ac:dyDescent="0.25">
      <c r="A9" s="266"/>
      <c r="B9" s="268"/>
      <c r="C9" s="268"/>
      <c r="D9" s="269"/>
    </row>
    <row r="10" spans="1:4" ht="15" x14ac:dyDescent="0.25">
      <c r="A10" s="266"/>
      <c r="B10" s="268"/>
      <c r="C10" s="268"/>
      <c r="D10" s="269"/>
    </row>
    <row r="11" spans="1:4" ht="15" x14ac:dyDescent="0.25">
      <c r="A11" s="266"/>
      <c r="B11" s="268"/>
      <c r="C11" s="268"/>
      <c r="D11" s="269"/>
    </row>
    <row r="12" spans="1:4" ht="15" x14ac:dyDescent="0.25">
      <c r="A12" s="266"/>
      <c r="B12" s="271"/>
      <c r="C12" s="268"/>
      <c r="D12" s="269"/>
    </row>
    <row r="13" spans="1:4" ht="15" x14ac:dyDescent="0.25">
      <c r="A13" s="266"/>
      <c r="B13" s="271"/>
      <c r="C13" s="268"/>
      <c r="D13" s="269"/>
    </row>
    <row r="14" spans="1:4" ht="15" x14ac:dyDescent="0.25">
      <c r="A14" s="266"/>
      <c r="B14" s="272"/>
      <c r="C14" s="268"/>
      <c r="D14" s="269"/>
    </row>
    <row r="15" spans="1:4" ht="33" x14ac:dyDescent="0.25">
      <c r="A15" s="266"/>
      <c r="B15" s="273" t="s">
        <v>345</v>
      </c>
      <c r="C15" s="273"/>
      <c r="D15" s="269"/>
    </row>
    <row r="16" spans="1:4" ht="15" x14ac:dyDescent="0.25">
      <c r="A16" s="266"/>
      <c r="B16" s="272"/>
      <c r="C16" s="268"/>
      <c r="D16" s="269"/>
    </row>
    <row r="17" spans="1:4" ht="26.25" x14ac:dyDescent="0.25">
      <c r="A17" s="266"/>
      <c r="B17" s="274" t="s">
        <v>346</v>
      </c>
      <c r="C17" s="274"/>
      <c r="D17" s="269"/>
    </row>
    <row r="18" spans="1:4" ht="26.25" x14ac:dyDescent="0.25">
      <c r="A18" s="266"/>
      <c r="B18" s="274"/>
      <c r="C18" s="274"/>
      <c r="D18" s="269"/>
    </row>
    <row r="19" spans="1:4" ht="18" x14ac:dyDescent="0.25">
      <c r="A19" s="266"/>
      <c r="B19" s="329" t="s">
        <v>382</v>
      </c>
      <c r="C19" s="372"/>
      <c r="D19" s="269"/>
    </row>
    <row r="20" spans="1:4" ht="18" x14ac:dyDescent="0.25">
      <c r="A20" s="266"/>
      <c r="B20" s="329"/>
      <c r="C20" s="261"/>
      <c r="D20" s="269"/>
    </row>
    <row r="21" spans="1:4" ht="50.25" customHeight="1" x14ac:dyDescent="0.25">
      <c r="A21" s="266"/>
      <c r="B21" s="531" t="s">
        <v>347</v>
      </c>
      <c r="C21" s="532" t="s">
        <v>38</v>
      </c>
      <c r="D21" s="269"/>
    </row>
    <row r="22" spans="1:4" ht="49.5" customHeight="1" x14ac:dyDescent="0.25">
      <c r="A22" s="266"/>
      <c r="B22" s="531"/>
      <c r="C22" s="532"/>
      <c r="D22" s="269"/>
    </row>
    <row r="23" spans="1:4" ht="15.75" customHeight="1" x14ac:dyDescent="0.25">
      <c r="A23" s="266"/>
      <c r="B23" s="329"/>
      <c r="C23" s="275"/>
      <c r="D23" s="269"/>
    </row>
    <row r="24" spans="1:4" ht="30" customHeight="1" x14ac:dyDescent="0.25">
      <c r="A24" s="266"/>
      <c r="B24" s="329" t="s">
        <v>348</v>
      </c>
      <c r="C24" s="397"/>
      <c r="D24" s="269"/>
    </row>
    <row r="25" spans="1:4" ht="30" customHeight="1" x14ac:dyDescent="0.25">
      <c r="A25" s="266"/>
      <c r="B25" s="329"/>
      <c r="C25" s="275"/>
      <c r="D25" s="269"/>
    </row>
    <row r="26" spans="1:4" ht="30" customHeight="1" x14ac:dyDescent="0.25">
      <c r="A26" s="266"/>
      <c r="B26" s="276"/>
      <c r="C26" s="275"/>
      <c r="D26" s="269"/>
    </row>
    <row r="27" spans="1:4" ht="20.25" x14ac:dyDescent="0.25">
      <c r="A27" s="266"/>
      <c r="B27" s="277" t="s">
        <v>349</v>
      </c>
      <c r="C27" s="277"/>
      <c r="D27" s="269"/>
    </row>
    <row r="28" spans="1:4" ht="20.25" x14ac:dyDescent="0.25">
      <c r="A28" s="266"/>
      <c r="B28" s="278"/>
      <c r="C28" s="275"/>
      <c r="D28" s="269"/>
    </row>
    <row r="29" spans="1:4" ht="18" x14ac:dyDescent="0.25">
      <c r="A29" s="266"/>
      <c r="B29" s="279"/>
      <c r="C29" s="261"/>
      <c r="D29" s="269"/>
    </row>
    <row r="30" spans="1:4" ht="30" customHeight="1" x14ac:dyDescent="0.25">
      <c r="A30" s="266"/>
      <c r="B30" s="329" t="s">
        <v>350</v>
      </c>
      <c r="C30" s="398">
        <f>'[1]5.1.2 Summary'!E20</f>
        <v>0</v>
      </c>
      <c r="D30" s="269"/>
    </row>
    <row r="31" spans="1:4" ht="30" customHeight="1" x14ac:dyDescent="0.25">
      <c r="A31" s="266"/>
      <c r="B31" s="280" t="s">
        <v>351</v>
      </c>
      <c r="C31" s="281"/>
      <c r="D31" s="269"/>
    </row>
    <row r="32" spans="1:4" ht="18" x14ac:dyDescent="0.25">
      <c r="A32" s="266"/>
      <c r="B32" s="329" t="s">
        <v>352</v>
      </c>
      <c r="C32" s="398"/>
      <c r="D32" s="269"/>
    </row>
    <row r="33" spans="1:4" ht="12.75" customHeight="1" x14ac:dyDescent="0.25">
      <c r="A33" s="266"/>
      <c r="B33" s="282"/>
      <c r="C33" s="399"/>
      <c r="D33" s="269"/>
    </row>
    <row r="34" spans="1:4" ht="12.75" customHeight="1" x14ac:dyDescent="0.25">
      <c r="A34" s="266"/>
      <c r="B34" s="282"/>
      <c r="C34" s="399"/>
      <c r="D34" s="269"/>
    </row>
    <row r="35" spans="1:4" ht="12.75" customHeight="1" x14ac:dyDescent="0.25">
      <c r="A35" s="266"/>
      <c r="B35" s="282"/>
      <c r="C35" s="270"/>
      <c r="D35" s="269"/>
    </row>
    <row r="36" spans="1:4" ht="12.75" customHeight="1" x14ac:dyDescent="0.25">
      <c r="A36" s="266"/>
      <c r="B36" s="268"/>
      <c r="C36" s="270"/>
      <c r="D36" s="269"/>
    </row>
    <row r="37" spans="1:4" ht="30" customHeight="1" x14ac:dyDescent="0.25">
      <c r="A37" s="266"/>
      <c r="B37" s="278" t="s">
        <v>353</v>
      </c>
      <c r="C37" s="398"/>
      <c r="D37" s="269"/>
    </row>
    <row r="38" spans="1:4" ht="12.75" customHeight="1" x14ac:dyDescent="0.25">
      <c r="A38" s="266"/>
      <c r="B38" s="270"/>
      <c r="C38" s="270"/>
      <c r="D38" s="269"/>
    </row>
    <row r="39" spans="1:4" ht="12.75" customHeight="1" x14ac:dyDescent="0.25">
      <c r="A39" s="266"/>
      <c r="B39" s="270"/>
      <c r="C39" s="270"/>
      <c r="D39" s="269"/>
    </row>
    <row r="40" spans="1:4" ht="12.75" customHeight="1" x14ac:dyDescent="0.25">
      <c r="A40" s="266"/>
      <c r="B40" s="270"/>
      <c r="C40" s="270"/>
      <c r="D40" s="269"/>
    </row>
    <row r="41" spans="1:4" ht="37.5" customHeight="1" x14ac:dyDescent="0.25">
      <c r="A41" s="266"/>
      <c r="B41" s="278" t="s">
        <v>354</v>
      </c>
      <c r="C41" s="398"/>
      <c r="D41" s="269"/>
    </row>
    <row r="42" spans="1:4" ht="12.75" customHeight="1" x14ac:dyDescent="0.25">
      <c r="A42" s="266"/>
      <c r="B42" s="270"/>
      <c r="C42" s="270"/>
      <c r="D42" s="269"/>
    </row>
    <row r="43" spans="1:4" ht="12.75" customHeight="1" x14ac:dyDescent="0.25">
      <c r="A43" s="266"/>
      <c r="B43" s="268"/>
      <c r="C43" s="261"/>
      <c r="D43" s="269"/>
    </row>
    <row r="44" spans="1:4" ht="12.75" customHeight="1" x14ac:dyDescent="0.25">
      <c r="A44" s="266"/>
      <c r="B44" s="270"/>
      <c r="C44" s="270"/>
      <c r="D44" s="269"/>
    </row>
    <row r="45" spans="1:4" ht="30" customHeight="1" x14ac:dyDescent="0.25">
      <c r="A45" s="266"/>
      <c r="B45" s="278" t="s">
        <v>355</v>
      </c>
      <c r="C45" s="398"/>
      <c r="D45" s="269"/>
    </row>
    <row r="46" spans="1:4" ht="14.25" customHeight="1" x14ac:dyDescent="0.25">
      <c r="A46" s="266"/>
      <c r="B46" s="268"/>
      <c r="C46" s="283"/>
      <c r="D46" s="269"/>
    </row>
    <row r="47" spans="1:4" ht="14.25" customHeight="1" x14ac:dyDescent="0.25">
      <c r="A47" s="266"/>
      <c r="B47" s="268"/>
      <c r="C47" s="283"/>
      <c r="D47" s="269"/>
    </row>
    <row r="48" spans="1:4" ht="14.25" customHeight="1" x14ac:dyDescent="0.25">
      <c r="A48" s="266"/>
      <c r="B48" s="268"/>
      <c r="C48" s="268"/>
      <c r="D48" s="269"/>
    </row>
    <row r="49" spans="1:4" ht="35.25" customHeight="1" x14ac:dyDescent="0.25">
      <c r="A49" s="266"/>
      <c r="B49" s="278" t="s">
        <v>356</v>
      </c>
      <c r="C49" s="398"/>
      <c r="D49" s="269"/>
    </row>
    <row r="50" spans="1:4" ht="18.75" thickBot="1" x14ac:dyDescent="0.3">
      <c r="A50" s="284"/>
      <c r="B50" s="285"/>
      <c r="C50" s="286"/>
      <c r="D50" s="287" t="s">
        <v>264</v>
      </c>
    </row>
    <row r="51" spans="1:4" ht="18" x14ac:dyDescent="0.25">
      <c r="A51" s="268"/>
      <c r="B51" s="268"/>
      <c r="C51" s="283"/>
      <c r="D51" s="268"/>
    </row>
  </sheetData>
  <mergeCells count="3">
    <mergeCell ref="B2:C2"/>
    <mergeCell ref="B21:B22"/>
    <mergeCell ref="C21:C2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EFB6E-E450-4562-9A83-3467C52A94F0}">
  <dimension ref="A1:CY32"/>
  <sheetViews>
    <sheetView topLeftCell="A6" workbookViewId="0">
      <selection activeCell="C5" sqref="C5"/>
    </sheetView>
  </sheetViews>
  <sheetFormatPr defaultColWidth="9.140625" defaultRowHeight="12.75" x14ac:dyDescent="0.25"/>
  <cols>
    <col min="1" max="1" width="8.7109375" style="389" customWidth="1"/>
    <col min="2" max="2" width="30.42578125" style="389" customWidth="1"/>
    <col min="3" max="3" width="69" style="389" customWidth="1"/>
    <col min="4" max="16384" width="9.140625" style="389"/>
  </cols>
  <sheetData>
    <row r="1" spans="1:103" s="373" customFormat="1" ht="15.75" x14ac:dyDescent="0.25">
      <c r="A1" s="373" t="s">
        <v>53</v>
      </c>
      <c r="C1" s="374" t="s">
        <v>54</v>
      </c>
      <c r="F1" s="375"/>
      <c r="G1" s="376"/>
      <c r="L1" s="376"/>
      <c r="M1" s="377"/>
      <c r="N1" s="378"/>
      <c r="O1" s="379"/>
      <c r="Q1" s="380"/>
      <c r="R1" s="379"/>
      <c r="S1" s="377"/>
    </row>
    <row r="2" spans="1:103" s="373" customFormat="1" ht="15.75" x14ac:dyDescent="0.25">
      <c r="A2" s="373" t="s">
        <v>361</v>
      </c>
      <c r="C2" s="374" t="str">
        <f>'[1]5.1.1 Tender Cover Sheet'!C19</f>
        <v>MWP1470PS</v>
      </c>
      <c r="D2" s="381"/>
      <c r="G2" s="376"/>
      <c r="L2" s="376"/>
      <c r="M2" s="382"/>
      <c r="N2" s="378"/>
      <c r="O2" s="379"/>
      <c r="Q2" s="380"/>
      <c r="R2" s="379"/>
      <c r="S2" s="377"/>
    </row>
    <row r="3" spans="1:103" s="373" customFormat="1" ht="65.099999999999994" customHeight="1" x14ac:dyDescent="0.25">
      <c r="A3" s="373" t="s">
        <v>56</v>
      </c>
      <c r="C3" s="383" t="str">
        <f>'[1]5.1.1 Tender Cover Sheet'!C21</f>
        <v>CATERING SERVICES AT KUSILE SITE AND KENDAL VILLAGE</v>
      </c>
      <c r="G3" s="376"/>
      <c r="K3" s="384"/>
      <c r="L3" s="385"/>
      <c r="M3" s="386"/>
      <c r="N3" s="378"/>
      <c r="O3" s="379"/>
      <c r="Q3" s="380"/>
      <c r="R3" s="379"/>
      <c r="S3" s="377"/>
    </row>
    <row r="4" spans="1:103" s="373" customFormat="1" ht="15.75" x14ac:dyDescent="0.25">
      <c r="A4" s="373" t="s">
        <v>57</v>
      </c>
      <c r="C4" s="374">
        <f>'5.1.1 COVER SHEET'!C24</f>
        <v>0</v>
      </c>
      <c r="G4" s="376"/>
      <c r="K4" s="384"/>
      <c r="L4" s="385"/>
      <c r="M4" s="386"/>
      <c r="N4" s="378"/>
      <c r="O4" s="379"/>
      <c r="Q4" s="380"/>
      <c r="R4" s="379"/>
      <c r="S4" s="377"/>
    </row>
    <row r="5" spans="1:103" s="373" customFormat="1" ht="15.75" x14ac:dyDescent="0.25">
      <c r="A5" s="381"/>
      <c r="C5" s="374"/>
      <c r="G5" s="376"/>
      <c r="K5" s="384"/>
      <c r="L5" s="385"/>
      <c r="M5" s="386"/>
      <c r="N5" s="378"/>
      <c r="O5" s="379"/>
      <c r="Q5" s="380"/>
      <c r="R5" s="379"/>
      <c r="S5" s="377"/>
    </row>
    <row r="6" spans="1:103" ht="18" x14ac:dyDescent="0.25">
      <c r="A6" s="387" t="s">
        <v>383</v>
      </c>
      <c r="B6" s="387"/>
      <c r="C6" s="387"/>
      <c r="D6" s="388"/>
      <c r="E6" s="388"/>
      <c r="F6" s="388"/>
      <c r="G6" s="388"/>
      <c r="H6" s="388"/>
      <c r="I6" s="388"/>
      <c r="J6" s="388"/>
      <c r="K6" s="388"/>
      <c r="L6" s="388"/>
      <c r="M6" s="388"/>
      <c r="N6" s="388"/>
      <c r="O6" s="388"/>
      <c r="P6" s="388"/>
      <c r="Q6" s="388"/>
      <c r="R6" s="388"/>
      <c r="S6" s="388"/>
      <c r="T6" s="388"/>
      <c r="U6" s="388"/>
      <c r="V6" s="388"/>
      <c r="W6" s="388"/>
      <c r="X6" s="388"/>
      <c r="Y6" s="388"/>
      <c r="Z6" s="388"/>
      <c r="AA6" s="388"/>
      <c r="AB6" s="388"/>
      <c r="AC6" s="388"/>
      <c r="AD6" s="388"/>
      <c r="AE6" s="388"/>
      <c r="AF6" s="388"/>
      <c r="AG6" s="388"/>
      <c r="AH6" s="388"/>
      <c r="AI6" s="388"/>
      <c r="AJ6" s="388"/>
      <c r="AK6" s="388"/>
      <c r="AL6" s="388"/>
      <c r="AM6" s="388"/>
      <c r="AN6" s="388"/>
      <c r="AO6" s="388"/>
      <c r="AP6" s="388"/>
      <c r="AQ6" s="388"/>
      <c r="AR6" s="388"/>
      <c r="AS6" s="388"/>
      <c r="AT6" s="388"/>
      <c r="AU6" s="388"/>
      <c r="AV6" s="388"/>
      <c r="AW6" s="388"/>
      <c r="AX6" s="388"/>
      <c r="AY6" s="388"/>
      <c r="AZ6" s="388"/>
      <c r="BA6" s="388"/>
      <c r="BB6" s="388"/>
      <c r="BC6" s="388"/>
      <c r="BD6" s="388"/>
      <c r="BE6" s="388"/>
      <c r="BF6" s="388"/>
      <c r="BG6" s="388"/>
      <c r="BH6" s="388"/>
      <c r="BI6" s="388"/>
      <c r="BJ6" s="388"/>
      <c r="BK6" s="388"/>
      <c r="BL6" s="388"/>
      <c r="BM6" s="388"/>
      <c r="BN6" s="388"/>
      <c r="BO6" s="388"/>
      <c r="BP6" s="388"/>
      <c r="BQ6" s="388"/>
      <c r="BR6" s="388"/>
      <c r="BS6" s="388"/>
      <c r="BT6" s="388"/>
      <c r="BU6" s="388"/>
      <c r="BV6" s="388"/>
      <c r="BW6" s="388"/>
      <c r="BX6" s="388"/>
      <c r="BY6" s="388"/>
      <c r="BZ6" s="388"/>
      <c r="CA6" s="388"/>
      <c r="CB6" s="388"/>
      <c r="CC6" s="388"/>
      <c r="CD6" s="388"/>
      <c r="CE6" s="388"/>
      <c r="CF6" s="388"/>
      <c r="CG6" s="388"/>
      <c r="CH6" s="388"/>
      <c r="CI6" s="388"/>
      <c r="CJ6" s="388"/>
      <c r="CK6" s="388"/>
      <c r="CL6" s="388"/>
      <c r="CM6" s="388"/>
      <c r="CN6" s="388"/>
      <c r="CO6" s="388"/>
      <c r="CP6" s="388"/>
      <c r="CQ6" s="388"/>
      <c r="CR6" s="388"/>
      <c r="CS6" s="388"/>
      <c r="CT6" s="388"/>
      <c r="CU6" s="388"/>
      <c r="CV6" s="388"/>
      <c r="CW6" s="388"/>
      <c r="CX6" s="388"/>
      <c r="CY6" s="388"/>
    </row>
    <row r="7" spans="1:103" ht="15" x14ac:dyDescent="0.25">
      <c r="A7" s="390"/>
      <c r="B7" s="388"/>
      <c r="C7" s="391"/>
      <c r="D7" s="388"/>
      <c r="E7" s="388"/>
      <c r="F7" s="388"/>
      <c r="G7" s="388"/>
      <c r="H7" s="388"/>
      <c r="I7" s="388"/>
      <c r="J7" s="388"/>
      <c r="K7" s="388"/>
      <c r="L7" s="388"/>
      <c r="M7" s="388"/>
      <c r="N7" s="388"/>
      <c r="O7" s="388"/>
      <c r="P7" s="388"/>
      <c r="Q7" s="388"/>
      <c r="R7" s="388"/>
      <c r="S7" s="388"/>
      <c r="T7" s="388"/>
      <c r="U7" s="388"/>
      <c r="V7" s="388"/>
      <c r="W7" s="388"/>
      <c r="X7" s="388"/>
      <c r="Y7" s="388"/>
      <c r="Z7" s="388"/>
      <c r="AA7" s="388"/>
      <c r="AB7" s="388"/>
      <c r="AC7" s="388"/>
      <c r="AD7" s="388"/>
      <c r="AE7" s="388"/>
      <c r="AF7" s="388"/>
      <c r="AG7" s="388"/>
      <c r="AH7" s="388"/>
      <c r="AI7" s="388"/>
      <c r="AJ7" s="388"/>
      <c r="AK7" s="388"/>
      <c r="AL7" s="388"/>
      <c r="AM7" s="388"/>
      <c r="AN7" s="388"/>
      <c r="AO7" s="388"/>
      <c r="AP7" s="388"/>
      <c r="AQ7" s="388"/>
      <c r="AR7" s="388"/>
      <c r="AS7" s="388"/>
      <c r="AT7" s="388"/>
      <c r="AU7" s="388"/>
      <c r="AV7" s="388"/>
      <c r="AW7" s="388"/>
      <c r="AX7" s="388"/>
      <c r="AY7" s="388"/>
      <c r="AZ7" s="388"/>
      <c r="BA7" s="388"/>
      <c r="BB7" s="388"/>
      <c r="BC7" s="388"/>
      <c r="BD7" s="388"/>
      <c r="BE7" s="388"/>
      <c r="BF7" s="388"/>
      <c r="BG7" s="388"/>
      <c r="BH7" s="388"/>
      <c r="BI7" s="388"/>
      <c r="BJ7" s="388"/>
      <c r="BK7" s="388"/>
      <c r="BL7" s="388"/>
      <c r="BM7" s="388"/>
      <c r="BN7" s="388"/>
      <c r="BO7" s="388"/>
      <c r="BP7" s="388"/>
      <c r="BQ7" s="388"/>
      <c r="BR7" s="388"/>
      <c r="BS7" s="388"/>
      <c r="BT7" s="388"/>
      <c r="BU7" s="388"/>
      <c r="BV7" s="388"/>
      <c r="BW7" s="388"/>
      <c r="BX7" s="388"/>
      <c r="BY7" s="388"/>
      <c r="BZ7" s="388"/>
      <c r="CA7" s="388"/>
      <c r="CB7" s="388"/>
      <c r="CC7" s="388"/>
      <c r="CD7" s="388"/>
      <c r="CE7" s="388"/>
      <c r="CF7" s="388"/>
      <c r="CG7" s="388"/>
      <c r="CH7" s="388"/>
      <c r="CI7" s="388"/>
      <c r="CJ7" s="388"/>
      <c r="CK7" s="388"/>
      <c r="CL7" s="388"/>
      <c r="CM7" s="388"/>
      <c r="CN7" s="388"/>
      <c r="CO7" s="388"/>
      <c r="CP7" s="388"/>
      <c r="CQ7" s="388"/>
      <c r="CR7" s="388"/>
      <c r="CS7" s="388"/>
      <c r="CT7" s="388"/>
      <c r="CU7" s="388"/>
      <c r="CV7" s="388"/>
      <c r="CW7" s="388"/>
      <c r="CX7" s="388"/>
      <c r="CY7" s="388"/>
    </row>
    <row r="8" spans="1:103" ht="58.5" customHeight="1" x14ac:dyDescent="0.25">
      <c r="A8" s="392">
        <v>1</v>
      </c>
      <c r="B8" s="533" t="s">
        <v>384</v>
      </c>
      <c r="C8" s="533"/>
      <c r="D8" s="388"/>
      <c r="E8" s="388"/>
      <c r="F8" s="388"/>
      <c r="G8" s="388"/>
      <c r="H8" s="388"/>
      <c r="I8" s="388"/>
      <c r="J8" s="388"/>
      <c r="K8" s="388"/>
      <c r="L8" s="388"/>
      <c r="M8" s="388"/>
      <c r="N8" s="388"/>
      <c r="O8" s="388"/>
      <c r="P8" s="388"/>
      <c r="Q8" s="388"/>
      <c r="R8" s="388"/>
      <c r="S8" s="388"/>
      <c r="T8" s="388"/>
      <c r="U8" s="388"/>
      <c r="V8" s="388"/>
      <c r="W8" s="388"/>
      <c r="X8" s="388"/>
      <c r="Y8" s="388"/>
      <c r="Z8" s="388"/>
      <c r="AA8" s="388"/>
      <c r="AB8" s="388"/>
      <c r="AC8" s="388"/>
      <c r="AD8" s="388"/>
      <c r="AE8" s="388"/>
      <c r="AF8" s="388"/>
      <c r="AG8" s="388"/>
      <c r="AH8" s="388"/>
      <c r="AI8" s="388"/>
      <c r="AJ8" s="388"/>
      <c r="AK8" s="388"/>
      <c r="AL8" s="388"/>
      <c r="AM8" s="388"/>
      <c r="AN8" s="388"/>
      <c r="AO8" s="388"/>
      <c r="AP8" s="388"/>
      <c r="AQ8" s="388"/>
      <c r="AR8" s="388"/>
      <c r="AS8" s="388"/>
      <c r="AT8" s="388"/>
      <c r="AU8" s="388"/>
      <c r="AV8" s="388"/>
      <c r="AW8" s="388"/>
      <c r="AX8" s="388"/>
      <c r="AY8" s="388"/>
      <c r="AZ8" s="388"/>
      <c r="BA8" s="388"/>
      <c r="BB8" s="388"/>
      <c r="BC8" s="388"/>
      <c r="BD8" s="388"/>
      <c r="BE8" s="388"/>
      <c r="BF8" s="388"/>
      <c r="BG8" s="388"/>
      <c r="BH8" s="388"/>
      <c r="BI8" s="388"/>
      <c r="BJ8" s="388"/>
      <c r="BK8" s="388"/>
      <c r="BL8" s="388"/>
      <c r="BM8" s="388"/>
      <c r="BN8" s="388"/>
      <c r="BO8" s="388"/>
      <c r="BP8" s="388"/>
      <c r="BQ8" s="388"/>
      <c r="BR8" s="388"/>
      <c r="BS8" s="388"/>
      <c r="BT8" s="388"/>
      <c r="BU8" s="388"/>
      <c r="BV8" s="388"/>
      <c r="BW8" s="388"/>
      <c r="BX8" s="388"/>
      <c r="BY8" s="388"/>
      <c r="BZ8" s="388"/>
      <c r="CA8" s="388"/>
      <c r="CB8" s="388"/>
      <c r="CC8" s="388"/>
      <c r="CD8" s="388"/>
      <c r="CE8" s="388"/>
      <c r="CF8" s="388"/>
      <c r="CG8" s="388"/>
      <c r="CH8" s="388"/>
      <c r="CI8" s="388"/>
      <c r="CJ8" s="388"/>
      <c r="CK8" s="388"/>
      <c r="CL8" s="388"/>
      <c r="CM8" s="388"/>
      <c r="CN8" s="388"/>
      <c r="CO8" s="388"/>
      <c r="CP8" s="388"/>
      <c r="CQ8" s="388"/>
      <c r="CR8" s="388"/>
      <c r="CS8" s="388"/>
      <c r="CT8" s="388"/>
      <c r="CU8" s="388"/>
      <c r="CV8" s="388"/>
      <c r="CW8" s="388"/>
      <c r="CX8" s="388"/>
      <c r="CY8" s="388"/>
    </row>
    <row r="9" spans="1:103" ht="69.95" customHeight="1" x14ac:dyDescent="0.25">
      <c r="A9" s="392">
        <v>2</v>
      </c>
      <c r="B9" s="533" t="s">
        <v>385</v>
      </c>
      <c r="C9" s="533"/>
      <c r="D9" s="388"/>
      <c r="E9" s="388"/>
      <c r="F9" s="388"/>
      <c r="G9" s="388"/>
      <c r="H9" s="388"/>
      <c r="I9" s="388"/>
      <c r="J9" s="388"/>
      <c r="K9" s="388"/>
      <c r="L9" s="388"/>
      <c r="M9" s="388"/>
      <c r="N9" s="388"/>
      <c r="O9" s="388"/>
      <c r="P9" s="388"/>
      <c r="Q9" s="388"/>
      <c r="R9" s="388"/>
      <c r="S9" s="388"/>
      <c r="T9" s="388"/>
      <c r="U9" s="388"/>
      <c r="V9" s="388"/>
      <c r="W9" s="388"/>
      <c r="X9" s="388"/>
      <c r="Y9" s="388"/>
      <c r="Z9" s="388"/>
      <c r="AA9" s="388"/>
      <c r="AB9" s="388"/>
      <c r="AC9" s="388"/>
      <c r="AD9" s="388"/>
      <c r="AE9" s="388"/>
      <c r="AF9" s="388"/>
      <c r="AG9" s="388"/>
      <c r="AH9" s="388"/>
      <c r="AI9" s="388"/>
      <c r="AJ9" s="388"/>
      <c r="AK9" s="388"/>
      <c r="AL9" s="388"/>
      <c r="AM9" s="388"/>
      <c r="AN9" s="388"/>
      <c r="AO9" s="388"/>
      <c r="AP9" s="388"/>
      <c r="AQ9" s="388"/>
      <c r="AR9" s="388"/>
      <c r="AS9" s="388"/>
      <c r="AT9" s="388"/>
      <c r="AU9" s="388"/>
      <c r="AV9" s="388"/>
      <c r="AW9" s="388"/>
      <c r="AX9" s="388"/>
      <c r="AY9" s="388"/>
      <c r="AZ9" s="388"/>
      <c r="BA9" s="388"/>
      <c r="BB9" s="388"/>
      <c r="BC9" s="388"/>
      <c r="BD9" s="388"/>
      <c r="BE9" s="388"/>
      <c r="BF9" s="388"/>
      <c r="BG9" s="388"/>
      <c r="BH9" s="388"/>
      <c r="BI9" s="388"/>
      <c r="BJ9" s="388"/>
      <c r="BK9" s="388"/>
      <c r="BL9" s="388"/>
      <c r="BM9" s="388"/>
      <c r="BN9" s="388"/>
      <c r="BO9" s="388"/>
      <c r="BP9" s="388"/>
      <c r="BQ9" s="388"/>
      <c r="BR9" s="388"/>
      <c r="BS9" s="388"/>
      <c r="BT9" s="388"/>
      <c r="BU9" s="388"/>
      <c r="BV9" s="388"/>
      <c r="BW9" s="388"/>
      <c r="BX9" s="388"/>
      <c r="BY9" s="388"/>
      <c r="BZ9" s="388"/>
      <c r="CA9" s="388"/>
      <c r="CB9" s="388"/>
      <c r="CC9" s="388"/>
      <c r="CD9" s="388"/>
      <c r="CE9" s="388"/>
      <c r="CF9" s="388"/>
      <c r="CG9" s="388"/>
      <c r="CH9" s="388"/>
      <c r="CI9" s="388"/>
      <c r="CJ9" s="388"/>
      <c r="CK9" s="388"/>
      <c r="CL9" s="388"/>
      <c r="CM9" s="388"/>
      <c r="CN9" s="388"/>
      <c r="CO9" s="388"/>
      <c r="CP9" s="388"/>
      <c r="CQ9" s="388"/>
      <c r="CR9" s="388"/>
      <c r="CS9" s="388"/>
      <c r="CT9" s="388"/>
      <c r="CU9" s="388"/>
      <c r="CV9" s="388"/>
      <c r="CW9" s="388"/>
      <c r="CX9" s="388"/>
      <c r="CY9" s="388"/>
    </row>
    <row r="10" spans="1:103" ht="39.75" customHeight="1" x14ac:dyDescent="0.25">
      <c r="A10" s="392">
        <v>3</v>
      </c>
      <c r="B10" s="533" t="s">
        <v>386</v>
      </c>
      <c r="C10" s="533"/>
      <c r="D10" s="388"/>
      <c r="E10" s="388"/>
      <c r="F10" s="388"/>
      <c r="G10" s="388"/>
      <c r="H10" s="388"/>
      <c r="I10" s="388"/>
      <c r="J10" s="388"/>
      <c r="K10" s="388"/>
      <c r="L10" s="388"/>
      <c r="M10" s="388"/>
      <c r="N10" s="388"/>
      <c r="O10" s="388"/>
      <c r="P10" s="388"/>
      <c r="Q10" s="388"/>
      <c r="R10" s="388"/>
      <c r="S10" s="388"/>
      <c r="T10" s="388"/>
      <c r="U10" s="388"/>
      <c r="V10" s="388"/>
      <c r="W10" s="388"/>
      <c r="X10" s="388"/>
      <c r="Y10" s="388"/>
      <c r="Z10" s="388"/>
      <c r="AA10" s="388"/>
      <c r="AB10" s="388"/>
      <c r="AC10" s="388"/>
      <c r="AD10" s="388"/>
      <c r="AE10" s="388"/>
      <c r="AF10" s="388"/>
      <c r="AG10" s="388"/>
      <c r="AH10" s="388"/>
      <c r="AI10" s="388"/>
      <c r="AJ10" s="388"/>
      <c r="AK10" s="388"/>
      <c r="AL10" s="388"/>
      <c r="AM10" s="388"/>
      <c r="AN10" s="388"/>
      <c r="AO10" s="388"/>
      <c r="AP10" s="388"/>
      <c r="AQ10" s="388"/>
      <c r="AR10" s="388"/>
      <c r="AS10" s="388"/>
      <c r="AT10" s="388"/>
      <c r="AU10" s="388"/>
      <c r="AV10" s="388"/>
      <c r="AW10" s="388"/>
      <c r="AX10" s="388"/>
      <c r="AY10" s="388"/>
      <c r="AZ10" s="388"/>
      <c r="BA10" s="388"/>
      <c r="BB10" s="388"/>
      <c r="BC10" s="388"/>
      <c r="BD10" s="388"/>
      <c r="BE10" s="388"/>
      <c r="BF10" s="388"/>
      <c r="BG10" s="388"/>
      <c r="BH10" s="388"/>
      <c r="BI10" s="388"/>
      <c r="BJ10" s="388"/>
      <c r="BK10" s="388"/>
      <c r="BL10" s="388"/>
      <c r="BM10" s="388"/>
      <c r="BN10" s="388"/>
      <c r="BO10" s="388"/>
      <c r="BP10" s="388"/>
      <c r="BQ10" s="388"/>
      <c r="BR10" s="388"/>
      <c r="BS10" s="388"/>
      <c r="BT10" s="388"/>
      <c r="BU10" s="388"/>
      <c r="BV10" s="388"/>
      <c r="BW10" s="388"/>
      <c r="BX10" s="388"/>
      <c r="BY10" s="388"/>
      <c r="BZ10" s="388"/>
      <c r="CA10" s="388"/>
      <c r="CB10" s="388"/>
      <c r="CC10" s="388"/>
      <c r="CD10" s="388"/>
      <c r="CE10" s="388"/>
      <c r="CF10" s="388"/>
      <c r="CG10" s="388"/>
      <c r="CH10" s="388"/>
      <c r="CI10" s="388"/>
      <c r="CJ10" s="388"/>
      <c r="CK10" s="388"/>
      <c r="CL10" s="388"/>
      <c r="CM10" s="388"/>
      <c r="CN10" s="388"/>
      <c r="CO10" s="388"/>
      <c r="CP10" s="388"/>
      <c r="CQ10" s="388"/>
      <c r="CR10" s="388"/>
      <c r="CS10" s="388"/>
      <c r="CT10" s="388"/>
      <c r="CU10" s="388"/>
      <c r="CV10" s="388"/>
      <c r="CW10" s="388"/>
      <c r="CX10" s="388"/>
      <c r="CY10" s="388"/>
    </row>
    <row r="11" spans="1:103" ht="15.6" customHeight="1" x14ac:dyDescent="0.25">
      <c r="A11" s="392"/>
      <c r="B11" s="533"/>
      <c r="C11" s="533"/>
      <c r="D11" s="388"/>
      <c r="E11" s="388"/>
      <c r="F11" s="388"/>
      <c r="G11" s="388"/>
      <c r="H11" s="388"/>
      <c r="I11" s="388"/>
      <c r="J11" s="388"/>
      <c r="K11" s="388"/>
      <c r="L11" s="388"/>
      <c r="M11" s="388"/>
      <c r="N11" s="388"/>
      <c r="O11" s="388"/>
      <c r="P11" s="388"/>
      <c r="Q11" s="388"/>
      <c r="R11" s="388"/>
      <c r="S11" s="388"/>
      <c r="T11" s="388"/>
      <c r="U11" s="388"/>
      <c r="V11" s="388"/>
      <c r="W11" s="388"/>
      <c r="X11" s="388"/>
      <c r="Y11" s="388"/>
      <c r="Z11" s="388"/>
      <c r="AA11" s="388"/>
      <c r="AB11" s="388"/>
      <c r="AC11" s="388"/>
      <c r="AD11" s="388"/>
      <c r="AE11" s="388"/>
      <c r="AF11" s="388"/>
      <c r="AG11" s="388"/>
      <c r="AH11" s="388"/>
      <c r="AI11" s="388"/>
      <c r="AJ11" s="388"/>
      <c r="AK11" s="388"/>
      <c r="AL11" s="388"/>
      <c r="AM11" s="388"/>
      <c r="AN11" s="388"/>
      <c r="AO11" s="388"/>
      <c r="AP11" s="388"/>
      <c r="AQ11" s="388"/>
      <c r="AR11" s="388"/>
      <c r="AS11" s="388"/>
      <c r="AT11" s="388"/>
      <c r="AU11" s="388"/>
      <c r="AV11" s="388"/>
      <c r="AW11" s="388"/>
      <c r="AX11" s="388"/>
      <c r="AY11" s="388"/>
      <c r="AZ11" s="388"/>
      <c r="BA11" s="388"/>
      <c r="BB11" s="388"/>
      <c r="BC11" s="388"/>
      <c r="BD11" s="388"/>
      <c r="BE11" s="388"/>
      <c r="BF11" s="388"/>
      <c r="BG11" s="388"/>
      <c r="BH11" s="388"/>
      <c r="BI11" s="388"/>
      <c r="BJ11" s="388"/>
      <c r="BK11" s="388"/>
      <c r="BL11" s="388"/>
      <c r="BM11" s="388"/>
      <c r="BN11" s="388"/>
      <c r="BO11" s="388"/>
      <c r="BP11" s="388"/>
      <c r="BQ11" s="388"/>
      <c r="BR11" s="388"/>
      <c r="BS11" s="388"/>
      <c r="BT11" s="388"/>
      <c r="BU11" s="388"/>
      <c r="BV11" s="388"/>
      <c r="BW11" s="388"/>
      <c r="BX11" s="388"/>
      <c r="BY11" s="388"/>
      <c r="BZ11" s="388"/>
      <c r="CA11" s="388"/>
      <c r="CB11" s="388"/>
      <c r="CC11" s="388"/>
      <c r="CD11" s="388"/>
      <c r="CE11" s="388"/>
      <c r="CF11" s="388"/>
      <c r="CG11" s="388"/>
      <c r="CH11" s="388"/>
      <c r="CI11" s="388"/>
      <c r="CJ11" s="388"/>
      <c r="CK11" s="388"/>
      <c r="CL11" s="388"/>
      <c r="CM11" s="388"/>
      <c r="CN11" s="388"/>
      <c r="CO11" s="388"/>
      <c r="CP11" s="388"/>
      <c r="CQ11" s="388"/>
      <c r="CR11" s="388"/>
      <c r="CS11" s="388"/>
      <c r="CT11" s="388"/>
      <c r="CU11" s="388"/>
      <c r="CV11" s="388"/>
      <c r="CW11" s="388"/>
      <c r="CX11" s="388"/>
      <c r="CY11" s="388"/>
    </row>
    <row r="12" spans="1:103" ht="15" x14ac:dyDescent="0.25">
      <c r="A12" s="393"/>
      <c r="B12" s="534"/>
      <c r="C12" s="534"/>
      <c r="D12" s="388"/>
      <c r="E12" s="388"/>
      <c r="F12" s="388"/>
      <c r="G12" s="388"/>
      <c r="H12" s="388"/>
      <c r="I12" s="388"/>
      <c r="J12" s="388"/>
      <c r="K12" s="388"/>
      <c r="L12" s="388"/>
      <c r="M12" s="388"/>
      <c r="N12" s="388"/>
      <c r="O12" s="388"/>
      <c r="P12" s="388"/>
      <c r="Q12" s="388"/>
      <c r="R12" s="388"/>
      <c r="S12" s="388"/>
      <c r="T12" s="388"/>
      <c r="U12" s="388"/>
      <c r="V12" s="388"/>
      <c r="W12" s="388"/>
      <c r="X12" s="388"/>
      <c r="Y12" s="388"/>
      <c r="Z12" s="388"/>
      <c r="AA12" s="388"/>
      <c r="AB12" s="388"/>
      <c r="AC12" s="388"/>
      <c r="AD12" s="388"/>
      <c r="AE12" s="388"/>
      <c r="AF12" s="388"/>
      <c r="AG12" s="388"/>
      <c r="AH12" s="388"/>
      <c r="AI12" s="388"/>
      <c r="AJ12" s="388"/>
      <c r="AK12" s="388"/>
      <c r="AL12" s="388"/>
      <c r="AM12" s="388"/>
      <c r="AN12" s="388"/>
      <c r="AO12" s="388"/>
      <c r="AP12" s="388"/>
      <c r="AQ12" s="388"/>
      <c r="AR12" s="388"/>
      <c r="AS12" s="388"/>
      <c r="AT12" s="388"/>
      <c r="AU12" s="388"/>
      <c r="AV12" s="388"/>
      <c r="AW12" s="388"/>
      <c r="AX12" s="388"/>
      <c r="AY12" s="388"/>
      <c r="AZ12" s="388"/>
      <c r="BA12" s="388"/>
      <c r="BB12" s="388"/>
      <c r="BC12" s="388"/>
      <c r="BD12" s="388"/>
      <c r="BE12" s="388"/>
      <c r="BF12" s="388"/>
      <c r="BG12" s="388"/>
      <c r="BH12" s="388"/>
      <c r="BI12" s="388"/>
      <c r="BJ12" s="388"/>
      <c r="BK12" s="388"/>
      <c r="BL12" s="388"/>
      <c r="BM12" s="388"/>
      <c r="BN12" s="388"/>
      <c r="BO12" s="388"/>
      <c r="BP12" s="388"/>
      <c r="BQ12" s="388"/>
      <c r="BR12" s="388"/>
      <c r="BS12" s="388"/>
      <c r="BT12" s="388"/>
      <c r="BU12" s="388"/>
      <c r="BV12" s="388"/>
      <c r="BW12" s="388"/>
      <c r="BX12" s="388"/>
      <c r="BY12" s="388"/>
      <c r="BZ12" s="388"/>
      <c r="CA12" s="388"/>
      <c r="CB12" s="388"/>
      <c r="CC12" s="388"/>
      <c r="CD12" s="388"/>
      <c r="CE12" s="388"/>
      <c r="CF12" s="388"/>
      <c r="CG12" s="388"/>
      <c r="CH12" s="388"/>
      <c r="CI12" s="388"/>
      <c r="CJ12" s="388"/>
      <c r="CK12" s="388"/>
      <c r="CL12" s="388"/>
      <c r="CM12" s="388"/>
      <c r="CN12" s="388"/>
      <c r="CO12" s="388"/>
      <c r="CP12" s="388"/>
      <c r="CQ12" s="388"/>
      <c r="CR12" s="388"/>
      <c r="CS12" s="388"/>
      <c r="CT12" s="388"/>
      <c r="CU12" s="388"/>
      <c r="CV12" s="388"/>
      <c r="CW12" s="388"/>
      <c r="CX12" s="388"/>
      <c r="CY12" s="388"/>
    </row>
    <row r="13" spans="1:103" ht="15" x14ac:dyDescent="0.25">
      <c r="A13" s="388"/>
      <c r="B13" s="388"/>
      <c r="C13" s="388"/>
      <c r="D13" s="388"/>
      <c r="E13" s="388"/>
      <c r="F13" s="388"/>
      <c r="G13" s="388"/>
      <c r="H13" s="388"/>
      <c r="I13" s="388"/>
      <c r="J13" s="388"/>
      <c r="K13" s="388"/>
      <c r="L13" s="388"/>
      <c r="M13" s="388"/>
      <c r="N13" s="388"/>
      <c r="O13" s="388"/>
      <c r="P13" s="388"/>
      <c r="Q13" s="388"/>
      <c r="R13" s="388"/>
      <c r="S13" s="388"/>
      <c r="T13" s="388"/>
      <c r="U13" s="388"/>
      <c r="V13" s="388"/>
      <c r="W13" s="388"/>
      <c r="X13" s="388"/>
      <c r="Y13" s="388"/>
      <c r="Z13" s="388"/>
      <c r="AA13" s="388"/>
      <c r="AB13" s="388"/>
      <c r="AC13" s="388"/>
      <c r="AD13" s="388"/>
      <c r="AE13" s="388"/>
      <c r="AF13" s="388"/>
      <c r="AG13" s="388"/>
      <c r="AH13" s="388"/>
      <c r="AI13" s="388"/>
      <c r="AJ13" s="388"/>
      <c r="AK13" s="388"/>
      <c r="AL13" s="388"/>
      <c r="AM13" s="388"/>
      <c r="AN13" s="388"/>
      <c r="AO13" s="388"/>
      <c r="AP13" s="388"/>
      <c r="AQ13" s="388"/>
      <c r="AR13" s="388"/>
      <c r="AS13" s="388"/>
      <c r="AT13" s="388"/>
      <c r="AU13" s="388"/>
      <c r="AV13" s="388"/>
      <c r="AW13" s="388"/>
      <c r="AX13" s="388"/>
      <c r="AY13" s="388"/>
      <c r="AZ13" s="388"/>
      <c r="BA13" s="388"/>
      <c r="BB13" s="388"/>
      <c r="BC13" s="388"/>
      <c r="BD13" s="388"/>
      <c r="BE13" s="388"/>
      <c r="BF13" s="388"/>
      <c r="BG13" s="388"/>
      <c r="BH13" s="388"/>
      <c r="BI13" s="388"/>
      <c r="BJ13" s="388"/>
      <c r="BK13" s="388"/>
      <c r="BL13" s="388"/>
      <c r="BM13" s="388"/>
      <c r="BN13" s="388"/>
      <c r="BO13" s="388"/>
      <c r="BP13" s="388"/>
      <c r="BQ13" s="388"/>
      <c r="BR13" s="388"/>
      <c r="BS13" s="388"/>
      <c r="BT13" s="388"/>
      <c r="BU13" s="388"/>
      <c r="BV13" s="388"/>
      <c r="BW13" s="388"/>
      <c r="BX13" s="388"/>
      <c r="BY13" s="388"/>
      <c r="BZ13" s="388"/>
      <c r="CA13" s="388"/>
      <c r="CB13" s="388"/>
      <c r="CC13" s="388"/>
      <c r="CD13" s="388"/>
      <c r="CE13" s="388"/>
      <c r="CF13" s="388"/>
      <c r="CG13" s="388"/>
      <c r="CH13" s="388"/>
      <c r="CI13" s="388"/>
      <c r="CJ13" s="388"/>
      <c r="CK13" s="388"/>
      <c r="CL13" s="388"/>
      <c r="CM13" s="388"/>
      <c r="CN13" s="388"/>
      <c r="CO13" s="388"/>
      <c r="CP13" s="388"/>
      <c r="CQ13" s="388"/>
      <c r="CR13" s="388"/>
      <c r="CS13" s="388"/>
      <c r="CT13" s="388"/>
      <c r="CU13" s="388"/>
      <c r="CV13" s="388"/>
      <c r="CW13" s="388"/>
      <c r="CX13" s="388"/>
      <c r="CY13" s="388"/>
    </row>
    <row r="14" spans="1:103" ht="15" x14ac:dyDescent="0.25">
      <c r="A14" s="388"/>
      <c r="B14" s="388"/>
      <c r="C14" s="388"/>
      <c r="D14" s="388"/>
      <c r="E14" s="388"/>
      <c r="F14" s="388"/>
      <c r="G14" s="388"/>
      <c r="H14" s="388"/>
      <c r="I14" s="388"/>
      <c r="J14" s="388"/>
      <c r="K14" s="388"/>
      <c r="L14" s="388"/>
      <c r="M14" s="388"/>
      <c r="N14" s="388"/>
      <c r="O14" s="388"/>
      <c r="P14" s="388"/>
      <c r="Q14" s="388"/>
      <c r="R14" s="388"/>
      <c r="S14" s="388"/>
      <c r="T14" s="388"/>
      <c r="U14" s="388"/>
      <c r="V14" s="388"/>
      <c r="W14" s="388"/>
      <c r="X14" s="388"/>
      <c r="Y14" s="388"/>
      <c r="Z14" s="388"/>
      <c r="AA14" s="388"/>
      <c r="AB14" s="388"/>
      <c r="AC14" s="388"/>
      <c r="AD14" s="388"/>
      <c r="AE14" s="388"/>
      <c r="AF14" s="388"/>
      <c r="AG14" s="388"/>
      <c r="AH14" s="388"/>
      <c r="AI14" s="388"/>
      <c r="AJ14" s="388"/>
      <c r="AK14" s="388"/>
      <c r="AL14" s="388"/>
      <c r="AM14" s="388"/>
      <c r="AN14" s="388"/>
      <c r="AO14" s="388"/>
      <c r="AP14" s="388"/>
      <c r="AQ14" s="388"/>
      <c r="AR14" s="388"/>
      <c r="AS14" s="388"/>
      <c r="AT14" s="388"/>
      <c r="AU14" s="388"/>
      <c r="AV14" s="388"/>
      <c r="AW14" s="388"/>
      <c r="AX14" s="388"/>
      <c r="AY14" s="388"/>
      <c r="AZ14" s="388"/>
      <c r="BA14" s="388"/>
      <c r="BB14" s="388"/>
      <c r="BC14" s="388"/>
      <c r="BD14" s="388"/>
      <c r="BE14" s="388"/>
      <c r="BF14" s="388"/>
      <c r="BG14" s="388"/>
      <c r="BH14" s="388"/>
      <c r="BI14" s="388"/>
      <c r="BJ14" s="388"/>
      <c r="BK14" s="388"/>
      <c r="BL14" s="388"/>
      <c r="BM14" s="388"/>
      <c r="BN14" s="388"/>
      <c r="BO14" s="388"/>
      <c r="BP14" s="388"/>
      <c r="BQ14" s="388"/>
      <c r="BR14" s="388"/>
      <c r="BS14" s="388"/>
      <c r="BT14" s="388"/>
      <c r="BU14" s="388"/>
      <c r="BV14" s="388"/>
      <c r="BW14" s="388"/>
      <c r="BX14" s="388"/>
      <c r="BY14" s="388"/>
      <c r="BZ14" s="388"/>
      <c r="CA14" s="388"/>
      <c r="CB14" s="388"/>
      <c r="CC14" s="388"/>
      <c r="CD14" s="388"/>
      <c r="CE14" s="388"/>
      <c r="CF14" s="388"/>
      <c r="CG14" s="388"/>
      <c r="CH14" s="388"/>
      <c r="CI14" s="388"/>
      <c r="CJ14" s="388"/>
      <c r="CK14" s="388"/>
      <c r="CL14" s="388"/>
      <c r="CM14" s="388"/>
      <c r="CN14" s="388"/>
      <c r="CO14" s="388"/>
      <c r="CP14" s="388"/>
      <c r="CQ14" s="388"/>
      <c r="CR14" s="388"/>
      <c r="CS14" s="388"/>
      <c r="CT14" s="388"/>
      <c r="CU14" s="388"/>
      <c r="CV14" s="388"/>
      <c r="CW14" s="388"/>
      <c r="CX14" s="388"/>
      <c r="CY14" s="388"/>
    </row>
    <row r="15" spans="1:103" ht="15" x14ac:dyDescent="0.25">
      <c r="A15" s="388"/>
      <c r="B15" s="388"/>
      <c r="C15" s="388"/>
      <c r="D15" s="388"/>
      <c r="E15" s="388"/>
      <c r="F15" s="388"/>
      <c r="G15" s="388"/>
      <c r="H15" s="388"/>
      <c r="I15" s="388"/>
      <c r="J15" s="388"/>
      <c r="K15" s="388"/>
      <c r="L15" s="388"/>
      <c r="M15" s="388"/>
      <c r="N15" s="388"/>
      <c r="O15" s="388"/>
      <c r="P15" s="388"/>
      <c r="Q15" s="388"/>
      <c r="R15" s="388"/>
      <c r="S15" s="388"/>
      <c r="T15" s="388"/>
      <c r="U15" s="388"/>
      <c r="V15" s="388"/>
      <c r="W15" s="388"/>
      <c r="X15" s="388"/>
      <c r="Y15" s="388"/>
      <c r="Z15" s="388"/>
      <c r="AA15" s="388"/>
      <c r="AB15" s="388"/>
      <c r="AC15" s="388"/>
      <c r="AD15" s="388"/>
      <c r="AE15" s="388"/>
      <c r="AF15" s="388"/>
      <c r="AG15" s="388"/>
      <c r="AH15" s="388"/>
      <c r="AI15" s="388"/>
      <c r="AJ15" s="388"/>
      <c r="AK15" s="388"/>
      <c r="AL15" s="388"/>
      <c r="AM15" s="388"/>
      <c r="AN15" s="388"/>
      <c r="AO15" s="388"/>
      <c r="AP15" s="388"/>
      <c r="AQ15" s="388"/>
      <c r="AR15" s="388"/>
      <c r="AS15" s="388"/>
      <c r="AT15" s="388"/>
      <c r="AU15" s="388"/>
      <c r="AV15" s="388"/>
      <c r="AW15" s="388"/>
      <c r="AX15" s="388"/>
      <c r="AY15" s="388"/>
      <c r="AZ15" s="388"/>
      <c r="BA15" s="388"/>
      <c r="BB15" s="388"/>
      <c r="BC15" s="388"/>
      <c r="BD15" s="388"/>
      <c r="BE15" s="388"/>
      <c r="BF15" s="388"/>
      <c r="BG15" s="388"/>
      <c r="BH15" s="388"/>
      <c r="BI15" s="388"/>
      <c r="BJ15" s="388"/>
      <c r="BK15" s="388"/>
      <c r="BL15" s="388"/>
      <c r="BM15" s="388"/>
      <c r="BN15" s="388"/>
      <c r="BO15" s="388"/>
      <c r="BP15" s="388"/>
      <c r="BQ15" s="388"/>
      <c r="BR15" s="388"/>
      <c r="BS15" s="388"/>
      <c r="BT15" s="388"/>
      <c r="BU15" s="388"/>
      <c r="BV15" s="388"/>
      <c r="BW15" s="388"/>
      <c r="BX15" s="388"/>
      <c r="BY15" s="388"/>
      <c r="BZ15" s="388"/>
      <c r="CA15" s="388"/>
      <c r="CB15" s="388"/>
      <c r="CC15" s="388"/>
      <c r="CD15" s="388"/>
      <c r="CE15" s="388"/>
      <c r="CF15" s="388"/>
      <c r="CG15" s="388"/>
      <c r="CH15" s="388"/>
      <c r="CI15" s="388"/>
      <c r="CJ15" s="388"/>
      <c r="CK15" s="388"/>
      <c r="CL15" s="388"/>
      <c r="CM15" s="388"/>
      <c r="CN15" s="388"/>
      <c r="CO15" s="388"/>
      <c r="CP15" s="388"/>
      <c r="CQ15" s="388"/>
      <c r="CR15" s="388"/>
      <c r="CS15" s="388"/>
      <c r="CT15" s="388"/>
      <c r="CU15" s="388"/>
      <c r="CV15" s="388"/>
      <c r="CW15" s="388"/>
      <c r="CX15" s="388"/>
      <c r="CY15" s="388"/>
    </row>
    <row r="16" spans="1:103" ht="15" x14ac:dyDescent="0.25">
      <c r="A16" s="388"/>
      <c r="B16" s="388"/>
      <c r="C16" s="388"/>
      <c r="D16" s="388"/>
      <c r="E16" s="388"/>
      <c r="F16" s="388"/>
      <c r="G16" s="388"/>
      <c r="H16" s="388"/>
      <c r="I16" s="388"/>
      <c r="J16" s="388"/>
      <c r="K16" s="388"/>
      <c r="L16" s="388"/>
      <c r="M16" s="388"/>
      <c r="N16" s="388"/>
      <c r="O16" s="388"/>
      <c r="P16" s="388"/>
      <c r="Q16" s="388"/>
      <c r="R16" s="388"/>
      <c r="S16" s="388"/>
      <c r="T16" s="388"/>
      <c r="U16" s="388"/>
      <c r="V16" s="388"/>
      <c r="W16" s="388"/>
      <c r="X16" s="388"/>
      <c r="Y16" s="388"/>
      <c r="Z16" s="388"/>
      <c r="AA16" s="388"/>
      <c r="AB16" s="388"/>
      <c r="AC16" s="388"/>
      <c r="AD16" s="388"/>
      <c r="AE16" s="388"/>
      <c r="AF16" s="388"/>
      <c r="AG16" s="388"/>
      <c r="AH16" s="388"/>
      <c r="AI16" s="388"/>
      <c r="AJ16" s="388"/>
      <c r="AK16" s="388"/>
      <c r="AL16" s="388"/>
      <c r="AM16" s="388"/>
      <c r="AN16" s="388"/>
      <c r="AO16" s="388"/>
      <c r="AP16" s="388"/>
      <c r="AQ16" s="388"/>
      <c r="AR16" s="388"/>
      <c r="AS16" s="388"/>
      <c r="AT16" s="388"/>
      <c r="AU16" s="388"/>
      <c r="AV16" s="388"/>
      <c r="AW16" s="388"/>
      <c r="AX16" s="388"/>
      <c r="AY16" s="388"/>
      <c r="AZ16" s="388"/>
      <c r="BA16" s="388"/>
      <c r="BB16" s="388"/>
      <c r="BC16" s="388"/>
      <c r="BD16" s="388"/>
      <c r="BE16" s="388"/>
      <c r="BF16" s="388"/>
      <c r="BG16" s="388"/>
      <c r="BH16" s="388"/>
      <c r="BI16" s="388"/>
      <c r="BJ16" s="388"/>
      <c r="BK16" s="388"/>
      <c r="BL16" s="388"/>
      <c r="BM16" s="388"/>
      <c r="BN16" s="388"/>
      <c r="BO16" s="388"/>
      <c r="BP16" s="388"/>
      <c r="BQ16" s="388"/>
      <c r="BR16" s="388"/>
      <c r="BS16" s="388"/>
      <c r="BT16" s="388"/>
      <c r="BU16" s="388"/>
      <c r="BV16" s="388"/>
      <c r="BW16" s="388"/>
      <c r="BX16" s="388"/>
      <c r="BY16" s="388"/>
      <c r="BZ16" s="388"/>
      <c r="CA16" s="388"/>
      <c r="CB16" s="388"/>
      <c r="CC16" s="388"/>
      <c r="CD16" s="388"/>
      <c r="CE16" s="388"/>
      <c r="CF16" s="388"/>
      <c r="CG16" s="388"/>
      <c r="CH16" s="388"/>
      <c r="CI16" s="388"/>
      <c r="CJ16" s="388"/>
      <c r="CK16" s="388"/>
      <c r="CL16" s="388"/>
      <c r="CM16" s="388"/>
      <c r="CN16" s="388"/>
      <c r="CO16" s="388"/>
      <c r="CP16" s="388"/>
      <c r="CQ16" s="388"/>
      <c r="CR16" s="388"/>
      <c r="CS16" s="388"/>
      <c r="CT16" s="388"/>
      <c r="CU16" s="388"/>
      <c r="CV16" s="388"/>
      <c r="CW16" s="388"/>
      <c r="CX16" s="388"/>
      <c r="CY16" s="388"/>
    </row>
    <row r="17" spans="1:103" ht="15" x14ac:dyDescent="0.25">
      <c r="A17" s="388"/>
      <c r="B17" s="388"/>
      <c r="C17" s="388"/>
      <c r="D17" s="388"/>
      <c r="E17" s="388"/>
      <c r="F17" s="388"/>
      <c r="G17" s="388"/>
      <c r="H17" s="388"/>
      <c r="I17" s="388"/>
      <c r="J17" s="388"/>
      <c r="K17" s="388"/>
      <c r="L17" s="388"/>
      <c r="M17" s="388"/>
      <c r="N17" s="388"/>
      <c r="O17" s="388"/>
      <c r="P17" s="388"/>
      <c r="Q17" s="388"/>
      <c r="R17" s="388"/>
      <c r="S17" s="388"/>
      <c r="T17" s="388"/>
      <c r="U17" s="388"/>
      <c r="V17" s="388"/>
      <c r="W17" s="388"/>
      <c r="X17" s="388"/>
      <c r="Y17" s="388"/>
      <c r="Z17" s="388"/>
      <c r="AA17" s="388"/>
      <c r="AB17" s="388"/>
      <c r="AC17" s="388"/>
      <c r="AD17" s="388"/>
      <c r="AE17" s="388"/>
      <c r="AF17" s="388"/>
      <c r="AG17" s="388"/>
      <c r="AH17" s="388"/>
      <c r="AI17" s="388"/>
      <c r="AJ17" s="388"/>
      <c r="AK17" s="388"/>
      <c r="AL17" s="388"/>
      <c r="AM17" s="388"/>
      <c r="AN17" s="388"/>
      <c r="AO17" s="388"/>
      <c r="AP17" s="388"/>
      <c r="AQ17" s="388"/>
      <c r="AR17" s="388"/>
      <c r="AS17" s="388"/>
      <c r="AT17" s="388"/>
      <c r="AU17" s="388"/>
      <c r="AV17" s="388"/>
      <c r="AW17" s="388"/>
      <c r="AX17" s="388"/>
      <c r="AY17" s="388"/>
      <c r="AZ17" s="388"/>
      <c r="BA17" s="388"/>
      <c r="BB17" s="388"/>
      <c r="BC17" s="388"/>
      <c r="BD17" s="388"/>
      <c r="BE17" s="388"/>
      <c r="BF17" s="388"/>
      <c r="BG17" s="388"/>
      <c r="BH17" s="388"/>
      <c r="BI17" s="388"/>
      <c r="BJ17" s="388"/>
      <c r="BK17" s="388"/>
      <c r="BL17" s="388"/>
      <c r="BM17" s="388"/>
      <c r="BN17" s="388"/>
      <c r="BO17" s="388"/>
      <c r="BP17" s="388"/>
      <c r="BQ17" s="388"/>
      <c r="BR17" s="388"/>
      <c r="BS17" s="388"/>
      <c r="BT17" s="388"/>
      <c r="BU17" s="388"/>
      <c r="BV17" s="388"/>
      <c r="BW17" s="388"/>
      <c r="BX17" s="388"/>
      <c r="BY17" s="388"/>
      <c r="BZ17" s="388"/>
      <c r="CA17" s="388"/>
      <c r="CB17" s="388"/>
      <c r="CC17" s="388"/>
      <c r="CD17" s="388"/>
      <c r="CE17" s="388"/>
      <c r="CF17" s="388"/>
      <c r="CG17" s="388"/>
      <c r="CH17" s="388"/>
      <c r="CI17" s="388"/>
      <c r="CJ17" s="388"/>
      <c r="CK17" s="388"/>
      <c r="CL17" s="388"/>
      <c r="CM17" s="388"/>
      <c r="CN17" s="388"/>
      <c r="CO17" s="388"/>
      <c r="CP17" s="388"/>
      <c r="CQ17" s="388"/>
      <c r="CR17" s="388"/>
      <c r="CS17" s="388"/>
      <c r="CT17" s="388"/>
      <c r="CU17" s="388"/>
      <c r="CV17" s="388"/>
      <c r="CW17" s="388"/>
      <c r="CX17" s="388"/>
      <c r="CY17" s="388"/>
    </row>
    <row r="18" spans="1:103" ht="15" x14ac:dyDescent="0.25">
      <c r="A18" s="388"/>
      <c r="B18" s="388"/>
      <c r="C18" s="388"/>
      <c r="D18" s="388"/>
      <c r="E18" s="388"/>
      <c r="F18" s="388"/>
      <c r="G18" s="388"/>
      <c r="H18" s="388"/>
      <c r="I18" s="388"/>
      <c r="J18" s="388"/>
      <c r="K18" s="388"/>
      <c r="L18" s="388"/>
      <c r="M18" s="388"/>
      <c r="N18" s="388"/>
      <c r="O18" s="388"/>
      <c r="P18" s="388"/>
      <c r="Q18" s="388"/>
      <c r="R18" s="388"/>
      <c r="S18" s="388"/>
      <c r="T18" s="388"/>
      <c r="U18" s="388"/>
      <c r="V18" s="388"/>
      <c r="W18" s="388"/>
      <c r="X18" s="388"/>
      <c r="Y18" s="388"/>
      <c r="Z18" s="388"/>
      <c r="AA18" s="388"/>
      <c r="AB18" s="388"/>
      <c r="AC18" s="388"/>
      <c r="AD18" s="388"/>
      <c r="AE18" s="388"/>
      <c r="AF18" s="388"/>
      <c r="AG18" s="388"/>
      <c r="AH18" s="388"/>
      <c r="AI18" s="388"/>
      <c r="AJ18" s="388"/>
      <c r="AK18" s="388"/>
      <c r="AL18" s="388"/>
      <c r="AM18" s="388"/>
      <c r="AN18" s="388"/>
      <c r="AO18" s="388"/>
      <c r="AP18" s="388"/>
      <c r="AQ18" s="388"/>
      <c r="AR18" s="388"/>
      <c r="AS18" s="388"/>
      <c r="AT18" s="388"/>
      <c r="AU18" s="388"/>
      <c r="AV18" s="388"/>
      <c r="AW18" s="388"/>
      <c r="AX18" s="388"/>
      <c r="AY18" s="388"/>
      <c r="AZ18" s="388"/>
      <c r="BA18" s="388"/>
      <c r="BB18" s="388"/>
      <c r="BC18" s="388"/>
      <c r="BD18" s="388"/>
      <c r="BE18" s="388"/>
      <c r="BF18" s="388"/>
      <c r="BG18" s="388"/>
      <c r="BH18" s="388"/>
      <c r="BI18" s="388"/>
      <c r="BJ18" s="388"/>
      <c r="BK18" s="388"/>
      <c r="BL18" s="388"/>
      <c r="BM18" s="388"/>
      <c r="BN18" s="388"/>
      <c r="BO18" s="388"/>
      <c r="BP18" s="388"/>
      <c r="BQ18" s="388"/>
      <c r="BR18" s="388"/>
      <c r="BS18" s="388"/>
      <c r="BT18" s="388"/>
      <c r="BU18" s="388"/>
      <c r="BV18" s="388"/>
      <c r="BW18" s="388"/>
      <c r="BX18" s="388"/>
      <c r="BY18" s="388"/>
      <c r="BZ18" s="388"/>
      <c r="CA18" s="388"/>
      <c r="CB18" s="388"/>
      <c r="CC18" s="388"/>
      <c r="CD18" s="388"/>
      <c r="CE18" s="388"/>
      <c r="CF18" s="388"/>
      <c r="CG18" s="388"/>
      <c r="CH18" s="388"/>
      <c r="CI18" s="388"/>
      <c r="CJ18" s="388"/>
      <c r="CK18" s="388"/>
      <c r="CL18" s="388"/>
      <c r="CM18" s="388"/>
      <c r="CN18" s="388"/>
      <c r="CO18" s="388"/>
      <c r="CP18" s="388"/>
      <c r="CQ18" s="388"/>
      <c r="CR18" s="388"/>
      <c r="CS18" s="388"/>
      <c r="CT18" s="388"/>
      <c r="CU18" s="388"/>
      <c r="CV18" s="388"/>
      <c r="CW18" s="388"/>
      <c r="CX18" s="388"/>
      <c r="CY18" s="388"/>
    </row>
    <row r="19" spans="1:103" ht="15" x14ac:dyDescent="0.25">
      <c r="A19" s="388"/>
      <c r="B19" s="388"/>
      <c r="C19" s="388"/>
      <c r="D19" s="388"/>
      <c r="E19" s="388"/>
      <c r="F19" s="388"/>
      <c r="G19" s="388"/>
      <c r="H19" s="388"/>
      <c r="I19" s="388"/>
      <c r="J19" s="388"/>
      <c r="K19" s="388"/>
      <c r="L19" s="388"/>
      <c r="M19" s="388"/>
      <c r="N19" s="388"/>
      <c r="O19" s="388"/>
      <c r="P19" s="388"/>
      <c r="Q19" s="388"/>
      <c r="R19" s="388"/>
      <c r="S19" s="388"/>
      <c r="T19" s="388"/>
      <c r="U19" s="388"/>
      <c r="V19" s="388"/>
      <c r="W19" s="388"/>
      <c r="X19" s="388"/>
      <c r="Y19" s="388"/>
      <c r="Z19" s="388"/>
      <c r="AA19" s="388"/>
      <c r="AB19" s="388"/>
      <c r="AC19" s="388"/>
      <c r="AD19" s="388"/>
      <c r="AE19" s="388"/>
      <c r="AF19" s="388"/>
      <c r="AG19" s="388"/>
      <c r="AH19" s="388"/>
      <c r="AI19" s="388"/>
      <c r="AJ19" s="388"/>
      <c r="AK19" s="388"/>
      <c r="AL19" s="388"/>
      <c r="AM19" s="388"/>
      <c r="AN19" s="388"/>
      <c r="AO19" s="388"/>
      <c r="AP19" s="388"/>
      <c r="AQ19" s="388"/>
      <c r="AR19" s="388"/>
      <c r="AS19" s="388"/>
      <c r="AT19" s="388"/>
      <c r="AU19" s="388"/>
      <c r="AV19" s="388"/>
      <c r="AW19" s="388"/>
      <c r="AX19" s="388"/>
      <c r="AY19" s="388"/>
      <c r="AZ19" s="388"/>
      <c r="BA19" s="388"/>
      <c r="BB19" s="388"/>
      <c r="BC19" s="388"/>
      <c r="BD19" s="388"/>
      <c r="BE19" s="388"/>
      <c r="BF19" s="388"/>
      <c r="BG19" s="388"/>
      <c r="BH19" s="388"/>
      <c r="BI19" s="388"/>
      <c r="BJ19" s="388"/>
      <c r="BK19" s="388"/>
      <c r="BL19" s="388"/>
      <c r="BM19" s="388"/>
      <c r="BN19" s="388"/>
      <c r="BO19" s="388"/>
      <c r="BP19" s="388"/>
      <c r="BQ19" s="388"/>
      <c r="BR19" s="388"/>
      <c r="BS19" s="388"/>
      <c r="BT19" s="388"/>
      <c r="BU19" s="388"/>
      <c r="BV19" s="388"/>
      <c r="BW19" s="388"/>
      <c r="BX19" s="388"/>
      <c r="BY19" s="388"/>
      <c r="BZ19" s="388"/>
      <c r="CA19" s="388"/>
      <c r="CB19" s="388"/>
      <c r="CC19" s="388"/>
      <c r="CD19" s="388"/>
      <c r="CE19" s="388"/>
      <c r="CF19" s="388"/>
      <c r="CG19" s="388"/>
      <c r="CH19" s="388"/>
      <c r="CI19" s="388"/>
      <c r="CJ19" s="388"/>
      <c r="CK19" s="388"/>
      <c r="CL19" s="388"/>
      <c r="CM19" s="388"/>
      <c r="CN19" s="388"/>
      <c r="CO19" s="388"/>
      <c r="CP19" s="388"/>
      <c r="CQ19" s="388"/>
      <c r="CR19" s="388"/>
      <c r="CS19" s="388"/>
      <c r="CT19" s="388"/>
      <c r="CU19" s="388"/>
      <c r="CV19" s="388"/>
      <c r="CW19" s="388"/>
      <c r="CX19" s="388"/>
      <c r="CY19" s="388"/>
    </row>
    <row r="20" spans="1:103" ht="15.75" x14ac:dyDescent="0.25">
      <c r="A20" s="394"/>
      <c r="B20" s="388"/>
      <c r="C20" s="388"/>
      <c r="D20" s="388"/>
      <c r="E20" s="388"/>
      <c r="F20" s="388"/>
      <c r="G20" s="388"/>
      <c r="H20" s="388"/>
      <c r="I20" s="388"/>
      <c r="J20" s="388"/>
      <c r="K20" s="388"/>
      <c r="L20" s="388"/>
      <c r="M20" s="388"/>
      <c r="N20" s="388"/>
      <c r="O20" s="388"/>
      <c r="P20" s="388"/>
      <c r="Q20" s="388"/>
      <c r="R20" s="388"/>
      <c r="S20" s="388"/>
      <c r="T20" s="388"/>
      <c r="U20" s="388"/>
      <c r="V20" s="388"/>
      <c r="W20" s="388"/>
      <c r="X20" s="388"/>
      <c r="Y20" s="388"/>
      <c r="Z20" s="388"/>
      <c r="AA20" s="388"/>
      <c r="AB20" s="388"/>
      <c r="AC20" s="388"/>
      <c r="AD20" s="388"/>
      <c r="AE20" s="388"/>
      <c r="AF20" s="388"/>
      <c r="AG20" s="388"/>
      <c r="AH20" s="388"/>
      <c r="AI20" s="388"/>
      <c r="AJ20" s="388"/>
      <c r="AK20" s="388"/>
      <c r="AL20" s="388"/>
      <c r="AM20" s="388"/>
      <c r="AN20" s="388"/>
      <c r="AO20" s="388"/>
      <c r="AP20" s="388"/>
      <c r="AQ20" s="388"/>
      <c r="AR20" s="388"/>
      <c r="AS20" s="388"/>
      <c r="AT20" s="388"/>
      <c r="AU20" s="388"/>
      <c r="AV20" s="388"/>
      <c r="AW20" s="388"/>
      <c r="AX20" s="388"/>
      <c r="AY20" s="388"/>
      <c r="AZ20" s="388"/>
      <c r="BA20" s="388"/>
      <c r="BB20" s="388"/>
      <c r="BC20" s="388"/>
      <c r="BD20" s="388"/>
      <c r="BE20" s="388"/>
      <c r="BF20" s="388"/>
      <c r="BG20" s="388"/>
      <c r="BH20" s="388"/>
      <c r="BI20" s="388"/>
      <c r="BJ20" s="388"/>
      <c r="BK20" s="388"/>
      <c r="BL20" s="388"/>
      <c r="BM20" s="388"/>
      <c r="BN20" s="388"/>
      <c r="BO20" s="388"/>
      <c r="BP20" s="388"/>
      <c r="BQ20" s="388"/>
      <c r="BR20" s="388"/>
      <c r="BS20" s="388"/>
      <c r="BT20" s="388"/>
      <c r="BU20" s="388"/>
      <c r="BV20" s="388"/>
      <c r="BW20" s="388"/>
      <c r="BX20" s="388"/>
      <c r="BY20" s="388"/>
      <c r="BZ20" s="388"/>
      <c r="CA20" s="388"/>
      <c r="CB20" s="388"/>
      <c r="CC20" s="388"/>
      <c r="CD20" s="388"/>
      <c r="CE20" s="388"/>
      <c r="CF20" s="388"/>
      <c r="CG20" s="388"/>
      <c r="CH20" s="388"/>
      <c r="CI20" s="388"/>
      <c r="CJ20" s="388"/>
      <c r="CK20" s="388"/>
      <c r="CL20" s="388"/>
      <c r="CM20" s="388"/>
      <c r="CN20" s="388"/>
      <c r="CO20" s="388"/>
      <c r="CP20" s="388"/>
      <c r="CQ20" s="388"/>
      <c r="CR20" s="388"/>
      <c r="CS20" s="388"/>
      <c r="CT20" s="388"/>
      <c r="CU20" s="388"/>
      <c r="CV20" s="388"/>
      <c r="CW20" s="388"/>
      <c r="CX20" s="388"/>
      <c r="CY20" s="388"/>
    </row>
    <row r="21" spans="1:103" ht="15" x14ac:dyDescent="0.25">
      <c r="A21" s="388"/>
      <c r="B21" s="388"/>
      <c r="C21" s="388"/>
      <c r="D21" s="388"/>
      <c r="E21" s="388"/>
      <c r="F21" s="388"/>
      <c r="G21" s="388"/>
      <c r="H21" s="388"/>
      <c r="I21" s="388"/>
      <c r="J21" s="388"/>
      <c r="K21" s="388"/>
      <c r="L21" s="388"/>
      <c r="M21" s="388"/>
      <c r="N21" s="388"/>
      <c r="O21" s="388"/>
      <c r="P21" s="388"/>
      <c r="Q21" s="388"/>
      <c r="R21" s="388"/>
      <c r="S21" s="388"/>
      <c r="T21" s="388"/>
      <c r="U21" s="388"/>
      <c r="V21" s="388"/>
      <c r="W21" s="388"/>
      <c r="X21" s="388"/>
      <c r="Y21" s="388"/>
      <c r="Z21" s="388"/>
      <c r="AA21" s="388"/>
      <c r="AB21" s="388"/>
      <c r="AC21" s="388"/>
      <c r="AD21" s="388"/>
      <c r="AE21" s="388"/>
      <c r="AF21" s="388"/>
      <c r="AG21" s="388"/>
      <c r="AH21" s="388"/>
      <c r="AI21" s="388"/>
      <c r="AJ21" s="388"/>
      <c r="AK21" s="388"/>
      <c r="AL21" s="388"/>
      <c r="AM21" s="388"/>
      <c r="AN21" s="388"/>
      <c r="AO21" s="388"/>
      <c r="AP21" s="388"/>
      <c r="AQ21" s="388"/>
      <c r="AR21" s="388"/>
      <c r="AS21" s="388"/>
      <c r="AT21" s="388"/>
      <c r="AU21" s="388"/>
      <c r="AV21" s="388"/>
      <c r="AW21" s="388"/>
      <c r="AX21" s="388"/>
      <c r="AY21" s="388"/>
      <c r="AZ21" s="388"/>
      <c r="BA21" s="388"/>
      <c r="BB21" s="388"/>
      <c r="BC21" s="388"/>
      <c r="BD21" s="388"/>
      <c r="BE21" s="388"/>
      <c r="BF21" s="388"/>
      <c r="BG21" s="388"/>
      <c r="BH21" s="388"/>
      <c r="BI21" s="388"/>
      <c r="BJ21" s="388"/>
      <c r="BK21" s="388"/>
      <c r="BL21" s="388"/>
      <c r="BM21" s="388"/>
      <c r="BN21" s="388"/>
      <c r="BO21" s="388"/>
      <c r="BP21" s="388"/>
      <c r="BQ21" s="388"/>
      <c r="BR21" s="388"/>
      <c r="BS21" s="388"/>
      <c r="BT21" s="388"/>
      <c r="BU21" s="388"/>
      <c r="BV21" s="388"/>
      <c r="BW21" s="388"/>
      <c r="BX21" s="388"/>
      <c r="BY21" s="388"/>
      <c r="BZ21" s="388"/>
      <c r="CA21" s="388"/>
      <c r="CB21" s="388"/>
      <c r="CC21" s="388"/>
      <c r="CD21" s="388"/>
      <c r="CE21" s="388"/>
      <c r="CF21" s="388"/>
      <c r="CG21" s="388"/>
      <c r="CH21" s="388"/>
      <c r="CI21" s="388"/>
      <c r="CJ21" s="388"/>
      <c r="CK21" s="388"/>
      <c r="CL21" s="388"/>
      <c r="CM21" s="388"/>
      <c r="CN21" s="388"/>
      <c r="CO21" s="388"/>
      <c r="CP21" s="388"/>
      <c r="CQ21" s="388"/>
      <c r="CR21" s="388"/>
      <c r="CS21" s="388"/>
      <c r="CT21" s="388"/>
      <c r="CU21" s="388"/>
      <c r="CV21" s="388"/>
      <c r="CW21" s="388"/>
      <c r="CX21" s="388"/>
      <c r="CY21" s="388"/>
    </row>
    <row r="22" spans="1:103" ht="15" x14ac:dyDescent="0.25">
      <c r="A22" s="388"/>
      <c r="B22" s="388"/>
      <c r="C22" s="388"/>
      <c r="D22" s="388"/>
      <c r="E22" s="388"/>
      <c r="F22" s="388"/>
      <c r="G22" s="388"/>
      <c r="H22" s="388"/>
      <c r="I22" s="388"/>
      <c r="J22" s="388"/>
      <c r="K22" s="388"/>
      <c r="L22" s="388"/>
      <c r="M22" s="388"/>
      <c r="N22" s="388"/>
      <c r="O22" s="388"/>
      <c r="P22" s="388"/>
      <c r="Q22" s="388"/>
      <c r="R22" s="388"/>
      <c r="S22" s="388"/>
      <c r="T22" s="388"/>
      <c r="U22" s="388"/>
      <c r="V22" s="388"/>
      <c r="W22" s="388"/>
      <c r="X22" s="388"/>
      <c r="Y22" s="388"/>
      <c r="Z22" s="388"/>
      <c r="AA22" s="388"/>
      <c r="AB22" s="388"/>
      <c r="AC22" s="388"/>
      <c r="AD22" s="388"/>
      <c r="AE22" s="388"/>
      <c r="AF22" s="388"/>
      <c r="AG22" s="388"/>
      <c r="AH22" s="388"/>
      <c r="AI22" s="388"/>
      <c r="AJ22" s="388"/>
      <c r="AK22" s="388"/>
      <c r="AL22" s="388"/>
      <c r="AM22" s="388"/>
      <c r="AN22" s="388"/>
      <c r="AO22" s="388"/>
      <c r="AP22" s="388"/>
      <c r="AQ22" s="388"/>
      <c r="AR22" s="388"/>
      <c r="AS22" s="388"/>
      <c r="AT22" s="388"/>
      <c r="AU22" s="388"/>
      <c r="AV22" s="388"/>
      <c r="AW22" s="388"/>
      <c r="AX22" s="388"/>
      <c r="AY22" s="388"/>
      <c r="AZ22" s="388"/>
      <c r="BA22" s="388"/>
      <c r="BB22" s="388"/>
      <c r="BC22" s="388"/>
      <c r="BD22" s="388"/>
      <c r="BE22" s="388"/>
      <c r="BF22" s="388"/>
      <c r="BG22" s="388"/>
      <c r="BH22" s="388"/>
      <c r="BI22" s="388"/>
      <c r="BJ22" s="388"/>
      <c r="BK22" s="388"/>
      <c r="BL22" s="388"/>
      <c r="BM22" s="388"/>
      <c r="BN22" s="388"/>
      <c r="BO22" s="388"/>
      <c r="BP22" s="388"/>
      <c r="BQ22" s="388"/>
      <c r="BR22" s="388"/>
      <c r="BS22" s="388"/>
      <c r="BT22" s="388"/>
      <c r="BU22" s="388"/>
      <c r="BV22" s="388"/>
      <c r="BW22" s="388"/>
      <c r="BX22" s="388"/>
      <c r="BY22" s="388"/>
      <c r="BZ22" s="388"/>
      <c r="CA22" s="388"/>
      <c r="CB22" s="388"/>
      <c r="CC22" s="388"/>
      <c r="CD22" s="388"/>
      <c r="CE22" s="388"/>
      <c r="CF22" s="388"/>
      <c r="CG22" s="388"/>
      <c r="CH22" s="388"/>
      <c r="CI22" s="388"/>
      <c r="CJ22" s="388"/>
      <c r="CK22" s="388"/>
      <c r="CL22" s="388"/>
      <c r="CM22" s="388"/>
      <c r="CN22" s="388"/>
      <c r="CO22" s="388"/>
      <c r="CP22" s="388"/>
      <c r="CQ22" s="388"/>
      <c r="CR22" s="388"/>
      <c r="CS22" s="388"/>
      <c r="CT22" s="388"/>
      <c r="CU22" s="388"/>
      <c r="CV22" s="388"/>
      <c r="CW22" s="388"/>
      <c r="CX22" s="388"/>
      <c r="CY22" s="388"/>
    </row>
    <row r="23" spans="1:103" ht="15" x14ac:dyDescent="0.25">
      <c r="A23" s="388"/>
      <c r="B23" s="388"/>
      <c r="C23" s="388"/>
      <c r="D23" s="388"/>
      <c r="E23" s="388"/>
      <c r="F23" s="388"/>
      <c r="G23" s="388"/>
      <c r="H23" s="388"/>
      <c r="I23" s="388"/>
      <c r="J23" s="388"/>
      <c r="K23" s="388"/>
      <c r="L23" s="388"/>
      <c r="M23" s="388"/>
      <c r="N23" s="388"/>
      <c r="O23" s="388"/>
      <c r="P23" s="388"/>
      <c r="Q23" s="388"/>
      <c r="R23" s="388"/>
      <c r="S23" s="388"/>
      <c r="T23" s="388"/>
      <c r="U23" s="388"/>
      <c r="V23" s="388"/>
      <c r="W23" s="388"/>
      <c r="X23" s="388"/>
      <c r="Y23" s="388"/>
      <c r="Z23" s="388"/>
      <c r="AA23" s="388"/>
      <c r="AB23" s="388"/>
      <c r="AC23" s="388"/>
      <c r="AD23" s="388"/>
      <c r="AE23" s="388"/>
      <c r="AF23" s="388"/>
      <c r="AG23" s="388"/>
      <c r="AH23" s="388"/>
      <c r="AI23" s="388"/>
      <c r="AJ23" s="388"/>
      <c r="AK23" s="388"/>
      <c r="AL23" s="388"/>
      <c r="AM23" s="388"/>
      <c r="AN23" s="388"/>
      <c r="AO23" s="388"/>
      <c r="AP23" s="388"/>
      <c r="AQ23" s="388"/>
      <c r="AR23" s="388"/>
      <c r="AS23" s="388"/>
      <c r="AT23" s="388"/>
      <c r="AU23" s="388"/>
      <c r="AV23" s="388"/>
      <c r="AW23" s="388"/>
      <c r="AX23" s="388"/>
      <c r="AY23" s="388"/>
      <c r="AZ23" s="388"/>
      <c r="BA23" s="388"/>
      <c r="BB23" s="388"/>
      <c r="BC23" s="388"/>
      <c r="BD23" s="388"/>
      <c r="BE23" s="388"/>
      <c r="BF23" s="388"/>
      <c r="BG23" s="388"/>
      <c r="BH23" s="388"/>
      <c r="BI23" s="388"/>
      <c r="BJ23" s="388"/>
      <c r="BK23" s="388"/>
      <c r="BL23" s="388"/>
      <c r="BM23" s="388"/>
      <c r="BN23" s="388"/>
      <c r="BO23" s="388"/>
      <c r="BP23" s="388"/>
      <c r="BQ23" s="388"/>
      <c r="BR23" s="388"/>
      <c r="BS23" s="388"/>
      <c r="BT23" s="388"/>
      <c r="BU23" s="388"/>
      <c r="BV23" s="388"/>
      <c r="BW23" s="388"/>
      <c r="BX23" s="388"/>
      <c r="BY23" s="388"/>
      <c r="BZ23" s="388"/>
      <c r="CA23" s="388"/>
      <c r="CB23" s="388"/>
      <c r="CC23" s="388"/>
      <c r="CD23" s="388"/>
      <c r="CE23" s="388"/>
      <c r="CF23" s="388"/>
      <c r="CG23" s="388"/>
      <c r="CH23" s="388"/>
      <c r="CI23" s="388"/>
      <c r="CJ23" s="388"/>
      <c r="CK23" s="388"/>
      <c r="CL23" s="388"/>
      <c r="CM23" s="388"/>
      <c r="CN23" s="388"/>
      <c r="CO23" s="388"/>
      <c r="CP23" s="388"/>
      <c r="CQ23" s="388"/>
      <c r="CR23" s="388"/>
      <c r="CS23" s="388"/>
      <c r="CT23" s="388"/>
      <c r="CU23" s="388"/>
      <c r="CV23" s="388"/>
      <c r="CW23" s="388"/>
      <c r="CX23" s="388"/>
      <c r="CY23" s="388"/>
    </row>
    <row r="24" spans="1:103" ht="15" x14ac:dyDescent="0.25">
      <c r="A24" s="388"/>
      <c r="B24" s="388"/>
      <c r="C24" s="388"/>
      <c r="D24" s="388"/>
      <c r="E24" s="388"/>
      <c r="F24" s="388"/>
      <c r="G24" s="388"/>
      <c r="H24" s="388"/>
      <c r="I24" s="388"/>
      <c r="J24" s="388"/>
      <c r="K24" s="388"/>
      <c r="L24" s="388"/>
      <c r="M24" s="388"/>
      <c r="N24" s="388"/>
      <c r="O24" s="388"/>
      <c r="P24" s="388"/>
      <c r="Q24" s="388"/>
      <c r="R24" s="388"/>
      <c r="S24" s="388"/>
      <c r="T24" s="388"/>
      <c r="U24" s="388"/>
      <c r="V24" s="388"/>
      <c r="W24" s="388"/>
      <c r="X24" s="388"/>
      <c r="Y24" s="388"/>
      <c r="Z24" s="388"/>
      <c r="AA24" s="388"/>
      <c r="AB24" s="388"/>
      <c r="AC24" s="388"/>
      <c r="AD24" s="388"/>
      <c r="AE24" s="388"/>
      <c r="AF24" s="388"/>
      <c r="AG24" s="388"/>
      <c r="AH24" s="388"/>
      <c r="AI24" s="388"/>
      <c r="AJ24" s="388"/>
      <c r="AK24" s="388"/>
      <c r="AL24" s="388"/>
      <c r="AM24" s="388"/>
      <c r="AN24" s="388"/>
      <c r="AO24" s="388"/>
      <c r="AP24" s="388"/>
      <c r="AQ24" s="388"/>
      <c r="AR24" s="388"/>
      <c r="AS24" s="388"/>
      <c r="AT24" s="388"/>
      <c r="AU24" s="388"/>
      <c r="AV24" s="388"/>
      <c r="AW24" s="388"/>
      <c r="AX24" s="388"/>
      <c r="AY24" s="388"/>
      <c r="AZ24" s="388"/>
      <c r="BA24" s="388"/>
      <c r="BB24" s="388"/>
      <c r="BC24" s="388"/>
      <c r="BD24" s="388"/>
      <c r="BE24" s="388"/>
      <c r="BF24" s="388"/>
      <c r="BG24" s="388"/>
      <c r="BH24" s="388"/>
      <c r="BI24" s="388"/>
      <c r="BJ24" s="388"/>
      <c r="BK24" s="388"/>
      <c r="BL24" s="388"/>
      <c r="BM24" s="388"/>
      <c r="BN24" s="388"/>
      <c r="BO24" s="388"/>
      <c r="BP24" s="388"/>
      <c r="BQ24" s="388"/>
      <c r="BR24" s="388"/>
      <c r="BS24" s="388"/>
      <c r="BT24" s="388"/>
      <c r="BU24" s="388"/>
      <c r="BV24" s="388"/>
      <c r="BW24" s="388"/>
      <c r="BX24" s="388"/>
      <c r="BY24" s="388"/>
      <c r="BZ24" s="388"/>
      <c r="CA24" s="388"/>
      <c r="CB24" s="388"/>
      <c r="CC24" s="388"/>
      <c r="CD24" s="388"/>
      <c r="CE24" s="388"/>
      <c r="CF24" s="388"/>
      <c r="CG24" s="388"/>
      <c r="CH24" s="388"/>
      <c r="CI24" s="388"/>
      <c r="CJ24" s="388"/>
      <c r="CK24" s="388"/>
      <c r="CL24" s="388"/>
      <c r="CM24" s="388"/>
      <c r="CN24" s="388"/>
      <c r="CO24" s="388"/>
      <c r="CP24" s="388"/>
      <c r="CQ24" s="388"/>
      <c r="CR24" s="388"/>
      <c r="CS24" s="388"/>
      <c r="CT24" s="388"/>
      <c r="CU24" s="388"/>
      <c r="CV24" s="388"/>
      <c r="CW24" s="388"/>
      <c r="CX24" s="388"/>
      <c r="CY24" s="388"/>
    </row>
    <row r="25" spans="1:103" ht="15" x14ac:dyDescent="0.25">
      <c r="A25" s="388"/>
      <c r="B25" s="388"/>
      <c r="C25" s="388"/>
      <c r="D25" s="388"/>
      <c r="E25" s="388"/>
      <c r="F25" s="388"/>
      <c r="G25" s="388"/>
      <c r="H25" s="388"/>
      <c r="I25" s="388"/>
      <c r="J25" s="388"/>
      <c r="K25" s="388"/>
      <c r="L25" s="388"/>
      <c r="M25" s="388"/>
      <c r="N25" s="388"/>
      <c r="O25" s="388"/>
      <c r="P25" s="388"/>
      <c r="Q25" s="388"/>
      <c r="R25" s="388"/>
      <c r="S25" s="388"/>
      <c r="T25" s="388"/>
      <c r="U25" s="388"/>
      <c r="V25" s="388"/>
      <c r="W25" s="388"/>
      <c r="X25" s="388"/>
      <c r="Y25" s="388"/>
      <c r="Z25" s="388"/>
      <c r="AA25" s="388"/>
      <c r="AB25" s="388"/>
      <c r="AC25" s="388"/>
      <c r="AD25" s="388"/>
      <c r="AE25" s="388"/>
      <c r="AF25" s="388"/>
      <c r="AG25" s="388"/>
      <c r="AH25" s="388"/>
      <c r="AI25" s="388"/>
      <c r="AJ25" s="388"/>
      <c r="AK25" s="388"/>
      <c r="AL25" s="388"/>
      <c r="AM25" s="388"/>
      <c r="AN25" s="388"/>
      <c r="AO25" s="388"/>
      <c r="AP25" s="388"/>
      <c r="AQ25" s="388"/>
      <c r="AR25" s="388"/>
      <c r="AS25" s="388"/>
      <c r="AT25" s="388"/>
      <c r="AU25" s="388"/>
      <c r="AV25" s="388"/>
      <c r="AW25" s="388"/>
      <c r="AX25" s="388"/>
      <c r="AY25" s="388"/>
      <c r="AZ25" s="388"/>
      <c r="BA25" s="388"/>
      <c r="BB25" s="388"/>
      <c r="BC25" s="388"/>
      <c r="BD25" s="388"/>
      <c r="BE25" s="388"/>
      <c r="BF25" s="388"/>
      <c r="BG25" s="388"/>
      <c r="BH25" s="388"/>
      <c r="BI25" s="388"/>
      <c r="BJ25" s="388"/>
      <c r="BK25" s="388"/>
      <c r="BL25" s="388"/>
      <c r="BM25" s="388"/>
      <c r="BN25" s="388"/>
      <c r="BO25" s="388"/>
      <c r="BP25" s="388"/>
      <c r="BQ25" s="388"/>
      <c r="BR25" s="388"/>
      <c r="BS25" s="388"/>
      <c r="BT25" s="388"/>
      <c r="BU25" s="388"/>
      <c r="BV25" s="388"/>
      <c r="BW25" s="388"/>
      <c r="BX25" s="388"/>
      <c r="BY25" s="388"/>
      <c r="BZ25" s="388"/>
      <c r="CA25" s="388"/>
      <c r="CB25" s="388"/>
      <c r="CC25" s="388"/>
      <c r="CD25" s="388"/>
      <c r="CE25" s="388"/>
      <c r="CF25" s="388"/>
      <c r="CG25" s="388"/>
      <c r="CH25" s="388"/>
      <c r="CI25" s="388"/>
      <c r="CJ25" s="388"/>
      <c r="CK25" s="388"/>
      <c r="CL25" s="388"/>
      <c r="CM25" s="388"/>
      <c r="CN25" s="388"/>
      <c r="CO25" s="388"/>
      <c r="CP25" s="388"/>
      <c r="CQ25" s="388"/>
      <c r="CR25" s="388"/>
      <c r="CS25" s="388"/>
      <c r="CT25" s="388"/>
      <c r="CU25" s="388"/>
      <c r="CV25" s="388"/>
      <c r="CW25" s="388"/>
      <c r="CX25" s="388"/>
      <c r="CY25" s="388"/>
    </row>
    <row r="26" spans="1:103" ht="15" x14ac:dyDescent="0.25">
      <c r="A26" s="388"/>
      <c r="B26" s="388"/>
      <c r="C26" s="388"/>
      <c r="D26" s="388"/>
      <c r="E26" s="388"/>
      <c r="F26" s="388"/>
      <c r="G26" s="388"/>
      <c r="H26" s="388"/>
      <c r="I26" s="388"/>
      <c r="J26" s="388"/>
      <c r="K26" s="388"/>
      <c r="L26" s="388"/>
      <c r="M26" s="388"/>
      <c r="N26" s="388"/>
      <c r="O26" s="388"/>
      <c r="P26" s="388"/>
      <c r="Q26" s="388"/>
      <c r="R26" s="388"/>
      <c r="S26" s="388"/>
      <c r="T26" s="388"/>
      <c r="U26" s="388"/>
      <c r="V26" s="388"/>
      <c r="W26" s="388"/>
      <c r="X26" s="388"/>
      <c r="Y26" s="388"/>
      <c r="Z26" s="388"/>
      <c r="AA26" s="388"/>
      <c r="AB26" s="388"/>
      <c r="AC26" s="388"/>
      <c r="AD26" s="388"/>
      <c r="AE26" s="388"/>
      <c r="AF26" s="388"/>
      <c r="AG26" s="388"/>
      <c r="AH26" s="388"/>
      <c r="AI26" s="388"/>
      <c r="AJ26" s="388"/>
      <c r="AK26" s="388"/>
      <c r="AL26" s="388"/>
      <c r="AM26" s="388"/>
      <c r="AN26" s="388"/>
      <c r="AO26" s="388"/>
      <c r="AP26" s="388"/>
      <c r="AQ26" s="388"/>
      <c r="AR26" s="388"/>
      <c r="AS26" s="388"/>
      <c r="AT26" s="388"/>
      <c r="AU26" s="388"/>
      <c r="AV26" s="388"/>
      <c r="AW26" s="388"/>
      <c r="AX26" s="388"/>
      <c r="AY26" s="388"/>
      <c r="AZ26" s="388"/>
      <c r="BA26" s="388"/>
      <c r="BB26" s="388"/>
      <c r="BC26" s="388"/>
      <c r="BD26" s="388"/>
      <c r="BE26" s="388"/>
      <c r="BF26" s="388"/>
      <c r="BG26" s="388"/>
      <c r="BH26" s="388"/>
      <c r="BI26" s="388"/>
      <c r="BJ26" s="388"/>
      <c r="BK26" s="388"/>
      <c r="BL26" s="388"/>
      <c r="BM26" s="388"/>
      <c r="BN26" s="388"/>
      <c r="BO26" s="388"/>
      <c r="BP26" s="388"/>
      <c r="BQ26" s="388"/>
      <c r="BR26" s="388"/>
      <c r="BS26" s="388"/>
      <c r="BT26" s="388"/>
      <c r="BU26" s="388"/>
      <c r="BV26" s="388"/>
      <c r="BW26" s="388"/>
      <c r="BX26" s="388"/>
      <c r="BY26" s="388"/>
      <c r="BZ26" s="388"/>
      <c r="CA26" s="388"/>
      <c r="CB26" s="388"/>
      <c r="CC26" s="388"/>
      <c r="CD26" s="388"/>
      <c r="CE26" s="388"/>
      <c r="CF26" s="388"/>
      <c r="CG26" s="388"/>
      <c r="CH26" s="388"/>
      <c r="CI26" s="388"/>
      <c r="CJ26" s="388"/>
      <c r="CK26" s="388"/>
      <c r="CL26" s="388"/>
      <c r="CM26" s="388"/>
      <c r="CN26" s="388"/>
      <c r="CO26" s="388"/>
      <c r="CP26" s="388"/>
      <c r="CQ26" s="388"/>
      <c r="CR26" s="388"/>
      <c r="CS26" s="388"/>
      <c r="CT26" s="388"/>
      <c r="CU26" s="388"/>
      <c r="CV26" s="388"/>
      <c r="CW26" s="388"/>
      <c r="CX26" s="388"/>
      <c r="CY26" s="388"/>
    </row>
    <row r="27" spans="1:103" ht="15" x14ac:dyDescent="0.25">
      <c r="A27" s="388"/>
      <c r="B27" s="388"/>
      <c r="C27" s="388"/>
      <c r="D27" s="388"/>
      <c r="E27" s="388"/>
      <c r="F27" s="388"/>
      <c r="G27" s="388"/>
      <c r="H27" s="388"/>
      <c r="I27" s="388"/>
      <c r="J27" s="388"/>
      <c r="K27" s="388"/>
      <c r="L27" s="388"/>
      <c r="M27" s="388"/>
      <c r="N27" s="388"/>
      <c r="O27" s="388"/>
      <c r="P27" s="388"/>
      <c r="Q27" s="388"/>
      <c r="R27" s="388"/>
      <c r="S27" s="388"/>
      <c r="T27" s="388"/>
      <c r="U27" s="388"/>
      <c r="V27" s="388"/>
      <c r="W27" s="388"/>
      <c r="X27" s="388"/>
      <c r="Y27" s="388"/>
      <c r="Z27" s="388"/>
      <c r="AA27" s="388"/>
      <c r="AB27" s="388"/>
      <c r="AC27" s="388"/>
      <c r="AD27" s="388"/>
      <c r="AE27" s="388"/>
      <c r="AF27" s="388"/>
      <c r="AG27" s="388"/>
      <c r="AH27" s="388"/>
      <c r="AI27" s="388"/>
      <c r="AJ27" s="388"/>
      <c r="AK27" s="388"/>
      <c r="AL27" s="388"/>
      <c r="AM27" s="388"/>
      <c r="AN27" s="388"/>
      <c r="AO27" s="388"/>
      <c r="AP27" s="388"/>
      <c r="AQ27" s="388"/>
      <c r="AR27" s="388"/>
      <c r="AS27" s="388"/>
      <c r="AT27" s="388"/>
      <c r="AU27" s="388"/>
      <c r="AV27" s="388"/>
      <c r="AW27" s="388"/>
      <c r="AX27" s="388"/>
      <c r="AY27" s="388"/>
      <c r="AZ27" s="388"/>
      <c r="BA27" s="388"/>
      <c r="BB27" s="388"/>
      <c r="BC27" s="388"/>
      <c r="BD27" s="388"/>
      <c r="BE27" s="388"/>
      <c r="BF27" s="388"/>
      <c r="BG27" s="388"/>
      <c r="BH27" s="388"/>
      <c r="BI27" s="388"/>
      <c r="BJ27" s="388"/>
      <c r="BK27" s="388"/>
      <c r="BL27" s="388"/>
      <c r="BM27" s="388"/>
      <c r="BN27" s="388"/>
      <c r="BO27" s="388"/>
      <c r="BP27" s="388"/>
      <c r="BQ27" s="388"/>
      <c r="BR27" s="388"/>
      <c r="BS27" s="388"/>
      <c r="BT27" s="388"/>
      <c r="BU27" s="388"/>
      <c r="BV27" s="388"/>
      <c r="BW27" s="388"/>
      <c r="BX27" s="388"/>
      <c r="BY27" s="388"/>
      <c r="BZ27" s="388"/>
      <c r="CA27" s="388"/>
      <c r="CB27" s="388"/>
      <c r="CC27" s="388"/>
      <c r="CD27" s="388"/>
      <c r="CE27" s="388"/>
      <c r="CF27" s="388"/>
      <c r="CG27" s="388"/>
      <c r="CH27" s="388"/>
      <c r="CI27" s="388"/>
      <c r="CJ27" s="388"/>
      <c r="CK27" s="388"/>
      <c r="CL27" s="388"/>
      <c r="CM27" s="388"/>
      <c r="CN27" s="388"/>
      <c r="CO27" s="388"/>
      <c r="CP27" s="388"/>
      <c r="CQ27" s="388"/>
      <c r="CR27" s="388"/>
      <c r="CS27" s="388"/>
      <c r="CT27" s="388"/>
      <c r="CU27" s="388"/>
      <c r="CV27" s="388"/>
      <c r="CW27" s="388"/>
      <c r="CX27" s="388"/>
      <c r="CY27" s="388"/>
    </row>
    <row r="28" spans="1:103" ht="15" x14ac:dyDescent="0.25">
      <c r="A28" s="388"/>
      <c r="B28" s="388"/>
      <c r="C28" s="388"/>
      <c r="D28" s="388"/>
      <c r="E28" s="388"/>
      <c r="F28" s="388"/>
      <c r="G28" s="388"/>
      <c r="H28" s="388"/>
      <c r="I28" s="388"/>
      <c r="J28" s="388"/>
      <c r="K28" s="388"/>
      <c r="L28" s="388"/>
      <c r="M28" s="388"/>
      <c r="N28" s="388"/>
      <c r="O28" s="388"/>
      <c r="P28" s="388"/>
      <c r="Q28" s="388"/>
      <c r="R28" s="388"/>
      <c r="S28" s="388"/>
      <c r="T28" s="388"/>
      <c r="U28" s="388"/>
      <c r="V28" s="388"/>
      <c r="W28" s="388"/>
      <c r="X28" s="388"/>
      <c r="Y28" s="388"/>
      <c r="Z28" s="388"/>
      <c r="AA28" s="388"/>
      <c r="AB28" s="388"/>
      <c r="AC28" s="388"/>
      <c r="AD28" s="388"/>
      <c r="AE28" s="388"/>
      <c r="AF28" s="388"/>
      <c r="AG28" s="388"/>
      <c r="AH28" s="388"/>
      <c r="AI28" s="388"/>
      <c r="AJ28" s="388"/>
      <c r="AK28" s="388"/>
      <c r="AL28" s="388"/>
      <c r="AM28" s="388"/>
      <c r="AN28" s="388"/>
      <c r="AO28" s="388"/>
      <c r="AP28" s="388"/>
      <c r="AQ28" s="388"/>
      <c r="AR28" s="388"/>
      <c r="AS28" s="388"/>
      <c r="AT28" s="388"/>
      <c r="AU28" s="388"/>
      <c r="AV28" s="388"/>
      <c r="AW28" s="388"/>
      <c r="AX28" s="388"/>
      <c r="AY28" s="388"/>
      <c r="AZ28" s="388"/>
      <c r="BA28" s="388"/>
      <c r="BB28" s="388"/>
      <c r="BC28" s="388"/>
      <c r="BD28" s="388"/>
      <c r="BE28" s="388"/>
      <c r="BF28" s="388"/>
      <c r="BG28" s="388"/>
      <c r="BH28" s="388"/>
      <c r="BI28" s="388"/>
      <c r="BJ28" s="388"/>
      <c r="BK28" s="388"/>
      <c r="BL28" s="388"/>
      <c r="BM28" s="388"/>
      <c r="BN28" s="388"/>
      <c r="BO28" s="388"/>
      <c r="BP28" s="388"/>
      <c r="BQ28" s="388"/>
      <c r="BR28" s="388"/>
      <c r="BS28" s="388"/>
      <c r="BT28" s="388"/>
      <c r="BU28" s="388"/>
      <c r="BV28" s="388"/>
      <c r="BW28" s="388"/>
      <c r="BX28" s="388"/>
      <c r="BY28" s="388"/>
      <c r="BZ28" s="388"/>
      <c r="CA28" s="388"/>
      <c r="CB28" s="388"/>
      <c r="CC28" s="388"/>
      <c r="CD28" s="388"/>
      <c r="CE28" s="388"/>
      <c r="CF28" s="388"/>
      <c r="CG28" s="388"/>
      <c r="CH28" s="388"/>
      <c r="CI28" s="388"/>
      <c r="CJ28" s="388"/>
      <c r="CK28" s="388"/>
      <c r="CL28" s="388"/>
      <c r="CM28" s="388"/>
      <c r="CN28" s="388"/>
      <c r="CO28" s="388"/>
      <c r="CP28" s="388"/>
      <c r="CQ28" s="388"/>
      <c r="CR28" s="388"/>
      <c r="CS28" s="388"/>
      <c r="CT28" s="388"/>
      <c r="CU28" s="388"/>
      <c r="CV28" s="388"/>
      <c r="CW28" s="388"/>
      <c r="CX28" s="388"/>
      <c r="CY28" s="388"/>
    </row>
    <row r="29" spans="1:103" ht="15" x14ac:dyDescent="0.25">
      <c r="A29" s="388"/>
      <c r="B29" s="388"/>
      <c r="C29" s="388"/>
      <c r="D29" s="388"/>
      <c r="E29" s="388"/>
      <c r="F29" s="388"/>
      <c r="G29" s="388"/>
      <c r="H29" s="388"/>
      <c r="I29" s="388"/>
      <c r="J29" s="388"/>
      <c r="K29" s="388"/>
      <c r="L29" s="388"/>
      <c r="M29" s="388"/>
      <c r="N29" s="388"/>
      <c r="O29" s="388"/>
      <c r="P29" s="388"/>
      <c r="Q29" s="388"/>
      <c r="R29" s="388"/>
      <c r="S29" s="388"/>
      <c r="T29" s="388"/>
      <c r="U29" s="388"/>
      <c r="V29" s="388"/>
      <c r="W29" s="388"/>
      <c r="X29" s="388"/>
      <c r="Y29" s="388"/>
      <c r="Z29" s="388"/>
      <c r="AA29" s="388"/>
      <c r="AB29" s="388"/>
      <c r="AC29" s="388"/>
      <c r="AD29" s="388"/>
      <c r="AE29" s="388"/>
      <c r="AF29" s="388"/>
      <c r="AG29" s="388"/>
      <c r="AH29" s="388"/>
      <c r="AI29" s="388"/>
      <c r="AJ29" s="388"/>
      <c r="AK29" s="388"/>
      <c r="AL29" s="388"/>
      <c r="AM29" s="388"/>
      <c r="AN29" s="388"/>
      <c r="AO29" s="388"/>
      <c r="AP29" s="388"/>
      <c r="AQ29" s="388"/>
      <c r="AR29" s="388"/>
      <c r="AS29" s="388"/>
      <c r="AT29" s="388"/>
      <c r="AU29" s="388"/>
      <c r="AV29" s="388"/>
      <c r="AW29" s="388"/>
      <c r="AX29" s="388"/>
      <c r="AY29" s="388"/>
      <c r="AZ29" s="388"/>
      <c r="BA29" s="388"/>
      <c r="BB29" s="388"/>
      <c r="BC29" s="388"/>
      <c r="BD29" s="388"/>
      <c r="BE29" s="388"/>
      <c r="BF29" s="388"/>
      <c r="BG29" s="388"/>
      <c r="BH29" s="388"/>
      <c r="BI29" s="388"/>
      <c r="BJ29" s="388"/>
      <c r="BK29" s="388"/>
      <c r="BL29" s="388"/>
      <c r="BM29" s="388"/>
      <c r="BN29" s="388"/>
      <c r="BO29" s="388"/>
      <c r="BP29" s="388"/>
      <c r="BQ29" s="388"/>
      <c r="BR29" s="388"/>
      <c r="BS29" s="388"/>
      <c r="BT29" s="388"/>
      <c r="BU29" s="388"/>
      <c r="BV29" s="388"/>
      <c r="BW29" s="388"/>
      <c r="BX29" s="388"/>
      <c r="BY29" s="388"/>
      <c r="BZ29" s="388"/>
      <c r="CA29" s="388"/>
      <c r="CB29" s="388"/>
      <c r="CC29" s="388"/>
      <c r="CD29" s="388"/>
      <c r="CE29" s="388"/>
      <c r="CF29" s="388"/>
      <c r="CG29" s="388"/>
      <c r="CH29" s="388"/>
      <c r="CI29" s="388"/>
      <c r="CJ29" s="388"/>
      <c r="CK29" s="388"/>
      <c r="CL29" s="388"/>
      <c r="CM29" s="388"/>
      <c r="CN29" s="388"/>
      <c r="CO29" s="388"/>
      <c r="CP29" s="388"/>
      <c r="CQ29" s="388"/>
      <c r="CR29" s="388"/>
      <c r="CS29" s="388"/>
      <c r="CT29" s="388"/>
      <c r="CU29" s="388"/>
      <c r="CV29" s="388"/>
      <c r="CW29" s="388"/>
      <c r="CX29" s="388"/>
      <c r="CY29" s="388"/>
    </row>
    <row r="30" spans="1:103" ht="15" x14ac:dyDescent="0.25">
      <c r="A30" s="388"/>
      <c r="B30" s="388"/>
      <c r="C30" s="388"/>
      <c r="D30" s="388"/>
      <c r="E30" s="388"/>
      <c r="F30" s="388"/>
      <c r="G30" s="388"/>
      <c r="H30" s="388"/>
      <c r="I30" s="388"/>
      <c r="J30" s="388"/>
      <c r="K30" s="388"/>
      <c r="L30" s="388"/>
      <c r="M30" s="388"/>
      <c r="N30" s="388"/>
      <c r="O30" s="388"/>
      <c r="P30" s="388"/>
      <c r="Q30" s="388"/>
      <c r="R30" s="388"/>
      <c r="S30" s="388"/>
      <c r="T30" s="388"/>
      <c r="U30" s="388"/>
      <c r="V30" s="388"/>
      <c r="W30" s="388"/>
      <c r="X30" s="388"/>
      <c r="Y30" s="388"/>
      <c r="Z30" s="388"/>
      <c r="AA30" s="388"/>
      <c r="AB30" s="388"/>
      <c r="AC30" s="388"/>
      <c r="AD30" s="388"/>
      <c r="AE30" s="388"/>
      <c r="AF30" s="388"/>
      <c r="AG30" s="388"/>
      <c r="AH30" s="388"/>
      <c r="AI30" s="388"/>
      <c r="AJ30" s="388"/>
      <c r="AK30" s="388"/>
      <c r="AL30" s="388"/>
      <c r="AM30" s="388"/>
      <c r="AN30" s="388"/>
      <c r="AO30" s="388"/>
      <c r="AP30" s="388"/>
      <c r="AQ30" s="388"/>
      <c r="AR30" s="388"/>
      <c r="AS30" s="388"/>
      <c r="AT30" s="388"/>
      <c r="AU30" s="388"/>
      <c r="AV30" s="388"/>
      <c r="AW30" s="388"/>
      <c r="AX30" s="388"/>
      <c r="AY30" s="388"/>
      <c r="AZ30" s="388"/>
      <c r="BA30" s="388"/>
      <c r="BB30" s="388"/>
      <c r="BC30" s="388"/>
      <c r="BD30" s="388"/>
      <c r="BE30" s="388"/>
      <c r="BF30" s="388"/>
      <c r="BG30" s="388"/>
      <c r="BH30" s="388"/>
      <c r="BI30" s="388"/>
      <c r="BJ30" s="388"/>
      <c r="BK30" s="388"/>
      <c r="BL30" s="388"/>
      <c r="BM30" s="388"/>
      <c r="BN30" s="388"/>
      <c r="BO30" s="388"/>
      <c r="BP30" s="388"/>
      <c r="BQ30" s="388"/>
      <c r="BR30" s="388"/>
      <c r="BS30" s="388"/>
      <c r="BT30" s="388"/>
      <c r="BU30" s="388"/>
      <c r="BV30" s="388"/>
      <c r="BW30" s="388"/>
      <c r="BX30" s="388"/>
      <c r="BY30" s="388"/>
      <c r="BZ30" s="388"/>
      <c r="CA30" s="388"/>
      <c r="CB30" s="388"/>
      <c r="CC30" s="388"/>
      <c r="CD30" s="388"/>
      <c r="CE30" s="388"/>
      <c r="CF30" s="388"/>
      <c r="CG30" s="388"/>
      <c r="CH30" s="388"/>
      <c r="CI30" s="388"/>
      <c r="CJ30" s="388"/>
      <c r="CK30" s="388"/>
      <c r="CL30" s="388"/>
      <c r="CM30" s="388"/>
      <c r="CN30" s="388"/>
      <c r="CO30" s="388"/>
      <c r="CP30" s="388"/>
      <c r="CQ30" s="388"/>
      <c r="CR30" s="388"/>
      <c r="CS30" s="388"/>
      <c r="CT30" s="388"/>
      <c r="CU30" s="388"/>
      <c r="CV30" s="388"/>
      <c r="CW30" s="388"/>
      <c r="CX30" s="388"/>
      <c r="CY30" s="388"/>
    </row>
    <row r="31" spans="1:103" ht="15" x14ac:dyDescent="0.25">
      <c r="A31" s="395"/>
      <c r="B31" s="388"/>
      <c r="C31" s="388"/>
      <c r="D31" s="388"/>
      <c r="E31" s="388"/>
      <c r="F31" s="388"/>
      <c r="G31" s="388"/>
      <c r="H31" s="388"/>
      <c r="I31" s="388"/>
      <c r="J31" s="388"/>
      <c r="K31" s="388"/>
      <c r="L31" s="388"/>
      <c r="M31" s="388"/>
      <c r="N31" s="388"/>
      <c r="O31" s="388"/>
      <c r="P31" s="388"/>
      <c r="Q31" s="388"/>
      <c r="R31" s="388"/>
      <c r="S31" s="388"/>
      <c r="T31" s="388"/>
      <c r="U31" s="388"/>
      <c r="V31" s="388"/>
      <c r="W31" s="388"/>
      <c r="X31" s="388"/>
      <c r="Y31" s="388"/>
      <c r="Z31" s="388"/>
      <c r="AA31" s="388"/>
      <c r="AB31" s="388"/>
      <c r="AC31" s="388"/>
      <c r="AD31" s="388"/>
      <c r="AE31" s="388"/>
      <c r="AF31" s="388"/>
      <c r="AG31" s="388"/>
      <c r="AH31" s="388"/>
      <c r="AI31" s="388"/>
      <c r="AJ31" s="388"/>
      <c r="AK31" s="388"/>
      <c r="AL31" s="388"/>
      <c r="AM31" s="388"/>
      <c r="AN31" s="388"/>
      <c r="AO31" s="388"/>
      <c r="AP31" s="388"/>
      <c r="AQ31" s="388"/>
      <c r="AR31" s="388"/>
      <c r="AS31" s="388"/>
      <c r="AT31" s="388"/>
      <c r="AU31" s="388"/>
      <c r="AV31" s="388"/>
      <c r="AW31" s="388"/>
      <c r="AX31" s="388"/>
      <c r="AY31" s="388"/>
      <c r="AZ31" s="388"/>
      <c r="BA31" s="388"/>
      <c r="BB31" s="388"/>
      <c r="BC31" s="388"/>
      <c r="BD31" s="388"/>
      <c r="BE31" s="388"/>
      <c r="BF31" s="388"/>
      <c r="BG31" s="388"/>
      <c r="BH31" s="388"/>
      <c r="BI31" s="388"/>
      <c r="BJ31" s="388"/>
      <c r="BK31" s="388"/>
      <c r="BL31" s="388"/>
      <c r="BM31" s="388"/>
      <c r="BN31" s="388"/>
      <c r="BO31" s="388"/>
      <c r="BP31" s="388"/>
      <c r="BQ31" s="388"/>
      <c r="BR31" s="388"/>
      <c r="BS31" s="388"/>
      <c r="BT31" s="388"/>
      <c r="BU31" s="388"/>
      <c r="BV31" s="388"/>
      <c r="BW31" s="388"/>
      <c r="BX31" s="388"/>
      <c r="BY31" s="388"/>
      <c r="BZ31" s="388"/>
      <c r="CA31" s="388"/>
      <c r="CB31" s="388"/>
      <c r="CC31" s="388"/>
      <c r="CD31" s="388"/>
      <c r="CE31" s="388"/>
      <c r="CF31" s="388"/>
      <c r="CG31" s="388"/>
      <c r="CH31" s="388"/>
      <c r="CI31" s="388"/>
      <c r="CJ31" s="388"/>
      <c r="CK31" s="388"/>
      <c r="CL31" s="388"/>
      <c r="CM31" s="388"/>
      <c r="CN31" s="388"/>
      <c r="CO31" s="388"/>
      <c r="CP31" s="388"/>
      <c r="CQ31" s="388"/>
      <c r="CR31" s="388"/>
      <c r="CS31" s="388"/>
      <c r="CT31" s="388"/>
      <c r="CU31" s="388"/>
      <c r="CV31" s="388"/>
      <c r="CW31" s="388"/>
      <c r="CX31" s="388"/>
      <c r="CY31" s="388"/>
    </row>
    <row r="32" spans="1:103" ht="15.75" x14ac:dyDescent="0.25">
      <c r="A32" s="394"/>
      <c r="B32" s="388"/>
      <c r="C32" s="388"/>
      <c r="D32" s="388"/>
      <c r="E32" s="388"/>
      <c r="F32" s="388"/>
      <c r="G32" s="388"/>
      <c r="H32" s="388"/>
      <c r="I32" s="388"/>
      <c r="J32" s="388"/>
      <c r="K32" s="388"/>
      <c r="L32" s="388"/>
      <c r="M32" s="388"/>
      <c r="N32" s="388"/>
      <c r="O32" s="388"/>
      <c r="P32" s="388"/>
      <c r="Q32" s="388"/>
      <c r="R32" s="388"/>
      <c r="S32" s="388"/>
      <c r="T32" s="388"/>
      <c r="U32" s="388"/>
      <c r="V32" s="388"/>
      <c r="W32" s="388"/>
      <c r="X32" s="388"/>
      <c r="Y32" s="388"/>
      <c r="Z32" s="388"/>
      <c r="AA32" s="388"/>
      <c r="AB32" s="388"/>
      <c r="AC32" s="388"/>
      <c r="AD32" s="388"/>
      <c r="AE32" s="388"/>
      <c r="AF32" s="388"/>
      <c r="AG32" s="388"/>
      <c r="AH32" s="388"/>
      <c r="AI32" s="388"/>
      <c r="AJ32" s="388"/>
      <c r="AK32" s="388"/>
      <c r="AL32" s="388"/>
      <c r="AM32" s="388"/>
      <c r="AN32" s="388"/>
      <c r="AO32" s="388"/>
      <c r="AP32" s="388"/>
      <c r="AQ32" s="388"/>
      <c r="AR32" s="388"/>
      <c r="AS32" s="388"/>
      <c r="AT32" s="388"/>
      <c r="AU32" s="388"/>
      <c r="AV32" s="388"/>
      <c r="AW32" s="388"/>
      <c r="AX32" s="388"/>
      <c r="AY32" s="388"/>
      <c r="AZ32" s="388"/>
      <c r="BA32" s="388"/>
      <c r="BB32" s="388"/>
      <c r="BC32" s="388"/>
      <c r="BD32" s="388"/>
      <c r="BE32" s="388"/>
      <c r="BF32" s="388"/>
      <c r="BG32" s="388"/>
      <c r="BH32" s="388"/>
      <c r="BI32" s="388"/>
      <c r="BJ32" s="388"/>
      <c r="BK32" s="388"/>
      <c r="BL32" s="388"/>
      <c r="BM32" s="388"/>
      <c r="BN32" s="388"/>
      <c r="BO32" s="388"/>
      <c r="BP32" s="388"/>
      <c r="BQ32" s="388"/>
      <c r="BR32" s="388"/>
      <c r="BS32" s="388"/>
      <c r="BT32" s="388"/>
      <c r="BU32" s="388"/>
      <c r="BV32" s="388"/>
      <c r="BW32" s="388"/>
      <c r="BX32" s="388"/>
      <c r="BY32" s="388"/>
      <c r="BZ32" s="388"/>
      <c r="CA32" s="388"/>
      <c r="CB32" s="388"/>
      <c r="CC32" s="388"/>
      <c r="CD32" s="388"/>
      <c r="CE32" s="388"/>
      <c r="CF32" s="388"/>
      <c r="CG32" s="388"/>
      <c r="CH32" s="388"/>
      <c r="CI32" s="388"/>
      <c r="CJ32" s="388"/>
      <c r="CK32" s="388"/>
      <c r="CL32" s="388"/>
      <c r="CM32" s="388"/>
      <c r="CN32" s="388"/>
      <c r="CO32" s="388"/>
      <c r="CP32" s="388"/>
      <c r="CQ32" s="388"/>
      <c r="CR32" s="388"/>
      <c r="CS32" s="388"/>
      <c r="CT32" s="388"/>
      <c r="CU32" s="388"/>
      <c r="CV32" s="388"/>
      <c r="CW32" s="388"/>
      <c r="CX32" s="388"/>
      <c r="CY32" s="388"/>
    </row>
  </sheetData>
  <mergeCells count="5">
    <mergeCell ref="B8:C8"/>
    <mergeCell ref="B9:C9"/>
    <mergeCell ref="B10:C10"/>
    <mergeCell ref="B11:C11"/>
    <mergeCell ref="B12:C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11424-600F-404D-8574-FDAA4EBA79A9}">
  <dimension ref="A1:Z26"/>
  <sheetViews>
    <sheetView workbookViewId="0">
      <selection activeCell="E14" sqref="E14"/>
    </sheetView>
  </sheetViews>
  <sheetFormatPr defaultColWidth="9.140625" defaultRowHeight="14.25" x14ac:dyDescent="0.2"/>
  <cols>
    <col min="1" max="1" width="4.42578125" style="325" customWidth="1"/>
    <col min="2" max="2" width="10.140625" style="326" customWidth="1"/>
    <col min="3" max="3" width="46.7109375" style="326" customWidth="1"/>
    <col min="4" max="4" width="9.140625" style="326" customWidth="1"/>
    <col min="5" max="5" width="21.28515625" style="327" customWidth="1"/>
    <col min="6" max="6" width="12.5703125" style="328" bestFit="1" customWidth="1"/>
    <col min="7" max="26" width="9.140625" style="328"/>
    <col min="27" max="16384" width="9.140625" style="326"/>
  </cols>
  <sheetData>
    <row r="1" spans="1:26" s="291" customFormat="1" ht="15" x14ac:dyDescent="0.25">
      <c r="A1" s="2"/>
      <c r="B1" s="8" t="s">
        <v>142</v>
      </c>
      <c r="C1" s="3"/>
      <c r="D1" s="288"/>
      <c r="E1" s="289"/>
      <c r="F1" s="290"/>
      <c r="G1" s="290"/>
      <c r="H1" s="290"/>
      <c r="I1" s="290"/>
      <c r="J1" s="290"/>
      <c r="K1" s="290"/>
      <c r="L1" s="290"/>
      <c r="M1" s="290"/>
      <c r="N1" s="290"/>
      <c r="O1" s="290"/>
      <c r="P1" s="290"/>
      <c r="Q1" s="290"/>
      <c r="R1" s="290"/>
      <c r="S1" s="290"/>
      <c r="T1" s="290"/>
      <c r="U1" s="290"/>
      <c r="V1" s="290"/>
      <c r="W1" s="290"/>
      <c r="X1" s="290"/>
      <c r="Y1" s="290"/>
      <c r="Z1" s="290"/>
    </row>
    <row r="2" spans="1:26" s="291" customFormat="1" ht="15" x14ac:dyDescent="0.25">
      <c r="A2" s="2"/>
      <c r="B2" s="8"/>
      <c r="C2" s="3"/>
      <c r="D2" s="288"/>
      <c r="E2" s="289"/>
      <c r="F2" s="290"/>
      <c r="G2" s="290"/>
      <c r="H2" s="290"/>
      <c r="I2" s="290"/>
      <c r="J2" s="290"/>
      <c r="K2" s="290"/>
      <c r="L2" s="290"/>
      <c r="M2" s="290"/>
      <c r="N2" s="290"/>
      <c r="O2" s="290"/>
      <c r="P2" s="290"/>
      <c r="Q2" s="290"/>
      <c r="R2" s="290"/>
      <c r="S2" s="290"/>
      <c r="T2" s="290"/>
      <c r="U2" s="290"/>
      <c r="V2" s="290"/>
      <c r="W2" s="290"/>
      <c r="X2" s="290"/>
      <c r="Y2" s="290"/>
      <c r="Z2" s="290"/>
    </row>
    <row r="3" spans="1:26" s="291" customFormat="1" ht="15" x14ac:dyDescent="0.25">
      <c r="A3" s="2"/>
      <c r="B3" s="8" t="s">
        <v>38</v>
      </c>
      <c r="C3" s="3"/>
      <c r="D3" s="288"/>
      <c r="E3" s="289"/>
      <c r="F3" s="290"/>
      <c r="G3" s="290"/>
      <c r="H3" s="290"/>
      <c r="I3" s="290"/>
      <c r="J3" s="290"/>
      <c r="K3" s="290"/>
      <c r="L3" s="290"/>
      <c r="M3" s="290"/>
      <c r="N3" s="290"/>
      <c r="O3" s="290"/>
      <c r="P3" s="290"/>
      <c r="Q3" s="290"/>
      <c r="R3" s="290"/>
      <c r="S3" s="290"/>
      <c r="T3" s="290"/>
      <c r="U3" s="290"/>
      <c r="V3" s="290"/>
      <c r="W3" s="290"/>
      <c r="X3" s="290"/>
      <c r="Y3" s="290"/>
      <c r="Z3" s="290"/>
    </row>
    <row r="4" spans="1:26" s="291" customFormat="1" ht="15" x14ac:dyDescent="0.25">
      <c r="A4" s="2"/>
      <c r="B4" s="8"/>
      <c r="C4" s="3"/>
      <c r="D4" s="288"/>
      <c r="E4" s="289"/>
      <c r="F4" s="290"/>
      <c r="G4" s="290"/>
      <c r="H4" s="290"/>
      <c r="I4" s="290"/>
      <c r="J4" s="290"/>
      <c r="K4" s="290"/>
      <c r="L4" s="290"/>
      <c r="M4" s="290"/>
      <c r="N4" s="290"/>
      <c r="O4" s="290"/>
      <c r="P4" s="290"/>
      <c r="Q4" s="290"/>
      <c r="R4" s="290"/>
      <c r="S4" s="290"/>
      <c r="T4" s="290"/>
      <c r="U4" s="290"/>
      <c r="V4" s="290"/>
      <c r="W4" s="290"/>
      <c r="X4" s="290"/>
      <c r="Y4" s="290"/>
      <c r="Z4" s="290"/>
    </row>
    <row r="5" spans="1:26" s="291" customFormat="1" ht="15" x14ac:dyDescent="0.25">
      <c r="A5" s="2"/>
      <c r="B5" s="4" t="s">
        <v>357</v>
      </c>
      <c r="C5" s="4"/>
      <c r="D5" s="1"/>
      <c r="E5" s="289"/>
      <c r="F5" s="290"/>
      <c r="G5" s="290"/>
      <c r="H5" s="290"/>
      <c r="I5" s="290"/>
      <c r="J5" s="290"/>
      <c r="K5" s="290"/>
      <c r="L5" s="290"/>
      <c r="M5" s="290"/>
      <c r="N5" s="290"/>
      <c r="O5" s="290"/>
      <c r="P5" s="290"/>
      <c r="Q5" s="290"/>
      <c r="R5" s="290"/>
      <c r="S5" s="290"/>
      <c r="T5" s="290"/>
      <c r="U5" s="290"/>
      <c r="V5" s="290"/>
      <c r="W5" s="290"/>
      <c r="X5" s="290"/>
      <c r="Y5" s="290"/>
      <c r="Z5" s="290"/>
    </row>
    <row r="6" spans="1:26" s="1" customFormat="1" ht="15.75" thickBot="1" x14ac:dyDescent="0.25">
      <c r="A6" s="96"/>
      <c r="B6" s="5"/>
      <c r="C6" s="5"/>
      <c r="D6" s="97"/>
      <c r="E6" s="292"/>
      <c r="F6" s="6"/>
      <c r="G6" s="6"/>
      <c r="H6" s="6"/>
      <c r="I6" s="6"/>
      <c r="J6" s="6"/>
      <c r="K6" s="6"/>
      <c r="L6" s="6"/>
      <c r="M6" s="6"/>
      <c r="N6" s="6"/>
      <c r="O6" s="6"/>
      <c r="P6" s="6"/>
      <c r="Q6" s="6"/>
      <c r="R6" s="6"/>
      <c r="S6" s="6"/>
      <c r="T6" s="6"/>
      <c r="U6" s="6"/>
      <c r="V6" s="6"/>
      <c r="W6" s="6"/>
      <c r="X6" s="6"/>
      <c r="Y6" s="6"/>
      <c r="Z6" s="6"/>
    </row>
    <row r="7" spans="1:26" s="1" customFormat="1" ht="15" x14ac:dyDescent="0.25">
      <c r="A7" s="293"/>
      <c r="B7" s="294"/>
      <c r="C7" s="295"/>
      <c r="D7" s="295"/>
      <c r="E7" s="296"/>
      <c r="F7" s="6"/>
      <c r="G7" s="6"/>
      <c r="H7" s="6"/>
      <c r="I7" s="6"/>
      <c r="J7" s="6"/>
      <c r="K7" s="6"/>
      <c r="L7" s="6"/>
      <c r="M7" s="6"/>
      <c r="N7" s="6"/>
      <c r="O7" s="6"/>
      <c r="P7" s="6"/>
      <c r="Q7" s="6"/>
      <c r="R7" s="6"/>
      <c r="S7" s="6"/>
      <c r="T7" s="6"/>
      <c r="U7" s="6"/>
      <c r="V7" s="6"/>
      <c r="W7" s="6"/>
      <c r="X7" s="6"/>
      <c r="Y7" s="6"/>
      <c r="Z7" s="6"/>
    </row>
    <row r="8" spans="1:26" s="98" customFormat="1" ht="30.75" thickBot="1" x14ac:dyDescent="0.3">
      <c r="A8" s="297"/>
      <c r="B8" s="298" t="s">
        <v>32</v>
      </c>
      <c r="C8" s="299" t="s">
        <v>33</v>
      </c>
      <c r="D8" s="300" t="s">
        <v>34</v>
      </c>
      <c r="E8" s="301" t="s">
        <v>35</v>
      </c>
      <c r="F8" s="302"/>
      <c r="G8" s="302"/>
      <c r="H8" s="302"/>
      <c r="I8" s="302"/>
      <c r="J8" s="302"/>
      <c r="K8" s="302"/>
      <c r="L8" s="302"/>
      <c r="M8" s="302"/>
      <c r="N8" s="302"/>
      <c r="O8" s="302"/>
      <c r="P8" s="302"/>
      <c r="Q8" s="302"/>
      <c r="R8" s="302"/>
      <c r="S8" s="302"/>
      <c r="T8" s="302"/>
      <c r="U8" s="302"/>
      <c r="V8" s="302"/>
      <c r="W8" s="302"/>
      <c r="X8" s="302"/>
      <c r="Y8" s="302"/>
      <c r="Z8" s="302"/>
    </row>
    <row r="9" spans="1:26" s="309" customFormat="1" x14ac:dyDescent="0.2">
      <c r="A9" s="303"/>
      <c r="B9" s="304"/>
      <c r="C9" s="305"/>
      <c r="D9" s="306"/>
      <c r="E9" s="307"/>
      <c r="F9" s="308"/>
      <c r="G9" s="308"/>
      <c r="H9" s="308"/>
      <c r="I9" s="308"/>
      <c r="J9" s="308"/>
      <c r="K9" s="308"/>
      <c r="L9" s="308"/>
      <c r="M9" s="308"/>
      <c r="N9" s="308"/>
      <c r="O9" s="308"/>
      <c r="P9" s="308"/>
      <c r="Q9" s="308"/>
      <c r="R9" s="308"/>
      <c r="S9" s="308"/>
      <c r="T9" s="308"/>
      <c r="U9" s="308"/>
      <c r="V9" s="308"/>
      <c r="W9" s="308"/>
      <c r="X9" s="308"/>
      <c r="Y9" s="308"/>
      <c r="Z9" s="308"/>
    </row>
    <row r="10" spans="1:26" s="309" customFormat="1" x14ac:dyDescent="0.2">
      <c r="A10" s="303"/>
      <c r="B10" s="105">
        <v>100</v>
      </c>
      <c r="C10" s="310" t="s">
        <v>358</v>
      </c>
      <c r="D10" s="311" t="s">
        <v>359</v>
      </c>
      <c r="E10" s="307">
        <f>'5.1.3 BOQ'!H10</f>
        <v>0</v>
      </c>
      <c r="F10" s="308"/>
      <c r="G10" s="308"/>
      <c r="H10" s="308"/>
      <c r="I10" s="308"/>
      <c r="J10" s="308"/>
      <c r="K10" s="308"/>
      <c r="L10" s="308"/>
      <c r="M10" s="308"/>
      <c r="N10" s="308"/>
      <c r="O10" s="308"/>
      <c r="P10" s="308"/>
      <c r="Q10" s="308"/>
      <c r="R10" s="308"/>
      <c r="S10" s="308"/>
      <c r="T10" s="308"/>
      <c r="U10" s="308"/>
      <c r="V10" s="308"/>
      <c r="W10" s="308"/>
      <c r="X10" s="308"/>
      <c r="Y10" s="308"/>
      <c r="Z10" s="308"/>
    </row>
    <row r="11" spans="1:26" s="309" customFormat="1" x14ac:dyDescent="0.2">
      <c r="A11" s="303"/>
      <c r="B11" s="105"/>
      <c r="C11" s="310"/>
      <c r="D11" s="311"/>
      <c r="E11" s="307"/>
      <c r="F11" s="308"/>
      <c r="G11" s="308"/>
      <c r="H11" s="308"/>
      <c r="I11" s="308"/>
      <c r="J11" s="308"/>
      <c r="K11" s="308"/>
      <c r="L11" s="308"/>
      <c r="M11" s="308"/>
      <c r="N11" s="308"/>
      <c r="O11" s="308"/>
      <c r="P11" s="308"/>
      <c r="Q11" s="308"/>
      <c r="R11" s="308"/>
      <c r="S11" s="308"/>
      <c r="T11" s="308"/>
      <c r="U11" s="308"/>
      <c r="V11" s="308"/>
      <c r="W11" s="308"/>
      <c r="X11" s="308"/>
      <c r="Y11" s="308"/>
      <c r="Z11" s="308"/>
    </row>
    <row r="12" spans="1:26" s="309" customFormat="1" x14ac:dyDescent="0.2">
      <c r="A12" s="303"/>
      <c r="B12" s="105">
        <v>200</v>
      </c>
      <c r="C12" s="310" t="s">
        <v>360</v>
      </c>
      <c r="D12" s="311" t="s">
        <v>359</v>
      </c>
      <c r="E12" s="307">
        <f>'5.1.3 BOQ'!H22</f>
        <v>0</v>
      </c>
      <c r="F12" s="308"/>
      <c r="G12" s="308"/>
      <c r="H12" s="308"/>
      <c r="I12" s="308"/>
      <c r="J12" s="308"/>
      <c r="K12" s="308"/>
      <c r="L12" s="308"/>
      <c r="M12" s="308"/>
      <c r="N12" s="308"/>
      <c r="O12" s="308"/>
      <c r="P12" s="308"/>
      <c r="Q12" s="308"/>
      <c r="R12" s="308"/>
      <c r="S12" s="308"/>
      <c r="T12" s="308"/>
      <c r="U12" s="308"/>
      <c r="V12" s="308"/>
      <c r="W12" s="308"/>
      <c r="X12" s="308"/>
      <c r="Y12" s="308"/>
      <c r="Z12" s="308"/>
    </row>
    <row r="13" spans="1:26" s="100" customFormat="1" x14ac:dyDescent="0.2">
      <c r="A13" s="99"/>
      <c r="B13" s="105"/>
      <c r="C13" s="312"/>
      <c r="D13" s="313"/>
      <c r="E13" s="307"/>
      <c r="F13" s="314"/>
      <c r="G13" s="315"/>
      <c r="H13" s="315"/>
      <c r="I13" s="315"/>
      <c r="J13" s="315"/>
      <c r="K13" s="315"/>
      <c r="L13" s="315"/>
      <c r="M13" s="315"/>
      <c r="N13" s="315"/>
      <c r="O13" s="315"/>
      <c r="P13" s="315"/>
      <c r="Q13" s="315"/>
      <c r="R13" s="315"/>
      <c r="S13" s="315"/>
      <c r="T13" s="315"/>
      <c r="U13" s="315"/>
      <c r="V13" s="315"/>
      <c r="W13" s="315"/>
      <c r="X13" s="315"/>
      <c r="Y13" s="315"/>
      <c r="Z13" s="315"/>
    </row>
    <row r="14" spans="1:26" s="100" customFormat="1" x14ac:dyDescent="0.2">
      <c r="A14" s="99"/>
      <c r="B14" s="105">
        <v>300</v>
      </c>
      <c r="C14" s="316" t="s">
        <v>11</v>
      </c>
      <c r="D14" s="313" t="s">
        <v>359</v>
      </c>
      <c r="E14" s="307">
        <f>'5.1.3 BOQ'!H32</f>
        <v>0</v>
      </c>
      <c r="F14" s="315"/>
      <c r="G14" s="315"/>
      <c r="H14" s="315"/>
      <c r="I14" s="315"/>
      <c r="J14" s="315"/>
      <c r="K14" s="315"/>
      <c r="L14" s="315"/>
      <c r="M14" s="315"/>
      <c r="N14" s="315"/>
      <c r="O14" s="315"/>
      <c r="P14" s="315"/>
      <c r="Q14" s="315"/>
      <c r="R14" s="315"/>
      <c r="S14" s="315"/>
      <c r="T14" s="315"/>
      <c r="U14" s="315"/>
      <c r="V14" s="315"/>
      <c r="W14" s="315"/>
      <c r="X14" s="315"/>
      <c r="Y14" s="315"/>
      <c r="Z14" s="315"/>
    </row>
    <row r="15" spans="1:26" s="100" customFormat="1" x14ac:dyDescent="0.2">
      <c r="A15" s="99"/>
      <c r="B15" s="105"/>
      <c r="C15" s="317"/>
      <c r="D15" s="313"/>
      <c r="E15" s="307"/>
      <c r="F15" s="315"/>
      <c r="G15" s="315"/>
      <c r="H15" s="315"/>
      <c r="I15" s="315"/>
      <c r="J15" s="315"/>
      <c r="K15" s="315"/>
      <c r="L15" s="315"/>
      <c r="M15" s="315"/>
      <c r="N15" s="315"/>
      <c r="O15" s="315"/>
      <c r="P15" s="315"/>
      <c r="Q15" s="315"/>
      <c r="R15" s="315"/>
      <c r="S15" s="315"/>
      <c r="T15" s="315"/>
      <c r="U15" s="315"/>
      <c r="V15" s="315"/>
      <c r="W15" s="315"/>
      <c r="X15" s="315"/>
      <c r="Y15" s="315"/>
      <c r="Z15" s="315"/>
    </row>
    <row r="16" spans="1:26" s="100" customFormat="1" x14ac:dyDescent="0.2">
      <c r="A16" s="99"/>
      <c r="B16" s="105">
        <v>400</v>
      </c>
      <c r="C16" s="318" t="s">
        <v>15</v>
      </c>
      <c r="D16" s="313" t="s">
        <v>359</v>
      </c>
      <c r="E16" s="307">
        <f>'5.1.3 BOQ'!H41</f>
        <v>0</v>
      </c>
      <c r="F16" s="315"/>
      <c r="G16" s="315"/>
      <c r="H16" s="315"/>
      <c r="I16" s="315"/>
      <c r="J16" s="315"/>
      <c r="K16" s="315"/>
      <c r="L16" s="315"/>
      <c r="M16" s="315"/>
      <c r="N16" s="315"/>
      <c r="O16" s="315"/>
      <c r="P16" s="315"/>
      <c r="Q16" s="315"/>
      <c r="R16" s="315"/>
      <c r="S16" s="315"/>
      <c r="T16" s="315"/>
      <c r="U16" s="315"/>
      <c r="V16" s="315"/>
      <c r="W16" s="315"/>
      <c r="X16" s="315"/>
      <c r="Y16" s="315"/>
      <c r="Z16" s="315"/>
    </row>
    <row r="17" spans="1:26" s="100" customFormat="1" x14ac:dyDescent="0.2">
      <c r="A17" s="99"/>
      <c r="B17" s="105"/>
      <c r="C17" s="318"/>
      <c r="D17" s="311"/>
      <c r="E17" s="307"/>
      <c r="F17" s="315"/>
      <c r="G17" s="315"/>
      <c r="H17" s="315"/>
      <c r="I17" s="315"/>
      <c r="J17" s="315"/>
      <c r="K17" s="315"/>
      <c r="L17" s="315"/>
      <c r="M17" s="315"/>
      <c r="N17" s="315"/>
      <c r="O17" s="315"/>
      <c r="P17" s="315"/>
      <c r="Q17" s="315"/>
      <c r="R17" s="315"/>
      <c r="S17" s="315"/>
      <c r="T17" s="315"/>
      <c r="U17" s="315"/>
      <c r="V17" s="315"/>
      <c r="W17" s="315"/>
      <c r="X17" s="315"/>
      <c r="Y17" s="315"/>
      <c r="Z17" s="315"/>
    </row>
    <row r="18" spans="1:26" s="100" customFormat="1" x14ac:dyDescent="0.2">
      <c r="A18" s="99"/>
      <c r="B18" s="105">
        <v>500</v>
      </c>
      <c r="C18" s="316" t="s">
        <v>24</v>
      </c>
      <c r="D18" s="313" t="s">
        <v>359</v>
      </c>
      <c r="E18" s="307">
        <f>'5.1.3 BOQ'!H62</f>
        <v>0</v>
      </c>
      <c r="F18" s="315"/>
      <c r="G18" s="315"/>
      <c r="H18" s="315"/>
      <c r="I18" s="315"/>
      <c r="J18" s="315"/>
      <c r="K18" s="315"/>
      <c r="L18" s="315"/>
      <c r="M18" s="315"/>
      <c r="N18" s="315"/>
      <c r="O18" s="315"/>
      <c r="P18" s="315"/>
      <c r="Q18" s="315"/>
      <c r="R18" s="315"/>
      <c r="S18" s="315"/>
      <c r="T18" s="315"/>
      <c r="U18" s="315"/>
      <c r="V18" s="315"/>
      <c r="W18" s="315"/>
      <c r="X18" s="315"/>
      <c r="Y18" s="315"/>
      <c r="Z18" s="315"/>
    </row>
    <row r="19" spans="1:26" s="100" customFormat="1" ht="15" thickBot="1" x14ac:dyDescent="0.25">
      <c r="A19" s="99"/>
      <c r="B19" s="319"/>
      <c r="C19" s="320"/>
      <c r="D19" s="321"/>
      <c r="E19" s="322"/>
      <c r="F19" s="315"/>
      <c r="G19" s="315"/>
      <c r="H19" s="315"/>
      <c r="I19" s="315"/>
      <c r="J19" s="315"/>
      <c r="K19" s="315"/>
      <c r="L19" s="315"/>
      <c r="M19" s="315"/>
      <c r="N19" s="315"/>
      <c r="O19" s="315"/>
      <c r="P19" s="315"/>
      <c r="Q19" s="315"/>
      <c r="R19" s="315"/>
      <c r="S19" s="315"/>
      <c r="T19" s="315"/>
      <c r="U19" s="315"/>
      <c r="V19" s="315"/>
      <c r="W19" s="315"/>
      <c r="X19" s="315"/>
      <c r="Y19" s="315"/>
      <c r="Z19" s="315"/>
    </row>
    <row r="20" spans="1:26" s="98" customFormat="1" ht="15.75" thickBot="1" x14ac:dyDescent="0.3">
      <c r="A20" s="101"/>
      <c r="B20" s="535" t="s">
        <v>36</v>
      </c>
      <c r="C20" s="536"/>
      <c r="D20" s="537"/>
      <c r="E20" s="323">
        <f>E10+E12+E14+E16+E18</f>
        <v>0</v>
      </c>
      <c r="F20" s="302"/>
      <c r="G20" s="302"/>
      <c r="H20" s="302"/>
      <c r="I20" s="302"/>
      <c r="J20" s="302"/>
      <c r="K20" s="302"/>
      <c r="L20" s="302"/>
      <c r="M20" s="302"/>
      <c r="N20" s="302"/>
      <c r="O20" s="302"/>
      <c r="P20" s="302"/>
      <c r="Q20" s="302"/>
      <c r="R20" s="302"/>
      <c r="S20" s="302"/>
      <c r="T20" s="302"/>
      <c r="U20" s="302"/>
      <c r="V20" s="302"/>
      <c r="W20" s="302"/>
      <c r="X20" s="302"/>
      <c r="Y20" s="302"/>
      <c r="Z20" s="302"/>
    </row>
    <row r="21" spans="1:26" s="100" customFormat="1" x14ac:dyDescent="0.2">
      <c r="A21" s="102"/>
      <c r="B21" s="103"/>
      <c r="C21" s="103"/>
      <c r="D21" s="103"/>
      <c r="E21" s="324"/>
      <c r="F21" s="315"/>
      <c r="G21" s="315"/>
      <c r="H21" s="315"/>
      <c r="I21" s="315"/>
      <c r="J21" s="315"/>
      <c r="K21" s="315"/>
      <c r="L21" s="315"/>
      <c r="M21" s="315"/>
      <c r="N21" s="315"/>
      <c r="O21" s="315"/>
      <c r="P21" s="315"/>
      <c r="Q21" s="315"/>
      <c r="R21" s="315"/>
      <c r="S21" s="315"/>
      <c r="T21" s="315"/>
      <c r="U21" s="315"/>
      <c r="V21" s="315"/>
      <c r="W21" s="315"/>
      <c r="X21" s="315"/>
      <c r="Y21" s="315"/>
      <c r="Z21" s="315"/>
    </row>
    <row r="24" spans="1:26" ht="15" x14ac:dyDescent="0.25">
      <c r="B24" s="8"/>
    </row>
    <row r="25" spans="1:26" ht="15" x14ac:dyDescent="0.25">
      <c r="B25" s="8"/>
    </row>
    <row r="26" spans="1:26" ht="15" x14ac:dyDescent="0.25">
      <c r="B26" s="8"/>
    </row>
  </sheetData>
  <mergeCells count="1">
    <mergeCell ref="B20:D2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385D9-FB3B-47DD-B76D-32B3F0C68092}">
  <dimension ref="A1:J82"/>
  <sheetViews>
    <sheetView zoomScale="69" zoomScaleNormal="69" workbookViewId="0">
      <pane xSplit="4" ySplit="8" topLeftCell="E60" activePane="bottomRight" state="frozen"/>
      <selection pane="topRight" activeCell="H1" sqref="H1"/>
      <selection pane="bottomLeft" activeCell="A9" sqref="A9"/>
      <selection pane="bottomRight" activeCell="G77" sqref="G77"/>
    </sheetView>
  </sheetViews>
  <sheetFormatPr defaultColWidth="9.140625" defaultRowHeight="14.25" x14ac:dyDescent="0.25"/>
  <cols>
    <col min="1" max="1" width="4.42578125" style="46" customWidth="1"/>
    <col min="2" max="2" width="10.140625" style="47" customWidth="1"/>
    <col min="3" max="3" width="45.140625" style="47" customWidth="1"/>
    <col min="4" max="4" width="10.42578125" style="47" customWidth="1"/>
    <col min="5" max="5" width="28.85546875" style="152" customWidth="1"/>
    <col min="6" max="6" width="13.5703125" style="110" customWidth="1"/>
    <col min="7" max="7" width="17.5703125" style="48" customWidth="1"/>
    <col min="8" max="8" width="20.7109375" style="17" customWidth="1"/>
    <col min="9" max="10" width="9.140625" style="17"/>
    <col min="11" max="16384" width="9.140625" style="47"/>
  </cols>
  <sheetData>
    <row r="1" spans="1:10" s="13" customFormat="1" ht="15" x14ac:dyDescent="0.25">
      <c r="A1" s="7"/>
      <c r="B1" s="8" t="s">
        <v>607</v>
      </c>
      <c r="C1" s="9"/>
      <c r="D1" s="10"/>
      <c r="E1" s="151"/>
      <c r="F1" s="108"/>
      <c r="G1" s="11"/>
      <c r="H1" s="12"/>
      <c r="I1" s="12"/>
      <c r="J1" s="12"/>
    </row>
    <row r="2" spans="1:10" s="13" customFormat="1" ht="15" x14ac:dyDescent="0.25">
      <c r="A2" s="7"/>
      <c r="B2" s="8"/>
      <c r="C2" s="9"/>
      <c r="D2" s="10"/>
      <c r="E2" s="151"/>
      <c r="F2" s="108"/>
      <c r="G2" s="11"/>
      <c r="H2" s="12"/>
      <c r="I2" s="12"/>
      <c r="J2" s="12"/>
    </row>
    <row r="3" spans="1:10" s="13" customFormat="1" ht="15" x14ac:dyDescent="0.25">
      <c r="A3" s="7"/>
      <c r="B3" s="8" t="s">
        <v>38</v>
      </c>
      <c r="C3" s="9"/>
      <c r="D3" s="10"/>
      <c r="E3" s="151"/>
      <c r="F3" s="108"/>
      <c r="G3" s="11"/>
      <c r="H3" s="12"/>
      <c r="I3" s="12"/>
      <c r="J3" s="12"/>
    </row>
    <row r="4" spans="1:10" s="13" customFormat="1" ht="15" x14ac:dyDescent="0.25">
      <c r="A4" s="7"/>
      <c r="B4" s="8"/>
      <c r="C4" s="9"/>
      <c r="D4" s="10"/>
      <c r="E4" s="151"/>
      <c r="F4" s="108"/>
      <c r="G4" s="11"/>
      <c r="H4" s="11"/>
      <c r="I4" s="12"/>
      <c r="J4" s="12"/>
    </row>
    <row r="5" spans="1:10" s="13" customFormat="1" ht="15" x14ac:dyDescent="0.25">
      <c r="A5" s="7"/>
      <c r="B5" s="4" t="s">
        <v>45</v>
      </c>
      <c r="C5" s="9"/>
      <c r="D5" s="10"/>
      <c r="E5" s="151"/>
      <c r="F5" s="108"/>
      <c r="G5" s="11"/>
      <c r="H5" s="12"/>
      <c r="I5" s="12"/>
      <c r="J5" s="12"/>
    </row>
    <row r="6" spans="1:10" s="13" customFormat="1" ht="15.75" thickBot="1" x14ac:dyDescent="0.3">
      <c r="A6" s="7"/>
      <c r="B6" s="14"/>
      <c r="C6" s="9"/>
      <c r="D6" s="10"/>
      <c r="E6" s="151"/>
      <c r="F6" s="108"/>
      <c r="G6" s="11"/>
      <c r="H6" s="12"/>
      <c r="I6" s="12"/>
      <c r="J6" s="12"/>
    </row>
    <row r="7" spans="1:10" s="13" customFormat="1" ht="33" customHeight="1" thickBot="1" x14ac:dyDescent="0.3">
      <c r="A7" s="15"/>
      <c r="B7" s="16"/>
      <c r="C7" s="16"/>
      <c r="D7" s="17"/>
      <c r="E7" s="151"/>
      <c r="F7" s="538" t="s">
        <v>610</v>
      </c>
      <c r="G7" s="539"/>
      <c r="H7" s="540"/>
      <c r="I7" s="12"/>
      <c r="J7" s="12"/>
    </row>
    <row r="8" spans="1:10" s="22" customFormat="1" ht="33" customHeight="1" thickBot="1" x14ac:dyDescent="0.3">
      <c r="A8" s="18"/>
      <c r="B8" s="19" t="s">
        <v>32</v>
      </c>
      <c r="C8" s="20" t="s">
        <v>33</v>
      </c>
      <c r="D8" s="138" t="s">
        <v>34</v>
      </c>
      <c r="E8" s="154" t="s">
        <v>160</v>
      </c>
      <c r="F8" s="143" t="s">
        <v>133</v>
      </c>
      <c r="G8" s="119" t="s">
        <v>52</v>
      </c>
      <c r="H8" s="120" t="s">
        <v>35</v>
      </c>
      <c r="I8" s="21"/>
      <c r="J8" s="21"/>
    </row>
    <row r="9" spans="1:10" s="27" customFormat="1" x14ac:dyDescent="0.25">
      <c r="A9" s="23"/>
      <c r="B9" s="24"/>
      <c r="C9" s="25"/>
      <c r="D9" s="139"/>
      <c r="E9" s="153"/>
      <c r="F9" s="144"/>
      <c r="G9" s="118"/>
      <c r="H9" s="117"/>
      <c r="I9" s="26"/>
      <c r="J9" s="26"/>
    </row>
    <row r="10" spans="1:10" s="22" customFormat="1" ht="15.75" thickBot="1" x14ac:dyDescent="0.3">
      <c r="A10" s="28"/>
      <c r="B10" s="29">
        <v>100</v>
      </c>
      <c r="C10" s="30" t="s">
        <v>1</v>
      </c>
      <c r="D10" s="140"/>
      <c r="E10" s="149"/>
      <c r="F10" s="145"/>
      <c r="G10" s="112"/>
      <c r="H10" s="508">
        <f>SUM(H14:H20)</f>
        <v>0</v>
      </c>
      <c r="I10" s="21"/>
      <c r="J10" s="21"/>
    </row>
    <row r="11" spans="1:10" s="22" customFormat="1" ht="15.75" thickTop="1" x14ac:dyDescent="0.25">
      <c r="A11" s="28"/>
      <c r="B11" s="29"/>
      <c r="C11" s="30"/>
      <c r="D11" s="140"/>
      <c r="E11" s="149"/>
      <c r="F11" s="145"/>
      <c r="G11" s="112"/>
      <c r="H11" s="116"/>
      <c r="I11" s="21"/>
      <c r="J11" s="21"/>
    </row>
    <row r="12" spans="1:10" s="27" customFormat="1" ht="15" x14ac:dyDescent="0.25">
      <c r="A12" s="23"/>
      <c r="B12" s="31"/>
      <c r="C12" s="30" t="s">
        <v>2</v>
      </c>
      <c r="D12" s="141"/>
      <c r="E12" s="148"/>
      <c r="F12" s="146"/>
      <c r="G12" s="111"/>
      <c r="H12" s="113"/>
      <c r="I12" s="26"/>
      <c r="J12" s="26"/>
    </row>
    <row r="13" spans="1:10" s="27" customFormat="1" ht="15" x14ac:dyDescent="0.25">
      <c r="A13" s="23"/>
      <c r="B13" s="31"/>
      <c r="C13" s="30"/>
      <c r="D13" s="141"/>
      <c r="E13" s="148"/>
      <c r="F13" s="146"/>
      <c r="G13" s="111"/>
      <c r="H13" s="113"/>
      <c r="I13" s="26"/>
      <c r="J13" s="26"/>
    </row>
    <row r="14" spans="1:10" s="27" customFormat="1" x14ac:dyDescent="0.25">
      <c r="A14" s="23"/>
      <c r="B14" s="32">
        <v>100.1</v>
      </c>
      <c r="C14" s="33" t="s">
        <v>3</v>
      </c>
      <c r="D14" s="141" t="s">
        <v>39</v>
      </c>
      <c r="E14" s="148"/>
      <c r="F14" s="146">
        <v>1</v>
      </c>
      <c r="G14" s="155">
        <v>0</v>
      </c>
      <c r="H14" s="115">
        <f>F14*G14</f>
        <v>0</v>
      </c>
      <c r="I14" s="26"/>
      <c r="J14" s="26"/>
    </row>
    <row r="15" spans="1:10" s="27" customFormat="1" x14ac:dyDescent="0.25">
      <c r="A15" s="23"/>
      <c r="B15" s="32"/>
      <c r="C15" s="33"/>
      <c r="D15" s="141"/>
      <c r="E15" s="148"/>
      <c r="F15" s="146"/>
      <c r="G15" s="111"/>
      <c r="H15" s="115"/>
      <c r="I15" s="26"/>
      <c r="J15" s="26"/>
    </row>
    <row r="16" spans="1:10" s="27" customFormat="1" ht="18.600000000000001" customHeight="1" x14ac:dyDescent="0.25">
      <c r="A16" s="23"/>
      <c r="B16" s="32">
        <v>100.2</v>
      </c>
      <c r="C16" s="33" t="s">
        <v>4</v>
      </c>
      <c r="D16" s="141" t="s">
        <v>39</v>
      </c>
      <c r="E16" s="148"/>
      <c r="F16" s="146">
        <v>19</v>
      </c>
      <c r="G16" s="155">
        <v>0</v>
      </c>
      <c r="H16" s="115">
        <f t="shared" ref="H16:H20" si="0">F16*G16</f>
        <v>0</v>
      </c>
      <c r="I16" s="26"/>
      <c r="J16" s="26"/>
    </row>
    <row r="17" spans="1:10" s="27" customFormat="1" x14ac:dyDescent="0.25">
      <c r="A17" s="23"/>
      <c r="B17" s="32"/>
      <c r="C17" s="33"/>
      <c r="D17" s="141"/>
      <c r="E17" s="148"/>
      <c r="F17" s="146"/>
      <c r="G17" s="111"/>
      <c r="H17" s="115"/>
      <c r="I17" s="26"/>
      <c r="J17" s="26"/>
    </row>
    <row r="18" spans="1:10" s="27" customFormat="1" x14ac:dyDescent="0.25">
      <c r="A18" s="23"/>
      <c r="B18" s="32">
        <v>100.3</v>
      </c>
      <c r="C18" s="33" t="s">
        <v>5</v>
      </c>
      <c r="D18" s="141" t="s">
        <v>39</v>
      </c>
      <c r="E18" s="148"/>
      <c r="F18" s="146">
        <v>19</v>
      </c>
      <c r="G18" s="155">
        <v>0</v>
      </c>
      <c r="H18" s="115">
        <f t="shared" si="0"/>
        <v>0</v>
      </c>
      <c r="I18" s="26"/>
      <c r="J18" s="26"/>
    </row>
    <row r="19" spans="1:10" s="27" customFormat="1" x14ac:dyDescent="0.25">
      <c r="A19" s="23"/>
      <c r="B19" s="32"/>
      <c r="C19" s="33"/>
      <c r="D19" s="141"/>
      <c r="E19" s="148"/>
      <c r="F19" s="146"/>
      <c r="G19" s="111"/>
      <c r="H19" s="115"/>
      <c r="I19" s="26"/>
      <c r="J19" s="26"/>
    </row>
    <row r="20" spans="1:10" s="27" customFormat="1" ht="30.75" customHeight="1" x14ac:dyDescent="0.25">
      <c r="A20" s="23"/>
      <c r="B20" s="32">
        <v>100.4</v>
      </c>
      <c r="C20" s="33" t="s">
        <v>6</v>
      </c>
      <c r="D20" s="141" t="s">
        <v>39</v>
      </c>
      <c r="E20" s="148"/>
      <c r="F20" s="146">
        <v>19</v>
      </c>
      <c r="G20" s="155">
        <v>0</v>
      </c>
      <c r="H20" s="115">
        <f t="shared" si="0"/>
        <v>0</v>
      </c>
      <c r="I20" s="26"/>
      <c r="J20" s="26"/>
    </row>
    <row r="21" spans="1:10" s="27" customFormat="1" x14ac:dyDescent="0.25">
      <c r="A21" s="23"/>
      <c r="B21" s="32"/>
      <c r="C21" s="33"/>
      <c r="D21" s="141"/>
      <c r="E21" s="148"/>
      <c r="F21" s="146"/>
      <c r="G21" s="111"/>
      <c r="H21" s="113"/>
      <c r="I21" s="26"/>
      <c r="J21" s="26"/>
    </row>
    <row r="22" spans="1:10" s="22" customFormat="1" ht="14.45" customHeight="1" thickBot="1" x14ac:dyDescent="0.3">
      <c r="A22" s="28"/>
      <c r="B22" s="29">
        <v>200</v>
      </c>
      <c r="C22" s="30" t="s">
        <v>7</v>
      </c>
      <c r="D22" s="140"/>
      <c r="E22" s="149"/>
      <c r="F22" s="145"/>
      <c r="G22" s="112"/>
      <c r="H22" s="508">
        <f>SUM(H26:H30)</f>
        <v>0</v>
      </c>
      <c r="I22" s="21"/>
      <c r="J22" s="21"/>
    </row>
    <row r="23" spans="1:10" s="27" customFormat="1" ht="14.45" customHeight="1" thickTop="1" x14ac:dyDescent="0.25">
      <c r="A23" s="23"/>
      <c r="B23" s="29"/>
      <c r="C23" s="30"/>
      <c r="D23" s="141"/>
      <c r="E23" s="148"/>
      <c r="F23" s="146"/>
      <c r="G23" s="111"/>
      <c r="H23" s="117"/>
      <c r="I23" s="26"/>
      <c r="J23" s="26"/>
    </row>
    <row r="24" spans="1:10" s="27" customFormat="1" ht="15" x14ac:dyDescent="0.25">
      <c r="A24" s="23"/>
      <c r="B24" s="31"/>
      <c r="C24" s="30" t="s">
        <v>8</v>
      </c>
      <c r="D24" s="141"/>
      <c r="E24" s="148"/>
      <c r="F24" s="146"/>
      <c r="G24" s="111"/>
      <c r="H24" s="113"/>
      <c r="I24" s="26"/>
      <c r="J24" s="26"/>
    </row>
    <row r="25" spans="1:10" s="27" customFormat="1" ht="15" x14ac:dyDescent="0.25">
      <c r="A25" s="23"/>
      <c r="B25" s="31"/>
      <c r="C25" s="30"/>
      <c r="D25" s="141"/>
      <c r="E25" s="148"/>
      <c r="F25" s="146"/>
      <c r="G25" s="111"/>
      <c r="H25" s="113"/>
      <c r="I25" s="26"/>
      <c r="J25" s="26"/>
    </row>
    <row r="26" spans="1:10" s="27" customFormat="1" ht="57" x14ac:dyDescent="0.25">
      <c r="A26" s="23"/>
      <c r="B26" s="34">
        <v>200.1</v>
      </c>
      <c r="C26" s="33" t="s">
        <v>9</v>
      </c>
      <c r="D26" s="141" t="s">
        <v>164</v>
      </c>
      <c r="E26" s="148" t="s">
        <v>161</v>
      </c>
      <c r="F26" s="146">
        <v>19</v>
      </c>
      <c r="G26" s="155">
        <v>0</v>
      </c>
      <c r="H26" s="115">
        <f t="shared" ref="H26:H30" si="1">F26*G26</f>
        <v>0</v>
      </c>
      <c r="I26" s="26"/>
      <c r="J26" s="26"/>
    </row>
    <row r="27" spans="1:10" s="27" customFormat="1" x14ac:dyDescent="0.25">
      <c r="A27" s="23"/>
      <c r="B27" s="34"/>
      <c r="C27" s="33"/>
      <c r="D27" s="141"/>
      <c r="E27" s="148"/>
      <c r="F27" s="146"/>
      <c r="G27" s="111"/>
      <c r="H27" s="113"/>
      <c r="I27" s="26"/>
      <c r="J27" s="26"/>
    </row>
    <row r="28" spans="1:10" s="27" customFormat="1" ht="57" x14ac:dyDescent="0.25">
      <c r="A28" s="23"/>
      <c r="B28" s="34">
        <v>200.2</v>
      </c>
      <c r="C28" s="35" t="s">
        <v>10</v>
      </c>
      <c r="D28" s="141" t="s">
        <v>164</v>
      </c>
      <c r="E28" s="148" t="s">
        <v>161</v>
      </c>
      <c r="F28" s="146">
        <v>19</v>
      </c>
      <c r="G28" s="155">
        <v>0</v>
      </c>
      <c r="H28" s="115">
        <f t="shared" si="1"/>
        <v>0</v>
      </c>
      <c r="I28" s="26"/>
      <c r="J28" s="26"/>
    </row>
    <row r="29" spans="1:10" s="27" customFormat="1" x14ac:dyDescent="0.25">
      <c r="A29" s="23"/>
      <c r="B29" s="34"/>
      <c r="C29" s="35"/>
      <c r="D29" s="141"/>
      <c r="E29" s="148"/>
      <c r="F29" s="146"/>
      <c r="G29" s="111"/>
      <c r="H29" s="113"/>
      <c r="I29" s="26"/>
      <c r="J29" s="26"/>
    </row>
    <row r="30" spans="1:10" s="27" customFormat="1" ht="29.45" customHeight="1" x14ac:dyDescent="0.25">
      <c r="A30" s="23"/>
      <c r="B30" s="34">
        <v>200.3</v>
      </c>
      <c r="C30" s="33" t="s">
        <v>163</v>
      </c>
      <c r="D30" s="141" t="s">
        <v>46</v>
      </c>
      <c r="E30" s="148" t="s">
        <v>162</v>
      </c>
      <c r="F30" s="147">
        <v>1</v>
      </c>
      <c r="G30" s="111">
        <f>'5.1.3.2 SSA BREAKDOWN'!W20</f>
        <v>0</v>
      </c>
      <c r="H30" s="115">
        <f t="shared" si="1"/>
        <v>0</v>
      </c>
      <c r="I30" s="26"/>
      <c r="J30" s="26"/>
    </row>
    <row r="31" spans="1:10" s="27" customFormat="1" x14ac:dyDescent="0.25">
      <c r="A31" s="23"/>
      <c r="B31" s="34"/>
      <c r="C31" s="35"/>
      <c r="D31" s="141"/>
      <c r="E31" s="148"/>
      <c r="F31" s="146"/>
      <c r="G31" s="111"/>
      <c r="H31" s="113"/>
      <c r="I31" s="26"/>
      <c r="J31" s="26"/>
    </row>
    <row r="32" spans="1:10" s="27" customFormat="1" ht="15.75" thickBot="1" x14ac:dyDescent="0.3">
      <c r="A32" s="23"/>
      <c r="B32" s="29">
        <v>300</v>
      </c>
      <c r="C32" s="30" t="s">
        <v>11</v>
      </c>
      <c r="D32" s="141"/>
      <c r="E32" s="148"/>
      <c r="F32" s="509"/>
      <c r="G32" s="111"/>
      <c r="H32" s="508">
        <f>SUM(H34:H38)</f>
        <v>0</v>
      </c>
      <c r="I32" s="26"/>
      <c r="J32" s="26"/>
    </row>
    <row r="33" spans="1:10" s="27" customFormat="1" ht="15.75" thickTop="1" x14ac:dyDescent="0.25">
      <c r="A33" s="23"/>
      <c r="B33" s="29"/>
      <c r="C33" s="30"/>
      <c r="D33" s="141"/>
      <c r="E33" s="148"/>
      <c r="F33" s="146"/>
      <c r="G33" s="111"/>
      <c r="H33" s="117"/>
      <c r="I33" s="26"/>
      <c r="J33" s="26"/>
    </row>
    <row r="34" spans="1:10" s="27" customFormat="1" x14ac:dyDescent="0.25">
      <c r="A34" s="23"/>
      <c r="B34" s="34">
        <v>300.10000000000002</v>
      </c>
      <c r="C34" s="33" t="s">
        <v>12</v>
      </c>
      <c r="D34" s="141" t="s">
        <v>39</v>
      </c>
      <c r="E34" s="148"/>
      <c r="F34" s="146">
        <v>19</v>
      </c>
      <c r="G34" s="155">
        <v>0</v>
      </c>
      <c r="H34" s="115">
        <f t="shared" ref="H34:H38" si="2">F34*G34</f>
        <v>0</v>
      </c>
      <c r="I34" s="26"/>
      <c r="J34" s="26"/>
    </row>
    <row r="35" spans="1:10" s="27" customFormat="1" x14ac:dyDescent="0.25">
      <c r="A35" s="23"/>
      <c r="B35" s="34"/>
      <c r="C35" s="33"/>
      <c r="D35" s="141"/>
      <c r="E35" s="148"/>
      <c r="F35" s="146"/>
      <c r="G35" s="111"/>
      <c r="H35" s="113"/>
      <c r="I35" s="26"/>
      <c r="J35" s="26"/>
    </row>
    <row r="36" spans="1:10" s="27" customFormat="1" x14ac:dyDescent="0.25">
      <c r="A36" s="23"/>
      <c r="B36" s="34">
        <v>300.2</v>
      </c>
      <c r="C36" s="33" t="s">
        <v>13</v>
      </c>
      <c r="D36" s="141" t="s">
        <v>39</v>
      </c>
      <c r="E36" s="148"/>
      <c r="F36" s="146">
        <v>19</v>
      </c>
      <c r="G36" s="155">
        <v>0</v>
      </c>
      <c r="H36" s="115">
        <f t="shared" si="2"/>
        <v>0</v>
      </c>
      <c r="I36" s="26"/>
      <c r="J36" s="26"/>
    </row>
    <row r="37" spans="1:10" s="27" customFormat="1" x14ac:dyDescent="0.25">
      <c r="A37" s="23"/>
      <c r="B37" s="34"/>
      <c r="C37" s="33"/>
      <c r="D37" s="141"/>
      <c r="E37" s="148"/>
      <c r="F37" s="146"/>
      <c r="G37" s="111"/>
      <c r="H37" s="113"/>
      <c r="I37" s="26"/>
      <c r="J37" s="26"/>
    </row>
    <row r="38" spans="1:10" s="27" customFormat="1" x14ac:dyDescent="0.25">
      <c r="A38" s="23"/>
      <c r="B38" s="34">
        <v>300.3</v>
      </c>
      <c r="C38" s="35" t="s">
        <v>14</v>
      </c>
      <c r="D38" s="141" t="s">
        <v>39</v>
      </c>
      <c r="E38" s="148"/>
      <c r="F38" s="146">
        <v>19</v>
      </c>
      <c r="G38" s="155">
        <v>0</v>
      </c>
      <c r="H38" s="115">
        <f t="shared" si="2"/>
        <v>0</v>
      </c>
      <c r="I38" s="26"/>
      <c r="J38" s="26"/>
    </row>
    <row r="39" spans="1:10" s="27" customFormat="1" x14ac:dyDescent="0.25">
      <c r="A39" s="23"/>
      <c r="B39" s="34"/>
      <c r="C39" s="35"/>
      <c r="D39" s="141"/>
      <c r="E39" s="148"/>
      <c r="F39" s="146"/>
      <c r="G39" s="111"/>
      <c r="H39" s="113"/>
      <c r="I39" s="26"/>
      <c r="J39" s="26"/>
    </row>
    <row r="40" spans="1:10" s="27" customFormat="1" ht="15" x14ac:dyDescent="0.25">
      <c r="A40" s="23"/>
      <c r="B40" s="29"/>
      <c r="C40" s="36"/>
      <c r="D40" s="141"/>
      <c r="E40" s="148"/>
      <c r="F40" s="146"/>
      <c r="G40" s="111"/>
      <c r="H40" s="113"/>
      <c r="I40" s="26"/>
      <c r="J40" s="26"/>
    </row>
    <row r="41" spans="1:10" s="22" customFormat="1" ht="15.75" thickBot="1" x14ac:dyDescent="0.3">
      <c r="A41" s="28"/>
      <c r="B41" s="29">
        <v>400</v>
      </c>
      <c r="C41" s="37" t="s">
        <v>15</v>
      </c>
      <c r="D41" s="140"/>
      <c r="E41" s="149"/>
      <c r="F41" s="145"/>
      <c r="G41" s="112"/>
      <c r="H41" s="508">
        <f>SUM(H43:H59)</f>
        <v>0</v>
      </c>
      <c r="I41" s="21"/>
      <c r="J41" s="21"/>
    </row>
    <row r="42" spans="1:10" s="27" customFormat="1" ht="15.75" thickTop="1" x14ac:dyDescent="0.25">
      <c r="A42" s="23"/>
      <c r="B42" s="29"/>
      <c r="C42" s="37"/>
      <c r="D42" s="141"/>
      <c r="E42" s="148"/>
      <c r="F42" s="146"/>
      <c r="G42" s="111"/>
      <c r="H42" s="117"/>
      <c r="I42" s="26"/>
      <c r="J42" s="26"/>
    </row>
    <row r="43" spans="1:10" s="27" customFormat="1" ht="42.75" x14ac:dyDescent="0.25">
      <c r="A43" s="23"/>
      <c r="B43" s="34">
        <v>400.1</v>
      </c>
      <c r="C43" s="33" t="s">
        <v>609</v>
      </c>
      <c r="D43" s="141" t="s">
        <v>39</v>
      </c>
      <c r="E43" s="148"/>
      <c r="F43" s="146">
        <v>1</v>
      </c>
      <c r="G43" s="155">
        <v>0</v>
      </c>
      <c r="H43" s="115">
        <f>F43*G43</f>
        <v>0</v>
      </c>
      <c r="I43" s="26"/>
      <c r="J43" s="26"/>
    </row>
    <row r="44" spans="1:10" s="27" customFormat="1" x14ac:dyDescent="0.25">
      <c r="A44" s="23"/>
      <c r="B44" s="34"/>
      <c r="C44" s="33"/>
      <c r="D44" s="141"/>
      <c r="E44" s="148"/>
      <c r="F44" s="146"/>
      <c r="G44" s="111"/>
      <c r="H44" s="113"/>
      <c r="I44" s="26"/>
      <c r="J44" s="26"/>
    </row>
    <row r="45" spans="1:10" s="27" customFormat="1" ht="14.45" customHeight="1" x14ac:dyDescent="0.25">
      <c r="A45" s="23"/>
      <c r="B45" s="34">
        <v>400.2</v>
      </c>
      <c r="C45" s="33" t="s">
        <v>16</v>
      </c>
      <c r="D45" s="141" t="s">
        <v>39</v>
      </c>
      <c r="E45" s="148"/>
      <c r="F45" s="146">
        <v>19</v>
      </c>
      <c r="G45" s="155">
        <v>0</v>
      </c>
      <c r="H45" s="115">
        <f t="shared" ref="H45:H59" si="3">F45*G45</f>
        <v>0</v>
      </c>
      <c r="I45" s="26"/>
      <c r="J45" s="26"/>
    </row>
    <row r="46" spans="1:10" s="27" customFormat="1" x14ac:dyDescent="0.25">
      <c r="A46" s="23"/>
      <c r="B46" s="34"/>
      <c r="C46" s="33"/>
      <c r="D46" s="141"/>
      <c r="E46" s="148"/>
      <c r="F46" s="146"/>
      <c r="G46" s="111"/>
      <c r="H46" s="113"/>
      <c r="I46" s="26"/>
      <c r="J46" s="26"/>
    </row>
    <row r="47" spans="1:10" s="27" customFormat="1" x14ac:dyDescent="0.25">
      <c r="A47" s="23"/>
      <c r="B47" s="34">
        <v>400.3</v>
      </c>
      <c r="C47" s="33" t="s">
        <v>17</v>
      </c>
      <c r="D47" s="141" t="s">
        <v>39</v>
      </c>
      <c r="E47" s="148"/>
      <c r="F47" s="146">
        <v>19</v>
      </c>
      <c r="G47" s="155">
        <v>0</v>
      </c>
      <c r="H47" s="115">
        <f t="shared" si="3"/>
        <v>0</v>
      </c>
      <c r="I47" s="26"/>
      <c r="J47" s="26"/>
    </row>
    <row r="48" spans="1:10" s="27" customFormat="1" x14ac:dyDescent="0.25">
      <c r="A48" s="23"/>
      <c r="B48" s="34"/>
      <c r="C48" s="33"/>
      <c r="D48" s="141"/>
      <c r="E48" s="148"/>
      <c r="F48" s="146"/>
      <c r="G48" s="111"/>
      <c r="H48" s="113"/>
      <c r="I48" s="26"/>
      <c r="J48" s="26"/>
    </row>
    <row r="49" spans="1:10" s="27" customFormat="1" x14ac:dyDescent="0.25">
      <c r="A49" s="23"/>
      <c r="B49" s="34">
        <v>400.4</v>
      </c>
      <c r="C49" s="33" t="s">
        <v>18</v>
      </c>
      <c r="D49" s="141" t="s">
        <v>39</v>
      </c>
      <c r="E49" s="148"/>
      <c r="F49" s="146">
        <v>19</v>
      </c>
      <c r="G49" s="155">
        <v>0</v>
      </c>
      <c r="H49" s="115">
        <f t="shared" si="3"/>
        <v>0</v>
      </c>
      <c r="I49" s="26"/>
      <c r="J49" s="26"/>
    </row>
    <row r="50" spans="1:10" s="27" customFormat="1" x14ac:dyDescent="0.25">
      <c r="A50" s="23"/>
      <c r="B50" s="34"/>
      <c r="C50" s="33"/>
      <c r="D50" s="141"/>
      <c r="E50" s="148"/>
      <c r="F50" s="146"/>
      <c r="G50" s="111"/>
      <c r="H50" s="113"/>
      <c r="I50" s="26"/>
      <c r="J50" s="26"/>
    </row>
    <row r="51" spans="1:10" s="27" customFormat="1" x14ac:dyDescent="0.25">
      <c r="A51" s="23"/>
      <c r="B51" s="34">
        <v>400.5</v>
      </c>
      <c r="C51" s="33" t="s">
        <v>19</v>
      </c>
      <c r="D51" s="141" t="s">
        <v>39</v>
      </c>
      <c r="E51" s="148"/>
      <c r="F51" s="146">
        <v>19</v>
      </c>
      <c r="G51" s="155">
        <v>0</v>
      </c>
      <c r="H51" s="115">
        <f t="shared" si="3"/>
        <v>0</v>
      </c>
      <c r="I51" s="26"/>
      <c r="J51" s="26"/>
    </row>
    <row r="52" spans="1:10" s="27" customFormat="1" x14ac:dyDescent="0.25">
      <c r="A52" s="23"/>
      <c r="B52" s="34"/>
      <c r="C52" s="33"/>
      <c r="D52" s="141"/>
      <c r="E52" s="148"/>
      <c r="F52" s="146"/>
      <c r="G52" s="111"/>
      <c r="H52" s="113"/>
      <c r="I52" s="26"/>
      <c r="J52" s="26"/>
    </row>
    <row r="53" spans="1:10" s="27" customFormat="1" x14ac:dyDescent="0.25">
      <c r="A53" s="23"/>
      <c r="B53" s="34">
        <v>400.6</v>
      </c>
      <c r="C53" s="33" t="s">
        <v>20</v>
      </c>
      <c r="D53" s="141" t="s">
        <v>39</v>
      </c>
      <c r="E53" s="148"/>
      <c r="F53" s="146">
        <v>19</v>
      </c>
      <c r="G53" s="155">
        <v>0</v>
      </c>
      <c r="H53" s="115">
        <f t="shared" si="3"/>
        <v>0</v>
      </c>
      <c r="I53" s="26"/>
      <c r="J53" s="26"/>
    </row>
    <row r="54" spans="1:10" s="27" customFormat="1" x14ac:dyDescent="0.25">
      <c r="A54" s="23"/>
      <c r="B54" s="34"/>
      <c r="C54" s="33"/>
      <c r="D54" s="141"/>
      <c r="E54" s="148"/>
      <c r="F54" s="146"/>
      <c r="G54" s="111"/>
      <c r="H54" s="113"/>
      <c r="I54" s="26"/>
      <c r="J54" s="26"/>
    </row>
    <row r="55" spans="1:10" s="27" customFormat="1" x14ac:dyDescent="0.25">
      <c r="A55" s="23"/>
      <c r="B55" s="32">
        <v>400.7</v>
      </c>
      <c r="C55" s="33" t="s">
        <v>21</v>
      </c>
      <c r="D55" s="141" t="s">
        <v>39</v>
      </c>
      <c r="E55" s="148"/>
      <c r="F55" s="146">
        <v>19</v>
      </c>
      <c r="G55" s="155">
        <v>0</v>
      </c>
      <c r="H55" s="115">
        <f t="shared" si="3"/>
        <v>0</v>
      </c>
      <c r="I55" s="26"/>
      <c r="J55" s="26"/>
    </row>
    <row r="56" spans="1:10" s="27" customFormat="1" x14ac:dyDescent="0.25">
      <c r="A56" s="23"/>
      <c r="B56" s="32"/>
      <c r="C56" s="33"/>
      <c r="D56" s="141"/>
      <c r="E56" s="148"/>
      <c r="F56" s="146"/>
      <c r="G56" s="111"/>
      <c r="H56" s="113"/>
      <c r="I56" s="26"/>
      <c r="J56" s="26"/>
    </row>
    <row r="57" spans="1:10" s="27" customFormat="1" ht="28.5" x14ac:dyDescent="0.25">
      <c r="A57" s="23"/>
      <c r="B57" s="32">
        <v>400.8</v>
      </c>
      <c r="C57" s="33" t="s">
        <v>22</v>
      </c>
      <c r="D57" s="141" t="s">
        <v>39</v>
      </c>
      <c r="E57" s="148"/>
      <c r="F57" s="146">
        <v>19</v>
      </c>
      <c r="G57" s="155">
        <v>0</v>
      </c>
      <c r="H57" s="115">
        <f t="shared" si="3"/>
        <v>0</v>
      </c>
      <c r="I57" s="26"/>
      <c r="J57" s="26"/>
    </row>
    <row r="58" spans="1:10" s="27" customFormat="1" x14ac:dyDescent="0.25">
      <c r="A58" s="23"/>
      <c r="B58" s="32"/>
      <c r="C58" s="35"/>
      <c r="D58" s="141"/>
      <c r="E58" s="148"/>
      <c r="F58" s="146"/>
      <c r="G58" s="111"/>
      <c r="H58" s="113"/>
      <c r="I58" s="26"/>
      <c r="J58" s="26"/>
    </row>
    <row r="59" spans="1:10" s="27" customFormat="1" x14ac:dyDescent="0.25">
      <c r="A59" s="23"/>
      <c r="B59" s="34">
        <v>400.9</v>
      </c>
      <c r="C59" s="35" t="s">
        <v>23</v>
      </c>
      <c r="D59" s="141" t="s">
        <v>39</v>
      </c>
      <c r="E59" s="148"/>
      <c r="F59" s="146">
        <v>19</v>
      </c>
      <c r="G59" s="155">
        <v>0</v>
      </c>
      <c r="H59" s="115">
        <f t="shared" si="3"/>
        <v>0</v>
      </c>
      <c r="I59" s="26"/>
      <c r="J59" s="26"/>
    </row>
    <row r="60" spans="1:10" s="27" customFormat="1" x14ac:dyDescent="0.25">
      <c r="A60" s="23"/>
      <c r="B60" s="34"/>
      <c r="C60" s="35"/>
      <c r="D60" s="141"/>
      <c r="E60" s="148"/>
      <c r="F60" s="146"/>
      <c r="G60" s="111"/>
      <c r="H60" s="113"/>
      <c r="I60" s="26"/>
      <c r="J60" s="26"/>
    </row>
    <row r="61" spans="1:10" s="27" customFormat="1" ht="15" x14ac:dyDescent="0.25">
      <c r="A61" s="23"/>
      <c r="B61" s="29"/>
      <c r="C61" s="35"/>
      <c r="D61" s="141"/>
      <c r="E61" s="148"/>
      <c r="F61" s="146"/>
      <c r="G61" s="111"/>
      <c r="H61" s="113"/>
      <c r="I61" s="26"/>
      <c r="J61" s="26"/>
    </row>
    <row r="62" spans="1:10" s="22" customFormat="1" ht="15.75" thickBot="1" x14ac:dyDescent="0.3">
      <c r="A62" s="28"/>
      <c r="B62" s="29">
        <v>500</v>
      </c>
      <c r="C62" s="30" t="s">
        <v>24</v>
      </c>
      <c r="D62" s="140"/>
      <c r="E62" s="149"/>
      <c r="F62" s="145"/>
      <c r="G62" s="112"/>
      <c r="H62" s="508">
        <f>SUM(H64:H78)</f>
        <v>0</v>
      </c>
      <c r="I62" s="21"/>
      <c r="J62" s="21"/>
    </row>
    <row r="63" spans="1:10" s="27" customFormat="1" ht="15.75" thickTop="1" x14ac:dyDescent="0.25">
      <c r="A63" s="23"/>
      <c r="B63" s="29"/>
      <c r="C63" s="30"/>
      <c r="D63" s="141"/>
      <c r="E63" s="148"/>
      <c r="F63" s="146"/>
      <c r="G63" s="111"/>
      <c r="H63" s="117"/>
      <c r="I63" s="26"/>
      <c r="J63" s="26"/>
    </row>
    <row r="64" spans="1:10" s="27" customFormat="1" ht="28.5" customHeight="1" x14ac:dyDescent="0.25">
      <c r="A64" s="23"/>
      <c r="B64" s="32">
        <v>500.1</v>
      </c>
      <c r="C64" s="38" t="s">
        <v>25</v>
      </c>
      <c r="D64" s="141" t="s">
        <v>39</v>
      </c>
      <c r="E64" s="148"/>
      <c r="F64" s="146">
        <v>19</v>
      </c>
      <c r="G64" s="111">
        <f>'5.1.3.1 MEAL''S DETAILS'!H9</f>
        <v>0</v>
      </c>
      <c r="H64" s="115">
        <f t="shared" ref="H64:H76" si="4">F64*G64</f>
        <v>0</v>
      </c>
      <c r="I64" s="26"/>
      <c r="J64" s="26"/>
    </row>
    <row r="65" spans="1:10" s="27" customFormat="1" ht="16.5" customHeight="1" x14ac:dyDescent="0.25">
      <c r="A65" s="23"/>
      <c r="B65" s="32"/>
      <c r="C65" s="38"/>
      <c r="D65" s="141"/>
      <c r="E65" s="148"/>
      <c r="F65" s="146"/>
      <c r="G65" s="111"/>
      <c r="H65" s="113"/>
      <c r="I65" s="26"/>
      <c r="J65" s="26"/>
    </row>
    <row r="66" spans="1:10" s="27" customFormat="1" ht="30.95" customHeight="1" x14ac:dyDescent="0.25">
      <c r="A66" s="23"/>
      <c r="B66" s="32">
        <v>500.2</v>
      </c>
      <c r="C66" s="38" t="s">
        <v>26</v>
      </c>
      <c r="D66" s="141" t="s">
        <v>39</v>
      </c>
      <c r="E66" s="148"/>
      <c r="F66" s="146">
        <v>19</v>
      </c>
      <c r="G66" s="111">
        <f>'5.1.3.1 MEAL''S DETAILS'!H13</f>
        <v>0</v>
      </c>
      <c r="H66" s="115">
        <f t="shared" si="4"/>
        <v>0</v>
      </c>
      <c r="I66" s="26"/>
      <c r="J66" s="26"/>
    </row>
    <row r="67" spans="1:10" s="27" customFormat="1" ht="16.5" customHeight="1" x14ac:dyDescent="0.25">
      <c r="A67" s="23"/>
      <c r="B67" s="32"/>
      <c r="C67" s="38"/>
      <c r="D67" s="141"/>
      <c r="E67" s="148"/>
      <c r="F67" s="146"/>
      <c r="G67" s="111"/>
      <c r="H67" s="113"/>
      <c r="I67" s="26"/>
      <c r="J67" s="26"/>
    </row>
    <row r="68" spans="1:10" s="27" customFormat="1" ht="30" customHeight="1" x14ac:dyDescent="0.25">
      <c r="A68" s="23"/>
      <c r="B68" s="32">
        <v>500.3</v>
      </c>
      <c r="C68" s="38" t="s">
        <v>27</v>
      </c>
      <c r="D68" s="141" t="s">
        <v>39</v>
      </c>
      <c r="E68" s="148"/>
      <c r="F68" s="146">
        <v>19</v>
      </c>
      <c r="G68" s="111">
        <f>'5.1.3.1 MEAL''S DETAILS'!H17</f>
        <v>0</v>
      </c>
      <c r="H68" s="115">
        <f t="shared" si="4"/>
        <v>0</v>
      </c>
      <c r="I68" s="26"/>
      <c r="J68" s="26"/>
    </row>
    <row r="69" spans="1:10" s="27" customFormat="1" ht="16.5" customHeight="1" x14ac:dyDescent="0.25">
      <c r="A69" s="23"/>
      <c r="B69" s="32"/>
      <c r="C69" s="38"/>
      <c r="D69" s="141"/>
      <c r="E69" s="148"/>
      <c r="F69" s="146"/>
      <c r="G69" s="111"/>
      <c r="H69" s="113"/>
      <c r="I69" s="26"/>
      <c r="J69" s="26"/>
    </row>
    <row r="70" spans="1:10" s="27" customFormat="1" ht="30" customHeight="1" x14ac:dyDescent="0.25">
      <c r="A70" s="23"/>
      <c r="B70" s="32">
        <v>500.4</v>
      </c>
      <c r="C70" s="38" t="s">
        <v>28</v>
      </c>
      <c r="D70" s="141" t="s">
        <v>39</v>
      </c>
      <c r="E70" s="148"/>
      <c r="F70" s="146">
        <v>19</v>
      </c>
      <c r="G70" s="111">
        <f>'5.1.3.1 MEAL''S DETAILS'!H21</f>
        <v>0</v>
      </c>
      <c r="H70" s="115">
        <f t="shared" si="4"/>
        <v>0</v>
      </c>
      <c r="I70" s="26"/>
      <c r="J70" s="26"/>
    </row>
    <row r="71" spans="1:10" s="27" customFormat="1" x14ac:dyDescent="0.25">
      <c r="A71" s="23"/>
      <c r="B71" s="39"/>
      <c r="C71" s="38"/>
      <c r="D71" s="141"/>
      <c r="E71" s="148"/>
      <c r="F71" s="146"/>
      <c r="G71" s="111"/>
      <c r="H71" s="113"/>
      <c r="I71" s="26"/>
      <c r="J71" s="26"/>
    </row>
    <row r="72" spans="1:10" s="27" customFormat="1" ht="19.5" customHeight="1" x14ac:dyDescent="0.25">
      <c r="A72" s="23"/>
      <c r="B72" s="34">
        <v>500.5</v>
      </c>
      <c r="C72" s="38" t="s">
        <v>29</v>
      </c>
      <c r="D72" s="141" t="s">
        <v>39</v>
      </c>
      <c r="E72" s="148"/>
      <c r="F72" s="146">
        <v>19</v>
      </c>
      <c r="G72" s="111">
        <f>'5.1.3.1 MEAL''S DETAILS'!H25</f>
        <v>0</v>
      </c>
      <c r="H72" s="115">
        <f t="shared" si="4"/>
        <v>0</v>
      </c>
      <c r="I72" s="26"/>
      <c r="J72" s="26"/>
    </row>
    <row r="73" spans="1:10" s="27" customFormat="1" x14ac:dyDescent="0.25">
      <c r="A73" s="23"/>
      <c r="B73" s="34"/>
      <c r="C73" s="33"/>
      <c r="D73" s="141"/>
      <c r="E73" s="148"/>
      <c r="F73" s="146"/>
      <c r="G73" s="111"/>
      <c r="H73" s="113"/>
      <c r="I73" s="26"/>
      <c r="J73" s="26"/>
    </row>
    <row r="74" spans="1:10" s="27" customFormat="1" ht="16.5" customHeight="1" x14ac:dyDescent="0.25">
      <c r="A74" s="23"/>
      <c r="B74" s="34">
        <v>500.6</v>
      </c>
      <c r="C74" s="33" t="s">
        <v>30</v>
      </c>
      <c r="D74" s="141" t="s">
        <v>39</v>
      </c>
      <c r="E74" s="148"/>
      <c r="F74" s="146">
        <v>19</v>
      </c>
      <c r="G74" s="111">
        <f>'5.1.3.1 MEAL''S DETAILS'!H28</f>
        <v>0</v>
      </c>
      <c r="H74" s="115">
        <f t="shared" si="4"/>
        <v>0</v>
      </c>
      <c r="I74" s="26"/>
      <c r="J74" s="26"/>
    </row>
    <row r="75" spans="1:10" s="27" customFormat="1" x14ac:dyDescent="0.25">
      <c r="A75" s="23"/>
      <c r="B75" s="34"/>
      <c r="C75" s="33"/>
      <c r="D75" s="141"/>
      <c r="E75" s="148"/>
      <c r="F75" s="146"/>
      <c r="G75" s="111"/>
      <c r="H75" s="113"/>
      <c r="I75" s="26"/>
      <c r="J75" s="26"/>
    </row>
    <row r="76" spans="1:10" s="27" customFormat="1" ht="16.5" customHeight="1" x14ac:dyDescent="0.25">
      <c r="A76" s="23"/>
      <c r="B76" s="34">
        <v>500.7</v>
      </c>
      <c r="C76" s="33" t="s">
        <v>31</v>
      </c>
      <c r="D76" s="141" t="s">
        <v>39</v>
      </c>
      <c r="E76" s="148"/>
      <c r="F76" s="146">
        <v>19</v>
      </c>
      <c r="G76" s="111">
        <f>'5.1.3.1 MEAL''S DETAILS'!H67</f>
        <v>0</v>
      </c>
      <c r="H76" s="115">
        <f t="shared" si="4"/>
        <v>0</v>
      </c>
      <c r="I76" s="26"/>
      <c r="J76" s="26"/>
    </row>
    <row r="77" spans="1:10" s="27" customFormat="1" x14ac:dyDescent="0.25">
      <c r="A77" s="23"/>
      <c r="B77" s="34"/>
      <c r="C77" s="33"/>
      <c r="D77" s="141"/>
      <c r="E77" s="148"/>
      <c r="F77" s="146"/>
      <c r="G77" s="111"/>
      <c r="H77" s="113"/>
      <c r="I77" s="26"/>
      <c r="J77" s="26"/>
    </row>
    <row r="78" spans="1:10" s="27" customFormat="1" x14ac:dyDescent="0.25">
      <c r="A78" s="23"/>
      <c r="B78" s="34"/>
      <c r="C78" s="33"/>
      <c r="D78" s="141"/>
      <c r="E78" s="148"/>
      <c r="F78" s="146"/>
      <c r="G78" s="111"/>
      <c r="H78" s="115"/>
      <c r="I78" s="26"/>
      <c r="J78" s="136"/>
    </row>
    <row r="79" spans="1:10" s="27" customFormat="1" x14ac:dyDescent="0.25">
      <c r="A79" s="23"/>
      <c r="B79" s="34"/>
      <c r="C79" s="33"/>
      <c r="D79" s="141"/>
      <c r="E79" s="148"/>
      <c r="F79" s="146"/>
      <c r="G79" s="111"/>
      <c r="H79" s="113"/>
      <c r="I79" s="26"/>
      <c r="J79" s="26"/>
    </row>
    <row r="80" spans="1:10" s="27" customFormat="1" x14ac:dyDescent="0.25">
      <c r="A80" s="23"/>
      <c r="B80" s="40"/>
      <c r="C80" s="41"/>
      <c r="D80" s="142"/>
      <c r="E80" s="148"/>
      <c r="F80" s="146"/>
      <c r="G80" s="111"/>
      <c r="H80" s="113"/>
      <c r="I80" s="26"/>
      <c r="J80" s="26"/>
    </row>
    <row r="81" spans="1:10" s="22" customFormat="1" ht="23.1" customHeight="1" thickBot="1" x14ac:dyDescent="0.3">
      <c r="A81" s="42"/>
      <c r="B81" s="510" t="s">
        <v>36</v>
      </c>
      <c r="C81" s="511"/>
      <c r="D81" s="512"/>
      <c r="E81" s="150"/>
      <c r="F81" s="513"/>
      <c r="G81" s="132"/>
      <c r="H81" s="514">
        <f>H10+H22+H32+H41+H62</f>
        <v>0</v>
      </c>
      <c r="I81" s="21"/>
      <c r="J81" s="21"/>
    </row>
    <row r="82" spans="1:10" s="27" customFormat="1" ht="14.25" customHeight="1" x14ac:dyDescent="0.25">
      <c r="A82" s="43"/>
      <c r="B82" s="44"/>
      <c r="C82" s="44"/>
      <c r="D82" s="44"/>
      <c r="E82" s="26"/>
      <c r="F82" s="109"/>
      <c r="G82" s="45"/>
      <c r="H82" s="26"/>
      <c r="I82" s="26"/>
      <c r="J82" s="26"/>
    </row>
  </sheetData>
  <mergeCells count="1">
    <mergeCell ref="F7:H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E860A-520D-4CF4-9D59-B09B5D241057}">
  <dimension ref="A1:I137"/>
  <sheetViews>
    <sheetView zoomScale="75" zoomScaleNormal="75" workbookViewId="0">
      <pane xSplit="5" ySplit="7" topLeftCell="F8" activePane="bottomRight" state="frozen"/>
      <selection pane="topRight" activeCell="K1" sqref="K1"/>
      <selection pane="bottomLeft" activeCell="A8" sqref="A8"/>
      <selection pane="bottomRight" activeCell="C11" sqref="C11"/>
    </sheetView>
  </sheetViews>
  <sheetFormatPr defaultColWidth="9.140625" defaultRowHeight="14.25" x14ac:dyDescent="0.25"/>
  <cols>
    <col min="1" max="1" width="4.42578125" style="46" customWidth="1"/>
    <col min="2" max="2" width="10.140625" style="47" customWidth="1"/>
    <col min="3" max="3" width="38" style="47" customWidth="1"/>
    <col min="4" max="4" width="27.140625" style="189" customWidth="1"/>
    <col min="5" max="5" width="10.42578125" style="47" customWidth="1"/>
    <col min="6" max="6" width="11" style="47" customWidth="1"/>
    <col min="7" max="7" width="15.42578125" style="134" customWidth="1"/>
    <col min="8" max="8" width="16.5703125" style="47" customWidth="1"/>
    <col min="9" max="16384" width="9.140625" style="47"/>
  </cols>
  <sheetData>
    <row r="1" spans="1:9" s="13" customFormat="1" ht="15" x14ac:dyDescent="0.25">
      <c r="A1" s="7"/>
      <c r="B1" s="14" t="s">
        <v>77</v>
      </c>
      <c r="C1" s="9"/>
      <c r="D1" s="163"/>
      <c r="E1" s="10"/>
      <c r="G1" s="129"/>
    </row>
    <row r="2" spans="1:9" s="13" customFormat="1" ht="9" customHeight="1" x14ac:dyDescent="0.25">
      <c r="A2" s="7"/>
      <c r="B2" s="14"/>
      <c r="C2" s="164"/>
      <c r="D2" s="165"/>
      <c r="G2" s="129"/>
    </row>
    <row r="3" spans="1:9" s="13" customFormat="1" ht="15" customHeight="1" x14ac:dyDescent="0.25">
      <c r="A3" s="15"/>
      <c r="B3" s="14" t="s">
        <v>38</v>
      </c>
      <c r="C3" s="16"/>
      <c r="D3" s="110"/>
      <c r="E3" s="17"/>
      <c r="G3" s="129"/>
    </row>
    <row r="4" spans="1:9" s="13" customFormat="1" ht="15" customHeight="1" x14ac:dyDescent="0.25">
      <c r="A4" s="15"/>
      <c r="B4" s="14"/>
      <c r="C4" s="16"/>
      <c r="D4" s="110"/>
      <c r="E4" s="17"/>
      <c r="G4" s="129"/>
    </row>
    <row r="5" spans="1:9" s="13" customFormat="1" ht="15" customHeight="1" thickBot="1" x14ac:dyDescent="0.3">
      <c r="A5" s="15"/>
      <c r="B5" s="164" t="s">
        <v>78</v>
      </c>
      <c r="C5" s="16"/>
      <c r="D5" s="110"/>
      <c r="E5" s="17"/>
      <c r="F5" s="17"/>
      <c r="G5" s="17"/>
      <c r="H5" s="17"/>
      <c r="I5" s="17"/>
    </row>
    <row r="6" spans="1:9" s="22" customFormat="1" ht="27.95" customHeight="1" thickBot="1" x14ac:dyDescent="0.3">
      <c r="A6" s="18"/>
      <c r="B6" s="137" t="s">
        <v>32</v>
      </c>
      <c r="C6" s="106" t="s">
        <v>33</v>
      </c>
      <c r="D6" s="107" t="s">
        <v>79</v>
      </c>
      <c r="E6" s="104" t="s">
        <v>34</v>
      </c>
      <c r="F6" s="159" t="s">
        <v>133</v>
      </c>
      <c r="G6" s="160" t="s">
        <v>52</v>
      </c>
      <c r="H6" s="161" t="s">
        <v>35</v>
      </c>
    </row>
    <row r="7" spans="1:9" s="22" customFormat="1" ht="15.75" thickBot="1" x14ac:dyDescent="0.3">
      <c r="A7" s="28"/>
      <c r="B7" s="166">
        <v>500</v>
      </c>
      <c r="C7" s="167" t="s">
        <v>24</v>
      </c>
      <c r="D7" s="168"/>
      <c r="E7" s="169"/>
      <c r="F7" s="121"/>
      <c r="G7" s="130"/>
      <c r="H7" s="162">
        <f>H9+H13+H17+H21+H25+H28+H67</f>
        <v>0</v>
      </c>
    </row>
    <row r="8" spans="1:9" s="27" customFormat="1" ht="15" x14ac:dyDescent="0.25">
      <c r="A8" s="23"/>
      <c r="B8" s="170"/>
      <c r="C8" s="171"/>
      <c r="D8" s="172"/>
      <c r="E8" s="158"/>
      <c r="F8" s="122"/>
      <c r="G8" s="131"/>
      <c r="H8" s="123"/>
    </row>
    <row r="9" spans="1:9" s="22" customFormat="1" ht="15" x14ac:dyDescent="0.25">
      <c r="A9" s="28"/>
      <c r="B9" s="173" t="s">
        <v>165</v>
      </c>
      <c r="C9" s="174" t="s">
        <v>25</v>
      </c>
      <c r="D9" s="175"/>
      <c r="E9" s="176"/>
      <c r="F9" s="124"/>
      <c r="G9" s="112"/>
      <c r="H9" s="125">
        <f>SUM(H11)</f>
        <v>0</v>
      </c>
    </row>
    <row r="10" spans="1:9" s="22" customFormat="1" ht="15" x14ac:dyDescent="0.25">
      <c r="A10" s="28"/>
      <c r="B10" s="173"/>
      <c r="C10" s="174"/>
      <c r="D10" s="175"/>
      <c r="E10" s="176"/>
      <c r="F10" s="124"/>
      <c r="G10" s="112"/>
      <c r="H10" s="114"/>
    </row>
    <row r="11" spans="1:9" s="27" customFormat="1" x14ac:dyDescent="0.25">
      <c r="A11" s="23"/>
      <c r="B11" s="32"/>
      <c r="C11" s="177" t="s">
        <v>25</v>
      </c>
      <c r="D11" s="172"/>
      <c r="E11" s="158" t="s">
        <v>0</v>
      </c>
      <c r="F11" s="135">
        <v>87303.741854572698</v>
      </c>
      <c r="G11" s="208">
        <v>0</v>
      </c>
      <c r="H11" s="115">
        <f>F11*G11</f>
        <v>0</v>
      </c>
    </row>
    <row r="12" spans="1:9" s="22" customFormat="1" ht="15" x14ac:dyDescent="0.25">
      <c r="A12" s="28"/>
      <c r="B12" s="173"/>
      <c r="C12" s="177"/>
      <c r="D12" s="175"/>
      <c r="E12" s="176"/>
      <c r="F12" s="124"/>
      <c r="G12" s="112"/>
      <c r="H12" s="114"/>
    </row>
    <row r="13" spans="1:9" s="22" customFormat="1" ht="15" x14ac:dyDescent="0.25">
      <c r="A13" s="28"/>
      <c r="B13" s="173" t="s">
        <v>166</v>
      </c>
      <c r="C13" s="174" t="s">
        <v>26</v>
      </c>
      <c r="D13" s="175"/>
      <c r="E13" s="176"/>
      <c r="F13" s="124"/>
      <c r="G13" s="112"/>
      <c r="H13" s="125">
        <f>SUM(H15:H16)</f>
        <v>0</v>
      </c>
    </row>
    <row r="14" spans="1:9" s="22" customFormat="1" ht="15" x14ac:dyDescent="0.25">
      <c r="A14" s="28"/>
      <c r="B14" s="173"/>
      <c r="C14" s="174"/>
      <c r="D14" s="175"/>
      <c r="E14" s="176"/>
      <c r="F14" s="124"/>
      <c r="G14" s="112"/>
      <c r="H14" s="114"/>
    </row>
    <row r="15" spans="1:9" s="27" customFormat="1" x14ac:dyDescent="0.25">
      <c r="A15" s="23"/>
      <c r="B15" s="32"/>
      <c r="C15" s="177" t="s">
        <v>26</v>
      </c>
      <c r="D15" s="172"/>
      <c r="E15" s="158" t="s">
        <v>0</v>
      </c>
      <c r="F15" s="135">
        <v>4010.5711613827298</v>
      </c>
      <c r="G15" s="208">
        <v>0</v>
      </c>
      <c r="H15" s="115">
        <f>F15*G15</f>
        <v>0</v>
      </c>
    </row>
    <row r="16" spans="1:9" s="22" customFormat="1" ht="15" x14ac:dyDescent="0.25">
      <c r="A16" s="28"/>
      <c r="B16" s="173"/>
      <c r="C16" s="174"/>
      <c r="D16" s="175"/>
      <c r="E16" s="176"/>
      <c r="F16" s="124"/>
      <c r="G16" s="112"/>
      <c r="H16" s="114"/>
    </row>
    <row r="17" spans="1:8" s="22" customFormat="1" ht="15" x14ac:dyDescent="0.25">
      <c r="A17" s="28"/>
      <c r="B17" s="173" t="s">
        <v>167</v>
      </c>
      <c r="C17" s="174" t="s">
        <v>27</v>
      </c>
      <c r="D17" s="175"/>
      <c r="E17" s="176"/>
      <c r="F17" s="124"/>
      <c r="G17" s="112"/>
      <c r="H17" s="125">
        <f>SUM(H19:H20)</f>
        <v>0</v>
      </c>
    </row>
    <row r="18" spans="1:8" s="22" customFormat="1" ht="15" x14ac:dyDescent="0.25">
      <c r="A18" s="28"/>
      <c r="B18" s="173"/>
      <c r="C18" s="174"/>
      <c r="D18" s="175"/>
      <c r="E18" s="176"/>
      <c r="F18" s="124"/>
      <c r="G18" s="112"/>
      <c r="H18" s="114"/>
    </row>
    <row r="19" spans="1:8" s="27" customFormat="1" x14ac:dyDescent="0.25">
      <c r="A19" s="23"/>
      <c r="B19" s="32"/>
      <c r="C19" s="177" t="s">
        <v>27</v>
      </c>
      <c r="D19" s="172"/>
      <c r="E19" s="158" t="s">
        <v>0</v>
      </c>
      <c r="F19" s="135">
        <v>2188.0840851853627</v>
      </c>
      <c r="G19" s="208">
        <v>0</v>
      </c>
      <c r="H19" s="115">
        <f>F19*G19</f>
        <v>0</v>
      </c>
    </row>
    <row r="20" spans="1:8" s="22" customFormat="1" ht="15" x14ac:dyDescent="0.25">
      <c r="A20" s="28"/>
      <c r="B20" s="173"/>
      <c r="C20" s="174"/>
      <c r="D20" s="175"/>
      <c r="E20" s="176"/>
      <c r="F20" s="124"/>
      <c r="G20" s="112"/>
      <c r="H20" s="114"/>
    </row>
    <row r="21" spans="1:8" s="22" customFormat="1" ht="15" x14ac:dyDescent="0.25">
      <c r="A21" s="28"/>
      <c r="B21" s="173" t="s">
        <v>168</v>
      </c>
      <c r="C21" s="174" t="s">
        <v>28</v>
      </c>
      <c r="D21" s="175"/>
      <c r="E21" s="176"/>
      <c r="F21" s="124"/>
      <c r="G21" s="112"/>
      <c r="H21" s="125">
        <f>SUM(H23:H24)</f>
        <v>0</v>
      </c>
    </row>
    <row r="22" spans="1:8" s="22" customFormat="1" ht="15" x14ac:dyDescent="0.25">
      <c r="A22" s="28"/>
      <c r="B22" s="178"/>
      <c r="C22" s="174"/>
      <c r="D22" s="175"/>
      <c r="E22" s="176"/>
      <c r="F22" s="124"/>
      <c r="G22" s="112"/>
      <c r="H22" s="114"/>
    </row>
    <row r="23" spans="1:8" s="22" customFormat="1" ht="15" x14ac:dyDescent="0.25">
      <c r="A23" s="28"/>
      <c r="B23" s="178"/>
      <c r="C23" s="177" t="s">
        <v>28</v>
      </c>
      <c r="D23" s="172"/>
      <c r="E23" s="158" t="s">
        <v>0</v>
      </c>
      <c r="F23" s="135">
        <v>4262.0046473365337</v>
      </c>
      <c r="G23" s="208">
        <v>0</v>
      </c>
      <c r="H23" s="115">
        <f>F23*G23</f>
        <v>0</v>
      </c>
    </row>
    <row r="24" spans="1:8" s="22" customFormat="1" ht="15" x14ac:dyDescent="0.25">
      <c r="A24" s="28"/>
      <c r="B24" s="178"/>
      <c r="C24" s="174"/>
      <c r="D24" s="175"/>
      <c r="E24" s="176"/>
      <c r="F24" s="124"/>
      <c r="G24" s="112"/>
      <c r="H24" s="114"/>
    </row>
    <row r="25" spans="1:8" s="22" customFormat="1" ht="30" x14ac:dyDescent="0.25">
      <c r="A25" s="28"/>
      <c r="B25" s="29" t="s">
        <v>169</v>
      </c>
      <c r="C25" s="174" t="s">
        <v>29</v>
      </c>
      <c r="D25" s="175"/>
      <c r="E25" s="176"/>
      <c r="F25" s="124"/>
      <c r="G25" s="112"/>
      <c r="H25" s="125">
        <f>SUM(H26:H27)</f>
        <v>0</v>
      </c>
    </row>
    <row r="26" spans="1:8" s="27" customFormat="1" ht="28.5" x14ac:dyDescent="0.25">
      <c r="A26" s="23"/>
      <c r="B26" s="34"/>
      <c r="C26" s="177" t="s">
        <v>29</v>
      </c>
      <c r="D26" s="172"/>
      <c r="E26" s="158" t="s">
        <v>0</v>
      </c>
      <c r="F26" s="135">
        <v>198</v>
      </c>
      <c r="G26" s="208">
        <v>0</v>
      </c>
      <c r="H26" s="115">
        <f>F26*G26</f>
        <v>0</v>
      </c>
    </row>
    <row r="27" spans="1:8" s="27" customFormat="1" x14ac:dyDescent="0.25">
      <c r="A27" s="23"/>
      <c r="B27" s="34"/>
      <c r="C27" s="156"/>
      <c r="D27" s="172"/>
      <c r="E27" s="158"/>
      <c r="F27" s="126"/>
      <c r="G27" s="111"/>
      <c r="H27" s="113"/>
    </row>
    <row r="28" spans="1:8" s="22" customFormat="1" ht="15" x14ac:dyDescent="0.25">
      <c r="A28" s="28"/>
      <c r="B28" s="29" t="s">
        <v>170</v>
      </c>
      <c r="C28" s="179" t="s">
        <v>30</v>
      </c>
      <c r="D28" s="175"/>
      <c r="E28" s="176"/>
      <c r="F28" s="124"/>
      <c r="G28" s="112"/>
      <c r="H28" s="125">
        <f>SUM(H29:H65)</f>
        <v>0</v>
      </c>
    </row>
    <row r="29" spans="1:8" s="27" customFormat="1" ht="28.5" x14ac:dyDescent="0.25">
      <c r="A29" s="23"/>
      <c r="B29" s="34" t="s">
        <v>171</v>
      </c>
      <c r="C29" s="156" t="s">
        <v>80</v>
      </c>
      <c r="D29" s="172"/>
      <c r="E29" s="158" t="s">
        <v>0</v>
      </c>
      <c r="F29" s="135">
        <v>776</v>
      </c>
      <c r="G29" s="208">
        <v>0</v>
      </c>
      <c r="H29" s="115">
        <f>F29*G29</f>
        <v>0</v>
      </c>
    </row>
    <row r="30" spans="1:8" s="27" customFormat="1" x14ac:dyDescent="0.25">
      <c r="A30" s="23"/>
      <c r="B30" s="34"/>
      <c r="C30" s="156"/>
      <c r="D30" s="172"/>
      <c r="E30" s="158"/>
      <c r="F30" s="126"/>
      <c r="G30" s="111"/>
      <c r="H30" s="113"/>
    </row>
    <row r="31" spans="1:8" s="27" customFormat="1" ht="42.75" x14ac:dyDescent="0.25">
      <c r="A31" s="23"/>
      <c r="B31" s="34" t="s">
        <v>172</v>
      </c>
      <c r="C31" s="156" t="s">
        <v>158</v>
      </c>
      <c r="D31" s="172"/>
      <c r="E31" s="158" t="s">
        <v>0</v>
      </c>
      <c r="F31" s="126">
        <v>10</v>
      </c>
      <c r="G31" s="208"/>
      <c r="H31" s="115">
        <f>F31*G31</f>
        <v>0</v>
      </c>
    </row>
    <row r="32" spans="1:8" s="27" customFormat="1" x14ac:dyDescent="0.25">
      <c r="A32" s="23"/>
      <c r="B32" s="34"/>
      <c r="C32" s="156"/>
      <c r="D32" s="172"/>
      <c r="E32" s="158"/>
      <c r="F32" s="126"/>
      <c r="G32" s="111"/>
      <c r="H32" s="113"/>
    </row>
    <row r="33" spans="1:8" s="27" customFormat="1" ht="42.75" x14ac:dyDescent="0.25">
      <c r="A33" s="23"/>
      <c r="B33" s="34" t="s">
        <v>173</v>
      </c>
      <c r="C33" s="156" t="s">
        <v>159</v>
      </c>
      <c r="D33" s="172"/>
      <c r="E33" s="158" t="s">
        <v>0</v>
      </c>
      <c r="F33" s="126">
        <v>3</v>
      </c>
      <c r="G33" s="208">
        <v>0</v>
      </c>
      <c r="H33" s="115">
        <f>F33*G33</f>
        <v>0</v>
      </c>
    </row>
    <row r="34" spans="1:8" s="27" customFormat="1" x14ac:dyDescent="0.25">
      <c r="A34" s="23"/>
      <c r="B34" s="34"/>
      <c r="C34" s="156"/>
      <c r="D34" s="172"/>
      <c r="E34" s="158"/>
      <c r="F34" s="126"/>
      <c r="G34" s="111"/>
      <c r="H34" s="113"/>
    </row>
    <row r="35" spans="1:8" s="27" customFormat="1" x14ac:dyDescent="0.25">
      <c r="A35" s="23"/>
      <c r="B35" s="34" t="s">
        <v>174</v>
      </c>
      <c r="C35" s="156" t="s">
        <v>143</v>
      </c>
      <c r="D35" s="172" t="s">
        <v>156</v>
      </c>
      <c r="E35" s="158" t="s">
        <v>0</v>
      </c>
      <c r="F35" s="135">
        <v>200</v>
      </c>
      <c r="G35" s="208">
        <v>0</v>
      </c>
      <c r="H35" s="115">
        <f>F35*G35</f>
        <v>0</v>
      </c>
    </row>
    <row r="36" spans="1:8" s="27" customFormat="1" x14ac:dyDescent="0.25">
      <c r="A36" s="23"/>
      <c r="B36" s="34"/>
      <c r="C36" s="156"/>
      <c r="D36" s="172"/>
      <c r="E36" s="158"/>
      <c r="F36" s="126"/>
      <c r="G36" s="111"/>
      <c r="H36" s="113"/>
    </row>
    <row r="37" spans="1:8" s="27" customFormat="1" x14ac:dyDescent="0.25">
      <c r="A37" s="23"/>
      <c r="B37" s="34" t="s">
        <v>175</v>
      </c>
      <c r="C37" s="156" t="s">
        <v>81</v>
      </c>
      <c r="D37" s="172" t="s">
        <v>144</v>
      </c>
      <c r="E37" s="158" t="s">
        <v>0</v>
      </c>
      <c r="F37" s="135">
        <v>16800</v>
      </c>
      <c r="G37" s="208">
        <v>0</v>
      </c>
      <c r="H37" s="115">
        <f>F37*G37</f>
        <v>0</v>
      </c>
    </row>
    <row r="38" spans="1:8" s="27" customFormat="1" x14ac:dyDescent="0.25">
      <c r="A38" s="23"/>
      <c r="B38" s="34"/>
      <c r="C38" s="156"/>
      <c r="D38" s="172"/>
      <c r="E38" s="158"/>
      <c r="F38" s="126"/>
      <c r="G38" s="111"/>
      <c r="H38" s="113"/>
    </row>
    <row r="39" spans="1:8" s="27" customFormat="1" ht="28.5" x14ac:dyDescent="0.25">
      <c r="A39" s="23"/>
      <c r="B39" s="34" t="s">
        <v>176</v>
      </c>
      <c r="C39" s="156" t="s">
        <v>146</v>
      </c>
      <c r="D39" s="172" t="s">
        <v>147</v>
      </c>
      <c r="E39" s="158" t="s">
        <v>0</v>
      </c>
      <c r="F39" s="126">
        <v>80</v>
      </c>
      <c r="G39" s="208">
        <v>0</v>
      </c>
      <c r="H39" s="115">
        <f>F39*G39</f>
        <v>0</v>
      </c>
    </row>
    <row r="40" spans="1:8" s="27" customFormat="1" x14ac:dyDescent="0.25">
      <c r="A40" s="23"/>
      <c r="B40" s="34"/>
      <c r="C40" s="156"/>
      <c r="D40" s="172"/>
      <c r="E40" s="158"/>
      <c r="F40" s="126"/>
      <c r="G40" s="111"/>
      <c r="H40" s="113"/>
    </row>
    <row r="41" spans="1:8" s="27" customFormat="1" x14ac:dyDescent="0.25">
      <c r="A41" s="23"/>
      <c r="B41" s="34" t="s">
        <v>177</v>
      </c>
      <c r="C41" s="156" t="s">
        <v>148</v>
      </c>
      <c r="D41" s="172" t="s">
        <v>147</v>
      </c>
      <c r="E41" s="158" t="s">
        <v>0</v>
      </c>
      <c r="F41" s="126">
        <v>8978</v>
      </c>
      <c r="G41" s="208">
        <v>0</v>
      </c>
      <c r="H41" s="115">
        <f>F41*G41</f>
        <v>0</v>
      </c>
    </row>
    <row r="42" spans="1:8" s="27" customFormat="1" x14ac:dyDescent="0.25">
      <c r="A42" s="23"/>
      <c r="B42" s="34"/>
      <c r="C42" s="156"/>
      <c r="D42" s="172"/>
      <c r="E42" s="158"/>
      <c r="F42" s="126"/>
      <c r="G42" s="111"/>
      <c r="H42" s="113"/>
    </row>
    <row r="43" spans="1:8" s="27" customFormat="1" x14ac:dyDescent="0.25">
      <c r="A43" s="23"/>
      <c r="B43" s="34" t="s">
        <v>178</v>
      </c>
      <c r="C43" s="156" t="s">
        <v>82</v>
      </c>
      <c r="D43" s="172" t="s">
        <v>157</v>
      </c>
      <c r="E43" s="158" t="s">
        <v>0</v>
      </c>
      <c r="F43" s="135">
        <v>80</v>
      </c>
      <c r="G43" s="208">
        <v>0</v>
      </c>
      <c r="H43" s="115">
        <f>F43*G43</f>
        <v>0</v>
      </c>
    </row>
    <row r="44" spans="1:8" s="27" customFormat="1" x14ac:dyDescent="0.25">
      <c r="A44" s="23"/>
      <c r="B44" s="34"/>
      <c r="C44" s="156"/>
      <c r="D44" s="172"/>
      <c r="E44" s="158"/>
      <c r="F44" s="126"/>
      <c r="G44" s="111"/>
      <c r="H44" s="113"/>
    </row>
    <row r="45" spans="1:8" s="27" customFormat="1" x14ac:dyDescent="0.25">
      <c r="A45" s="23"/>
      <c r="B45" s="34" t="s">
        <v>179</v>
      </c>
      <c r="C45" s="156" t="s">
        <v>83</v>
      </c>
      <c r="D45" s="172" t="s">
        <v>157</v>
      </c>
      <c r="E45" s="158" t="s">
        <v>0</v>
      </c>
      <c r="F45" s="135">
        <v>7970</v>
      </c>
      <c r="G45" s="208">
        <v>0</v>
      </c>
      <c r="H45" s="115">
        <f>F45*G45</f>
        <v>0</v>
      </c>
    </row>
    <row r="46" spans="1:8" s="27" customFormat="1" x14ac:dyDescent="0.25">
      <c r="A46" s="23"/>
      <c r="B46" s="34"/>
      <c r="C46" s="156"/>
      <c r="D46" s="172"/>
      <c r="E46" s="158"/>
      <c r="F46" s="126"/>
      <c r="G46" s="111"/>
      <c r="H46" s="113"/>
    </row>
    <row r="47" spans="1:8" s="27" customFormat="1" x14ac:dyDescent="0.25">
      <c r="A47" s="23"/>
      <c r="B47" s="34" t="s">
        <v>180</v>
      </c>
      <c r="C47" s="156" t="s">
        <v>84</v>
      </c>
      <c r="D47" s="172" t="s">
        <v>84</v>
      </c>
      <c r="E47" s="158" t="s">
        <v>0</v>
      </c>
      <c r="F47" s="135">
        <v>29800</v>
      </c>
      <c r="G47" s="208">
        <v>0</v>
      </c>
      <c r="H47" s="115">
        <f>F47*G47</f>
        <v>0</v>
      </c>
    </row>
    <row r="48" spans="1:8" s="27" customFormat="1" x14ac:dyDescent="0.25">
      <c r="A48" s="23"/>
      <c r="B48" s="34"/>
      <c r="C48" s="156"/>
      <c r="D48" s="172"/>
      <c r="E48" s="158"/>
      <c r="F48" s="126"/>
      <c r="G48" s="111"/>
      <c r="H48" s="113"/>
    </row>
    <row r="49" spans="1:8" s="27" customFormat="1" x14ac:dyDescent="0.25">
      <c r="A49" s="23"/>
      <c r="B49" s="34" t="s">
        <v>181</v>
      </c>
      <c r="C49" s="156" t="s">
        <v>85</v>
      </c>
      <c r="D49" s="172" t="s">
        <v>86</v>
      </c>
      <c r="E49" s="158" t="s">
        <v>0</v>
      </c>
      <c r="F49" s="135">
        <v>34700</v>
      </c>
      <c r="G49" s="208">
        <v>0</v>
      </c>
      <c r="H49" s="115">
        <f>F49*G49</f>
        <v>0</v>
      </c>
    </row>
    <row r="50" spans="1:8" s="27" customFormat="1" x14ac:dyDescent="0.25">
      <c r="A50" s="23"/>
      <c r="B50" s="34"/>
      <c r="C50" s="156"/>
      <c r="D50" s="172"/>
      <c r="E50" s="158"/>
      <c r="F50" s="126"/>
      <c r="G50" s="111"/>
      <c r="H50" s="113"/>
    </row>
    <row r="51" spans="1:8" s="27" customFormat="1" x14ac:dyDescent="0.25">
      <c r="A51" s="23"/>
      <c r="B51" s="34" t="s">
        <v>182</v>
      </c>
      <c r="C51" s="156" t="s">
        <v>87</v>
      </c>
      <c r="D51" s="172" t="s">
        <v>88</v>
      </c>
      <c r="E51" s="158" t="s">
        <v>0</v>
      </c>
      <c r="F51" s="135">
        <v>16630</v>
      </c>
      <c r="G51" s="208">
        <v>0</v>
      </c>
      <c r="H51" s="115">
        <f>F51*G51</f>
        <v>0</v>
      </c>
    </row>
    <row r="52" spans="1:8" s="27" customFormat="1" x14ac:dyDescent="0.25">
      <c r="A52" s="23"/>
      <c r="B52" s="34"/>
      <c r="C52" s="156"/>
      <c r="D52" s="172"/>
      <c r="E52" s="158"/>
      <c r="F52" s="126"/>
      <c r="G52" s="111"/>
      <c r="H52" s="113"/>
    </row>
    <row r="53" spans="1:8" s="27" customFormat="1" x14ac:dyDescent="0.25">
      <c r="A53" s="23"/>
      <c r="B53" s="34" t="s">
        <v>183</v>
      </c>
      <c r="C53" s="156" t="s">
        <v>89</v>
      </c>
      <c r="D53" s="172" t="s">
        <v>90</v>
      </c>
      <c r="E53" s="158" t="s">
        <v>0</v>
      </c>
      <c r="F53" s="135">
        <v>7950</v>
      </c>
      <c r="G53" s="208">
        <v>0</v>
      </c>
      <c r="H53" s="115">
        <f>F53*G53</f>
        <v>0</v>
      </c>
    </row>
    <row r="54" spans="1:8" s="27" customFormat="1" x14ac:dyDescent="0.25">
      <c r="A54" s="23"/>
      <c r="B54" s="34"/>
      <c r="C54" s="156"/>
      <c r="D54" s="172"/>
      <c r="E54" s="158"/>
      <c r="F54" s="126"/>
      <c r="G54" s="111"/>
      <c r="H54" s="113"/>
    </row>
    <row r="55" spans="1:8" s="27" customFormat="1" ht="28.5" x14ac:dyDescent="0.25">
      <c r="A55" s="23"/>
      <c r="B55" s="34" t="s">
        <v>184</v>
      </c>
      <c r="C55" s="156" t="s">
        <v>91</v>
      </c>
      <c r="D55" s="172" t="s">
        <v>154</v>
      </c>
      <c r="E55" s="158" t="s">
        <v>0</v>
      </c>
      <c r="F55" s="135">
        <v>18</v>
      </c>
      <c r="G55" s="208">
        <v>0</v>
      </c>
      <c r="H55" s="115">
        <f>F55*G55</f>
        <v>0</v>
      </c>
    </row>
    <row r="56" spans="1:8" s="27" customFormat="1" x14ac:dyDescent="0.25">
      <c r="A56" s="23"/>
      <c r="B56" s="34"/>
      <c r="C56" s="156"/>
      <c r="D56" s="172"/>
      <c r="E56" s="158"/>
      <c r="F56" s="126"/>
      <c r="G56" s="111"/>
      <c r="H56" s="113"/>
    </row>
    <row r="57" spans="1:8" s="27" customFormat="1" ht="42.75" x14ac:dyDescent="0.25">
      <c r="A57" s="23"/>
      <c r="B57" s="34" t="s">
        <v>185</v>
      </c>
      <c r="C57" s="156" t="s">
        <v>92</v>
      </c>
      <c r="D57" s="157" t="s">
        <v>93</v>
      </c>
      <c r="E57" s="158" t="s">
        <v>0</v>
      </c>
      <c r="F57" s="135">
        <v>1</v>
      </c>
      <c r="G57" s="208">
        <v>0</v>
      </c>
      <c r="H57" s="115">
        <f>F57*G57</f>
        <v>0</v>
      </c>
    </row>
    <row r="58" spans="1:8" s="27" customFormat="1" x14ac:dyDescent="0.25">
      <c r="A58" s="23"/>
      <c r="B58" s="34"/>
      <c r="C58" s="156"/>
      <c r="D58" s="157"/>
      <c r="E58" s="158"/>
      <c r="F58" s="126"/>
      <c r="G58" s="111"/>
      <c r="H58" s="113"/>
    </row>
    <row r="59" spans="1:8" s="27" customFormat="1" x14ac:dyDescent="0.25">
      <c r="A59" s="23"/>
      <c r="B59" s="34" t="s">
        <v>186</v>
      </c>
      <c r="C59" s="156" t="s">
        <v>94</v>
      </c>
      <c r="D59" s="172"/>
      <c r="E59" s="158" t="s">
        <v>0</v>
      </c>
      <c r="F59" s="135">
        <v>30</v>
      </c>
      <c r="G59" s="208">
        <v>0</v>
      </c>
      <c r="H59" s="115">
        <f>F59*G59</f>
        <v>0</v>
      </c>
    </row>
    <row r="60" spans="1:8" s="27" customFormat="1" x14ac:dyDescent="0.25">
      <c r="A60" s="23"/>
      <c r="B60" s="34"/>
      <c r="C60" s="156"/>
      <c r="D60" s="172"/>
      <c r="E60" s="158"/>
      <c r="F60" s="126"/>
      <c r="G60" s="111"/>
      <c r="H60" s="113"/>
    </row>
    <row r="61" spans="1:8" s="27" customFormat="1" ht="28.5" x14ac:dyDescent="0.25">
      <c r="A61" s="23"/>
      <c r="B61" s="34" t="s">
        <v>187</v>
      </c>
      <c r="C61" s="156" t="s">
        <v>95</v>
      </c>
      <c r="D61" s="157" t="s">
        <v>96</v>
      </c>
      <c r="E61" s="158" t="s">
        <v>0</v>
      </c>
      <c r="F61" s="135">
        <v>2</v>
      </c>
      <c r="G61" s="208">
        <v>0</v>
      </c>
      <c r="H61" s="115">
        <f>F61*G61</f>
        <v>0</v>
      </c>
    </row>
    <row r="62" spans="1:8" s="27" customFormat="1" x14ac:dyDescent="0.25">
      <c r="A62" s="23"/>
      <c r="B62" s="34"/>
      <c r="C62" s="156"/>
      <c r="D62" s="157"/>
      <c r="E62" s="158"/>
      <c r="F62" s="126"/>
      <c r="G62" s="111"/>
      <c r="H62" s="113"/>
    </row>
    <row r="63" spans="1:8" s="27" customFormat="1" x14ac:dyDescent="0.25">
      <c r="A63" s="23"/>
      <c r="B63" s="34" t="s">
        <v>188</v>
      </c>
      <c r="C63" s="156" t="s">
        <v>97</v>
      </c>
      <c r="D63" s="172"/>
      <c r="E63" s="158" t="s">
        <v>0</v>
      </c>
      <c r="F63" s="135">
        <v>4503</v>
      </c>
      <c r="G63" s="208">
        <v>0</v>
      </c>
      <c r="H63" s="115">
        <f>F63*G63</f>
        <v>0</v>
      </c>
    </row>
    <row r="64" spans="1:8" s="27" customFormat="1" x14ac:dyDescent="0.25">
      <c r="A64" s="23"/>
      <c r="B64" s="34"/>
      <c r="C64" s="156"/>
      <c r="D64" s="172"/>
      <c r="E64" s="158"/>
      <c r="F64" s="126"/>
      <c r="G64" s="111"/>
      <c r="H64" s="113"/>
    </row>
    <row r="65" spans="1:8" s="27" customFormat="1" ht="28.5" x14ac:dyDescent="0.25">
      <c r="A65" s="23"/>
      <c r="B65" s="34" t="s">
        <v>189</v>
      </c>
      <c r="C65" s="156" t="s">
        <v>98</v>
      </c>
      <c r="D65" s="157" t="s">
        <v>99</v>
      </c>
      <c r="E65" s="158" t="s">
        <v>0</v>
      </c>
      <c r="F65" s="135">
        <v>5375</v>
      </c>
      <c r="G65" s="208">
        <v>0</v>
      </c>
      <c r="H65" s="115">
        <f>F65*G65</f>
        <v>0</v>
      </c>
    </row>
    <row r="66" spans="1:8" s="27" customFormat="1" x14ac:dyDescent="0.25">
      <c r="A66" s="23"/>
      <c r="B66" s="34"/>
      <c r="C66" s="156"/>
      <c r="D66" s="172"/>
      <c r="E66" s="158"/>
      <c r="F66" s="126"/>
      <c r="G66" s="111"/>
      <c r="H66" s="113"/>
    </row>
    <row r="67" spans="1:8" s="22" customFormat="1" ht="15" x14ac:dyDescent="0.25">
      <c r="A67" s="28"/>
      <c r="B67" s="29">
        <v>500.7</v>
      </c>
      <c r="C67" s="179" t="s">
        <v>31</v>
      </c>
      <c r="D67" s="175"/>
      <c r="E67" s="176"/>
      <c r="F67" s="124"/>
      <c r="G67" s="112"/>
      <c r="H67" s="125">
        <f>SUM(H69:H131)</f>
        <v>0</v>
      </c>
    </row>
    <row r="68" spans="1:8" s="27" customFormat="1" x14ac:dyDescent="0.25">
      <c r="A68" s="23"/>
      <c r="B68" s="34"/>
      <c r="C68" s="156"/>
      <c r="D68" s="172"/>
      <c r="E68" s="158"/>
      <c r="F68" s="126"/>
      <c r="G68" s="111"/>
      <c r="H68" s="113"/>
    </row>
    <row r="69" spans="1:8" s="27" customFormat="1" x14ac:dyDescent="0.25">
      <c r="A69" s="23"/>
      <c r="B69" s="34" t="s">
        <v>190</v>
      </c>
      <c r="C69" s="156" t="s">
        <v>134</v>
      </c>
      <c r="D69" s="172"/>
      <c r="E69" s="158" t="s">
        <v>0</v>
      </c>
      <c r="F69" s="126">
        <v>100</v>
      </c>
      <c r="G69" s="208">
        <v>0</v>
      </c>
      <c r="H69" s="115">
        <f>F69*G69</f>
        <v>0</v>
      </c>
    </row>
    <row r="70" spans="1:8" s="27" customFormat="1" x14ac:dyDescent="0.25">
      <c r="A70" s="23"/>
      <c r="B70" s="34"/>
      <c r="C70" s="156"/>
      <c r="D70" s="172"/>
      <c r="E70" s="158"/>
      <c r="F70" s="126"/>
      <c r="G70" s="111"/>
      <c r="H70" s="113"/>
    </row>
    <row r="71" spans="1:8" s="27" customFormat="1" x14ac:dyDescent="0.25">
      <c r="A71" s="23"/>
      <c r="B71" s="34" t="s">
        <v>191</v>
      </c>
      <c r="C71" s="156" t="s">
        <v>101</v>
      </c>
      <c r="D71" s="172"/>
      <c r="E71" s="158" t="s">
        <v>0</v>
      </c>
      <c r="F71" s="126">
        <v>100</v>
      </c>
      <c r="G71" s="208">
        <v>0</v>
      </c>
      <c r="H71" s="115">
        <f>F71*G71</f>
        <v>0</v>
      </c>
    </row>
    <row r="72" spans="1:8" s="27" customFormat="1" x14ac:dyDescent="0.25">
      <c r="A72" s="23"/>
      <c r="B72" s="34"/>
      <c r="C72" s="156"/>
      <c r="D72" s="172"/>
      <c r="E72" s="158"/>
      <c r="F72" s="126"/>
      <c r="G72" s="111"/>
      <c r="H72" s="113"/>
    </row>
    <row r="73" spans="1:8" s="27" customFormat="1" x14ac:dyDescent="0.25">
      <c r="A73" s="23"/>
      <c r="B73" s="34" t="s">
        <v>192</v>
      </c>
      <c r="C73" s="156" t="s">
        <v>135</v>
      </c>
      <c r="D73" s="172"/>
      <c r="E73" s="158" t="s">
        <v>0</v>
      </c>
      <c r="F73" s="126">
        <v>50</v>
      </c>
      <c r="G73" s="208">
        <v>0</v>
      </c>
      <c r="H73" s="115">
        <f>F73*G73</f>
        <v>0</v>
      </c>
    </row>
    <row r="74" spans="1:8" s="27" customFormat="1" x14ac:dyDescent="0.25">
      <c r="A74" s="23"/>
      <c r="B74" s="34"/>
      <c r="C74" s="156"/>
      <c r="D74" s="172"/>
      <c r="E74" s="158"/>
      <c r="F74" s="126"/>
      <c r="G74" s="111"/>
      <c r="H74" s="113"/>
    </row>
    <row r="75" spans="1:8" s="27" customFormat="1" x14ac:dyDescent="0.25">
      <c r="A75" s="23"/>
      <c r="B75" s="34" t="s">
        <v>193</v>
      </c>
      <c r="C75" s="156" t="s">
        <v>149</v>
      </c>
      <c r="D75" s="172"/>
      <c r="E75" s="158" t="s">
        <v>0</v>
      </c>
      <c r="F75" s="126">
        <v>25</v>
      </c>
      <c r="G75" s="208">
        <v>0</v>
      </c>
      <c r="H75" s="115">
        <f>F75*G75</f>
        <v>0</v>
      </c>
    </row>
    <row r="76" spans="1:8" s="27" customFormat="1" x14ac:dyDescent="0.25">
      <c r="A76" s="23"/>
      <c r="B76" s="34"/>
      <c r="C76" s="156"/>
      <c r="D76" s="172"/>
      <c r="E76" s="158"/>
      <c r="F76" s="126"/>
      <c r="G76" s="111"/>
      <c r="H76" s="113"/>
    </row>
    <row r="77" spans="1:8" s="27" customFormat="1" x14ac:dyDescent="0.25">
      <c r="A77" s="23"/>
      <c r="B77" s="34" t="s">
        <v>194</v>
      </c>
      <c r="C77" s="156" t="s">
        <v>136</v>
      </c>
      <c r="D77" s="172"/>
      <c r="E77" s="158" t="s">
        <v>0</v>
      </c>
      <c r="F77" s="126">
        <v>25</v>
      </c>
      <c r="G77" s="208">
        <v>0</v>
      </c>
      <c r="H77" s="115">
        <f>F77*G77</f>
        <v>0</v>
      </c>
    </row>
    <row r="78" spans="1:8" s="27" customFormat="1" x14ac:dyDescent="0.25">
      <c r="A78" s="23"/>
      <c r="B78" s="34"/>
      <c r="C78" s="156"/>
      <c r="D78" s="172"/>
      <c r="E78" s="158"/>
      <c r="F78" s="126"/>
      <c r="G78" s="111"/>
      <c r="H78" s="113"/>
    </row>
    <row r="79" spans="1:8" s="27" customFormat="1" x14ac:dyDescent="0.25">
      <c r="A79" s="23"/>
      <c r="B79" s="34" t="s">
        <v>195</v>
      </c>
      <c r="C79" s="156" t="s">
        <v>150</v>
      </c>
      <c r="D79" s="172" t="s">
        <v>127</v>
      </c>
      <c r="E79" s="158" t="s">
        <v>0</v>
      </c>
      <c r="F79" s="126">
        <v>100</v>
      </c>
      <c r="G79" s="208">
        <v>0</v>
      </c>
      <c r="H79" s="115">
        <f>F79*G79</f>
        <v>0</v>
      </c>
    </row>
    <row r="80" spans="1:8" s="27" customFormat="1" x14ac:dyDescent="0.25">
      <c r="A80" s="23"/>
      <c r="B80" s="34"/>
      <c r="C80" s="156"/>
      <c r="D80" s="172"/>
      <c r="E80" s="158"/>
      <c r="F80" s="126"/>
      <c r="G80" s="111"/>
      <c r="H80" s="113"/>
    </row>
    <row r="81" spans="1:8" s="27" customFormat="1" x14ac:dyDescent="0.25">
      <c r="A81" s="23"/>
      <c r="B81" s="34" t="s">
        <v>196</v>
      </c>
      <c r="C81" s="156" t="s">
        <v>150</v>
      </c>
      <c r="D81" s="172" t="s">
        <v>151</v>
      </c>
      <c r="E81" s="158" t="s">
        <v>0</v>
      </c>
      <c r="F81" s="126">
        <v>100</v>
      </c>
      <c r="G81" s="208">
        <v>0</v>
      </c>
      <c r="H81" s="115">
        <f>F81*G81</f>
        <v>0</v>
      </c>
    </row>
    <row r="82" spans="1:8" s="27" customFormat="1" x14ac:dyDescent="0.25">
      <c r="A82" s="23"/>
      <c r="B82" s="34"/>
      <c r="C82" s="156"/>
      <c r="D82" s="172"/>
      <c r="E82" s="158"/>
      <c r="F82" s="126"/>
      <c r="G82" s="111"/>
      <c r="H82" s="113"/>
    </row>
    <row r="83" spans="1:8" s="27" customFormat="1" x14ac:dyDescent="0.25">
      <c r="A83" s="23"/>
      <c r="B83" s="34" t="s">
        <v>197</v>
      </c>
      <c r="C83" s="156" t="s">
        <v>100</v>
      </c>
      <c r="D83" s="172" t="s">
        <v>100</v>
      </c>
      <c r="E83" s="158" t="s">
        <v>0</v>
      </c>
      <c r="F83" s="135">
        <v>100</v>
      </c>
      <c r="G83" s="208">
        <v>0</v>
      </c>
      <c r="H83" s="115">
        <f>F83*G83</f>
        <v>0</v>
      </c>
    </row>
    <row r="84" spans="1:8" s="27" customFormat="1" x14ac:dyDescent="0.25">
      <c r="A84" s="23"/>
      <c r="B84" s="34"/>
      <c r="C84" s="156"/>
      <c r="D84" s="172"/>
      <c r="E84" s="158"/>
      <c r="F84" s="126"/>
      <c r="G84" s="111"/>
      <c r="H84" s="113"/>
    </row>
    <row r="85" spans="1:8" s="27" customFormat="1" x14ac:dyDescent="0.25">
      <c r="A85" s="23"/>
      <c r="B85" s="34" t="s">
        <v>198</v>
      </c>
      <c r="C85" s="156" t="s">
        <v>102</v>
      </c>
      <c r="D85" s="172" t="s">
        <v>102</v>
      </c>
      <c r="E85" s="158" t="s">
        <v>0</v>
      </c>
      <c r="F85" s="135">
        <v>200</v>
      </c>
      <c r="G85" s="208">
        <v>0</v>
      </c>
      <c r="H85" s="115">
        <f>F85*G85</f>
        <v>0</v>
      </c>
    </row>
    <row r="86" spans="1:8" s="27" customFormat="1" x14ac:dyDescent="0.25">
      <c r="A86" s="23"/>
      <c r="B86" s="34"/>
      <c r="C86" s="156"/>
      <c r="D86" s="172"/>
      <c r="E86" s="158"/>
      <c r="F86" s="126"/>
      <c r="G86" s="111"/>
      <c r="H86" s="113"/>
    </row>
    <row r="87" spans="1:8" s="27" customFormat="1" x14ac:dyDescent="0.25">
      <c r="A87" s="23"/>
      <c r="B87" s="34" t="s">
        <v>199</v>
      </c>
      <c r="C87" s="156" t="s">
        <v>152</v>
      </c>
      <c r="D87" s="172"/>
      <c r="E87" s="158" t="s">
        <v>0</v>
      </c>
      <c r="F87" s="126">
        <v>50</v>
      </c>
      <c r="G87" s="208">
        <v>0</v>
      </c>
      <c r="H87" s="115">
        <f>F87*G87</f>
        <v>0</v>
      </c>
    </row>
    <row r="88" spans="1:8" s="27" customFormat="1" x14ac:dyDescent="0.25">
      <c r="A88" s="23"/>
      <c r="B88" s="34"/>
      <c r="C88" s="156"/>
      <c r="D88" s="172"/>
      <c r="E88" s="158"/>
      <c r="F88" s="126"/>
      <c r="G88" s="111"/>
      <c r="H88" s="113"/>
    </row>
    <row r="89" spans="1:8" s="27" customFormat="1" ht="57" x14ac:dyDescent="0.25">
      <c r="A89" s="23"/>
      <c r="B89" s="34" t="s">
        <v>200</v>
      </c>
      <c r="C89" s="156" t="s">
        <v>103</v>
      </c>
      <c r="D89" s="157" t="s">
        <v>104</v>
      </c>
      <c r="E89" s="158" t="s">
        <v>0</v>
      </c>
      <c r="F89" s="135">
        <v>100</v>
      </c>
      <c r="G89" s="208">
        <v>0</v>
      </c>
      <c r="H89" s="115">
        <f>F89*G89</f>
        <v>0</v>
      </c>
    </row>
    <row r="90" spans="1:8" s="27" customFormat="1" x14ac:dyDescent="0.25">
      <c r="A90" s="23"/>
      <c r="B90" s="34"/>
      <c r="C90" s="156"/>
      <c r="D90" s="157"/>
      <c r="E90" s="158"/>
      <c r="F90" s="126"/>
      <c r="G90" s="111"/>
      <c r="H90" s="113"/>
    </row>
    <row r="91" spans="1:8" s="27" customFormat="1" x14ac:dyDescent="0.25">
      <c r="A91" s="23"/>
      <c r="B91" s="34" t="s">
        <v>201</v>
      </c>
      <c r="C91" s="156" t="s">
        <v>155</v>
      </c>
      <c r="D91" s="157"/>
      <c r="E91" s="158"/>
      <c r="F91" s="126">
        <v>50</v>
      </c>
      <c r="G91" s="208">
        <v>0</v>
      </c>
      <c r="H91" s="115">
        <f>F91*G91</f>
        <v>0</v>
      </c>
    </row>
    <row r="92" spans="1:8" s="27" customFormat="1" x14ac:dyDescent="0.25">
      <c r="A92" s="23"/>
      <c r="B92" s="34"/>
      <c r="C92" s="156"/>
      <c r="D92" s="157"/>
      <c r="E92" s="158"/>
      <c r="F92" s="126"/>
      <c r="G92" s="111"/>
      <c r="H92" s="113"/>
    </row>
    <row r="93" spans="1:8" s="27" customFormat="1" ht="57.95" customHeight="1" x14ac:dyDescent="0.25">
      <c r="A93" s="23"/>
      <c r="B93" s="34" t="s">
        <v>202</v>
      </c>
      <c r="C93" s="156" t="s">
        <v>105</v>
      </c>
      <c r="D93" s="157" t="s">
        <v>106</v>
      </c>
      <c r="E93" s="158" t="s">
        <v>0</v>
      </c>
      <c r="F93" s="126">
        <v>50</v>
      </c>
      <c r="G93" s="208">
        <v>0</v>
      </c>
      <c r="H93" s="115">
        <f>F93*G93</f>
        <v>0</v>
      </c>
    </row>
    <row r="94" spans="1:8" s="27" customFormat="1" x14ac:dyDescent="0.25">
      <c r="A94" s="23"/>
      <c r="B94" s="34"/>
      <c r="C94" s="156"/>
      <c r="D94" s="157"/>
      <c r="E94" s="158"/>
      <c r="F94" s="126"/>
      <c r="G94" s="111"/>
      <c r="H94" s="113"/>
    </row>
    <row r="95" spans="1:8" s="27" customFormat="1" x14ac:dyDescent="0.25">
      <c r="A95" s="23"/>
      <c r="B95" s="34" t="s">
        <v>203</v>
      </c>
      <c r="C95" s="156" t="s">
        <v>107</v>
      </c>
      <c r="D95" s="157" t="s">
        <v>108</v>
      </c>
      <c r="E95" s="158" t="s">
        <v>0</v>
      </c>
      <c r="F95" s="126">
        <v>50</v>
      </c>
      <c r="G95" s="208">
        <v>0</v>
      </c>
      <c r="H95" s="115">
        <f>F95*G95</f>
        <v>0</v>
      </c>
    </row>
    <row r="96" spans="1:8" s="27" customFormat="1" x14ac:dyDescent="0.25">
      <c r="A96" s="23"/>
      <c r="B96" s="34"/>
      <c r="C96" s="156"/>
      <c r="D96" s="157"/>
      <c r="E96" s="158"/>
      <c r="F96" s="126"/>
      <c r="G96" s="111"/>
      <c r="H96" s="113"/>
    </row>
    <row r="97" spans="1:8" s="27" customFormat="1" x14ac:dyDescent="0.25">
      <c r="A97" s="23"/>
      <c r="B97" s="34" t="s">
        <v>204</v>
      </c>
      <c r="C97" s="156" t="s">
        <v>109</v>
      </c>
      <c r="D97" s="157" t="s">
        <v>110</v>
      </c>
      <c r="E97" s="158" t="s">
        <v>0</v>
      </c>
      <c r="F97" s="126">
        <v>50</v>
      </c>
      <c r="G97" s="208">
        <v>0</v>
      </c>
      <c r="H97" s="115">
        <f>F97*G97</f>
        <v>0</v>
      </c>
    </row>
    <row r="98" spans="1:8" s="27" customFormat="1" x14ac:dyDescent="0.25">
      <c r="A98" s="23"/>
      <c r="B98" s="34"/>
      <c r="C98" s="156"/>
      <c r="D98" s="157"/>
      <c r="E98" s="158"/>
      <c r="F98" s="126"/>
      <c r="G98" s="111"/>
      <c r="H98" s="113"/>
    </row>
    <row r="99" spans="1:8" s="27" customFormat="1" ht="42.75" x14ac:dyDescent="0.25">
      <c r="A99" s="23"/>
      <c r="B99" s="34" t="s">
        <v>205</v>
      </c>
      <c r="C99" s="156" t="s">
        <v>111</v>
      </c>
      <c r="D99" s="157" t="s">
        <v>112</v>
      </c>
      <c r="E99" s="158" t="s">
        <v>0</v>
      </c>
      <c r="F99" s="126">
        <v>100</v>
      </c>
      <c r="G99" s="208">
        <v>0</v>
      </c>
      <c r="H99" s="115">
        <f>F99*G99</f>
        <v>0</v>
      </c>
    </row>
    <row r="100" spans="1:8" s="27" customFormat="1" x14ac:dyDescent="0.25">
      <c r="A100" s="23"/>
      <c r="B100" s="34"/>
      <c r="C100" s="156"/>
      <c r="D100" s="157"/>
      <c r="E100" s="158"/>
      <c r="F100" s="126"/>
      <c r="G100" s="111"/>
      <c r="H100" s="113"/>
    </row>
    <row r="101" spans="1:8" s="27" customFormat="1" x14ac:dyDescent="0.25">
      <c r="A101" s="23"/>
      <c r="B101" s="34" t="s">
        <v>206</v>
      </c>
      <c r="C101" s="156" t="s">
        <v>139</v>
      </c>
      <c r="D101" s="157" t="s">
        <v>153</v>
      </c>
      <c r="E101" s="158" t="s">
        <v>0</v>
      </c>
      <c r="F101" s="126">
        <v>50</v>
      </c>
      <c r="G101" s="208">
        <v>0</v>
      </c>
      <c r="H101" s="115">
        <f>F101*G101</f>
        <v>0</v>
      </c>
    </row>
    <row r="102" spans="1:8" s="27" customFormat="1" x14ac:dyDescent="0.25">
      <c r="A102" s="23"/>
      <c r="B102" s="34"/>
      <c r="C102" s="156"/>
      <c r="D102" s="157"/>
      <c r="E102" s="158"/>
      <c r="F102" s="126"/>
      <c r="G102" s="111"/>
      <c r="H102" s="113"/>
    </row>
    <row r="103" spans="1:8" s="27" customFormat="1" ht="42.75" x14ac:dyDescent="0.25">
      <c r="A103" s="23"/>
      <c r="B103" s="34" t="s">
        <v>207</v>
      </c>
      <c r="C103" s="156" t="s">
        <v>123</v>
      </c>
      <c r="D103" s="157" t="s">
        <v>124</v>
      </c>
      <c r="E103" s="158" t="s">
        <v>0</v>
      </c>
      <c r="F103" s="126">
        <v>50</v>
      </c>
      <c r="G103" s="208">
        <v>0</v>
      </c>
      <c r="H103" s="113"/>
    </row>
    <row r="104" spans="1:8" s="27" customFormat="1" x14ac:dyDescent="0.25">
      <c r="A104" s="23"/>
      <c r="B104" s="34"/>
      <c r="C104" s="156"/>
      <c r="D104" s="157"/>
      <c r="E104" s="158"/>
      <c r="F104" s="126"/>
      <c r="G104" s="111"/>
      <c r="H104" s="113"/>
    </row>
    <row r="105" spans="1:8" s="27" customFormat="1" x14ac:dyDescent="0.25">
      <c r="A105" s="23"/>
      <c r="B105" s="34" t="s">
        <v>208</v>
      </c>
      <c r="C105" s="156" t="s">
        <v>113</v>
      </c>
      <c r="D105" s="157" t="s">
        <v>114</v>
      </c>
      <c r="E105" s="158" t="s">
        <v>0</v>
      </c>
      <c r="F105" s="126">
        <v>50</v>
      </c>
      <c r="G105" s="208">
        <v>0</v>
      </c>
      <c r="H105" s="115">
        <f>F105*G105</f>
        <v>0</v>
      </c>
    </row>
    <row r="106" spans="1:8" s="27" customFormat="1" x14ac:dyDescent="0.25">
      <c r="A106" s="23"/>
      <c r="B106" s="34"/>
      <c r="C106" s="156"/>
      <c r="D106" s="157"/>
      <c r="E106" s="158"/>
      <c r="F106" s="126"/>
      <c r="G106" s="111"/>
      <c r="H106" s="113"/>
    </row>
    <row r="107" spans="1:8" s="27" customFormat="1" ht="57" x14ac:dyDescent="0.25">
      <c r="A107" s="23"/>
      <c r="B107" s="34" t="s">
        <v>209</v>
      </c>
      <c r="C107" s="156" t="s">
        <v>115</v>
      </c>
      <c r="D107" s="157" t="s">
        <v>116</v>
      </c>
      <c r="E107" s="158" t="s">
        <v>0</v>
      </c>
      <c r="F107" s="126">
        <v>50</v>
      </c>
      <c r="G107" s="208">
        <v>0</v>
      </c>
      <c r="H107" s="115">
        <f>F107*G107</f>
        <v>0</v>
      </c>
    </row>
    <row r="108" spans="1:8" s="27" customFormat="1" x14ac:dyDescent="0.25">
      <c r="A108" s="23"/>
      <c r="B108" s="34"/>
      <c r="C108" s="156"/>
      <c r="D108" s="157"/>
      <c r="E108" s="158"/>
      <c r="F108" s="126"/>
      <c r="G108" s="111"/>
      <c r="H108" s="113"/>
    </row>
    <row r="109" spans="1:8" s="27" customFormat="1" x14ac:dyDescent="0.25">
      <c r="A109" s="23"/>
      <c r="B109" s="34"/>
      <c r="C109" s="156" t="s">
        <v>117</v>
      </c>
      <c r="D109" s="157"/>
      <c r="E109" s="158"/>
      <c r="F109" s="126"/>
      <c r="G109" s="111"/>
      <c r="H109" s="113"/>
    </row>
    <row r="110" spans="1:8" s="27" customFormat="1" ht="28.5" x14ac:dyDescent="0.25">
      <c r="A110" s="23"/>
      <c r="B110" s="34" t="s">
        <v>210</v>
      </c>
      <c r="C110" s="156" t="s">
        <v>118</v>
      </c>
      <c r="D110" s="157" t="s">
        <v>119</v>
      </c>
      <c r="E110" s="158" t="s">
        <v>0</v>
      </c>
      <c r="F110" s="126">
        <v>50</v>
      </c>
      <c r="G110" s="208">
        <v>0</v>
      </c>
      <c r="H110" s="115">
        <f>F110*G110</f>
        <v>0</v>
      </c>
    </row>
    <row r="111" spans="1:8" s="27" customFormat="1" x14ac:dyDescent="0.25">
      <c r="A111" s="23"/>
      <c r="B111" s="34"/>
      <c r="C111" s="156"/>
      <c r="D111" s="157"/>
      <c r="E111" s="158"/>
      <c r="F111" s="126"/>
      <c r="G111" s="111"/>
      <c r="H111" s="113"/>
    </row>
    <row r="112" spans="1:8" s="27" customFormat="1" x14ac:dyDescent="0.25">
      <c r="A112" s="23"/>
      <c r="B112" s="34"/>
      <c r="C112" s="156" t="s">
        <v>117</v>
      </c>
      <c r="D112" s="157"/>
      <c r="E112" s="158"/>
      <c r="F112" s="126"/>
      <c r="G112" s="111"/>
      <c r="H112" s="113"/>
    </row>
    <row r="113" spans="1:8" s="27" customFormat="1" ht="28.5" x14ac:dyDescent="0.25">
      <c r="A113" s="23"/>
      <c r="B113" s="34" t="s">
        <v>211</v>
      </c>
      <c r="C113" s="156" t="s">
        <v>120</v>
      </c>
      <c r="D113" s="157" t="s">
        <v>145</v>
      </c>
      <c r="E113" s="158" t="s">
        <v>0</v>
      </c>
      <c r="F113" s="126">
        <v>50</v>
      </c>
      <c r="G113" s="208">
        <v>0</v>
      </c>
      <c r="H113" s="115">
        <f>F113*G113</f>
        <v>0</v>
      </c>
    </row>
    <row r="114" spans="1:8" s="27" customFormat="1" x14ac:dyDescent="0.25">
      <c r="A114" s="23"/>
      <c r="B114" s="34"/>
      <c r="C114" s="156"/>
      <c r="D114" s="157"/>
      <c r="E114" s="158"/>
      <c r="F114" s="126"/>
      <c r="G114" s="111"/>
      <c r="H114" s="113"/>
    </row>
    <row r="115" spans="1:8" s="27" customFormat="1" x14ac:dyDescent="0.25">
      <c r="A115" s="23"/>
      <c r="B115" s="34"/>
      <c r="C115" s="156" t="s">
        <v>117</v>
      </c>
      <c r="D115" s="157"/>
      <c r="E115" s="158"/>
      <c r="F115" s="126"/>
      <c r="G115" s="111"/>
      <c r="H115" s="113"/>
    </row>
    <row r="116" spans="1:8" s="27" customFormat="1" ht="42.75" x14ac:dyDescent="0.25">
      <c r="A116" s="23"/>
      <c r="B116" s="34" t="s">
        <v>212</v>
      </c>
      <c r="C116" s="156" t="s">
        <v>121</v>
      </c>
      <c r="D116" s="157" t="s">
        <v>122</v>
      </c>
      <c r="E116" s="158" t="s">
        <v>0</v>
      </c>
      <c r="F116" s="126">
        <v>50</v>
      </c>
      <c r="G116" s="208">
        <v>0</v>
      </c>
      <c r="H116" s="115">
        <f>F116*G116</f>
        <v>0</v>
      </c>
    </row>
    <row r="117" spans="1:8" s="27" customFormat="1" x14ac:dyDescent="0.25">
      <c r="A117" s="23"/>
      <c r="B117" s="34"/>
      <c r="C117" s="156"/>
      <c r="D117" s="157"/>
      <c r="E117" s="158"/>
      <c r="F117" s="126"/>
      <c r="G117" s="111"/>
      <c r="H117" s="113"/>
    </row>
    <row r="118" spans="1:8" s="27" customFormat="1" ht="28.5" x14ac:dyDescent="0.25">
      <c r="A118" s="23"/>
      <c r="B118" s="34" t="s">
        <v>213</v>
      </c>
      <c r="C118" s="156" t="s">
        <v>125</v>
      </c>
      <c r="D118" s="157" t="s">
        <v>126</v>
      </c>
      <c r="E118" s="158" t="s">
        <v>0</v>
      </c>
      <c r="F118" s="126">
        <v>20</v>
      </c>
      <c r="G118" s="208">
        <v>0</v>
      </c>
      <c r="H118" s="115">
        <f>F118*G118</f>
        <v>0</v>
      </c>
    </row>
    <row r="119" spans="1:8" s="27" customFormat="1" x14ac:dyDescent="0.25">
      <c r="A119" s="23"/>
      <c r="B119" s="34"/>
      <c r="C119" s="156"/>
      <c r="D119" s="157"/>
      <c r="E119" s="158"/>
      <c r="F119" s="126"/>
      <c r="G119" s="111"/>
      <c r="H119" s="113"/>
    </row>
    <row r="120" spans="1:8" s="27" customFormat="1" ht="57" x14ac:dyDescent="0.25">
      <c r="A120" s="43"/>
      <c r="B120" s="34" t="s">
        <v>214</v>
      </c>
      <c r="C120" s="156" t="s">
        <v>128</v>
      </c>
      <c r="D120" s="157" t="s">
        <v>130</v>
      </c>
      <c r="E120" s="180" t="s">
        <v>0</v>
      </c>
      <c r="F120" s="126">
        <v>10</v>
      </c>
      <c r="G120" s="208">
        <v>0</v>
      </c>
      <c r="H120" s="115">
        <f>F120*G120</f>
        <v>0</v>
      </c>
    </row>
    <row r="121" spans="1:8" s="27" customFormat="1" x14ac:dyDescent="0.25">
      <c r="A121" s="43"/>
      <c r="B121" s="181"/>
      <c r="C121" s="156"/>
      <c r="D121" s="157"/>
      <c r="E121" s="180"/>
      <c r="F121" s="126"/>
      <c r="G121" s="111"/>
      <c r="H121" s="113"/>
    </row>
    <row r="122" spans="1:8" s="27" customFormat="1" x14ac:dyDescent="0.25">
      <c r="A122" s="43"/>
      <c r="B122" s="34" t="s">
        <v>215</v>
      </c>
      <c r="C122" s="156" t="s">
        <v>140</v>
      </c>
      <c r="D122" s="157"/>
      <c r="E122" s="180" t="s">
        <v>0</v>
      </c>
      <c r="F122" s="126">
        <v>20</v>
      </c>
      <c r="G122" s="208">
        <v>0</v>
      </c>
      <c r="H122" s="115">
        <f>F122*G122</f>
        <v>0</v>
      </c>
    </row>
    <row r="123" spans="1:8" s="27" customFormat="1" x14ac:dyDescent="0.25">
      <c r="A123" s="43"/>
      <c r="B123" s="181"/>
      <c r="C123" s="156"/>
      <c r="D123" s="157"/>
      <c r="E123" s="180"/>
      <c r="F123" s="126"/>
      <c r="G123" s="111"/>
      <c r="H123" s="113"/>
    </row>
    <row r="124" spans="1:8" s="27" customFormat="1" x14ac:dyDescent="0.25">
      <c r="A124" s="43"/>
      <c r="B124" s="34" t="s">
        <v>216</v>
      </c>
      <c r="C124" s="156" t="s">
        <v>141</v>
      </c>
      <c r="D124" s="157"/>
      <c r="E124" s="180" t="s">
        <v>0</v>
      </c>
      <c r="F124" s="126">
        <v>20</v>
      </c>
      <c r="G124" s="208">
        <v>0</v>
      </c>
      <c r="H124" s="115">
        <f>F124*G124</f>
        <v>0</v>
      </c>
    </row>
    <row r="125" spans="1:8" s="27" customFormat="1" x14ac:dyDescent="0.25">
      <c r="A125" s="43"/>
      <c r="B125" s="181"/>
      <c r="C125" s="156"/>
      <c r="D125" s="157"/>
      <c r="E125" s="180"/>
      <c r="F125" s="126"/>
      <c r="G125" s="111"/>
      <c r="H125" s="113"/>
    </row>
    <row r="126" spans="1:8" s="27" customFormat="1" ht="57" x14ac:dyDescent="0.25">
      <c r="A126" s="43"/>
      <c r="B126" s="34" t="s">
        <v>217</v>
      </c>
      <c r="C126" s="156" t="s">
        <v>129</v>
      </c>
      <c r="D126" s="157" t="s">
        <v>131</v>
      </c>
      <c r="E126" s="180" t="s">
        <v>0</v>
      </c>
      <c r="F126" s="126">
        <v>20</v>
      </c>
      <c r="G126" s="208">
        <v>0</v>
      </c>
      <c r="H126" s="115">
        <f>F126*G126</f>
        <v>0</v>
      </c>
    </row>
    <row r="127" spans="1:8" s="27" customFormat="1" x14ac:dyDescent="0.25">
      <c r="A127" s="23"/>
      <c r="B127" s="34"/>
      <c r="C127" s="156"/>
      <c r="D127" s="172"/>
      <c r="E127" s="158"/>
      <c r="F127" s="126"/>
      <c r="G127" s="111"/>
      <c r="H127" s="113"/>
    </row>
    <row r="128" spans="1:8" s="27" customFormat="1" x14ac:dyDescent="0.25">
      <c r="A128" s="23"/>
      <c r="B128" s="34" t="s">
        <v>218</v>
      </c>
      <c r="C128" s="156" t="s">
        <v>137</v>
      </c>
      <c r="D128" s="172"/>
      <c r="E128" s="180" t="s">
        <v>0</v>
      </c>
      <c r="F128" s="126">
        <v>20</v>
      </c>
      <c r="G128" s="208">
        <v>0</v>
      </c>
      <c r="H128" s="115">
        <f>F128*G128</f>
        <v>0</v>
      </c>
    </row>
    <row r="129" spans="1:8" s="27" customFormat="1" x14ac:dyDescent="0.25">
      <c r="A129" s="23"/>
      <c r="B129" s="34"/>
      <c r="C129" s="156"/>
      <c r="D129" s="172"/>
      <c r="E129" s="158"/>
      <c r="F129" s="126"/>
      <c r="G129" s="111"/>
      <c r="H129" s="113"/>
    </row>
    <row r="130" spans="1:8" s="27" customFormat="1" x14ac:dyDescent="0.25">
      <c r="A130" s="23"/>
      <c r="B130" s="34" t="s">
        <v>219</v>
      </c>
      <c r="C130" s="156" t="s">
        <v>138</v>
      </c>
      <c r="D130" s="172"/>
      <c r="E130" s="180" t="s">
        <v>0</v>
      </c>
      <c r="F130" s="126">
        <v>50</v>
      </c>
      <c r="G130" s="208">
        <v>0</v>
      </c>
      <c r="H130" s="115">
        <f>F130*G130</f>
        <v>0</v>
      </c>
    </row>
    <row r="131" spans="1:8" s="27" customFormat="1" x14ac:dyDescent="0.25">
      <c r="A131" s="23"/>
      <c r="B131" s="34"/>
      <c r="C131" s="156"/>
      <c r="D131" s="172"/>
      <c r="E131" s="158"/>
      <c r="F131" s="126"/>
      <c r="G131" s="111"/>
      <c r="H131" s="113"/>
    </row>
    <row r="132" spans="1:8" s="27" customFormat="1" ht="15" thickBot="1" x14ac:dyDescent="0.3">
      <c r="A132" s="23"/>
      <c r="B132" s="182"/>
      <c r="C132" s="183"/>
      <c r="D132" s="184"/>
      <c r="E132" s="185"/>
      <c r="F132" s="126"/>
      <c r="G132" s="111"/>
      <c r="H132" s="113"/>
    </row>
    <row r="133" spans="1:8" s="22" customFormat="1" ht="23.1" customHeight="1" thickBot="1" x14ac:dyDescent="0.3">
      <c r="A133" s="42"/>
      <c r="B133" s="541" t="s">
        <v>36</v>
      </c>
      <c r="C133" s="542"/>
      <c r="D133" s="186"/>
      <c r="E133" s="187"/>
      <c r="F133" s="127"/>
      <c r="G133" s="132"/>
      <c r="H133" s="128"/>
    </row>
    <row r="134" spans="1:8" s="27" customFormat="1" ht="14.25" customHeight="1" x14ac:dyDescent="0.25">
      <c r="A134" s="43"/>
      <c r="B134" s="44"/>
      <c r="C134" s="44"/>
      <c r="D134" s="188"/>
      <c r="E134" s="44"/>
      <c r="G134" s="133"/>
    </row>
    <row r="137" spans="1:8" ht="25.5" x14ac:dyDescent="0.25">
      <c r="C137" s="527" t="s">
        <v>132</v>
      </c>
    </row>
  </sheetData>
  <mergeCells count="1">
    <mergeCell ref="B133:C133"/>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E3359-33FA-4118-8DBA-E18D1B112C2F}">
  <dimension ref="A1:W120"/>
  <sheetViews>
    <sheetView topLeftCell="A4" zoomScale="66" zoomScaleNormal="66" workbookViewId="0">
      <pane xSplit="6" ySplit="20" topLeftCell="G113" activePane="bottomRight" state="frozen"/>
      <selection activeCell="A4" sqref="A4"/>
      <selection pane="topRight" activeCell="G4" sqref="G4"/>
      <selection pane="bottomLeft" activeCell="A21" sqref="A21"/>
      <selection pane="bottomRight" activeCell="N123" sqref="N123"/>
    </sheetView>
  </sheetViews>
  <sheetFormatPr defaultColWidth="9.140625" defaultRowHeight="14.25" x14ac:dyDescent="0.2"/>
  <cols>
    <col min="1" max="1" width="13.42578125" style="49" customWidth="1"/>
    <col min="2" max="2" width="17" style="49" customWidth="1"/>
    <col min="3" max="3" width="20.42578125" style="49" customWidth="1"/>
    <col min="4" max="4" width="22" style="49" customWidth="1"/>
    <col min="5" max="5" width="12.42578125" style="49" customWidth="1"/>
    <col min="6" max="6" width="12.85546875" style="49" customWidth="1"/>
    <col min="7" max="7" width="1.42578125" style="49" customWidth="1"/>
    <col min="8" max="8" width="9.85546875" style="50" customWidth="1"/>
    <col min="9" max="9" width="9.42578125" style="51" customWidth="1"/>
    <col min="10" max="20" width="7.5703125" style="51" customWidth="1"/>
    <col min="21" max="21" width="12.140625" style="51" customWidth="1"/>
    <col min="22" max="22" width="8.140625" style="49" customWidth="1"/>
    <col min="23" max="23" width="18.85546875" style="49" customWidth="1"/>
    <col min="24" max="24" width="9.28515625" style="49" bestFit="1" customWidth="1"/>
    <col min="25" max="16384" width="9.140625" style="49"/>
  </cols>
  <sheetData>
    <row r="1" spans="1:22" ht="15" x14ac:dyDescent="0.25">
      <c r="A1" s="8" t="s">
        <v>220</v>
      </c>
    </row>
    <row r="3" spans="1:22" ht="15.75" x14ac:dyDescent="0.25">
      <c r="A3" s="52" t="s">
        <v>53</v>
      </c>
      <c r="B3" s="52"/>
      <c r="C3" s="53" t="s">
        <v>54</v>
      </c>
      <c r="D3" s="54"/>
      <c r="E3" s="54"/>
      <c r="F3" s="54"/>
      <c r="G3" s="54"/>
      <c r="P3" s="55"/>
      <c r="Q3" s="55"/>
      <c r="R3" s="55"/>
      <c r="S3" s="55"/>
      <c r="T3" s="55"/>
      <c r="U3" s="55"/>
      <c r="V3" s="55"/>
    </row>
    <row r="4" spans="1:22" ht="15.75" x14ac:dyDescent="0.25">
      <c r="A4" s="14" t="s">
        <v>608</v>
      </c>
      <c r="B4" s="52"/>
      <c r="C4" s="53"/>
      <c r="D4" s="54"/>
      <c r="E4" s="54"/>
      <c r="F4" s="54"/>
      <c r="G4" s="54"/>
      <c r="P4" s="55"/>
      <c r="Q4" s="55"/>
      <c r="R4" s="55"/>
      <c r="S4" s="55"/>
      <c r="T4" s="55"/>
      <c r="U4" s="55"/>
      <c r="V4" s="55"/>
    </row>
    <row r="5" spans="1:22" ht="15.75" x14ac:dyDescent="0.25">
      <c r="A5" s="52"/>
      <c r="B5" s="52"/>
      <c r="C5" s="53"/>
      <c r="D5" s="54"/>
      <c r="E5" s="54"/>
      <c r="F5" s="54"/>
      <c r="G5" s="54"/>
      <c r="P5" s="55"/>
      <c r="Q5" s="55"/>
      <c r="R5" s="55"/>
      <c r="S5" s="55"/>
      <c r="T5" s="55"/>
      <c r="U5" s="55"/>
      <c r="V5" s="55"/>
    </row>
    <row r="6" spans="1:22" ht="15.75" x14ac:dyDescent="0.25">
      <c r="A6" s="52"/>
      <c r="B6" s="52"/>
      <c r="C6" s="53"/>
      <c r="D6" s="54"/>
      <c r="E6" s="54"/>
      <c r="F6" s="54"/>
      <c r="G6" s="54"/>
      <c r="P6" s="55"/>
      <c r="Q6" s="55"/>
      <c r="R6" s="55"/>
      <c r="S6" s="55"/>
      <c r="T6" s="55"/>
      <c r="U6" s="55"/>
      <c r="V6" s="55"/>
    </row>
    <row r="7" spans="1:22" ht="15.75" x14ac:dyDescent="0.25">
      <c r="A7" s="52" t="s">
        <v>55</v>
      </c>
      <c r="B7" s="52"/>
      <c r="C7" s="56"/>
      <c r="D7" s="54"/>
      <c r="E7" s="54"/>
      <c r="F7" s="54"/>
      <c r="G7" s="54"/>
      <c r="P7" s="55"/>
      <c r="Q7" s="55"/>
      <c r="R7" s="55"/>
      <c r="S7" s="55"/>
      <c r="T7" s="55"/>
      <c r="U7" s="55"/>
      <c r="V7" s="55"/>
    </row>
    <row r="8" spans="1:22" ht="15.75" x14ac:dyDescent="0.25">
      <c r="A8" s="52" t="s">
        <v>56</v>
      </c>
      <c r="B8" s="52"/>
      <c r="C8" s="53" t="s">
        <v>38</v>
      </c>
      <c r="D8" s="54"/>
      <c r="E8" s="54"/>
      <c r="F8" s="54"/>
      <c r="G8" s="54"/>
      <c r="P8" s="55"/>
      <c r="Q8" s="55"/>
      <c r="R8" s="55"/>
      <c r="S8" s="55"/>
      <c r="T8" s="55"/>
      <c r="U8" s="55"/>
      <c r="V8" s="55"/>
    </row>
    <row r="9" spans="1:22" ht="15.75" x14ac:dyDescent="0.25">
      <c r="A9" s="52" t="s">
        <v>57</v>
      </c>
      <c r="B9" s="52"/>
      <c r="C9" s="56"/>
      <c r="D9" s="54"/>
      <c r="E9" s="54"/>
      <c r="F9" s="54"/>
      <c r="G9" s="54"/>
      <c r="P9" s="55"/>
      <c r="Q9" s="55"/>
      <c r="R9" s="55"/>
      <c r="S9" s="55"/>
      <c r="T9" s="55"/>
      <c r="U9" s="55"/>
      <c r="V9" s="55"/>
    </row>
    <row r="10" spans="1:22" ht="15" x14ac:dyDescent="0.25">
      <c r="A10" s="54"/>
      <c r="B10" s="54"/>
      <c r="C10" s="54"/>
      <c r="D10" s="54"/>
      <c r="E10" s="54"/>
      <c r="F10" s="54"/>
      <c r="G10" s="54"/>
      <c r="P10" s="55"/>
      <c r="Q10" s="55"/>
      <c r="R10" s="55"/>
      <c r="S10" s="55"/>
      <c r="T10" s="55"/>
      <c r="U10" s="55"/>
      <c r="V10" s="55"/>
    </row>
    <row r="11" spans="1:22" ht="15" x14ac:dyDescent="0.25">
      <c r="A11" s="57" t="s">
        <v>58</v>
      </c>
      <c r="B11" s="58"/>
      <c r="C11" s="58"/>
      <c r="D11" s="58"/>
      <c r="E11" s="58"/>
      <c r="F11" s="58"/>
      <c r="G11" s="58"/>
      <c r="P11" s="55"/>
      <c r="Q11" s="55"/>
      <c r="R11" s="55"/>
      <c r="S11" s="55"/>
      <c r="T11" s="55"/>
      <c r="U11" s="55"/>
      <c r="V11" s="55"/>
    </row>
    <row r="12" spans="1:22" ht="15" x14ac:dyDescent="0.25">
      <c r="A12" s="57" t="s">
        <v>59</v>
      </c>
      <c r="B12" s="58"/>
      <c r="C12" s="58"/>
      <c r="D12" s="58"/>
      <c r="E12" s="58"/>
      <c r="F12" s="58"/>
      <c r="G12" s="58"/>
      <c r="P12" s="55"/>
      <c r="Q12" s="55"/>
      <c r="R12" s="55"/>
      <c r="S12" s="55"/>
      <c r="T12" s="55"/>
      <c r="U12" s="55"/>
      <c r="V12" s="55"/>
    </row>
    <row r="13" spans="1:22" ht="15" x14ac:dyDescent="0.25">
      <c r="A13" s="57"/>
      <c r="B13" s="58"/>
      <c r="C13" s="58"/>
      <c r="D13" s="58"/>
      <c r="E13" s="58"/>
      <c r="F13" s="58"/>
      <c r="G13" s="58"/>
      <c r="P13" s="55"/>
      <c r="Q13" s="55"/>
      <c r="R13" s="55"/>
      <c r="S13" s="55"/>
      <c r="T13" s="55"/>
      <c r="U13" s="55"/>
      <c r="V13" s="55"/>
    </row>
    <row r="14" spans="1:22" ht="27.6" customHeight="1" x14ac:dyDescent="0.2">
      <c r="A14" s="543" t="s">
        <v>60</v>
      </c>
      <c r="B14" s="543"/>
      <c r="C14" s="543"/>
      <c r="D14" s="543"/>
      <c r="E14" s="543"/>
      <c r="F14" s="543"/>
      <c r="G14" s="543"/>
      <c r="H14" s="543"/>
      <c r="I14" s="543"/>
      <c r="J14" s="543"/>
      <c r="K14" s="543"/>
      <c r="L14" s="543"/>
      <c r="M14" s="543"/>
      <c r="N14" s="543"/>
      <c r="O14" s="543"/>
      <c r="P14" s="543"/>
      <c r="Q14" s="543"/>
      <c r="R14" s="543"/>
      <c r="S14" s="543"/>
      <c r="T14" s="543"/>
      <c r="U14" s="543"/>
      <c r="V14" s="543"/>
    </row>
    <row r="15" spans="1:22" ht="15" x14ac:dyDescent="0.25">
      <c r="A15" s="57"/>
      <c r="B15" s="58"/>
      <c r="C15" s="58"/>
      <c r="D15" s="58"/>
      <c r="E15" s="58"/>
      <c r="F15" s="58"/>
      <c r="G15" s="58"/>
      <c r="P15" s="55"/>
      <c r="Q15" s="55"/>
      <c r="R15" s="55"/>
      <c r="S15" s="55"/>
      <c r="T15" s="55"/>
      <c r="U15" s="55"/>
      <c r="V15" s="55"/>
    </row>
    <row r="16" spans="1:22" ht="15" x14ac:dyDescent="0.25">
      <c r="A16" s="57" t="s">
        <v>61</v>
      </c>
      <c r="B16" s="58"/>
      <c r="C16" s="58"/>
      <c r="D16" s="58"/>
      <c r="E16" s="58"/>
      <c r="F16" s="58"/>
      <c r="G16" s="58"/>
      <c r="P16" s="55"/>
      <c r="Q16" s="55"/>
      <c r="R16" s="55"/>
      <c r="S16" s="55"/>
      <c r="T16" s="55"/>
      <c r="U16" s="55"/>
      <c r="V16" s="55"/>
    </row>
    <row r="17" spans="1:23" ht="15" x14ac:dyDescent="0.25">
      <c r="A17" s="59"/>
      <c r="I17" s="205"/>
      <c r="P17" s="55"/>
      <c r="Q17" s="55"/>
      <c r="R17" s="55"/>
      <c r="S17" s="55"/>
      <c r="T17" s="55"/>
      <c r="U17" s="55"/>
      <c r="V17" s="55"/>
    </row>
    <row r="18" spans="1:23" ht="15" x14ac:dyDescent="0.25">
      <c r="A18" s="60" t="s">
        <v>62</v>
      </c>
      <c r="P18" s="55"/>
      <c r="Q18" s="55"/>
      <c r="R18" s="55"/>
      <c r="S18" s="55"/>
      <c r="T18" s="55"/>
      <c r="U18" s="55"/>
      <c r="V18" s="55"/>
    </row>
    <row r="19" spans="1:23" ht="15" x14ac:dyDescent="0.25">
      <c r="A19" s="49" t="s">
        <v>63</v>
      </c>
      <c r="P19" s="55"/>
      <c r="Q19" s="55"/>
      <c r="R19" s="55"/>
      <c r="S19" s="55"/>
      <c r="T19" s="55"/>
      <c r="U19" s="55"/>
      <c r="V19" s="55"/>
      <c r="W19" s="516">
        <f>(W117/12)*19</f>
        <v>0</v>
      </c>
    </row>
    <row r="20" spans="1:23" ht="15.75" thickBot="1" x14ac:dyDescent="0.3">
      <c r="A20" s="55" t="s">
        <v>43</v>
      </c>
      <c r="B20" s="55"/>
      <c r="P20" s="55"/>
      <c r="Q20" s="55"/>
      <c r="R20" s="55"/>
      <c r="S20" s="55"/>
      <c r="T20" s="55"/>
      <c r="U20" s="55"/>
      <c r="V20" s="55"/>
      <c r="W20" s="517">
        <f>SUM(W19:W19)</f>
        <v>0</v>
      </c>
    </row>
    <row r="21" spans="1:23" ht="16.5" thickTop="1" thickBot="1" x14ac:dyDescent="0.3">
      <c r="A21" s="61" t="s">
        <v>64</v>
      </c>
      <c r="B21" s="62"/>
      <c r="C21" s="62"/>
      <c r="D21" s="62"/>
      <c r="E21" s="62"/>
      <c r="F21" s="63"/>
      <c r="G21" s="55"/>
      <c r="H21" s="544" t="s">
        <v>65</v>
      </c>
      <c r="I21" s="545"/>
      <c r="J21" s="545"/>
      <c r="K21" s="545"/>
      <c r="L21" s="545"/>
      <c r="M21" s="545"/>
      <c r="N21" s="545"/>
      <c r="O21" s="545"/>
      <c r="P21" s="545"/>
      <c r="Q21" s="545"/>
      <c r="R21" s="545"/>
      <c r="S21" s="545"/>
      <c r="T21" s="545"/>
      <c r="U21" s="545"/>
      <c r="V21" s="545"/>
      <c r="W21" s="546"/>
    </row>
    <row r="22" spans="1:23" s="71" customFormat="1" ht="29.1" customHeight="1" x14ac:dyDescent="0.25">
      <c r="A22" s="64" t="s">
        <v>66</v>
      </c>
      <c r="B22" s="65" t="s">
        <v>67</v>
      </c>
      <c r="C22" s="400" t="s">
        <v>68</v>
      </c>
      <c r="D22" s="66" t="s">
        <v>69</v>
      </c>
      <c r="E22" s="400" t="s">
        <v>70</v>
      </c>
      <c r="F22" s="67" t="s">
        <v>71</v>
      </c>
      <c r="G22" s="68"/>
      <c r="H22" s="69" t="s">
        <v>72</v>
      </c>
      <c r="I22" s="206" t="s">
        <v>225</v>
      </c>
      <c r="J22" s="206" t="s">
        <v>226</v>
      </c>
      <c r="K22" s="207" t="s">
        <v>227</v>
      </c>
      <c r="L22" s="207" t="s">
        <v>228</v>
      </c>
      <c r="M22" s="207" t="s">
        <v>229</v>
      </c>
      <c r="N22" s="207" t="s">
        <v>230</v>
      </c>
      <c r="O22" s="207" t="s">
        <v>231</v>
      </c>
      <c r="P22" s="207" t="s">
        <v>232</v>
      </c>
      <c r="Q22" s="207" t="s">
        <v>233</v>
      </c>
      <c r="R22" s="207" t="s">
        <v>234</v>
      </c>
      <c r="S22" s="207" t="s">
        <v>235</v>
      </c>
      <c r="T22" s="207" t="s">
        <v>236</v>
      </c>
      <c r="U22" s="70" t="s">
        <v>73</v>
      </c>
      <c r="V22" s="66" t="s">
        <v>74</v>
      </c>
      <c r="W22" s="67" t="s">
        <v>74</v>
      </c>
    </row>
    <row r="23" spans="1:23" ht="15" x14ac:dyDescent="0.25">
      <c r="A23" s="72"/>
      <c r="B23" s="73" t="s">
        <v>0</v>
      </c>
      <c r="C23" s="73" t="s">
        <v>75</v>
      </c>
      <c r="D23" s="74"/>
      <c r="E23" s="75"/>
      <c r="F23" s="76"/>
      <c r="G23" s="77"/>
      <c r="H23" s="78" t="s">
        <v>44</v>
      </c>
      <c r="I23" s="79"/>
      <c r="J23" s="79"/>
      <c r="K23" s="80"/>
      <c r="L23" s="80"/>
      <c r="M23" s="80"/>
      <c r="N23" s="80"/>
      <c r="O23" s="80"/>
      <c r="P23" s="80"/>
      <c r="Q23" s="80"/>
      <c r="R23" s="80"/>
      <c r="S23" s="80"/>
      <c r="T23" s="80"/>
      <c r="U23" s="80"/>
      <c r="V23" s="74" t="s">
        <v>76</v>
      </c>
      <c r="W23" s="81" t="s">
        <v>37</v>
      </c>
    </row>
    <row r="24" spans="1:23" x14ac:dyDescent="0.2">
      <c r="A24" s="82"/>
      <c r="B24" s="83"/>
      <c r="C24" s="84"/>
      <c r="D24" s="84"/>
      <c r="E24" s="85"/>
      <c r="F24" s="86"/>
      <c r="G24" s="87"/>
      <c r="H24" s="88"/>
      <c r="I24" s="89"/>
      <c r="J24" s="89"/>
      <c r="K24" s="190"/>
      <c r="L24" s="190"/>
      <c r="M24" s="190"/>
      <c r="N24" s="190"/>
      <c r="O24" s="90"/>
      <c r="P24" s="90"/>
      <c r="Q24" s="90"/>
      <c r="R24" s="90"/>
      <c r="S24" s="90"/>
      <c r="T24" s="90"/>
      <c r="U24" s="90"/>
      <c r="V24" s="91"/>
      <c r="W24" s="92"/>
    </row>
    <row r="25" spans="1:23" x14ac:dyDescent="0.2">
      <c r="A25" s="82">
        <v>1</v>
      </c>
      <c r="B25" s="211"/>
      <c r="C25" s="212"/>
      <c r="D25" s="84" t="s">
        <v>42</v>
      </c>
      <c r="E25" s="210"/>
      <c r="F25" s="86"/>
      <c r="G25" s="87"/>
      <c r="H25" s="209">
        <v>0</v>
      </c>
      <c r="I25" s="89">
        <v>15.5</v>
      </c>
      <c r="J25" s="190">
        <v>15.5</v>
      </c>
      <c r="K25" s="190">
        <v>15.5</v>
      </c>
      <c r="L25" s="190">
        <v>15.5</v>
      </c>
      <c r="M25" s="190">
        <v>15.5</v>
      </c>
      <c r="N25" s="190">
        <v>15.5</v>
      </c>
      <c r="O25" s="190">
        <v>15.5</v>
      </c>
      <c r="P25" s="190">
        <v>15.5</v>
      </c>
      <c r="Q25" s="190">
        <v>15.5</v>
      </c>
      <c r="R25" s="190">
        <v>15.5</v>
      </c>
      <c r="S25" s="190">
        <v>15.5</v>
      </c>
      <c r="T25" s="190">
        <v>15.5</v>
      </c>
      <c r="U25" s="90"/>
      <c r="V25" s="91">
        <f t="shared" ref="V25:V35" si="0">SUBTOTAL(9,I25:U25)</f>
        <v>186</v>
      </c>
      <c r="W25" s="92">
        <f t="shared" ref="W25:W56" si="1">H25*V25</f>
        <v>0</v>
      </c>
    </row>
    <row r="26" spans="1:23" x14ac:dyDescent="0.2">
      <c r="A26" s="82">
        <f>A25+1</f>
        <v>2</v>
      </c>
      <c r="B26" s="211"/>
      <c r="C26" s="212"/>
      <c r="D26" s="84" t="s">
        <v>42</v>
      </c>
      <c r="E26" s="210"/>
      <c r="F26" s="86"/>
      <c r="G26" s="87"/>
      <c r="H26" s="209">
        <v>0</v>
      </c>
      <c r="I26" s="89">
        <v>15.5</v>
      </c>
      <c r="J26" s="190">
        <v>15.5</v>
      </c>
      <c r="K26" s="190">
        <v>15.5</v>
      </c>
      <c r="L26" s="190">
        <v>15.5</v>
      </c>
      <c r="M26" s="190">
        <v>15.5</v>
      </c>
      <c r="N26" s="190">
        <v>15.5</v>
      </c>
      <c r="O26" s="190">
        <v>15.5</v>
      </c>
      <c r="P26" s="190">
        <v>15.5</v>
      </c>
      <c r="Q26" s="190">
        <v>15.5</v>
      </c>
      <c r="R26" s="190">
        <v>15.5</v>
      </c>
      <c r="S26" s="190">
        <v>15.5</v>
      </c>
      <c r="T26" s="190">
        <v>15.5</v>
      </c>
      <c r="U26" s="90"/>
      <c r="V26" s="91">
        <f t="shared" si="0"/>
        <v>186</v>
      </c>
      <c r="W26" s="92">
        <f t="shared" si="1"/>
        <v>0</v>
      </c>
    </row>
    <row r="27" spans="1:23" x14ac:dyDescent="0.2">
      <c r="A27" s="82">
        <f t="shared" ref="A27:A29" si="2">A26+1</f>
        <v>3</v>
      </c>
      <c r="B27" s="211"/>
      <c r="C27" s="212"/>
      <c r="D27" s="84" t="s">
        <v>42</v>
      </c>
      <c r="E27" s="210"/>
      <c r="F27" s="86"/>
      <c r="G27" s="87"/>
      <c r="H27" s="209">
        <v>0</v>
      </c>
      <c r="I27" s="89">
        <v>15.5</v>
      </c>
      <c r="J27" s="190">
        <v>15.5</v>
      </c>
      <c r="K27" s="190">
        <v>15.5</v>
      </c>
      <c r="L27" s="190">
        <v>15.5</v>
      </c>
      <c r="M27" s="190">
        <v>15.5</v>
      </c>
      <c r="N27" s="190">
        <v>15.5</v>
      </c>
      <c r="O27" s="190">
        <v>15.5</v>
      </c>
      <c r="P27" s="190">
        <v>15.5</v>
      </c>
      <c r="Q27" s="190">
        <v>15.5</v>
      </c>
      <c r="R27" s="190">
        <v>15.5</v>
      </c>
      <c r="S27" s="190">
        <v>15.5</v>
      </c>
      <c r="T27" s="190">
        <v>15.5</v>
      </c>
      <c r="U27" s="90"/>
      <c r="V27" s="91">
        <f t="shared" si="0"/>
        <v>186</v>
      </c>
      <c r="W27" s="92">
        <f t="shared" si="1"/>
        <v>0</v>
      </c>
    </row>
    <row r="28" spans="1:23" x14ac:dyDescent="0.2">
      <c r="A28" s="82">
        <f t="shared" si="2"/>
        <v>4</v>
      </c>
      <c r="B28" s="211"/>
      <c r="C28" s="212"/>
      <c r="D28" s="84" t="s">
        <v>42</v>
      </c>
      <c r="E28" s="210"/>
      <c r="F28" s="86"/>
      <c r="G28" s="87"/>
      <c r="H28" s="209">
        <v>0</v>
      </c>
      <c r="I28" s="89">
        <v>15.5</v>
      </c>
      <c r="J28" s="190">
        <v>15.5</v>
      </c>
      <c r="K28" s="190">
        <v>15.5</v>
      </c>
      <c r="L28" s="190">
        <v>15.5</v>
      </c>
      <c r="M28" s="190">
        <v>15.5</v>
      </c>
      <c r="N28" s="190">
        <v>15.5</v>
      </c>
      <c r="O28" s="190">
        <v>15.5</v>
      </c>
      <c r="P28" s="190">
        <v>15.5</v>
      </c>
      <c r="Q28" s="190">
        <v>15.5</v>
      </c>
      <c r="R28" s="190">
        <v>15.5</v>
      </c>
      <c r="S28" s="190">
        <v>15.5</v>
      </c>
      <c r="T28" s="190">
        <v>15.5</v>
      </c>
      <c r="U28" s="90"/>
      <c r="V28" s="91">
        <f t="shared" si="0"/>
        <v>186</v>
      </c>
      <c r="W28" s="92">
        <f t="shared" si="1"/>
        <v>0</v>
      </c>
    </row>
    <row r="29" spans="1:23" x14ac:dyDescent="0.2">
      <c r="A29" s="82">
        <f t="shared" si="2"/>
        <v>5</v>
      </c>
      <c r="B29" s="211"/>
      <c r="C29" s="212"/>
      <c r="D29" s="84" t="s">
        <v>42</v>
      </c>
      <c r="E29" s="210"/>
      <c r="F29" s="86"/>
      <c r="G29" s="87"/>
      <c r="H29" s="209">
        <v>0</v>
      </c>
      <c r="I29" s="89">
        <v>15.5</v>
      </c>
      <c r="J29" s="190">
        <v>15.5</v>
      </c>
      <c r="K29" s="190">
        <v>15.5</v>
      </c>
      <c r="L29" s="190">
        <v>15.5</v>
      </c>
      <c r="M29" s="190">
        <v>15.5</v>
      </c>
      <c r="N29" s="190">
        <v>15.5</v>
      </c>
      <c r="O29" s="190">
        <v>15.5</v>
      </c>
      <c r="P29" s="190">
        <v>15.5</v>
      </c>
      <c r="Q29" s="190">
        <v>15.5</v>
      </c>
      <c r="R29" s="190">
        <v>15.5</v>
      </c>
      <c r="S29" s="190">
        <v>15.5</v>
      </c>
      <c r="T29" s="190">
        <v>15.5</v>
      </c>
      <c r="U29" s="90"/>
      <c r="V29" s="91">
        <f t="shared" si="0"/>
        <v>186</v>
      </c>
      <c r="W29" s="92">
        <f t="shared" si="1"/>
        <v>0</v>
      </c>
    </row>
    <row r="30" spans="1:23" x14ac:dyDescent="0.2">
      <c r="A30" s="82">
        <f>A29+1</f>
        <v>6</v>
      </c>
      <c r="B30" s="211"/>
      <c r="C30" s="212"/>
      <c r="D30" s="84" t="s">
        <v>42</v>
      </c>
      <c r="E30" s="210"/>
      <c r="F30" s="86"/>
      <c r="G30" s="87"/>
      <c r="H30" s="209">
        <v>0</v>
      </c>
      <c r="I30" s="89">
        <v>15.5</v>
      </c>
      <c r="J30" s="190">
        <v>15.5</v>
      </c>
      <c r="K30" s="190">
        <v>15.5</v>
      </c>
      <c r="L30" s="190">
        <v>15.5</v>
      </c>
      <c r="M30" s="190">
        <v>15.5</v>
      </c>
      <c r="N30" s="190">
        <v>15.5</v>
      </c>
      <c r="O30" s="190">
        <v>15.5</v>
      </c>
      <c r="P30" s="190">
        <v>15.5</v>
      </c>
      <c r="Q30" s="190">
        <v>15.5</v>
      </c>
      <c r="R30" s="190">
        <v>15.5</v>
      </c>
      <c r="S30" s="190">
        <v>15.5</v>
      </c>
      <c r="T30" s="190">
        <v>15.5</v>
      </c>
      <c r="U30" s="90"/>
      <c r="V30" s="91">
        <f t="shared" si="0"/>
        <v>186</v>
      </c>
      <c r="W30" s="92">
        <f t="shared" si="1"/>
        <v>0</v>
      </c>
    </row>
    <row r="31" spans="1:23" x14ac:dyDescent="0.2">
      <c r="A31" s="82">
        <f>A30+1</f>
        <v>7</v>
      </c>
      <c r="B31" s="211"/>
      <c r="C31" s="212"/>
      <c r="D31" s="84" t="s">
        <v>42</v>
      </c>
      <c r="E31" s="210"/>
      <c r="F31" s="86"/>
      <c r="G31" s="87"/>
      <c r="H31" s="209">
        <v>0</v>
      </c>
      <c r="I31" s="89">
        <v>15.5</v>
      </c>
      <c r="J31" s="190">
        <v>15.5</v>
      </c>
      <c r="K31" s="190">
        <v>15.5</v>
      </c>
      <c r="L31" s="190">
        <v>15.5</v>
      </c>
      <c r="M31" s="190">
        <v>15.5</v>
      </c>
      <c r="N31" s="190">
        <v>15.5</v>
      </c>
      <c r="O31" s="190">
        <v>15.5</v>
      </c>
      <c r="P31" s="190">
        <v>15.5</v>
      </c>
      <c r="Q31" s="190">
        <v>15.5</v>
      </c>
      <c r="R31" s="190">
        <v>15.5</v>
      </c>
      <c r="S31" s="190">
        <v>15.5</v>
      </c>
      <c r="T31" s="190">
        <v>15.5</v>
      </c>
      <c r="U31" s="90"/>
      <c r="V31" s="91">
        <f t="shared" si="0"/>
        <v>186</v>
      </c>
      <c r="W31" s="92">
        <f t="shared" si="1"/>
        <v>0</v>
      </c>
    </row>
    <row r="32" spans="1:23" x14ac:dyDescent="0.2">
      <c r="A32" s="82">
        <f>A31+1</f>
        <v>8</v>
      </c>
      <c r="B32" s="211"/>
      <c r="C32" s="212"/>
      <c r="D32" s="84" t="s">
        <v>42</v>
      </c>
      <c r="E32" s="210"/>
      <c r="F32" s="86"/>
      <c r="G32" s="87"/>
      <c r="H32" s="209">
        <v>0</v>
      </c>
      <c r="I32" s="89">
        <v>15.5</v>
      </c>
      <c r="J32" s="190">
        <v>15.5</v>
      </c>
      <c r="K32" s="190">
        <v>15.5</v>
      </c>
      <c r="L32" s="190">
        <v>15.5</v>
      </c>
      <c r="M32" s="190">
        <v>15.5</v>
      </c>
      <c r="N32" s="190">
        <v>15.5</v>
      </c>
      <c r="O32" s="190">
        <v>15.5</v>
      </c>
      <c r="P32" s="190">
        <v>15.5</v>
      </c>
      <c r="Q32" s="190">
        <v>15.5</v>
      </c>
      <c r="R32" s="190">
        <v>15.5</v>
      </c>
      <c r="S32" s="190">
        <v>15.5</v>
      </c>
      <c r="T32" s="190">
        <v>15.5</v>
      </c>
      <c r="U32" s="90"/>
      <c r="V32" s="91">
        <f t="shared" si="0"/>
        <v>186</v>
      </c>
      <c r="W32" s="92">
        <f t="shared" si="1"/>
        <v>0</v>
      </c>
    </row>
    <row r="33" spans="1:23" x14ac:dyDescent="0.2">
      <c r="A33" s="82">
        <f t="shared" ref="A33:A36" si="3">A32+1</f>
        <v>9</v>
      </c>
      <c r="B33" s="211"/>
      <c r="C33" s="212"/>
      <c r="D33" s="84" t="s">
        <v>42</v>
      </c>
      <c r="E33" s="210"/>
      <c r="F33" s="86"/>
      <c r="G33" s="87"/>
      <c r="H33" s="209">
        <v>0</v>
      </c>
      <c r="I33" s="89">
        <v>15.5</v>
      </c>
      <c r="J33" s="190">
        <v>15.5</v>
      </c>
      <c r="K33" s="190">
        <v>15.5</v>
      </c>
      <c r="L33" s="190">
        <v>15.5</v>
      </c>
      <c r="M33" s="190">
        <v>15.5</v>
      </c>
      <c r="N33" s="190">
        <v>15.5</v>
      </c>
      <c r="O33" s="190">
        <v>15.5</v>
      </c>
      <c r="P33" s="190">
        <v>15.5</v>
      </c>
      <c r="Q33" s="190">
        <v>15.5</v>
      </c>
      <c r="R33" s="190">
        <v>15.5</v>
      </c>
      <c r="S33" s="190">
        <v>15.5</v>
      </c>
      <c r="T33" s="190">
        <v>15.5</v>
      </c>
      <c r="U33" s="90"/>
      <c r="V33" s="91">
        <f t="shared" si="0"/>
        <v>186</v>
      </c>
      <c r="W33" s="92">
        <f t="shared" si="1"/>
        <v>0</v>
      </c>
    </row>
    <row r="34" spans="1:23" x14ac:dyDescent="0.2">
      <c r="A34" s="82">
        <f t="shared" si="3"/>
        <v>10</v>
      </c>
      <c r="B34" s="211"/>
      <c r="C34" s="212"/>
      <c r="D34" s="84" t="s">
        <v>42</v>
      </c>
      <c r="E34" s="210"/>
      <c r="F34" s="86"/>
      <c r="G34" s="87"/>
      <c r="H34" s="209">
        <v>0</v>
      </c>
      <c r="I34" s="89">
        <v>15.5</v>
      </c>
      <c r="J34" s="190">
        <v>15.5</v>
      </c>
      <c r="K34" s="190">
        <v>15.5</v>
      </c>
      <c r="L34" s="190">
        <v>15.5</v>
      </c>
      <c r="M34" s="190">
        <v>15.5</v>
      </c>
      <c r="N34" s="190">
        <v>15.5</v>
      </c>
      <c r="O34" s="190">
        <v>15.5</v>
      </c>
      <c r="P34" s="190">
        <v>15.5</v>
      </c>
      <c r="Q34" s="190">
        <v>15.5</v>
      </c>
      <c r="R34" s="190">
        <v>15.5</v>
      </c>
      <c r="S34" s="190">
        <v>15.5</v>
      </c>
      <c r="T34" s="190">
        <v>15.5</v>
      </c>
      <c r="U34" s="90"/>
      <c r="V34" s="91">
        <f t="shared" si="0"/>
        <v>186</v>
      </c>
      <c r="W34" s="92">
        <f t="shared" si="1"/>
        <v>0</v>
      </c>
    </row>
    <row r="35" spans="1:23" x14ac:dyDescent="0.2">
      <c r="A35" s="82">
        <f t="shared" si="3"/>
        <v>11</v>
      </c>
      <c r="B35" s="211"/>
      <c r="C35" s="212"/>
      <c r="D35" s="84" t="s">
        <v>42</v>
      </c>
      <c r="E35" s="210"/>
      <c r="F35" s="86"/>
      <c r="G35" s="87"/>
      <c r="H35" s="209">
        <v>0</v>
      </c>
      <c r="I35" s="89">
        <v>15.5</v>
      </c>
      <c r="J35" s="190">
        <v>15.5</v>
      </c>
      <c r="K35" s="190">
        <v>15.5</v>
      </c>
      <c r="L35" s="190">
        <v>15.5</v>
      </c>
      <c r="M35" s="190">
        <v>15.5</v>
      </c>
      <c r="N35" s="190">
        <v>15.5</v>
      </c>
      <c r="O35" s="190">
        <v>15.5</v>
      </c>
      <c r="P35" s="190">
        <v>15.5</v>
      </c>
      <c r="Q35" s="190">
        <v>15.5</v>
      </c>
      <c r="R35" s="190">
        <v>15.5</v>
      </c>
      <c r="S35" s="190">
        <v>15.5</v>
      </c>
      <c r="T35" s="190">
        <v>15.5</v>
      </c>
      <c r="U35" s="90"/>
      <c r="V35" s="91">
        <f t="shared" si="0"/>
        <v>186</v>
      </c>
      <c r="W35" s="92">
        <f t="shared" si="1"/>
        <v>0</v>
      </c>
    </row>
    <row r="36" spans="1:23" x14ac:dyDescent="0.2">
      <c r="A36" s="82">
        <f t="shared" si="3"/>
        <v>12</v>
      </c>
      <c r="B36" s="211"/>
      <c r="C36" s="212"/>
      <c r="D36" s="84" t="s">
        <v>42</v>
      </c>
      <c r="E36" s="210"/>
      <c r="F36" s="86"/>
      <c r="G36" s="87"/>
      <c r="H36" s="209">
        <v>0</v>
      </c>
      <c r="I36" s="89">
        <v>15.5</v>
      </c>
      <c r="J36" s="190">
        <v>15.5</v>
      </c>
      <c r="K36" s="190">
        <v>15.5</v>
      </c>
      <c r="L36" s="190">
        <v>15.5</v>
      </c>
      <c r="M36" s="190">
        <v>15.5</v>
      </c>
      <c r="N36" s="190">
        <v>15.5</v>
      </c>
      <c r="O36" s="190">
        <v>15.5</v>
      </c>
      <c r="P36" s="190">
        <v>15.5</v>
      </c>
      <c r="Q36" s="190">
        <v>15.5</v>
      </c>
      <c r="R36" s="190">
        <v>15.5</v>
      </c>
      <c r="S36" s="190">
        <v>15.5</v>
      </c>
      <c r="T36" s="190">
        <v>15.5</v>
      </c>
      <c r="U36" s="90"/>
      <c r="V36" s="91">
        <f>SUBTOTAL(9,I36:T36)</f>
        <v>186</v>
      </c>
      <c r="W36" s="92">
        <f t="shared" si="1"/>
        <v>0</v>
      </c>
    </row>
    <row r="37" spans="1:23" x14ac:dyDescent="0.2">
      <c r="A37" s="82">
        <f>A36+1</f>
        <v>13</v>
      </c>
      <c r="B37" s="211"/>
      <c r="C37" s="212"/>
      <c r="D37" s="84" t="s">
        <v>42</v>
      </c>
      <c r="E37" s="210"/>
      <c r="F37" s="86"/>
      <c r="G37" s="87"/>
      <c r="H37" s="209">
        <v>0</v>
      </c>
      <c r="I37" s="89">
        <v>15.5</v>
      </c>
      <c r="J37" s="190">
        <v>15.5</v>
      </c>
      <c r="K37" s="190">
        <v>15.5</v>
      </c>
      <c r="L37" s="190">
        <v>15.5</v>
      </c>
      <c r="M37" s="190">
        <v>15.5</v>
      </c>
      <c r="N37" s="190">
        <v>15.5</v>
      </c>
      <c r="O37" s="190">
        <v>15.5</v>
      </c>
      <c r="P37" s="190">
        <v>15.5</v>
      </c>
      <c r="Q37" s="190">
        <v>15.5</v>
      </c>
      <c r="R37" s="190">
        <v>15.5</v>
      </c>
      <c r="S37" s="190">
        <v>15.5</v>
      </c>
      <c r="T37" s="190">
        <v>15.5</v>
      </c>
      <c r="U37" s="90"/>
      <c r="V37" s="91">
        <f>SUBTOTAL(9,I37:T37)</f>
        <v>186</v>
      </c>
      <c r="W37" s="92">
        <f t="shared" si="1"/>
        <v>0</v>
      </c>
    </row>
    <row r="38" spans="1:23" x14ac:dyDescent="0.2">
      <c r="A38" s="82">
        <f>A37+1</f>
        <v>14</v>
      </c>
      <c r="B38" s="211"/>
      <c r="C38" s="212"/>
      <c r="D38" s="84" t="s">
        <v>42</v>
      </c>
      <c r="E38" s="210"/>
      <c r="F38" s="86"/>
      <c r="G38" s="87"/>
      <c r="H38" s="209">
        <v>0</v>
      </c>
      <c r="I38" s="89">
        <v>15.5</v>
      </c>
      <c r="J38" s="190">
        <v>15.5</v>
      </c>
      <c r="K38" s="190">
        <v>15.5</v>
      </c>
      <c r="L38" s="190">
        <v>15.5</v>
      </c>
      <c r="M38" s="190">
        <v>15.5</v>
      </c>
      <c r="N38" s="190">
        <v>15.5</v>
      </c>
      <c r="O38" s="190">
        <v>15.5</v>
      </c>
      <c r="P38" s="190">
        <v>15.5</v>
      </c>
      <c r="Q38" s="190">
        <v>15.5</v>
      </c>
      <c r="R38" s="190">
        <v>15.5</v>
      </c>
      <c r="S38" s="190">
        <v>15.5</v>
      </c>
      <c r="T38" s="190">
        <v>15.5</v>
      </c>
      <c r="U38" s="90"/>
      <c r="V38" s="91">
        <f t="shared" ref="V38:V101" si="4">SUBTOTAL(9,I38:T38)</f>
        <v>186</v>
      </c>
      <c r="W38" s="92">
        <f t="shared" si="1"/>
        <v>0</v>
      </c>
    </row>
    <row r="39" spans="1:23" x14ac:dyDescent="0.2">
      <c r="A39" s="82">
        <f t="shared" ref="A39:A102" si="5">A38+1</f>
        <v>15</v>
      </c>
      <c r="B39" s="211"/>
      <c r="C39" s="212"/>
      <c r="D39" s="84" t="s">
        <v>42</v>
      </c>
      <c r="E39" s="210"/>
      <c r="F39" s="86"/>
      <c r="G39" s="87"/>
      <c r="H39" s="209">
        <v>0</v>
      </c>
      <c r="I39" s="89">
        <v>15.5</v>
      </c>
      <c r="J39" s="190">
        <v>15.5</v>
      </c>
      <c r="K39" s="190">
        <v>15.5</v>
      </c>
      <c r="L39" s="190">
        <v>15.5</v>
      </c>
      <c r="M39" s="190">
        <v>15.5</v>
      </c>
      <c r="N39" s="190">
        <v>15.5</v>
      </c>
      <c r="O39" s="190">
        <v>15.5</v>
      </c>
      <c r="P39" s="190">
        <v>15.5</v>
      </c>
      <c r="Q39" s="190">
        <v>15.5</v>
      </c>
      <c r="R39" s="190">
        <v>15.5</v>
      </c>
      <c r="S39" s="190">
        <v>15.5</v>
      </c>
      <c r="T39" s="190">
        <v>15.5</v>
      </c>
      <c r="U39" s="90"/>
      <c r="V39" s="91">
        <f t="shared" si="4"/>
        <v>186</v>
      </c>
      <c r="W39" s="92">
        <f t="shared" si="1"/>
        <v>0</v>
      </c>
    </row>
    <row r="40" spans="1:23" x14ac:dyDescent="0.2">
      <c r="A40" s="82">
        <f t="shared" si="5"/>
        <v>16</v>
      </c>
      <c r="B40" s="211"/>
      <c r="C40" s="212"/>
      <c r="D40" s="84" t="s">
        <v>42</v>
      </c>
      <c r="E40" s="210"/>
      <c r="F40" s="86"/>
      <c r="G40" s="87"/>
      <c r="H40" s="209">
        <v>0</v>
      </c>
      <c r="I40" s="89">
        <v>15.5</v>
      </c>
      <c r="J40" s="190">
        <v>15.5</v>
      </c>
      <c r="K40" s="190">
        <v>15.5</v>
      </c>
      <c r="L40" s="190">
        <v>15.5</v>
      </c>
      <c r="M40" s="190">
        <v>15.5</v>
      </c>
      <c r="N40" s="190">
        <v>15.5</v>
      </c>
      <c r="O40" s="190">
        <v>15.5</v>
      </c>
      <c r="P40" s="190">
        <v>15.5</v>
      </c>
      <c r="Q40" s="190">
        <v>15.5</v>
      </c>
      <c r="R40" s="190">
        <v>15.5</v>
      </c>
      <c r="S40" s="190">
        <v>15.5</v>
      </c>
      <c r="T40" s="190">
        <v>15.5</v>
      </c>
      <c r="U40" s="90"/>
      <c r="V40" s="91">
        <f t="shared" si="4"/>
        <v>186</v>
      </c>
      <c r="W40" s="92">
        <f t="shared" si="1"/>
        <v>0</v>
      </c>
    </row>
    <row r="41" spans="1:23" x14ac:dyDescent="0.2">
      <c r="A41" s="82">
        <f t="shared" si="5"/>
        <v>17</v>
      </c>
      <c r="B41" s="211"/>
      <c r="C41" s="212"/>
      <c r="D41" s="84" t="s">
        <v>42</v>
      </c>
      <c r="E41" s="210"/>
      <c r="F41" s="86"/>
      <c r="G41" s="87"/>
      <c r="H41" s="209">
        <v>0</v>
      </c>
      <c r="I41" s="89">
        <v>15.5</v>
      </c>
      <c r="J41" s="190">
        <v>15.5</v>
      </c>
      <c r="K41" s="190">
        <v>15.5</v>
      </c>
      <c r="L41" s="190">
        <v>15.5</v>
      </c>
      <c r="M41" s="190">
        <v>15.5</v>
      </c>
      <c r="N41" s="190">
        <v>15.5</v>
      </c>
      <c r="O41" s="190">
        <v>15.5</v>
      </c>
      <c r="P41" s="190">
        <v>15.5</v>
      </c>
      <c r="Q41" s="190">
        <v>15.5</v>
      </c>
      <c r="R41" s="190">
        <v>15.5</v>
      </c>
      <c r="S41" s="190">
        <v>15.5</v>
      </c>
      <c r="T41" s="190">
        <v>15.5</v>
      </c>
      <c r="U41" s="90"/>
      <c r="V41" s="91">
        <f t="shared" si="4"/>
        <v>186</v>
      </c>
      <c r="W41" s="92">
        <f t="shared" si="1"/>
        <v>0</v>
      </c>
    </row>
    <row r="42" spans="1:23" x14ac:dyDescent="0.2">
      <c r="A42" s="82">
        <f t="shared" si="5"/>
        <v>18</v>
      </c>
      <c r="B42" s="211"/>
      <c r="C42" s="212"/>
      <c r="D42" s="84" t="s">
        <v>42</v>
      </c>
      <c r="E42" s="210"/>
      <c r="F42" s="86"/>
      <c r="G42" s="87"/>
      <c r="H42" s="209">
        <v>0</v>
      </c>
      <c r="I42" s="89">
        <v>15.5</v>
      </c>
      <c r="J42" s="190">
        <v>15.5</v>
      </c>
      <c r="K42" s="190">
        <v>15.5</v>
      </c>
      <c r="L42" s="190">
        <v>15.5</v>
      </c>
      <c r="M42" s="190">
        <v>15.5</v>
      </c>
      <c r="N42" s="190">
        <v>15.5</v>
      </c>
      <c r="O42" s="190">
        <v>15.5</v>
      </c>
      <c r="P42" s="190">
        <v>15.5</v>
      </c>
      <c r="Q42" s="190">
        <v>15.5</v>
      </c>
      <c r="R42" s="190">
        <v>15.5</v>
      </c>
      <c r="S42" s="190">
        <v>15.5</v>
      </c>
      <c r="T42" s="190">
        <v>15.5</v>
      </c>
      <c r="U42" s="90"/>
      <c r="V42" s="91">
        <f t="shared" si="4"/>
        <v>186</v>
      </c>
      <c r="W42" s="92">
        <f t="shared" si="1"/>
        <v>0</v>
      </c>
    </row>
    <row r="43" spans="1:23" x14ac:dyDescent="0.2">
      <c r="A43" s="82">
        <f t="shared" si="5"/>
        <v>19</v>
      </c>
      <c r="B43" s="211"/>
      <c r="C43" s="212"/>
      <c r="D43" s="84" t="s">
        <v>42</v>
      </c>
      <c r="E43" s="210"/>
      <c r="F43" s="86"/>
      <c r="G43" s="87"/>
      <c r="H43" s="209">
        <v>0</v>
      </c>
      <c r="I43" s="89">
        <v>15.5</v>
      </c>
      <c r="J43" s="190">
        <v>15.5</v>
      </c>
      <c r="K43" s="190">
        <v>15.5</v>
      </c>
      <c r="L43" s="190">
        <v>15.5</v>
      </c>
      <c r="M43" s="190">
        <v>15.5</v>
      </c>
      <c r="N43" s="190">
        <v>15.5</v>
      </c>
      <c r="O43" s="190">
        <v>15.5</v>
      </c>
      <c r="P43" s="190">
        <v>15.5</v>
      </c>
      <c r="Q43" s="190">
        <v>15.5</v>
      </c>
      <c r="R43" s="190">
        <v>15.5</v>
      </c>
      <c r="S43" s="190">
        <v>15.5</v>
      </c>
      <c r="T43" s="190">
        <v>15.5</v>
      </c>
      <c r="U43" s="90"/>
      <c r="V43" s="91">
        <f t="shared" si="4"/>
        <v>186</v>
      </c>
      <c r="W43" s="92">
        <f t="shared" si="1"/>
        <v>0</v>
      </c>
    </row>
    <row r="44" spans="1:23" x14ac:dyDescent="0.2">
      <c r="A44" s="82">
        <f t="shared" si="5"/>
        <v>20</v>
      </c>
      <c r="B44" s="211"/>
      <c r="C44" s="212"/>
      <c r="D44" s="84" t="s">
        <v>42</v>
      </c>
      <c r="E44" s="210"/>
      <c r="F44" s="86"/>
      <c r="G44" s="87"/>
      <c r="H44" s="209">
        <v>0</v>
      </c>
      <c r="I44" s="89">
        <v>15.5</v>
      </c>
      <c r="J44" s="190">
        <v>15.5</v>
      </c>
      <c r="K44" s="190">
        <v>15.5</v>
      </c>
      <c r="L44" s="190">
        <v>15.5</v>
      </c>
      <c r="M44" s="190">
        <v>15.5</v>
      </c>
      <c r="N44" s="190">
        <v>15.5</v>
      </c>
      <c r="O44" s="190">
        <v>15.5</v>
      </c>
      <c r="P44" s="190">
        <v>15.5</v>
      </c>
      <c r="Q44" s="190">
        <v>15.5</v>
      </c>
      <c r="R44" s="190">
        <v>15.5</v>
      </c>
      <c r="S44" s="190">
        <v>15.5</v>
      </c>
      <c r="T44" s="190">
        <v>15.5</v>
      </c>
      <c r="U44" s="90"/>
      <c r="V44" s="91">
        <f t="shared" si="4"/>
        <v>186</v>
      </c>
      <c r="W44" s="92">
        <f t="shared" si="1"/>
        <v>0</v>
      </c>
    </row>
    <row r="45" spans="1:23" x14ac:dyDescent="0.2">
      <c r="A45" s="82">
        <f t="shared" si="5"/>
        <v>21</v>
      </c>
      <c r="B45" s="211"/>
      <c r="C45" s="212"/>
      <c r="D45" s="84" t="s">
        <v>42</v>
      </c>
      <c r="E45" s="210"/>
      <c r="F45" s="86"/>
      <c r="G45" s="87"/>
      <c r="H45" s="209">
        <v>0</v>
      </c>
      <c r="I45" s="89">
        <v>15.5</v>
      </c>
      <c r="J45" s="190">
        <v>15.5</v>
      </c>
      <c r="K45" s="190">
        <v>15.5</v>
      </c>
      <c r="L45" s="190">
        <v>15.5</v>
      </c>
      <c r="M45" s="190">
        <v>15.5</v>
      </c>
      <c r="N45" s="190">
        <v>15.5</v>
      </c>
      <c r="O45" s="190">
        <v>15.5</v>
      </c>
      <c r="P45" s="190">
        <v>15.5</v>
      </c>
      <c r="Q45" s="190">
        <v>15.5</v>
      </c>
      <c r="R45" s="190">
        <v>15.5</v>
      </c>
      <c r="S45" s="190">
        <v>15.5</v>
      </c>
      <c r="T45" s="190">
        <v>15.5</v>
      </c>
      <c r="U45" s="90"/>
      <c r="V45" s="91">
        <f t="shared" si="4"/>
        <v>186</v>
      </c>
      <c r="W45" s="92">
        <f t="shared" si="1"/>
        <v>0</v>
      </c>
    </row>
    <row r="46" spans="1:23" x14ac:dyDescent="0.2">
      <c r="A46" s="82">
        <f t="shared" si="5"/>
        <v>22</v>
      </c>
      <c r="B46" s="211"/>
      <c r="C46" s="212"/>
      <c r="D46" s="84" t="s">
        <v>42</v>
      </c>
      <c r="E46" s="210"/>
      <c r="F46" s="86"/>
      <c r="G46" s="87"/>
      <c r="H46" s="209">
        <v>0</v>
      </c>
      <c r="I46" s="89">
        <v>15.5</v>
      </c>
      <c r="J46" s="190">
        <v>15.5</v>
      </c>
      <c r="K46" s="190">
        <v>15.5</v>
      </c>
      <c r="L46" s="190">
        <v>15.5</v>
      </c>
      <c r="M46" s="190">
        <v>15.5</v>
      </c>
      <c r="N46" s="190">
        <v>15.5</v>
      </c>
      <c r="O46" s="190">
        <v>15.5</v>
      </c>
      <c r="P46" s="190">
        <v>15.5</v>
      </c>
      <c r="Q46" s="190">
        <v>15.5</v>
      </c>
      <c r="R46" s="190">
        <v>15.5</v>
      </c>
      <c r="S46" s="190">
        <v>15.5</v>
      </c>
      <c r="T46" s="190">
        <v>15.5</v>
      </c>
      <c r="U46" s="90"/>
      <c r="V46" s="91">
        <f t="shared" si="4"/>
        <v>186</v>
      </c>
      <c r="W46" s="92">
        <f t="shared" si="1"/>
        <v>0</v>
      </c>
    </row>
    <row r="47" spans="1:23" x14ac:dyDescent="0.2">
      <c r="A47" s="82">
        <f t="shared" si="5"/>
        <v>23</v>
      </c>
      <c r="B47" s="211"/>
      <c r="C47" s="212"/>
      <c r="D47" s="84" t="s">
        <v>42</v>
      </c>
      <c r="E47" s="210"/>
      <c r="F47" s="86"/>
      <c r="G47" s="87"/>
      <c r="H47" s="209">
        <v>0</v>
      </c>
      <c r="I47" s="89">
        <v>15.5</v>
      </c>
      <c r="J47" s="190">
        <v>15.5</v>
      </c>
      <c r="K47" s="190">
        <v>15.5</v>
      </c>
      <c r="L47" s="190">
        <v>15.5</v>
      </c>
      <c r="M47" s="190">
        <v>15.5</v>
      </c>
      <c r="N47" s="190">
        <v>15.5</v>
      </c>
      <c r="O47" s="190">
        <v>15.5</v>
      </c>
      <c r="P47" s="190">
        <v>15.5</v>
      </c>
      <c r="Q47" s="190">
        <v>15.5</v>
      </c>
      <c r="R47" s="190">
        <v>15.5</v>
      </c>
      <c r="S47" s="190">
        <v>15.5</v>
      </c>
      <c r="T47" s="190">
        <v>15.5</v>
      </c>
      <c r="U47" s="90"/>
      <c r="V47" s="91">
        <f t="shared" si="4"/>
        <v>186</v>
      </c>
      <c r="W47" s="92">
        <f t="shared" si="1"/>
        <v>0</v>
      </c>
    </row>
    <row r="48" spans="1:23" x14ac:dyDescent="0.2">
      <c r="A48" s="82">
        <f t="shared" si="5"/>
        <v>24</v>
      </c>
      <c r="B48" s="211"/>
      <c r="C48" s="212"/>
      <c r="D48" s="84" t="s">
        <v>42</v>
      </c>
      <c r="E48" s="210"/>
      <c r="F48" s="86"/>
      <c r="G48" s="87"/>
      <c r="H48" s="209">
        <v>0</v>
      </c>
      <c r="I48" s="89">
        <v>15.5</v>
      </c>
      <c r="J48" s="190">
        <v>15.5</v>
      </c>
      <c r="K48" s="190">
        <v>15.5</v>
      </c>
      <c r="L48" s="190">
        <v>15.5</v>
      </c>
      <c r="M48" s="190">
        <v>15.5</v>
      </c>
      <c r="N48" s="190">
        <v>15.5</v>
      </c>
      <c r="O48" s="190">
        <v>15.5</v>
      </c>
      <c r="P48" s="190">
        <v>15.5</v>
      </c>
      <c r="Q48" s="190">
        <v>15.5</v>
      </c>
      <c r="R48" s="190">
        <v>15.5</v>
      </c>
      <c r="S48" s="190">
        <v>15.5</v>
      </c>
      <c r="T48" s="190">
        <v>15.5</v>
      </c>
      <c r="U48" s="90"/>
      <c r="V48" s="91">
        <f t="shared" si="4"/>
        <v>186</v>
      </c>
      <c r="W48" s="92">
        <f t="shared" si="1"/>
        <v>0</v>
      </c>
    </row>
    <row r="49" spans="1:23" x14ac:dyDescent="0.2">
      <c r="A49" s="82">
        <f t="shared" si="5"/>
        <v>25</v>
      </c>
      <c r="B49" s="211"/>
      <c r="C49" s="212"/>
      <c r="D49" s="84" t="s">
        <v>42</v>
      </c>
      <c r="E49" s="210"/>
      <c r="F49" s="86"/>
      <c r="G49" s="87"/>
      <c r="H49" s="209">
        <v>0</v>
      </c>
      <c r="I49" s="89">
        <v>15.5</v>
      </c>
      <c r="J49" s="190">
        <v>15.5</v>
      </c>
      <c r="K49" s="190">
        <v>15.5</v>
      </c>
      <c r="L49" s="190">
        <v>15.5</v>
      </c>
      <c r="M49" s="190">
        <v>15.5</v>
      </c>
      <c r="N49" s="190">
        <v>15.5</v>
      </c>
      <c r="O49" s="190">
        <v>15.5</v>
      </c>
      <c r="P49" s="190">
        <v>15.5</v>
      </c>
      <c r="Q49" s="190">
        <v>15.5</v>
      </c>
      <c r="R49" s="190">
        <v>15.5</v>
      </c>
      <c r="S49" s="190">
        <v>15.5</v>
      </c>
      <c r="T49" s="190">
        <v>15.5</v>
      </c>
      <c r="U49" s="90"/>
      <c r="V49" s="91">
        <f t="shared" si="4"/>
        <v>186</v>
      </c>
      <c r="W49" s="92">
        <f t="shared" si="1"/>
        <v>0</v>
      </c>
    </row>
    <row r="50" spans="1:23" x14ac:dyDescent="0.2">
      <c r="A50" s="82">
        <f t="shared" si="5"/>
        <v>26</v>
      </c>
      <c r="B50" s="211"/>
      <c r="C50" s="212"/>
      <c r="D50" s="84" t="s">
        <v>42</v>
      </c>
      <c r="E50" s="210"/>
      <c r="F50" s="86"/>
      <c r="G50" s="87"/>
      <c r="H50" s="209">
        <v>0</v>
      </c>
      <c r="I50" s="89">
        <v>15.5</v>
      </c>
      <c r="J50" s="190">
        <v>15.5</v>
      </c>
      <c r="K50" s="190">
        <v>15.5</v>
      </c>
      <c r="L50" s="190">
        <v>15.5</v>
      </c>
      <c r="M50" s="190">
        <v>15.5</v>
      </c>
      <c r="N50" s="190">
        <v>15.5</v>
      </c>
      <c r="O50" s="190">
        <v>15.5</v>
      </c>
      <c r="P50" s="190">
        <v>15.5</v>
      </c>
      <c r="Q50" s="190">
        <v>15.5</v>
      </c>
      <c r="R50" s="190">
        <v>15.5</v>
      </c>
      <c r="S50" s="190">
        <v>15.5</v>
      </c>
      <c r="T50" s="190">
        <v>15.5</v>
      </c>
      <c r="U50" s="90"/>
      <c r="V50" s="91">
        <f t="shared" si="4"/>
        <v>186</v>
      </c>
      <c r="W50" s="92">
        <f t="shared" si="1"/>
        <v>0</v>
      </c>
    </row>
    <row r="51" spans="1:23" x14ac:dyDescent="0.2">
      <c r="A51" s="82">
        <f t="shared" si="5"/>
        <v>27</v>
      </c>
      <c r="B51" s="211"/>
      <c r="C51" s="212"/>
      <c r="D51" s="84" t="s">
        <v>42</v>
      </c>
      <c r="E51" s="210"/>
      <c r="F51" s="86"/>
      <c r="G51" s="87"/>
      <c r="H51" s="209">
        <v>0</v>
      </c>
      <c r="I51" s="89">
        <v>15.5</v>
      </c>
      <c r="J51" s="190">
        <v>15.5</v>
      </c>
      <c r="K51" s="190">
        <v>15.5</v>
      </c>
      <c r="L51" s="190">
        <v>15.5</v>
      </c>
      <c r="M51" s="190">
        <v>15.5</v>
      </c>
      <c r="N51" s="190">
        <v>15.5</v>
      </c>
      <c r="O51" s="190">
        <v>15.5</v>
      </c>
      <c r="P51" s="190">
        <v>15.5</v>
      </c>
      <c r="Q51" s="190">
        <v>15.5</v>
      </c>
      <c r="R51" s="190">
        <v>15.5</v>
      </c>
      <c r="S51" s="190">
        <v>15.5</v>
      </c>
      <c r="T51" s="190">
        <v>15.5</v>
      </c>
      <c r="U51" s="90"/>
      <c r="V51" s="91">
        <f t="shared" si="4"/>
        <v>186</v>
      </c>
      <c r="W51" s="92">
        <f t="shared" si="1"/>
        <v>0</v>
      </c>
    </row>
    <row r="52" spans="1:23" x14ac:dyDescent="0.2">
      <c r="A52" s="82">
        <f t="shared" si="5"/>
        <v>28</v>
      </c>
      <c r="B52" s="211"/>
      <c r="C52" s="212"/>
      <c r="D52" s="84" t="s">
        <v>42</v>
      </c>
      <c r="E52" s="210"/>
      <c r="F52" s="86"/>
      <c r="G52" s="87"/>
      <c r="H52" s="209">
        <v>0</v>
      </c>
      <c r="I52" s="89">
        <v>15.5</v>
      </c>
      <c r="J52" s="190">
        <v>15.5</v>
      </c>
      <c r="K52" s="190">
        <v>15.5</v>
      </c>
      <c r="L52" s="190">
        <v>15.5</v>
      </c>
      <c r="M52" s="190">
        <v>15.5</v>
      </c>
      <c r="N52" s="190">
        <v>15.5</v>
      </c>
      <c r="O52" s="190">
        <v>15.5</v>
      </c>
      <c r="P52" s="190">
        <v>15.5</v>
      </c>
      <c r="Q52" s="190">
        <v>15.5</v>
      </c>
      <c r="R52" s="190">
        <v>15.5</v>
      </c>
      <c r="S52" s="190">
        <v>15.5</v>
      </c>
      <c r="T52" s="190">
        <v>15.5</v>
      </c>
      <c r="U52" s="90"/>
      <c r="V52" s="91">
        <f t="shared" si="4"/>
        <v>186</v>
      </c>
      <c r="W52" s="92">
        <f t="shared" si="1"/>
        <v>0</v>
      </c>
    </row>
    <row r="53" spans="1:23" x14ac:dyDescent="0.2">
      <c r="A53" s="82">
        <f t="shared" si="5"/>
        <v>29</v>
      </c>
      <c r="B53" s="211"/>
      <c r="C53" s="212"/>
      <c r="D53" s="84" t="s">
        <v>42</v>
      </c>
      <c r="E53" s="210"/>
      <c r="F53" s="86"/>
      <c r="G53" s="87"/>
      <c r="H53" s="209">
        <v>0</v>
      </c>
      <c r="I53" s="89">
        <v>15.5</v>
      </c>
      <c r="J53" s="190">
        <v>15.5</v>
      </c>
      <c r="K53" s="190">
        <v>15.5</v>
      </c>
      <c r="L53" s="190">
        <v>15.5</v>
      </c>
      <c r="M53" s="190">
        <v>15.5</v>
      </c>
      <c r="N53" s="190">
        <v>15.5</v>
      </c>
      <c r="O53" s="190">
        <v>15.5</v>
      </c>
      <c r="P53" s="190">
        <v>15.5</v>
      </c>
      <c r="Q53" s="190">
        <v>15.5</v>
      </c>
      <c r="R53" s="190">
        <v>15.5</v>
      </c>
      <c r="S53" s="190">
        <v>15.5</v>
      </c>
      <c r="T53" s="190">
        <v>15.5</v>
      </c>
      <c r="U53" s="90"/>
      <c r="V53" s="91">
        <f t="shared" si="4"/>
        <v>186</v>
      </c>
      <c r="W53" s="92">
        <f t="shared" si="1"/>
        <v>0</v>
      </c>
    </row>
    <row r="54" spans="1:23" x14ac:dyDescent="0.2">
      <c r="A54" s="82">
        <f t="shared" si="5"/>
        <v>30</v>
      </c>
      <c r="B54" s="211"/>
      <c r="C54" s="212"/>
      <c r="D54" s="84" t="s">
        <v>42</v>
      </c>
      <c r="E54" s="210"/>
      <c r="F54" s="86"/>
      <c r="G54" s="87"/>
      <c r="H54" s="209">
        <v>0</v>
      </c>
      <c r="I54" s="89">
        <v>15.5</v>
      </c>
      <c r="J54" s="190">
        <v>15.5</v>
      </c>
      <c r="K54" s="190">
        <v>15.5</v>
      </c>
      <c r="L54" s="190">
        <v>15.5</v>
      </c>
      <c r="M54" s="190">
        <v>15.5</v>
      </c>
      <c r="N54" s="190">
        <v>15.5</v>
      </c>
      <c r="O54" s="190">
        <v>15.5</v>
      </c>
      <c r="P54" s="190">
        <v>15.5</v>
      </c>
      <c r="Q54" s="190">
        <v>15.5</v>
      </c>
      <c r="R54" s="190">
        <v>15.5</v>
      </c>
      <c r="S54" s="190">
        <v>15.5</v>
      </c>
      <c r="T54" s="190">
        <v>15.5</v>
      </c>
      <c r="U54" s="90"/>
      <c r="V54" s="91">
        <f t="shared" si="4"/>
        <v>186</v>
      </c>
      <c r="W54" s="92">
        <f t="shared" si="1"/>
        <v>0</v>
      </c>
    </row>
    <row r="55" spans="1:23" x14ac:dyDescent="0.2">
      <c r="A55" s="82">
        <f t="shared" si="5"/>
        <v>31</v>
      </c>
      <c r="B55" s="211"/>
      <c r="C55" s="212"/>
      <c r="D55" s="84" t="s">
        <v>42</v>
      </c>
      <c r="E55" s="210"/>
      <c r="F55" s="86"/>
      <c r="G55" s="87"/>
      <c r="H55" s="209">
        <v>0</v>
      </c>
      <c r="I55" s="89">
        <v>15.5</v>
      </c>
      <c r="J55" s="190">
        <v>15.5</v>
      </c>
      <c r="K55" s="190">
        <v>15.5</v>
      </c>
      <c r="L55" s="190">
        <v>15.5</v>
      </c>
      <c r="M55" s="190">
        <v>15.5</v>
      </c>
      <c r="N55" s="190">
        <v>15.5</v>
      </c>
      <c r="O55" s="190">
        <v>15.5</v>
      </c>
      <c r="P55" s="190">
        <v>15.5</v>
      </c>
      <c r="Q55" s="190">
        <v>15.5</v>
      </c>
      <c r="R55" s="190">
        <v>15.5</v>
      </c>
      <c r="S55" s="190">
        <v>15.5</v>
      </c>
      <c r="T55" s="190">
        <v>15.5</v>
      </c>
      <c r="U55" s="90"/>
      <c r="V55" s="91">
        <f t="shared" si="4"/>
        <v>186</v>
      </c>
      <c r="W55" s="92">
        <f t="shared" si="1"/>
        <v>0</v>
      </c>
    </row>
    <row r="56" spans="1:23" x14ac:dyDescent="0.2">
      <c r="A56" s="82">
        <f t="shared" si="5"/>
        <v>32</v>
      </c>
      <c r="B56" s="211"/>
      <c r="C56" s="212"/>
      <c r="D56" s="84" t="s">
        <v>42</v>
      </c>
      <c r="E56" s="210"/>
      <c r="F56" s="86"/>
      <c r="G56" s="87"/>
      <c r="H56" s="209">
        <v>0</v>
      </c>
      <c r="I56" s="89">
        <v>15.5</v>
      </c>
      <c r="J56" s="190">
        <v>15.5</v>
      </c>
      <c r="K56" s="190">
        <v>15.5</v>
      </c>
      <c r="L56" s="190">
        <v>15.5</v>
      </c>
      <c r="M56" s="190">
        <v>15.5</v>
      </c>
      <c r="N56" s="190">
        <v>15.5</v>
      </c>
      <c r="O56" s="190">
        <v>15.5</v>
      </c>
      <c r="P56" s="190">
        <v>15.5</v>
      </c>
      <c r="Q56" s="190">
        <v>15.5</v>
      </c>
      <c r="R56" s="190">
        <v>15.5</v>
      </c>
      <c r="S56" s="190">
        <v>15.5</v>
      </c>
      <c r="T56" s="190">
        <v>15.5</v>
      </c>
      <c r="U56" s="90"/>
      <c r="V56" s="91">
        <f t="shared" si="4"/>
        <v>186</v>
      </c>
      <c r="W56" s="92">
        <f t="shared" si="1"/>
        <v>0</v>
      </c>
    </row>
    <row r="57" spans="1:23" x14ac:dyDescent="0.2">
      <c r="A57" s="82">
        <f t="shared" si="5"/>
        <v>33</v>
      </c>
      <c r="B57" s="211"/>
      <c r="C57" s="212"/>
      <c r="D57" s="84" t="s">
        <v>42</v>
      </c>
      <c r="E57" s="210"/>
      <c r="F57" s="86"/>
      <c r="G57" s="87"/>
      <c r="H57" s="209">
        <v>0</v>
      </c>
      <c r="I57" s="89">
        <v>15.5</v>
      </c>
      <c r="J57" s="190">
        <v>15.5</v>
      </c>
      <c r="K57" s="190">
        <v>15.5</v>
      </c>
      <c r="L57" s="190">
        <v>15.5</v>
      </c>
      <c r="M57" s="190">
        <v>15.5</v>
      </c>
      <c r="N57" s="190">
        <v>15.5</v>
      </c>
      <c r="O57" s="190">
        <v>15.5</v>
      </c>
      <c r="P57" s="190">
        <v>15.5</v>
      </c>
      <c r="Q57" s="190">
        <v>15.5</v>
      </c>
      <c r="R57" s="190">
        <v>15.5</v>
      </c>
      <c r="S57" s="190">
        <v>15.5</v>
      </c>
      <c r="T57" s="190">
        <v>15.5</v>
      </c>
      <c r="U57" s="90"/>
      <c r="V57" s="91">
        <f t="shared" si="4"/>
        <v>186</v>
      </c>
      <c r="W57" s="92">
        <f t="shared" ref="W57:W88" si="6">H57*V57</f>
        <v>0</v>
      </c>
    </row>
    <row r="58" spans="1:23" x14ac:dyDescent="0.2">
      <c r="A58" s="82">
        <f t="shared" si="5"/>
        <v>34</v>
      </c>
      <c r="B58" s="211"/>
      <c r="C58" s="212"/>
      <c r="D58" s="84" t="s">
        <v>42</v>
      </c>
      <c r="E58" s="210"/>
      <c r="F58" s="86"/>
      <c r="G58" s="87"/>
      <c r="H58" s="209">
        <v>0</v>
      </c>
      <c r="I58" s="89">
        <v>15.5</v>
      </c>
      <c r="J58" s="190">
        <v>15.5</v>
      </c>
      <c r="K58" s="190">
        <v>15.5</v>
      </c>
      <c r="L58" s="190">
        <v>15.5</v>
      </c>
      <c r="M58" s="190">
        <v>15.5</v>
      </c>
      <c r="N58" s="190">
        <v>15.5</v>
      </c>
      <c r="O58" s="190">
        <v>15.5</v>
      </c>
      <c r="P58" s="190">
        <v>15.5</v>
      </c>
      <c r="Q58" s="190">
        <v>15.5</v>
      </c>
      <c r="R58" s="190">
        <v>15.5</v>
      </c>
      <c r="S58" s="190">
        <v>15.5</v>
      </c>
      <c r="T58" s="190">
        <v>15.5</v>
      </c>
      <c r="U58" s="90"/>
      <c r="V58" s="91">
        <f t="shared" si="4"/>
        <v>186</v>
      </c>
      <c r="W58" s="92">
        <f t="shared" si="6"/>
        <v>0</v>
      </c>
    </row>
    <row r="59" spans="1:23" x14ac:dyDescent="0.2">
      <c r="A59" s="82">
        <f t="shared" si="5"/>
        <v>35</v>
      </c>
      <c r="B59" s="211"/>
      <c r="C59" s="212"/>
      <c r="D59" s="84" t="s">
        <v>42</v>
      </c>
      <c r="E59" s="210"/>
      <c r="F59" s="86"/>
      <c r="G59" s="87"/>
      <c r="H59" s="209">
        <v>0</v>
      </c>
      <c r="I59" s="89">
        <v>15.5</v>
      </c>
      <c r="J59" s="190">
        <v>15.5</v>
      </c>
      <c r="K59" s="190">
        <v>15.5</v>
      </c>
      <c r="L59" s="190">
        <v>15.5</v>
      </c>
      <c r="M59" s="190">
        <v>15.5</v>
      </c>
      <c r="N59" s="190">
        <v>15.5</v>
      </c>
      <c r="O59" s="190">
        <v>15.5</v>
      </c>
      <c r="P59" s="190">
        <v>15.5</v>
      </c>
      <c r="Q59" s="190">
        <v>15.5</v>
      </c>
      <c r="R59" s="190">
        <v>15.5</v>
      </c>
      <c r="S59" s="190">
        <v>15.5</v>
      </c>
      <c r="T59" s="190">
        <v>15.5</v>
      </c>
      <c r="U59" s="90"/>
      <c r="V59" s="91">
        <f t="shared" si="4"/>
        <v>186</v>
      </c>
      <c r="W59" s="92">
        <f t="shared" si="6"/>
        <v>0</v>
      </c>
    </row>
    <row r="60" spans="1:23" x14ac:dyDescent="0.2">
      <c r="A60" s="82">
        <f t="shared" si="5"/>
        <v>36</v>
      </c>
      <c r="B60" s="211"/>
      <c r="C60" s="212"/>
      <c r="D60" s="84" t="s">
        <v>42</v>
      </c>
      <c r="E60" s="210"/>
      <c r="F60" s="86"/>
      <c r="G60" s="87"/>
      <c r="H60" s="209">
        <v>0</v>
      </c>
      <c r="I60" s="89">
        <v>15.5</v>
      </c>
      <c r="J60" s="190">
        <v>15.5</v>
      </c>
      <c r="K60" s="190">
        <v>15.5</v>
      </c>
      <c r="L60" s="190">
        <v>15.5</v>
      </c>
      <c r="M60" s="190">
        <v>15.5</v>
      </c>
      <c r="N60" s="190">
        <v>15.5</v>
      </c>
      <c r="O60" s="190">
        <v>15.5</v>
      </c>
      <c r="P60" s="190">
        <v>15.5</v>
      </c>
      <c r="Q60" s="190">
        <v>15.5</v>
      </c>
      <c r="R60" s="190">
        <v>15.5</v>
      </c>
      <c r="S60" s="190">
        <v>15.5</v>
      </c>
      <c r="T60" s="190">
        <v>15.5</v>
      </c>
      <c r="U60" s="90"/>
      <c r="V60" s="91">
        <f t="shared" si="4"/>
        <v>186</v>
      </c>
      <c r="W60" s="92">
        <f t="shared" si="6"/>
        <v>0</v>
      </c>
    </row>
    <row r="61" spans="1:23" x14ac:dyDescent="0.2">
      <c r="A61" s="82">
        <f t="shared" si="5"/>
        <v>37</v>
      </c>
      <c r="B61" s="211"/>
      <c r="C61" s="212"/>
      <c r="D61" s="84" t="s">
        <v>42</v>
      </c>
      <c r="E61" s="210"/>
      <c r="F61" s="86"/>
      <c r="G61" s="87"/>
      <c r="H61" s="209">
        <v>0</v>
      </c>
      <c r="I61" s="89">
        <v>15.5</v>
      </c>
      <c r="J61" s="190">
        <v>15.5</v>
      </c>
      <c r="K61" s="190">
        <v>15.5</v>
      </c>
      <c r="L61" s="190">
        <v>15.5</v>
      </c>
      <c r="M61" s="190">
        <v>15.5</v>
      </c>
      <c r="N61" s="190">
        <v>15.5</v>
      </c>
      <c r="O61" s="190">
        <v>15.5</v>
      </c>
      <c r="P61" s="190">
        <v>15.5</v>
      </c>
      <c r="Q61" s="190">
        <v>15.5</v>
      </c>
      <c r="R61" s="190">
        <v>15.5</v>
      </c>
      <c r="S61" s="190">
        <v>15.5</v>
      </c>
      <c r="T61" s="190">
        <v>15.5</v>
      </c>
      <c r="U61" s="90"/>
      <c r="V61" s="91">
        <f t="shared" si="4"/>
        <v>186</v>
      </c>
      <c r="W61" s="92">
        <f t="shared" si="6"/>
        <v>0</v>
      </c>
    </row>
    <row r="62" spans="1:23" x14ac:dyDescent="0.2">
      <c r="A62" s="82">
        <f t="shared" si="5"/>
        <v>38</v>
      </c>
      <c r="B62" s="211"/>
      <c r="C62" s="212"/>
      <c r="D62" s="84" t="s">
        <v>42</v>
      </c>
      <c r="E62" s="210"/>
      <c r="F62" s="86"/>
      <c r="G62" s="87"/>
      <c r="H62" s="209">
        <v>0</v>
      </c>
      <c r="I62" s="89">
        <v>15.5</v>
      </c>
      <c r="J62" s="190">
        <v>15.5</v>
      </c>
      <c r="K62" s="190">
        <v>15.5</v>
      </c>
      <c r="L62" s="190">
        <v>15.5</v>
      </c>
      <c r="M62" s="190">
        <v>15.5</v>
      </c>
      <c r="N62" s="190">
        <v>15.5</v>
      </c>
      <c r="O62" s="190">
        <v>15.5</v>
      </c>
      <c r="P62" s="190">
        <v>15.5</v>
      </c>
      <c r="Q62" s="190">
        <v>15.5</v>
      </c>
      <c r="R62" s="190">
        <v>15.5</v>
      </c>
      <c r="S62" s="190">
        <v>15.5</v>
      </c>
      <c r="T62" s="190">
        <v>15.5</v>
      </c>
      <c r="U62" s="90"/>
      <c r="V62" s="91">
        <f t="shared" si="4"/>
        <v>186</v>
      </c>
      <c r="W62" s="92">
        <f t="shared" si="6"/>
        <v>0</v>
      </c>
    </row>
    <row r="63" spans="1:23" x14ac:dyDescent="0.2">
      <c r="A63" s="82">
        <f t="shared" si="5"/>
        <v>39</v>
      </c>
      <c r="B63" s="211"/>
      <c r="C63" s="212"/>
      <c r="D63" s="84" t="s">
        <v>42</v>
      </c>
      <c r="E63" s="210"/>
      <c r="F63" s="86"/>
      <c r="G63" s="87"/>
      <c r="H63" s="209">
        <v>0</v>
      </c>
      <c r="I63" s="89">
        <v>15.5</v>
      </c>
      <c r="J63" s="190">
        <v>15.5</v>
      </c>
      <c r="K63" s="190">
        <v>15.5</v>
      </c>
      <c r="L63" s="190">
        <v>15.5</v>
      </c>
      <c r="M63" s="190">
        <v>15.5</v>
      </c>
      <c r="N63" s="190">
        <v>15.5</v>
      </c>
      <c r="O63" s="190">
        <v>15.5</v>
      </c>
      <c r="P63" s="190">
        <v>15.5</v>
      </c>
      <c r="Q63" s="190">
        <v>15.5</v>
      </c>
      <c r="R63" s="190">
        <v>15.5</v>
      </c>
      <c r="S63" s="190">
        <v>15.5</v>
      </c>
      <c r="T63" s="190">
        <v>15.5</v>
      </c>
      <c r="U63" s="90"/>
      <c r="V63" s="91">
        <f t="shared" si="4"/>
        <v>186</v>
      </c>
      <c r="W63" s="92">
        <f t="shared" si="6"/>
        <v>0</v>
      </c>
    </row>
    <row r="64" spans="1:23" x14ac:dyDescent="0.2">
      <c r="A64" s="82">
        <f t="shared" si="5"/>
        <v>40</v>
      </c>
      <c r="B64" s="211"/>
      <c r="C64" s="212"/>
      <c r="D64" s="84" t="s">
        <v>42</v>
      </c>
      <c r="E64" s="210"/>
      <c r="F64" s="86"/>
      <c r="G64" s="87"/>
      <c r="H64" s="209">
        <v>0</v>
      </c>
      <c r="I64" s="89">
        <v>15.5</v>
      </c>
      <c r="J64" s="190">
        <v>15.5</v>
      </c>
      <c r="K64" s="190">
        <v>15.5</v>
      </c>
      <c r="L64" s="190">
        <v>15.5</v>
      </c>
      <c r="M64" s="190">
        <v>15.5</v>
      </c>
      <c r="N64" s="190">
        <v>15.5</v>
      </c>
      <c r="O64" s="190">
        <v>15.5</v>
      </c>
      <c r="P64" s="190">
        <v>15.5</v>
      </c>
      <c r="Q64" s="190">
        <v>15.5</v>
      </c>
      <c r="R64" s="190">
        <v>15.5</v>
      </c>
      <c r="S64" s="190">
        <v>15.5</v>
      </c>
      <c r="T64" s="190">
        <v>15.5</v>
      </c>
      <c r="U64" s="90"/>
      <c r="V64" s="91">
        <f t="shared" si="4"/>
        <v>186</v>
      </c>
      <c r="W64" s="92">
        <f t="shared" si="6"/>
        <v>0</v>
      </c>
    </row>
    <row r="65" spans="1:23" x14ac:dyDescent="0.2">
      <c r="A65" s="82">
        <f t="shared" si="5"/>
        <v>41</v>
      </c>
      <c r="B65" s="211"/>
      <c r="C65" s="212"/>
      <c r="D65" s="84" t="s">
        <v>42</v>
      </c>
      <c r="E65" s="210"/>
      <c r="F65" s="86"/>
      <c r="G65" s="87"/>
      <c r="H65" s="209">
        <v>0</v>
      </c>
      <c r="I65" s="89">
        <v>15.5</v>
      </c>
      <c r="J65" s="190">
        <v>15.5</v>
      </c>
      <c r="K65" s="190">
        <v>15.5</v>
      </c>
      <c r="L65" s="190">
        <v>15.5</v>
      </c>
      <c r="M65" s="190">
        <v>15.5</v>
      </c>
      <c r="N65" s="190">
        <v>15.5</v>
      </c>
      <c r="O65" s="190">
        <v>15.5</v>
      </c>
      <c r="P65" s="190">
        <v>15.5</v>
      </c>
      <c r="Q65" s="190">
        <v>15.5</v>
      </c>
      <c r="R65" s="190">
        <v>15.5</v>
      </c>
      <c r="S65" s="190">
        <v>15.5</v>
      </c>
      <c r="T65" s="190">
        <v>15.5</v>
      </c>
      <c r="U65" s="90"/>
      <c r="V65" s="91">
        <f t="shared" si="4"/>
        <v>186</v>
      </c>
      <c r="W65" s="92">
        <f t="shared" si="6"/>
        <v>0</v>
      </c>
    </row>
    <row r="66" spans="1:23" x14ac:dyDescent="0.2">
      <c r="A66" s="82">
        <f t="shared" si="5"/>
        <v>42</v>
      </c>
      <c r="B66" s="211"/>
      <c r="C66" s="212"/>
      <c r="D66" s="84" t="s">
        <v>42</v>
      </c>
      <c r="E66" s="210"/>
      <c r="F66" s="86"/>
      <c r="G66" s="87"/>
      <c r="H66" s="209">
        <v>0</v>
      </c>
      <c r="I66" s="89">
        <v>15.5</v>
      </c>
      <c r="J66" s="190">
        <v>15.5</v>
      </c>
      <c r="K66" s="190">
        <v>15.5</v>
      </c>
      <c r="L66" s="190">
        <v>15.5</v>
      </c>
      <c r="M66" s="190">
        <v>15.5</v>
      </c>
      <c r="N66" s="190">
        <v>15.5</v>
      </c>
      <c r="O66" s="190">
        <v>15.5</v>
      </c>
      <c r="P66" s="190">
        <v>15.5</v>
      </c>
      <c r="Q66" s="190">
        <v>15.5</v>
      </c>
      <c r="R66" s="190">
        <v>15.5</v>
      </c>
      <c r="S66" s="190">
        <v>15.5</v>
      </c>
      <c r="T66" s="190">
        <v>15.5</v>
      </c>
      <c r="U66" s="90"/>
      <c r="V66" s="91">
        <f t="shared" si="4"/>
        <v>186</v>
      </c>
      <c r="W66" s="92">
        <f t="shared" si="6"/>
        <v>0</v>
      </c>
    </row>
    <row r="67" spans="1:23" x14ac:dyDescent="0.2">
      <c r="A67" s="82">
        <f t="shared" si="5"/>
        <v>43</v>
      </c>
      <c r="B67" s="211"/>
      <c r="C67" s="212"/>
      <c r="D67" s="84" t="s">
        <v>42</v>
      </c>
      <c r="E67" s="210"/>
      <c r="F67" s="86"/>
      <c r="G67" s="87"/>
      <c r="H67" s="209">
        <v>0</v>
      </c>
      <c r="I67" s="89">
        <v>15.5</v>
      </c>
      <c r="J67" s="190">
        <v>15.5</v>
      </c>
      <c r="K67" s="190">
        <v>15.5</v>
      </c>
      <c r="L67" s="190">
        <v>15.5</v>
      </c>
      <c r="M67" s="190">
        <v>15.5</v>
      </c>
      <c r="N67" s="190">
        <v>15.5</v>
      </c>
      <c r="O67" s="190">
        <v>15.5</v>
      </c>
      <c r="P67" s="190">
        <v>15.5</v>
      </c>
      <c r="Q67" s="190">
        <v>15.5</v>
      </c>
      <c r="R67" s="190">
        <v>15.5</v>
      </c>
      <c r="S67" s="190">
        <v>15.5</v>
      </c>
      <c r="T67" s="190">
        <v>15.5</v>
      </c>
      <c r="U67" s="90"/>
      <c r="V67" s="91">
        <f t="shared" si="4"/>
        <v>186</v>
      </c>
      <c r="W67" s="92">
        <f t="shared" si="6"/>
        <v>0</v>
      </c>
    </row>
    <row r="68" spans="1:23" x14ac:dyDescent="0.2">
      <c r="A68" s="82">
        <f t="shared" si="5"/>
        <v>44</v>
      </c>
      <c r="B68" s="211"/>
      <c r="C68" s="212"/>
      <c r="D68" s="84" t="s">
        <v>42</v>
      </c>
      <c r="E68" s="210"/>
      <c r="F68" s="86"/>
      <c r="G68" s="87"/>
      <c r="H68" s="209">
        <v>0</v>
      </c>
      <c r="I68" s="89">
        <v>15.5</v>
      </c>
      <c r="J68" s="190">
        <v>15.5</v>
      </c>
      <c r="K68" s="190">
        <v>15.5</v>
      </c>
      <c r="L68" s="190">
        <v>15.5</v>
      </c>
      <c r="M68" s="190">
        <v>15.5</v>
      </c>
      <c r="N68" s="190">
        <v>15.5</v>
      </c>
      <c r="O68" s="190">
        <v>15.5</v>
      </c>
      <c r="P68" s="190">
        <v>15.5</v>
      </c>
      <c r="Q68" s="190">
        <v>15.5</v>
      </c>
      <c r="R68" s="190">
        <v>15.5</v>
      </c>
      <c r="S68" s="190">
        <v>15.5</v>
      </c>
      <c r="T68" s="190">
        <v>15.5</v>
      </c>
      <c r="U68" s="90"/>
      <c r="V68" s="91">
        <f t="shared" si="4"/>
        <v>186</v>
      </c>
      <c r="W68" s="92">
        <f t="shared" si="6"/>
        <v>0</v>
      </c>
    </row>
    <row r="69" spans="1:23" x14ac:dyDescent="0.2">
      <c r="A69" s="82">
        <f t="shared" si="5"/>
        <v>45</v>
      </c>
      <c r="B69" s="211"/>
      <c r="C69" s="212"/>
      <c r="D69" s="84" t="s">
        <v>42</v>
      </c>
      <c r="E69" s="210"/>
      <c r="F69" s="86"/>
      <c r="G69" s="87"/>
      <c r="H69" s="209">
        <v>0</v>
      </c>
      <c r="I69" s="89">
        <v>15.5</v>
      </c>
      <c r="J69" s="190">
        <v>15.5</v>
      </c>
      <c r="K69" s="190">
        <v>15.5</v>
      </c>
      <c r="L69" s="190">
        <v>15.5</v>
      </c>
      <c r="M69" s="190">
        <v>15.5</v>
      </c>
      <c r="N69" s="190">
        <v>15.5</v>
      </c>
      <c r="O69" s="190">
        <v>15.5</v>
      </c>
      <c r="P69" s="190">
        <v>15.5</v>
      </c>
      <c r="Q69" s="190">
        <v>15.5</v>
      </c>
      <c r="R69" s="190">
        <v>15.5</v>
      </c>
      <c r="S69" s="190">
        <v>15.5</v>
      </c>
      <c r="T69" s="190">
        <v>15.5</v>
      </c>
      <c r="U69" s="90"/>
      <c r="V69" s="91">
        <f t="shared" si="4"/>
        <v>186</v>
      </c>
      <c r="W69" s="92">
        <f t="shared" si="6"/>
        <v>0</v>
      </c>
    </row>
    <row r="70" spans="1:23" x14ac:dyDescent="0.2">
      <c r="A70" s="82">
        <f t="shared" si="5"/>
        <v>46</v>
      </c>
      <c r="B70" s="211"/>
      <c r="C70" s="212"/>
      <c r="D70" s="84" t="s">
        <v>42</v>
      </c>
      <c r="E70" s="210"/>
      <c r="F70" s="86"/>
      <c r="G70" s="87"/>
      <c r="H70" s="209">
        <v>0</v>
      </c>
      <c r="I70" s="89">
        <v>15.5</v>
      </c>
      <c r="J70" s="190">
        <v>15.5</v>
      </c>
      <c r="K70" s="190">
        <v>15.5</v>
      </c>
      <c r="L70" s="190">
        <v>15.5</v>
      </c>
      <c r="M70" s="190">
        <v>15.5</v>
      </c>
      <c r="N70" s="190">
        <v>15.5</v>
      </c>
      <c r="O70" s="190">
        <v>15.5</v>
      </c>
      <c r="P70" s="190">
        <v>15.5</v>
      </c>
      <c r="Q70" s="190">
        <v>15.5</v>
      </c>
      <c r="R70" s="190">
        <v>15.5</v>
      </c>
      <c r="S70" s="190">
        <v>15.5</v>
      </c>
      <c r="T70" s="190">
        <v>15.5</v>
      </c>
      <c r="U70" s="90"/>
      <c r="V70" s="91">
        <f t="shared" si="4"/>
        <v>186</v>
      </c>
      <c r="W70" s="92">
        <f t="shared" si="6"/>
        <v>0</v>
      </c>
    </row>
    <row r="71" spans="1:23" x14ac:dyDescent="0.2">
      <c r="A71" s="82">
        <f t="shared" si="5"/>
        <v>47</v>
      </c>
      <c r="B71" s="211"/>
      <c r="C71" s="212"/>
      <c r="D71" s="84" t="s">
        <v>42</v>
      </c>
      <c r="E71" s="210"/>
      <c r="F71" s="86"/>
      <c r="G71" s="87"/>
      <c r="H71" s="209">
        <v>0</v>
      </c>
      <c r="I71" s="89">
        <v>15.5</v>
      </c>
      <c r="J71" s="190">
        <v>15.5</v>
      </c>
      <c r="K71" s="190">
        <v>15.5</v>
      </c>
      <c r="L71" s="190">
        <v>15.5</v>
      </c>
      <c r="M71" s="190">
        <v>15.5</v>
      </c>
      <c r="N71" s="190">
        <v>15.5</v>
      </c>
      <c r="O71" s="190">
        <v>15.5</v>
      </c>
      <c r="P71" s="190">
        <v>15.5</v>
      </c>
      <c r="Q71" s="190">
        <v>15.5</v>
      </c>
      <c r="R71" s="190">
        <v>15.5</v>
      </c>
      <c r="S71" s="190">
        <v>15.5</v>
      </c>
      <c r="T71" s="190">
        <v>15.5</v>
      </c>
      <c r="U71" s="90"/>
      <c r="V71" s="91">
        <f t="shared" si="4"/>
        <v>186</v>
      </c>
      <c r="W71" s="92">
        <f t="shared" si="6"/>
        <v>0</v>
      </c>
    </row>
    <row r="72" spans="1:23" x14ac:dyDescent="0.2">
      <c r="A72" s="82">
        <f t="shared" si="5"/>
        <v>48</v>
      </c>
      <c r="B72" s="211"/>
      <c r="C72" s="212"/>
      <c r="D72" s="84" t="s">
        <v>42</v>
      </c>
      <c r="E72" s="210"/>
      <c r="F72" s="86"/>
      <c r="G72" s="87"/>
      <c r="H72" s="209">
        <v>0</v>
      </c>
      <c r="I72" s="89">
        <v>15.5</v>
      </c>
      <c r="J72" s="190">
        <v>15.5</v>
      </c>
      <c r="K72" s="190">
        <v>15.5</v>
      </c>
      <c r="L72" s="190">
        <v>15.5</v>
      </c>
      <c r="M72" s="190">
        <v>15.5</v>
      </c>
      <c r="N72" s="190">
        <v>15.5</v>
      </c>
      <c r="O72" s="190">
        <v>15.5</v>
      </c>
      <c r="P72" s="190">
        <v>15.5</v>
      </c>
      <c r="Q72" s="190">
        <v>15.5</v>
      </c>
      <c r="R72" s="190">
        <v>15.5</v>
      </c>
      <c r="S72" s="190">
        <v>15.5</v>
      </c>
      <c r="T72" s="190">
        <v>15.5</v>
      </c>
      <c r="U72" s="90"/>
      <c r="V72" s="91">
        <f t="shared" si="4"/>
        <v>186</v>
      </c>
      <c r="W72" s="92">
        <f t="shared" si="6"/>
        <v>0</v>
      </c>
    </row>
    <row r="73" spans="1:23" x14ac:dyDescent="0.2">
      <c r="A73" s="82">
        <f t="shared" si="5"/>
        <v>49</v>
      </c>
      <c r="B73" s="211"/>
      <c r="C73" s="212"/>
      <c r="D73" s="84" t="s">
        <v>42</v>
      </c>
      <c r="E73" s="210"/>
      <c r="F73" s="86"/>
      <c r="G73" s="87"/>
      <c r="H73" s="209">
        <v>0</v>
      </c>
      <c r="I73" s="89">
        <v>15.5</v>
      </c>
      <c r="J73" s="190">
        <v>15.5</v>
      </c>
      <c r="K73" s="190">
        <v>15.5</v>
      </c>
      <c r="L73" s="190">
        <v>15.5</v>
      </c>
      <c r="M73" s="190">
        <v>15.5</v>
      </c>
      <c r="N73" s="190">
        <v>15.5</v>
      </c>
      <c r="O73" s="190">
        <v>15.5</v>
      </c>
      <c r="P73" s="190">
        <v>15.5</v>
      </c>
      <c r="Q73" s="190">
        <v>15.5</v>
      </c>
      <c r="R73" s="190">
        <v>15.5</v>
      </c>
      <c r="S73" s="190">
        <v>15.5</v>
      </c>
      <c r="T73" s="190">
        <v>15.5</v>
      </c>
      <c r="U73" s="90"/>
      <c r="V73" s="91">
        <f t="shared" si="4"/>
        <v>186</v>
      </c>
      <c r="W73" s="92">
        <f t="shared" si="6"/>
        <v>0</v>
      </c>
    </row>
    <row r="74" spans="1:23" x14ac:dyDescent="0.2">
      <c r="A74" s="82">
        <f t="shared" si="5"/>
        <v>50</v>
      </c>
      <c r="B74" s="211"/>
      <c r="C74" s="212"/>
      <c r="D74" s="84" t="s">
        <v>42</v>
      </c>
      <c r="E74" s="210"/>
      <c r="F74" s="86"/>
      <c r="G74" s="87"/>
      <c r="H74" s="209">
        <v>0</v>
      </c>
      <c r="I74" s="89">
        <v>15.5</v>
      </c>
      <c r="J74" s="190">
        <v>15.5</v>
      </c>
      <c r="K74" s="190">
        <v>15.5</v>
      </c>
      <c r="L74" s="190">
        <v>15.5</v>
      </c>
      <c r="M74" s="190">
        <v>15.5</v>
      </c>
      <c r="N74" s="190">
        <v>15.5</v>
      </c>
      <c r="O74" s="190">
        <v>15.5</v>
      </c>
      <c r="P74" s="190">
        <v>15.5</v>
      </c>
      <c r="Q74" s="190">
        <v>15.5</v>
      </c>
      <c r="R74" s="190">
        <v>15.5</v>
      </c>
      <c r="S74" s="190">
        <v>15.5</v>
      </c>
      <c r="T74" s="190">
        <v>15.5</v>
      </c>
      <c r="U74" s="90"/>
      <c r="V74" s="91">
        <f t="shared" si="4"/>
        <v>186</v>
      </c>
      <c r="W74" s="92">
        <f t="shared" si="6"/>
        <v>0</v>
      </c>
    </row>
    <row r="75" spans="1:23" x14ac:dyDescent="0.2">
      <c r="A75" s="82">
        <f t="shared" si="5"/>
        <v>51</v>
      </c>
      <c r="B75" s="211"/>
      <c r="C75" s="212"/>
      <c r="D75" s="84" t="s">
        <v>42</v>
      </c>
      <c r="E75" s="210"/>
      <c r="F75" s="86"/>
      <c r="G75" s="87"/>
      <c r="H75" s="209">
        <v>0</v>
      </c>
      <c r="I75" s="89">
        <v>15.5</v>
      </c>
      <c r="J75" s="190">
        <v>15.5</v>
      </c>
      <c r="K75" s="190">
        <v>15.5</v>
      </c>
      <c r="L75" s="190">
        <v>15.5</v>
      </c>
      <c r="M75" s="190">
        <v>15.5</v>
      </c>
      <c r="N75" s="190">
        <v>15.5</v>
      </c>
      <c r="O75" s="190">
        <v>15.5</v>
      </c>
      <c r="P75" s="190">
        <v>15.5</v>
      </c>
      <c r="Q75" s="190">
        <v>15.5</v>
      </c>
      <c r="R75" s="190">
        <v>15.5</v>
      </c>
      <c r="S75" s="190">
        <v>15.5</v>
      </c>
      <c r="T75" s="190">
        <v>15.5</v>
      </c>
      <c r="U75" s="90"/>
      <c r="V75" s="91">
        <f t="shared" si="4"/>
        <v>186</v>
      </c>
      <c r="W75" s="92">
        <f t="shared" si="6"/>
        <v>0</v>
      </c>
    </row>
    <row r="76" spans="1:23" x14ac:dyDescent="0.2">
      <c r="A76" s="82">
        <f t="shared" si="5"/>
        <v>52</v>
      </c>
      <c r="B76" s="211"/>
      <c r="C76" s="212"/>
      <c r="D76" s="84" t="s">
        <v>42</v>
      </c>
      <c r="E76" s="210"/>
      <c r="F76" s="86"/>
      <c r="G76" s="87"/>
      <c r="H76" s="209">
        <v>0</v>
      </c>
      <c r="I76" s="89">
        <v>15.5</v>
      </c>
      <c r="J76" s="190">
        <v>15.5</v>
      </c>
      <c r="K76" s="190">
        <v>15.5</v>
      </c>
      <c r="L76" s="190">
        <v>15.5</v>
      </c>
      <c r="M76" s="190">
        <v>15.5</v>
      </c>
      <c r="N76" s="190">
        <v>15.5</v>
      </c>
      <c r="O76" s="190">
        <v>15.5</v>
      </c>
      <c r="P76" s="190">
        <v>15.5</v>
      </c>
      <c r="Q76" s="190">
        <v>15.5</v>
      </c>
      <c r="R76" s="190">
        <v>15.5</v>
      </c>
      <c r="S76" s="190">
        <v>15.5</v>
      </c>
      <c r="T76" s="190">
        <v>15.5</v>
      </c>
      <c r="U76" s="90"/>
      <c r="V76" s="91">
        <f t="shared" si="4"/>
        <v>186</v>
      </c>
      <c r="W76" s="92">
        <f t="shared" si="6"/>
        <v>0</v>
      </c>
    </row>
    <row r="77" spans="1:23" x14ac:dyDescent="0.2">
      <c r="A77" s="82">
        <f t="shared" si="5"/>
        <v>53</v>
      </c>
      <c r="B77" s="211"/>
      <c r="C77" s="212"/>
      <c r="D77" s="84" t="s">
        <v>42</v>
      </c>
      <c r="E77" s="210"/>
      <c r="F77" s="86"/>
      <c r="G77" s="87"/>
      <c r="H77" s="209">
        <v>0</v>
      </c>
      <c r="I77" s="89">
        <v>15.5</v>
      </c>
      <c r="J77" s="190">
        <v>15.5</v>
      </c>
      <c r="K77" s="190">
        <v>15.5</v>
      </c>
      <c r="L77" s="190">
        <v>15.5</v>
      </c>
      <c r="M77" s="190">
        <v>15.5</v>
      </c>
      <c r="N77" s="190">
        <v>15.5</v>
      </c>
      <c r="O77" s="190">
        <v>15.5</v>
      </c>
      <c r="P77" s="190">
        <v>15.5</v>
      </c>
      <c r="Q77" s="190">
        <v>15.5</v>
      </c>
      <c r="R77" s="190">
        <v>15.5</v>
      </c>
      <c r="S77" s="190">
        <v>15.5</v>
      </c>
      <c r="T77" s="190">
        <v>15.5</v>
      </c>
      <c r="U77" s="90"/>
      <c r="V77" s="91">
        <f t="shared" si="4"/>
        <v>186</v>
      </c>
      <c r="W77" s="92">
        <f t="shared" si="6"/>
        <v>0</v>
      </c>
    </row>
    <row r="78" spans="1:23" x14ac:dyDescent="0.2">
      <c r="A78" s="82">
        <f t="shared" si="5"/>
        <v>54</v>
      </c>
      <c r="B78" s="211"/>
      <c r="C78" s="212"/>
      <c r="D78" s="84" t="s">
        <v>42</v>
      </c>
      <c r="E78" s="210"/>
      <c r="F78" s="86"/>
      <c r="G78" s="87"/>
      <c r="H78" s="209">
        <v>0</v>
      </c>
      <c r="I78" s="89">
        <v>15.5</v>
      </c>
      <c r="J78" s="190">
        <v>15.5</v>
      </c>
      <c r="K78" s="190">
        <v>15.5</v>
      </c>
      <c r="L78" s="190">
        <v>15.5</v>
      </c>
      <c r="M78" s="190">
        <v>15.5</v>
      </c>
      <c r="N78" s="190">
        <v>15.5</v>
      </c>
      <c r="O78" s="190">
        <v>15.5</v>
      </c>
      <c r="P78" s="190">
        <v>15.5</v>
      </c>
      <c r="Q78" s="190">
        <v>15.5</v>
      </c>
      <c r="R78" s="190">
        <v>15.5</v>
      </c>
      <c r="S78" s="190">
        <v>15.5</v>
      </c>
      <c r="T78" s="190">
        <v>15.5</v>
      </c>
      <c r="U78" s="90"/>
      <c r="V78" s="91">
        <f t="shared" si="4"/>
        <v>186</v>
      </c>
      <c r="W78" s="92">
        <f t="shared" si="6"/>
        <v>0</v>
      </c>
    </row>
    <row r="79" spans="1:23" x14ac:dyDescent="0.2">
      <c r="A79" s="82">
        <f t="shared" si="5"/>
        <v>55</v>
      </c>
      <c r="B79" s="211"/>
      <c r="C79" s="212"/>
      <c r="D79" s="84" t="s">
        <v>47</v>
      </c>
      <c r="E79" s="210"/>
      <c r="F79" s="86"/>
      <c r="G79" s="87"/>
      <c r="H79" s="209">
        <v>0</v>
      </c>
      <c r="I79" s="89">
        <v>15.5</v>
      </c>
      <c r="J79" s="190">
        <v>15.5</v>
      </c>
      <c r="K79" s="190">
        <v>15.5</v>
      </c>
      <c r="L79" s="190">
        <v>15.5</v>
      </c>
      <c r="M79" s="190">
        <v>15.5</v>
      </c>
      <c r="N79" s="190">
        <v>15.5</v>
      </c>
      <c r="O79" s="190">
        <v>15.5</v>
      </c>
      <c r="P79" s="190">
        <v>15.5</v>
      </c>
      <c r="Q79" s="190">
        <v>15.5</v>
      </c>
      <c r="R79" s="190">
        <v>15.5</v>
      </c>
      <c r="S79" s="190">
        <v>15.5</v>
      </c>
      <c r="T79" s="190">
        <v>15.5</v>
      </c>
      <c r="U79" s="90"/>
      <c r="V79" s="91">
        <f t="shared" si="4"/>
        <v>186</v>
      </c>
      <c r="W79" s="92">
        <f t="shared" si="6"/>
        <v>0</v>
      </c>
    </row>
    <row r="80" spans="1:23" x14ac:dyDescent="0.2">
      <c r="A80" s="82">
        <f t="shared" si="5"/>
        <v>56</v>
      </c>
      <c r="B80" s="211"/>
      <c r="C80" s="212"/>
      <c r="D80" s="84" t="s">
        <v>47</v>
      </c>
      <c r="E80" s="210"/>
      <c r="F80" s="86"/>
      <c r="G80" s="87"/>
      <c r="H80" s="209">
        <v>0</v>
      </c>
      <c r="I80" s="89">
        <v>15.5</v>
      </c>
      <c r="J80" s="190">
        <v>15.5</v>
      </c>
      <c r="K80" s="190">
        <v>15.5</v>
      </c>
      <c r="L80" s="190">
        <v>15.5</v>
      </c>
      <c r="M80" s="190">
        <v>15.5</v>
      </c>
      <c r="N80" s="190">
        <v>15.5</v>
      </c>
      <c r="O80" s="190">
        <v>15.5</v>
      </c>
      <c r="P80" s="190">
        <v>15.5</v>
      </c>
      <c r="Q80" s="190">
        <v>15.5</v>
      </c>
      <c r="R80" s="190">
        <v>15.5</v>
      </c>
      <c r="S80" s="190">
        <v>15.5</v>
      </c>
      <c r="T80" s="190">
        <v>15.5</v>
      </c>
      <c r="U80" s="90"/>
      <c r="V80" s="91">
        <f t="shared" si="4"/>
        <v>186</v>
      </c>
      <c r="W80" s="92">
        <f t="shared" si="6"/>
        <v>0</v>
      </c>
    </row>
    <row r="81" spans="1:23" x14ac:dyDescent="0.2">
      <c r="A81" s="82">
        <f t="shared" si="5"/>
        <v>57</v>
      </c>
      <c r="B81" s="211"/>
      <c r="C81" s="212"/>
      <c r="D81" s="84" t="s">
        <v>47</v>
      </c>
      <c r="E81" s="210"/>
      <c r="F81" s="86"/>
      <c r="G81" s="87"/>
      <c r="H81" s="209">
        <v>0</v>
      </c>
      <c r="I81" s="89">
        <v>15.5</v>
      </c>
      <c r="J81" s="190">
        <v>15.5</v>
      </c>
      <c r="K81" s="190">
        <v>15.5</v>
      </c>
      <c r="L81" s="190">
        <v>15.5</v>
      </c>
      <c r="M81" s="190">
        <v>15.5</v>
      </c>
      <c r="N81" s="190">
        <v>15.5</v>
      </c>
      <c r="O81" s="190">
        <v>15.5</v>
      </c>
      <c r="P81" s="190">
        <v>15.5</v>
      </c>
      <c r="Q81" s="190">
        <v>15.5</v>
      </c>
      <c r="R81" s="190">
        <v>15.5</v>
      </c>
      <c r="S81" s="190">
        <v>15.5</v>
      </c>
      <c r="T81" s="190">
        <v>15.5</v>
      </c>
      <c r="U81" s="90"/>
      <c r="V81" s="91">
        <f t="shared" si="4"/>
        <v>186</v>
      </c>
      <c r="W81" s="92">
        <f t="shared" si="6"/>
        <v>0</v>
      </c>
    </row>
    <row r="82" spans="1:23" x14ac:dyDescent="0.2">
      <c r="A82" s="82">
        <f t="shared" si="5"/>
        <v>58</v>
      </c>
      <c r="B82" s="211"/>
      <c r="C82" s="212"/>
      <c r="D82" s="84" t="s">
        <v>47</v>
      </c>
      <c r="E82" s="210"/>
      <c r="F82" s="86"/>
      <c r="G82" s="87"/>
      <c r="H82" s="209">
        <v>0</v>
      </c>
      <c r="I82" s="89">
        <v>15.5</v>
      </c>
      <c r="J82" s="190">
        <v>15.5</v>
      </c>
      <c r="K82" s="190">
        <v>15.5</v>
      </c>
      <c r="L82" s="190">
        <v>15.5</v>
      </c>
      <c r="M82" s="190">
        <v>15.5</v>
      </c>
      <c r="N82" s="190">
        <v>15.5</v>
      </c>
      <c r="O82" s="190">
        <v>15.5</v>
      </c>
      <c r="P82" s="190">
        <v>15.5</v>
      </c>
      <c r="Q82" s="190">
        <v>15.5</v>
      </c>
      <c r="R82" s="190">
        <v>15.5</v>
      </c>
      <c r="S82" s="190">
        <v>15.5</v>
      </c>
      <c r="T82" s="190">
        <v>15.5</v>
      </c>
      <c r="U82" s="90"/>
      <c r="V82" s="91">
        <f t="shared" si="4"/>
        <v>186</v>
      </c>
      <c r="W82" s="92">
        <f t="shared" si="6"/>
        <v>0</v>
      </c>
    </row>
    <row r="83" spans="1:23" x14ac:dyDescent="0.2">
      <c r="A83" s="82">
        <f t="shared" si="5"/>
        <v>59</v>
      </c>
      <c r="B83" s="211"/>
      <c r="C83" s="212"/>
      <c r="D83" s="84" t="s">
        <v>47</v>
      </c>
      <c r="E83" s="210"/>
      <c r="F83" s="86"/>
      <c r="G83" s="87"/>
      <c r="H83" s="209">
        <v>0</v>
      </c>
      <c r="I83" s="89">
        <v>15.5</v>
      </c>
      <c r="J83" s="190">
        <v>15.5</v>
      </c>
      <c r="K83" s="190">
        <v>15.5</v>
      </c>
      <c r="L83" s="190">
        <v>15.5</v>
      </c>
      <c r="M83" s="190">
        <v>15.5</v>
      </c>
      <c r="N83" s="190">
        <v>15.5</v>
      </c>
      <c r="O83" s="190">
        <v>15.5</v>
      </c>
      <c r="P83" s="190">
        <v>15.5</v>
      </c>
      <c r="Q83" s="190">
        <v>15.5</v>
      </c>
      <c r="R83" s="190">
        <v>15.5</v>
      </c>
      <c r="S83" s="190">
        <v>15.5</v>
      </c>
      <c r="T83" s="190">
        <v>15.5</v>
      </c>
      <c r="U83" s="90"/>
      <c r="V83" s="91">
        <f t="shared" si="4"/>
        <v>186</v>
      </c>
      <c r="W83" s="92">
        <f t="shared" si="6"/>
        <v>0</v>
      </c>
    </row>
    <row r="84" spans="1:23" x14ac:dyDescent="0.2">
      <c r="A84" s="82">
        <f t="shared" si="5"/>
        <v>60</v>
      </c>
      <c r="B84" s="211"/>
      <c r="C84" s="212"/>
      <c r="D84" s="84" t="s">
        <v>47</v>
      </c>
      <c r="E84" s="210"/>
      <c r="F84" s="86"/>
      <c r="G84" s="87"/>
      <c r="H84" s="209">
        <v>0</v>
      </c>
      <c r="I84" s="89">
        <v>15.5</v>
      </c>
      <c r="J84" s="190">
        <v>15.5</v>
      </c>
      <c r="K84" s="190">
        <v>15.5</v>
      </c>
      <c r="L84" s="190">
        <v>15.5</v>
      </c>
      <c r="M84" s="190">
        <v>15.5</v>
      </c>
      <c r="N84" s="190">
        <v>15.5</v>
      </c>
      <c r="O84" s="190">
        <v>15.5</v>
      </c>
      <c r="P84" s="190">
        <v>15.5</v>
      </c>
      <c r="Q84" s="190">
        <v>15.5</v>
      </c>
      <c r="R84" s="190">
        <v>15.5</v>
      </c>
      <c r="S84" s="190">
        <v>15.5</v>
      </c>
      <c r="T84" s="190">
        <v>15.5</v>
      </c>
      <c r="U84" s="90"/>
      <c r="V84" s="91">
        <f t="shared" si="4"/>
        <v>186</v>
      </c>
      <c r="W84" s="92">
        <f t="shared" si="6"/>
        <v>0</v>
      </c>
    </row>
    <row r="85" spans="1:23" x14ac:dyDescent="0.2">
      <c r="A85" s="82">
        <f t="shared" si="5"/>
        <v>61</v>
      </c>
      <c r="B85" s="211"/>
      <c r="C85" s="212"/>
      <c r="D85" s="84" t="s">
        <v>47</v>
      </c>
      <c r="E85" s="210"/>
      <c r="F85" s="86"/>
      <c r="G85" s="87"/>
      <c r="H85" s="209">
        <v>0</v>
      </c>
      <c r="I85" s="89">
        <v>15.5</v>
      </c>
      <c r="J85" s="190">
        <v>15.5</v>
      </c>
      <c r="K85" s="190">
        <v>15.5</v>
      </c>
      <c r="L85" s="190">
        <v>15.5</v>
      </c>
      <c r="M85" s="190">
        <v>15.5</v>
      </c>
      <c r="N85" s="190">
        <v>15.5</v>
      </c>
      <c r="O85" s="190">
        <v>15.5</v>
      </c>
      <c r="P85" s="190">
        <v>15.5</v>
      </c>
      <c r="Q85" s="190">
        <v>15.5</v>
      </c>
      <c r="R85" s="190">
        <v>15.5</v>
      </c>
      <c r="S85" s="190">
        <v>15.5</v>
      </c>
      <c r="T85" s="190">
        <v>15.5</v>
      </c>
      <c r="U85" s="90"/>
      <c r="V85" s="91">
        <f t="shared" si="4"/>
        <v>186</v>
      </c>
      <c r="W85" s="92">
        <f t="shared" si="6"/>
        <v>0</v>
      </c>
    </row>
    <row r="86" spans="1:23" x14ac:dyDescent="0.2">
      <c r="A86" s="82">
        <f t="shared" si="5"/>
        <v>62</v>
      </c>
      <c r="B86" s="211"/>
      <c r="C86" s="212"/>
      <c r="D86" s="84" t="s">
        <v>47</v>
      </c>
      <c r="E86" s="210"/>
      <c r="F86" s="86"/>
      <c r="G86" s="87"/>
      <c r="H86" s="209">
        <v>0</v>
      </c>
      <c r="I86" s="89">
        <v>15.5</v>
      </c>
      <c r="J86" s="190">
        <v>15.5</v>
      </c>
      <c r="K86" s="190">
        <v>15.5</v>
      </c>
      <c r="L86" s="190">
        <v>15.5</v>
      </c>
      <c r="M86" s="190">
        <v>15.5</v>
      </c>
      <c r="N86" s="190">
        <v>15.5</v>
      </c>
      <c r="O86" s="190">
        <v>15.5</v>
      </c>
      <c r="P86" s="190">
        <v>15.5</v>
      </c>
      <c r="Q86" s="190">
        <v>15.5</v>
      </c>
      <c r="R86" s="190">
        <v>15.5</v>
      </c>
      <c r="S86" s="190">
        <v>15.5</v>
      </c>
      <c r="T86" s="190">
        <v>15.5</v>
      </c>
      <c r="U86" s="90"/>
      <c r="V86" s="91">
        <f t="shared" si="4"/>
        <v>186</v>
      </c>
      <c r="W86" s="92">
        <f t="shared" si="6"/>
        <v>0</v>
      </c>
    </row>
    <row r="87" spans="1:23" x14ac:dyDescent="0.2">
      <c r="A87" s="82">
        <f t="shared" si="5"/>
        <v>63</v>
      </c>
      <c r="B87" s="211"/>
      <c r="C87" s="212"/>
      <c r="D87" s="84" t="s">
        <v>47</v>
      </c>
      <c r="E87" s="210"/>
      <c r="F87" s="86"/>
      <c r="G87" s="87"/>
      <c r="H87" s="209">
        <v>0</v>
      </c>
      <c r="I87" s="89">
        <v>15.5</v>
      </c>
      <c r="J87" s="190">
        <v>15.5</v>
      </c>
      <c r="K87" s="190">
        <v>15.5</v>
      </c>
      <c r="L87" s="190">
        <v>15.5</v>
      </c>
      <c r="M87" s="190">
        <v>15.5</v>
      </c>
      <c r="N87" s="190">
        <v>15.5</v>
      </c>
      <c r="O87" s="190">
        <v>15.5</v>
      </c>
      <c r="P87" s="190">
        <v>15.5</v>
      </c>
      <c r="Q87" s="190">
        <v>15.5</v>
      </c>
      <c r="R87" s="190">
        <v>15.5</v>
      </c>
      <c r="S87" s="190">
        <v>15.5</v>
      </c>
      <c r="T87" s="190">
        <v>15.5</v>
      </c>
      <c r="U87" s="90"/>
      <c r="V87" s="91">
        <f t="shared" si="4"/>
        <v>186</v>
      </c>
      <c r="W87" s="92">
        <f t="shared" si="6"/>
        <v>0</v>
      </c>
    </row>
    <row r="88" spans="1:23" x14ac:dyDescent="0.2">
      <c r="A88" s="82">
        <f t="shared" si="5"/>
        <v>64</v>
      </c>
      <c r="B88" s="211"/>
      <c r="C88" s="212"/>
      <c r="D88" s="84" t="s">
        <v>41</v>
      </c>
      <c r="E88" s="210"/>
      <c r="F88" s="86"/>
      <c r="G88" s="87"/>
      <c r="H88" s="209">
        <v>0</v>
      </c>
      <c r="I88" s="89">
        <v>15.5</v>
      </c>
      <c r="J88" s="190">
        <v>15.5</v>
      </c>
      <c r="K88" s="190">
        <v>15.5</v>
      </c>
      <c r="L88" s="190">
        <v>15.5</v>
      </c>
      <c r="M88" s="190">
        <v>15.5</v>
      </c>
      <c r="N88" s="190">
        <v>15.5</v>
      </c>
      <c r="O88" s="190">
        <v>15.5</v>
      </c>
      <c r="P88" s="190">
        <v>15.5</v>
      </c>
      <c r="Q88" s="190">
        <v>15.5</v>
      </c>
      <c r="R88" s="190">
        <v>15.5</v>
      </c>
      <c r="S88" s="190">
        <v>15.5</v>
      </c>
      <c r="T88" s="190">
        <v>15.5</v>
      </c>
      <c r="U88" s="90"/>
      <c r="V88" s="91">
        <f t="shared" si="4"/>
        <v>186</v>
      </c>
      <c r="W88" s="92">
        <f t="shared" si="6"/>
        <v>0</v>
      </c>
    </row>
    <row r="89" spans="1:23" x14ac:dyDescent="0.2">
      <c r="A89" s="82">
        <f t="shared" si="5"/>
        <v>65</v>
      </c>
      <c r="B89" s="211"/>
      <c r="C89" s="212"/>
      <c r="D89" s="84" t="s">
        <v>41</v>
      </c>
      <c r="E89" s="210"/>
      <c r="F89" s="86"/>
      <c r="G89" s="87"/>
      <c r="H89" s="209">
        <v>0</v>
      </c>
      <c r="I89" s="89">
        <v>15.5</v>
      </c>
      <c r="J89" s="190">
        <v>15.5</v>
      </c>
      <c r="K89" s="190">
        <v>15.5</v>
      </c>
      <c r="L89" s="190">
        <v>15.5</v>
      </c>
      <c r="M89" s="190">
        <v>15.5</v>
      </c>
      <c r="N89" s="190">
        <v>15.5</v>
      </c>
      <c r="O89" s="190">
        <v>15.5</v>
      </c>
      <c r="P89" s="190">
        <v>15.5</v>
      </c>
      <c r="Q89" s="190">
        <v>15.5</v>
      </c>
      <c r="R89" s="190">
        <v>15.5</v>
      </c>
      <c r="S89" s="190">
        <v>15.5</v>
      </c>
      <c r="T89" s="190">
        <v>15.5</v>
      </c>
      <c r="U89" s="90"/>
      <c r="V89" s="91">
        <f t="shared" si="4"/>
        <v>186</v>
      </c>
      <c r="W89" s="92">
        <f t="shared" ref="W89:W114" si="7">H89*V89</f>
        <v>0</v>
      </c>
    </row>
    <row r="90" spans="1:23" x14ac:dyDescent="0.2">
      <c r="A90" s="82">
        <f t="shared" si="5"/>
        <v>66</v>
      </c>
      <c r="B90" s="211"/>
      <c r="C90" s="212"/>
      <c r="D90" s="84" t="s">
        <v>41</v>
      </c>
      <c r="E90" s="210"/>
      <c r="F90" s="86"/>
      <c r="G90" s="87"/>
      <c r="H90" s="209">
        <v>0</v>
      </c>
      <c r="I90" s="89">
        <v>15.5</v>
      </c>
      <c r="J90" s="190">
        <v>15.5</v>
      </c>
      <c r="K90" s="190">
        <v>15.5</v>
      </c>
      <c r="L90" s="190">
        <v>15.5</v>
      </c>
      <c r="M90" s="190">
        <v>15.5</v>
      </c>
      <c r="N90" s="190">
        <v>15.5</v>
      </c>
      <c r="O90" s="190">
        <v>15.5</v>
      </c>
      <c r="P90" s="190">
        <v>15.5</v>
      </c>
      <c r="Q90" s="190">
        <v>15.5</v>
      </c>
      <c r="R90" s="190">
        <v>15.5</v>
      </c>
      <c r="S90" s="190">
        <v>15.5</v>
      </c>
      <c r="T90" s="190">
        <v>15.5</v>
      </c>
      <c r="U90" s="90"/>
      <c r="V90" s="91">
        <f t="shared" si="4"/>
        <v>186</v>
      </c>
      <c r="W90" s="92">
        <f t="shared" si="7"/>
        <v>0</v>
      </c>
    </row>
    <row r="91" spans="1:23" x14ac:dyDescent="0.2">
      <c r="A91" s="82">
        <f t="shared" si="5"/>
        <v>67</v>
      </c>
      <c r="B91" s="211"/>
      <c r="C91" s="212"/>
      <c r="D91" s="84" t="s">
        <v>41</v>
      </c>
      <c r="E91" s="210"/>
      <c r="F91" s="86"/>
      <c r="G91" s="87"/>
      <c r="H91" s="209">
        <v>0</v>
      </c>
      <c r="I91" s="89">
        <v>15.5</v>
      </c>
      <c r="J91" s="190">
        <v>15.5</v>
      </c>
      <c r="K91" s="190">
        <v>15.5</v>
      </c>
      <c r="L91" s="190">
        <v>15.5</v>
      </c>
      <c r="M91" s="190">
        <v>15.5</v>
      </c>
      <c r="N91" s="190">
        <v>15.5</v>
      </c>
      <c r="O91" s="190">
        <v>15.5</v>
      </c>
      <c r="P91" s="190">
        <v>15.5</v>
      </c>
      <c r="Q91" s="190">
        <v>15.5</v>
      </c>
      <c r="R91" s="190">
        <v>15.5</v>
      </c>
      <c r="S91" s="190">
        <v>15.5</v>
      </c>
      <c r="T91" s="190">
        <v>15.5</v>
      </c>
      <c r="U91" s="90"/>
      <c r="V91" s="91">
        <f t="shared" si="4"/>
        <v>186</v>
      </c>
      <c r="W91" s="92">
        <f t="shared" si="7"/>
        <v>0</v>
      </c>
    </row>
    <row r="92" spans="1:23" x14ac:dyDescent="0.2">
      <c r="A92" s="82">
        <f t="shared" si="5"/>
        <v>68</v>
      </c>
      <c r="B92" s="211"/>
      <c r="C92" s="212"/>
      <c r="D92" s="84" t="s">
        <v>41</v>
      </c>
      <c r="E92" s="210"/>
      <c r="F92" s="86"/>
      <c r="G92" s="87"/>
      <c r="H92" s="209">
        <v>0</v>
      </c>
      <c r="I92" s="89">
        <v>15.5</v>
      </c>
      <c r="J92" s="190">
        <v>15.5</v>
      </c>
      <c r="K92" s="190">
        <v>15.5</v>
      </c>
      <c r="L92" s="190">
        <v>15.5</v>
      </c>
      <c r="M92" s="190">
        <v>15.5</v>
      </c>
      <c r="N92" s="190">
        <v>15.5</v>
      </c>
      <c r="O92" s="190">
        <v>15.5</v>
      </c>
      <c r="P92" s="190">
        <v>15.5</v>
      </c>
      <c r="Q92" s="190">
        <v>15.5</v>
      </c>
      <c r="R92" s="190">
        <v>15.5</v>
      </c>
      <c r="S92" s="190">
        <v>15.5</v>
      </c>
      <c r="T92" s="190">
        <v>15.5</v>
      </c>
      <c r="U92" s="90"/>
      <c r="V92" s="91">
        <f t="shared" si="4"/>
        <v>186</v>
      </c>
      <c r="W92" s="92">
        <f t="shared" si="7"/>
        <v>0</v>
      </c>
    </row>
    <row r="93" spans="1:23" x14ac:dyDescent="0.2">
      <c r="A93" s="82">
        <f t="shared" si="5"/>
        <v>69</v>
      </c>
      <c r="B93" s="211"/>
      <c r="C93" s="212"/>
      <c r="D93" s="84" t="s">
        <v>221</v>
      </c>
      <c r="E93" s="210"/>
      <c r="F93" s="86"/>
      <c r="G93" s="87"/>
      <c r="H93" s="209">
        <v>0</v>
      </c>
      <c r="I93" s="89">
        <v>15.5</v>
      </c>
      <c r="J93" s="190">
        <v>15.5</v>
      </c>
      <c r="K93" s="190">
        <v>15.5</v>
      </c>
      <c r="L93" s="190">
        <v>15.5</v>
      </c>
      <c r="M93" s="190">
        <v>15.5</v>
      </c>
      <c r="N93" s="190">
        <v>15.5</v>
      </c>
      <c r="O93" s="190">
        <v>15.5</v>
      </c>
      <c r="P93" s="190">
        <v>15.5</v>
      </c>
      <c r="Q93" s="190">
        <v>15.5</v>
      </c>
      <c r="R93" s="190">
        <v>15.5</v>
      </c>
      <c r="S93" s="190">
        <v>15.5</v>
      </c>
      <c r="T93" s="190">
        <v>15.5</v>
      </c>
      <c r="U93" s="90"/>
      <c r="V93" s="91">
        <f t="shared" si="4"/>
        <v>186</v>
      </c>
      <c r="W93" s="92">
        <f t="shared" si="7"/>
        <v>0</v>
      </c>
    </row>
    <row r="94" spans="1:23" x14ac:dyDescent="0.2">
      <c r="A94" s="82">
        <f t="shared" si="5"/>
        <v>70</v>
      </c>
      <c r="B94" s="211"/>
      <c r="C94" s="212"/>
      <c r="D94" s="84" t="s">
        <v>222</v>
      </c>
      <c r="E94" s="210"/>
      <c r="F94" s="86"/>
      <c r="G94" s="87"/>
      <c r="H94" s="209">
        <v>0</v>
      </c>
      <c r="I94" s="89">
        <v>15.5</v>
      </c>
      <c r="J94" s="190">
        <v>15.5</v>
      </c>
      <c r="K94" s="190">
        <v>15.5</v>
      </c>
      <c r="L94" s="190">
        <v>15.5</v>
      </c>
      <c r="M94" s="190">
        <v>15.5</v>
      </c>
      <c r="N94" s="190">
        <v>15.5</v>
      </c>
      <c r="O94" s="190">
        <v>15.5</v>
      </c>
      <c r="P94" s="190">
        <v>15.5</v>
      </c>
      <c r="Q94" s="190">
        <v>15.5</v>
      </c>
      <c r="R94" s="190">
        <v>15.5</v>
      </c>
      <c r="S94" s="190">
        <v>15.5</v>
      </c>
      <c r="T94" s="190">
        <v>15.5</v>
      </c>
      <c r="U94" s="90"/>
      <c r="V94" s="91">
        <f t="shared" si="4"/>
        <v>186</v>
      </c>
      <c r="W94" s="92">
        <f t="shared" si="7"/>
        <v>0</v>
      </c>
    </row>
    <row r="95" spans="1:23" x14ac:dyDescent="0.2">
      <c r="A95" s="82">
        <f t="shared" si="5"/>
        <v>71</v>
      </c>
      <c r="B95" s="211"/>
      <c r="C95" s="212"/>
      <c r="D95" s="84" t="s">
        <v>223</v>
      </c>
      <c r="E95" s="210"/>
      <c r="F95" s="86"/>
      <c r="G95" s="87"/>
      <c r="H95" s="209">
        <v>0</v>
      </c>
      <c r="I95" s="89">
        <v>15.5</v>
      </c>
      <c r="J95" s="190">
        <v>15.5</v>
      </c>
      <c r="K95" s="190">
        <v>15.5</v>
      </c>
      <c r="L95" s="190">
        <v>15.5</v>
      </c>
      <c r="M95" s="190">
        <v>15.5</v>
      </c>
      <c r="N95" s="190">
        <v>15.5</v>
      </c>
      <c r="O95" s="190">
        <v>15.5</v>
      </c>
      <c r="P95" s="190">
        <v>15.5</v>
      </c>
      <c r="Q95" s="190">
        <v>15.5</v>
      </c>
      <c r="R95" s="190">
        <v>15.5</v>
      </c>
      <c r="S95" s="190">
        <v>15.5</v>
      </c>
      <c r="T95" s="190">
        <v>15.5</v>
      </c>
      <c r="U95" s="90"/>
      <c r="V95" s="91">
        <f t="shared" si="4"/>
        <v>186</v>
      </c>
      <c r="W95" s="92">
        <f t="shared" si="7"/>
        <v>0</v>
      </c>
    </row>
    <row r="96" spans="1:23" x14ac:dyDescent="0.2">
      <c r="A96" s="82">
        <f t="shared" si="5"/>
        <v>72</v>
      </c>
      <c r="B96" s="211"/>
      <c r="C96" s="212"/>
      <c r="D96" s="84" t="s">
        <v>40</v>
      </c>
      <c r="E96" s="210"/>
      <c r="F96" s="86"/>
      <c r="G96" s="87"/>
      <c r="H96" s="209">
        <v>0</v>
      </c>
      <c r="I96" s="89">
        <v>15.5</v>
      </c>
      <c r="J96" s="190">
        <v>15.5</v>
      </c>
      <c r="K96" s="190">
        <v>15.5</v>
      </c>
      <c r="L96" s="190">
        <v>15.5</v>
      </c>
      <c r="M96" s="190">
        <v>15.5</v>
      </c>
      <c r="N96" s="190">
        <v>15.5</v>
      </c>
      <c r="O96" s="190">
        <v>15.5</v>
      </c>
      <c r="P96" s="190">
        <v>15.5</v>
      </c>
      <c r="Q96" s="190">
        <v>15.5</v>
      </c>
      <c r="R96" s="190">
        <v>15.5</v>
      </c>
      <c r="S96" s="190">
        <v>15.5</v>
      </c>
      <c r="T96" s="190">
        <v>15.5</v>
      </c>
      <c r="U96" s="90"/>
      <c r="V96" s="91">
        <f t="shared" si="4"/>
        <v>186</v>
      </c>
      <c r="W96" s="92">
        <f t="shared" si="7"/>
        <v>0</v>
      </c>
    </row>
    <row r="97" spans="1:23" x14ac:dyDescent="0.2">
      <c r="A97" s="82">
        <f t="shared" si="5"/>
        <v>73</v>
      </c>
      <c r="B97" s="211"/>
      <c r="C97" s="212"/>
      <c r="D97" s="84" t="s">
        <v>40</v>
      </c>
      <c r="E97" s="210"/>
      <c r="F97" s="86"/>
      <c r="G97" s="87"/>
      <c r="H97" s="209">
        <v>0</v>
      </c>
      <c r="I97" s="89">
        <v>15.5</v>
      </c>
      <c r="J97" s="190">
        <v>15.5</v>
      </c>
      <c r="K97" s="190">
        <v>15.5</v>
      </c>
      <c r="L97" s="190">
        <v>15.5</v>
      </c>
      <c r="M97" s="190">
        <v>15.5</v>
      </c>
      <c r="N97" s="190">
        <v>15.5</v>
      </c>
      <c r="O97" s="190">
        <v>15.5</v>
      </c>
      <c r="P97" s="190">
        <v>15.5</v>
      </c>
      <c r="Q97" s="190">
        <v>15.5</v>
      </c>
      <c r="R97" s="190">
        <v>15.5</v>
      </c>
      <c r="S97" s="190">
        <v>15.5</v>
      </c>
      <c r="T97" s="190">
        <v>15.5</v>
      </c>
      <c r="U97" s="90"/>
      <c r="V97" s="91">
        <f t="shared" si="4"/>
        <v>186</v>
      </c>
      <c r="W97" s="92">
        <f t="shared" si="7"/>
        <v>0</v>
      </c>
    </row>
    <row r="98" spans="1:23" x14ac:dyDescent="0.2">
      <c r="A98" s="82">
        <f t="shared" si="5"/>
        <v>74</v>
      </c>
      <c r="B98" s="211"/>
      <c r="C98" s="212"/>
      <c r="D98" s="84" t="s">
        <v>40</v>
      </c>
      <c r="E98" s="210"/>
      <c r="F98" s="86"/>
      <c r="G98" s="87"/>
      <c r="H98" s="209">
        <v>0</v>
      </c>
      <c r="I98" s="89">
        <v>15.5</v>
      </c>
      <c r="J98" s="190">
        <v>15.5</v>
      </c>
      <c r="K98" s="190">
        <v>15.5</v>
      </c>
      <c r="L98" s="190">
        <v>15.5</v>
      </c>
      <c r="M98" s="190">
        <v>15.5</v>
      </c>
      <c r="N98" s="190">
        <v>15.5</v>
      </c>
      <c r="O98" s="190">
        <v>15.5</v>
      </c>
      <c r="P98" s="190">
        <v>15.5</v>
      </c>
      <c r="Q98" s="190">
        <v>15.5</v>
      </c>
      <c r="R98" s="190">
        <v>15.5</v>
      </c>
      <c r="S98" s="190">
        <v>15.5</v>
      </c>
      <c r="T98" s="190">
        <v>15.5</v>
      </c>
      <c r="U98" s="90"/>
      <c r="V98" s="91">
        <f t="shared" si="4"/>
        <v>186</v>
      </c>
      <c r="W98" s="92">
        <f t="shared" si="7"/>
        <v>0</v>
      </c>
    </row>
    <row r="99" spans="1:23" x14ac:dyDescent="0.2">
      <c r="A99" s="82">
        <f t="shared" si="5"/>
        <v>75</v>
      </c>
      <c r="B99" s="211"/>
      <c r="C99" s="212"/>
      <c r="D99" s="84" t="s">
        <v>40</v>
      </c>
      <c r="E99" s="210"/>
      <c r="F99" s="86"/>
      <c r="G99" s="87"/>
      <c r="H99" s="209">
        <v>0</v>
      </c>
      <c r="I99" s="89">
        <v>15.5</v>
      </c>
      <c r="J99" s="190">
        <v>15.5</v>
      </c>
      <c r="K99" s="190">
        <v>15.5</v>
      </c>
      <c r="L99" s="190">
        <v>15.5</v>
      </c>
      <c r="M99" s="190">
        <v>15.5</v>
      </c>
      <c r="N99" s="190">
        <v>15.5</v>
      </c>
      <c r="O99" s="190">
        <v>15.5</v>
      </c>
      <c r="P99" s="190">
        <v>15.5</v>
      </c>
      <c r="Q99" s="190">
        <v>15.5</v>
      </c>
      <c r="R99" s="190">
        <v>15.5</v>
      </c>
      <c r="S99" s="190">
        <v>15.5</v>
      </c>
      <c r="T99" s="190">
        <v>15.5</v>
      </c>
      <c r="U99" s="90"/>
      <c r="V99" s="91">
        <f t="shared" si="4"/>
        <v>186</v>
      </c>
      <c r="W99" s="92">
        <f t="shared" si="7"/>
        <v>0</v>
      </c>
    </row>
    <row r="100" spans="1:23" x14ac:dyDescent="0.2">
      <c r="A100" s="82">
        <f t="shared" si="5"/>
        <v>76</v>
      </c>
      <c r="B100" s="211"/>
      <c r="C100" s="212"/>
      <c r="D100" s="84" t="s">
        <v>48</v>
      </c>
      <c r="E100" s="210"/>
      <c r="F100" s="86"/>
      <c r="G100" s="87"/>
      <c r="H100" s="209">
        <v>0</v>
      </c>
      <c r="I100" s="89">
        <v>15.5</v>
      </c>
      <c r="J100" s="190">
        <v>15.5</v>
      </c>
      <c r="K100" s="190">
        <v>15.5</v>
      </c>
      <c r="L100" s="190">
        <v>15.5</v>
      </c>
      <c r="M100" s="190">
        <v>15.5</v>
      </c>
      <c r="N100" s="190">
        <v>15.5</v>
      </c>
      <c r="O100" s="190">
        <v>15.5</v>
      </c>
      <c r="P100" s="190">
        <v>15.5</v>
      </c>
      <c r="Q100" s="190">
        <v>15.5</v>
      </c>
      <c r="R100" s="190">
        <v>15.5</v>
      </c>
      <c r="S100" s="190">
        <v>15.5</v>
      </c>
      <c r="T100" s="190">
        <v>15.5</v>
      </c>
      <c r="U100" s="90"/>
      <c r="V100" s="91">
        <f t="shared" si="4"/>
        <v>186</v>
      </c>
      <c r="W100" s="92">
        <f t="shared" si="7"/>
        <v>0</v>
      </c>
    </row>
    <row r="101" spans="1:23" x14ac:dyDescent="0.2">
      <c r="A101" s="82">
        <f t="shared" si="5"/>
        <v>77</v>
      </c>
      <c r="B101" s="211"/>
      <c r="C101" s="212"/>
      <c r="D101" s="84" t="s">
        <v>49</v>
      </c>
      <c r="E101" s="210"/>
      <c r="F101" s="86"/>
      <c r="G101" s="87"/>
      <c r="H101" s="209">
        <v>0</v>
      </c>
      <c r="I101" s="89">
        <v>15.5</v>
      </c>
      <c r="J101" s="190">
        <v>15.5</v>
      </c>
      <c r="K101" s="190">
        <v>15.5</v>
      </c>
      <c r="L101" s="190">
        <v>15.5</v>
      </c>
      <c r="M101" s="190">
        <v>15.5</v>
      </c>
      <c r="N101" s="190">
        <v>15.5</v>
      </c>
      <c r="O101" s="190">
        <v>15.5</v>
      </c>
      <c r="P101" s="190">
        <v>15.5</v>
      </c>
      <c r="Q101" s="190">
        <v>15.5</v>
      </c>
      <c r="R101" s="190">
        <v>15.5</v>
      </c>
      <c r="S101" s="190">
        <v>15.5</v>
      </c>
      <c r="T101" s="190">
        <v>15.5</v>
      </c>
      <c r="U101" s="90"/>
      <c r="V101" s="91">
        <f t="shared" si="4"/>
        <v>186</v>
      </c>
      <c r="W101" s="92">
        <f t="shared" si="7"/>
        <v>0</v>
      </c>
    </row>
    <row r="102" spans="1:23" x14ac:dyDescent="0.2">
      <c r="A102" s="82">
        <f t="shared" si="5"/>
        <v>78</v>
      </c>
      <c r="B102" s="211"/>
      <c r="C102" s="212"/>
      <c r="D102" s="84" t="s">
        <v>49</v>
      </c>
      <c r="E102" s="210"/>
      <c r="F102" s="86"/>
      <c r="G102" s="87"/>
      <c r="H102" s="209">
        <v>0</v>
      </c>
      <c r="I102" s="89">
        <v>15.5</v>
      </c>
      <c r="J102" s="190">
        <v>15.5</v>
      </c>
      <c r="K102" s="190">
        <v>15.5</v>
      </c>
      <c r="L102" s="190">
        <v>15.5</v>
      </c>
      <c r="M102" s="190">
        <v>15.5</v>
      </c>
      <c r="N102" s="190">
        <v>15.5</v>
      </c>
      <c r="O102" s="190">
        <v>15.5</v>
      </c>
      <c r="P102" s="190">
        <v>15.5</v>
      </c>
      <c r="Q102" s="190">
        <v>15.5</v>
      </c>
      <c r="R102" s="190">
        <v>15.5</v>
      </c>
      <c r="S102" s="190">
        <v>15.5</v>
      </c>
      <c r="T102" s="190">
        <v>15.5</v>
      </c>
      <c r="U102" s="90"/>
      <c r="V102" s="91">
        <f t="shared" ref="V102:V114" si="8">SUBTOTAL(9,I102:T102)</f>
        <v>186</v>
      </c>
      <c r="W102" s="92">
        <f t="shared" si="7"/>
        <v>0</v>
      </c>
    </row>
    <row r="103" spans="1:23" x14ac:dyDescent="0.2">
      <c r="A103" s="82">
        <f t="shared" ref="A103:A114" si="9">A102+1</f>
        <v>79</v>
      </c>
      <c r="B103" s="211"/>
      <c r="C103" s="212"/>
      <c r="D103" s="84" t="s">
        <v>49</v>
      </c>
      <c r="E103" s="210"/>
      <c r="F103" s="86"/>
      <c r="G103" s="87"/>
      <c r="H103" s="209">
        <v>0</v>
      </c>
      <c r="I103" s="89">
        <v>15.5</v>
      </c>
      <c r="J103" s="190">
        <v>15.5</v>
      </c>
      <c r="K103" s="190">
        <v>15.5</v>
      </c>
      <c r="L103" s="190">
        <v>15.5</v>
      </c>
      <c r="M103" s="190">
        <v>15.5</v>
      </c>
      <c r="N103" s="190">
        <v>15.5</v>
      </c>
      <c r="O103" s="190">
        <v>15.5</v>
      </c>
      <c r="P103" s="190">
        <v>15.5</v>
      </c>
      <c r="Q103" s="190">
        <v>15.5</v>
      </c>
      <c r="R103" s="190">
        <v>15.5</v>
      </c>
      <c r="S103" s="190">
        <v>15.5</v>
      </c>
      <c r="T103" s="190">
        <v>15.5</v>
      </c>
      <c r="U103" s="90"/>
      <c r="V103" s="91">
        <f t="shared" si="8"/>
        <v>186</v>
      </c>
      <c r="W103" s="92">
        <f t="shared" si="7"/>
        <v>0</v>
      </c>
    </row>
    <row r="104" spans="1:23" x14ac:dyDescent="0.2">
      <c r="A104" s="82">
        <f t="shared" si="9"/>
        <v>80</v>
      </c>
      <c r="B104" s="211"/>
      <c r="C104" s="212"/>
      <c r="D104" s="84" t="s">
        <v>50</v>
      </c>
      <c r="E104" s="210"/>
      <c r="F104" s="86"/>
      <c r="G104" s="87"/>
      <c r="H104" s="209">
        <v>0</v>
      </c>
      <c r="I104" s="89">
        <v>15.5</v>
      </c>
      <c r="J104" s="190">
        <v>15.5</v>
      </c>
      <c r="K104" s="190">
        <v>15.5</v>
      </c>
      <c r="L104" s="190">
        <v>15.5</v>
      </c>
      <c r="M104" s="190">
        <v>15.5</v>
      </c>
      <c r="N104" s="190">
        <v>15.5</v>
      </c>
      <c r="O104" s="190">
        <v>15.5</v>
      </c>
      <c r="P104" s="190">
        <v>15.5</v>
      </c>
      <c r="Q104" s="190">
        <v>15.5</v>
      </c>
      <c r="R104" s="190">
        <v>15.5</v>
      </c>
      <c r="S104" s="190">
        <v>15.5</v>
      </c>
      <c r="T104" s="190">
        <v>15.5</v>
      </c>
      <c r="U104" s="90"/>
      <c r="V104" s="91">
        <f t="shared" si="8"/>
        <v>186</v>
      </c>
      <c r="W104" s="92">
        <f t="shared" si="7"/>
        <v>0</v>
      </c>
    </row>
    <row r="105" spans="1:23" x14ac:dyDescent="0.2">
      <c r="A105" s="82">
        <f t="shared" si="9"/>
        <v>81</v>
      </c>
      <c r="B105" s="211"/>
      <c r="C105" s="212"/>
      <c r="D105" s="84" t="s">
        <v>50</v>
      </c>
      <c r="E105" s="210"/>
      <c r="F105" s="86"/>
      <c r="G105" s="87"/>
      <c r="H105" s="209">
        <v>0</v>
      </c>
      <c r="I105" s="89">
        <v>15.5</v>
      </c>
      <c r="J105" s="190">
        <v>15.5</v>
      </c>
      <c r="K105" s="190">
        <v>15.5</v>
      </c>
      <c r="L105" s="190">
        <v>15.5</v>
      </c>
      <c r="M105" s="190">
        <v>15.5</v>
      </c>
      <c r="N105" s="190">
        <v>15.5</v>
      </c>
      <c r="O105" s="190">
        <v>15.5</v>
      </c>
      <c r="P105" s="190">
        <v>15.5</v>
      </c>
      <c r="Q105" s="190">
        <v>15.5</v>
      </c>
      <c r="R105" s="190">
        <v>15.5</v>
      </c>
      <c r="S105" s="190">
        <v>15.5</v>
      </c>
      <c r="T105" s="190">
        <v>15.5</v>
      </c>
      <c r="U105" s="90"/>
      <c r="V105" s="91">
        <f t="shared" si="8"/>
        <v>186</v>
      </c>
      <c r="W105" s="92">
        <f t="shared" si="7"/>
        <v>0</v>
      </c>
    </row>
    <row r="106" spans="1:23" x14ac:dyDescent="0.2">
      <c r="A106" s="82">
        <f t="shared" si="9"/>
        <v>82</v>
      </c>
      <c r="B106" s="211"/>
      <c r="C106" s="212"/>
      <c r="D106" s="84" t="s">
        <v>50</v>
      </c>
      <c r="E106" s="210"/>
      <c r="F106" s="86"/>
      <c r="G106" s="87"/>
      <c r="H106" s="209">
        <v>0</v>
      </c>
      <c r="I106" s="89">
        <v>15.5</v>
      </c>
      <c r="J106" s="190">
        <v>15.5</v>
      </c>
      <c r="K106" s="190">
        <v>15.5</v>
      </c>
      <c r="L106" s="190">
        <v>15.5</v>
      </c>
      <c r="M106" s="190">
        <v>15.5</v>
      </c>
      <c r="N106" s="190">
        <v>15.5</v>
      </c>
      <c r="O106" s="190">
        <v>15.5</v>
      </c>
      <c r="P106" s="190">
        <v>15.5</v>
      </c>
      <c r="Q106" s="190">
        <v>15.5</v>
      </c>
      <c r="R106" s="190">
        <v>15.5</v>
      </c>
      <c r="S106" s="190">
        <v>15.5</v>
      </c>
      <c r="T106" s="190">
        <v>15.5</v>
      </c>
      <c r="U106" s="90"/>
      <c r="V106" s="91">
        <f t="shared" si="8"/>
        <v>186</v>
      </c>
      <c r="W106" s="92">
        <f t="shared" si="7"/>
        <v>0</v>
      </c>
    </row>
    <row r="107" spans="1:23" x14ac:dyDescent="0.2">
      <c r="A107" s="82">
        <f t="shared" si="9"/>
        <v>83</v>
      </c>
      <c r="B107" s="211"/>
      <c r="C107" s="212"/>
      <c r="D107" s="84" t="s">
        <v>50</v>
      </c>
      <c r="E107" s="210"/>
      <c r="F107" s="86"/>
      <c r="G107" s="87"/>
      <c r="H107" s="209">
        <v>0</v>
      </c>
      <c r="I107" s="89">
        <v>15.5</v>
      </c>
      <c r="J107" s="190">
        <v>15.5</v>
      </c>
      <c r="K107" s="190">
        <v>15.5</v>
      </c>
      <c r="L107" s="190">
        <v>15.5</v>
      </c>
      <c r="M107" s="190">
        <v>15.5</v>
      </c>
      <c r="N107" s="190">
        <v>15.5</v>
      </c>
      <c r="O107" s="190">
        <v>15.5</v>
      </c>
      <c r="P107" s="190">
        <v>15.5</v>
      </c>
      <c r="Q107" s="190">
        <v>15.5</v>
      </c>
      <c r="R107" s="190">
        <v>15.5</v>
      </c>
      <c r="S107" s="190">
        <v>15.5</v>
      </c>
      <c r="T107" s="190">
        <v>15.5</v>
      </c>
      <c r="U107" s="90"/>
      <c r="V107" s="91">
        <f t="shared" si="8"/>
        <v>186</v>
      </c>
      <c r="W107" s="92">
        <f t="shared" si="7"/>
        <v>0</v>
      </c>
    </row>
    <row r="108" spans="1:23" x14ac:dyDescent="0.2">
      <c r="A108" s="82">
        <f t="shared" si="9"/>
        <v>84</v>
      </c>
      <c r="B108" s="211"/>
      <c r="C108" s="212"/>
      <c r="D108" s="84" t="s">
        <v>50</v>
      </c>
      <c r="E108" s="210"/>
      <c r="F108" s="86"/>
      <c r="G108" s="87"/>
      <c r="H108" s="209">
        <v>0</v>
      </c>
      <c r="I108" s="89">
        <v>15.5</v>
      </c>
      <c r="J108" s="190">
        <v>15.5</v>
      </c>
      <c r="K108" s="190">
        <v>15.5</v>
      </c>
      <c r="L108" s="190">
        <v>15.5</v>
      </c>
      <c r="M108" s="190">
        <v>15.5</v>
      </c>
      <c r="N108" s="190">
        <v>15.5</v>
      </c>
      <c r="O108" s="190">
        <v>15.5</v>
      </c>
      <c r="P108" s="190">
        <v>15.5</v>
      </c>
      <c r="Q108" s="190">
        <v>15.5</v>
      </c>
      <c r="R108" s="190">
        <v>15.5</v>
      </c>
      <c r="S108" s="190">
        <v>15.5</v>
      </c>
      <c r="T108" s="190">
        <v>15.5</v>
      </c>
      <c r="U108" s="90"/>
      <c r="V108" s="91">
        <f t="shared" si="8"/>
        <v>186</v>
      </c>
      <c r="W108" s="92">
        <f t="shared" si="7"/>
        <v>0</v>
      </c>
    </row>
    <row r="109" spans="1:23" x14ac:dyDescent="0.2">
      <c r="A109" s="82">
        <f t="shared" si="9"/>
        <v>85</v>
      </c>
      <c r="B109" s="211"/>
      <c r="C109" s="212"/>
      <c r="D109" s="84" t="s">
        <v>50</v>
      </c>
      <c r="E109" s="210"/>
      <c r="F109" s="86"/>
      <c r="G109" s="87"/>
      <c r="H109" s="209">
        <v>0</v>
      </c>
      <c r="I109" s="89">
        <v>15.5</v>
      </c>
      <c r="J109" s="190">
        <v>15.5</v>
      </c>
      <c r="K109" s="190">
        <v>15.5</v>
      </c>
      <c r="L109" s="190">
        <v>15.5</v>
      </c>
      <c r="M109" s="190">
        <v>15.5</v>
      </c>
      <c r="N109" s="190">
        <v>15.5</v>
      </c>
      <c r="O109" s="190">
        <v>15.5</v>
      </c>
      <c r="P109" s="190">
        <v>15.5</v>
      </c>
      <c r="Q109" s="190">
        <v>15.5</v>
      </c>
      <c r="R109" s="190">
        <v>15.5</v>
      </c>
      <c r="S109" s="190">
        <v>15.5</v>
      </c>
      <c r="T109" s="190">
        <v>15.5</v>
      </c>
      <c r="U109" s="90"/>
      <c r="V109" s="91">
        <f t="shared" si="8"/>
        <v>186</v>
      </c>
      <c r="W109" s="92">
        <f t="shared" si="7"/>
        <v>0</v>
      </c>
    </row>
    <row r="110" spans="1:23" x14ac:dyDescent="0.2">
      <c r="A110" s="82">
        <f t="shared" si="9"/>
        <v>86</v>
      </c>
      <c r="B110" s="211"/>
      <c r="C110" s="212"/>
      <c r="D110" s="84" t="s">
        <v>50</v>
      </c>
      <c r="E110" s="210"/>
      <c r="F110" s="86"/>
      <c r="G110" s="87"/>
      <c r="H110" s="209">
        <v>0</v>
      </c>
      <c r="I110" s="89">
        <v>15.5</v>
      </c>
      <c r="J110" s="190">
        <v>15.5</v>
      </c>
      <c r="K110" s="190">
        <v>15.5</v>
      </c>
      <c r="L110" s="190">
        <v>15.5</v>
      </c>
      <c r="M110" s="190">
        <v>15.5</v>
      </c>
      <c r="N110" s="190">
        <v>15.5</v>
      </c>
      <c r="O110" s="190">
        <v>15.5</v>
      </c>
      <c r="P110" s="190">
        <v>15.5</v>
      </c>
      <c r="Q110" s="190">
        <v>15.5</v>
      </c>
      <c r="R110" s="190">
        <v>15.5</v>
      </c>
      <c r="S110" s="190">
        <v>15.5</v>
      </c>
      <c r="T110" s="190">
        <v>15.5</v>
      </c>
      <c r="U110" s="90"/>
      <c r="V110" s="91">
        <f t="shared" si="8"/>
        <v>186</v>
      </c>
      <c r="W110" s="92">
        <f t="shared" si="7"/>
        <v>0</v>
      </c>
    </row>
    <row r="111" spans="1:23" x14ac:dyDescent="0.2">
      <c r="A111" s="82">
        <f t="shared" si="9"/>
        <v>87</v>
      </c>
      <c r="B111" s="211"/>
      <c r="C111" s="212"/>
      <c r="D111" s="84" t="s">
        <v>50</v>
      </c>
      <c r="E111" s="210"/>
      <c r="F111" s="86"/>
      <c r="G111" s="87"/>
      <c r="H111" s="209">
        <v>0</v>
      </c>
      <c r="I111" s="89">
        <v>15.5</v>
      </c>
      <c r="J111" s="190">
        <v>15.5</v>
      </c>
      <c r="K111" s="190">
        <v>15.5</v>
      </c>
      <c r="L111" s="190">
        <v>15.5</v>
      </c>
      <c r="M111" s="190">
        <v>15.5</v>
      </c>
      <c r="N111" s="190">
        <v>15.5</v>
      </c>
      <c r="O111" s="190">
        <v>15.5</v>
      </c>
      <c r="P111" s="190">
        <v>15.5</v>
      </c>
      <c r="Q111" s="190">
        <v>15.5</v>
      </c>
      <c r="R111" s="190">
        <v>15.5</v>
      </c>
      <c r="S111" s="190">
        <v>15.5</v>
      </c>
      <c r="T111" s="190">
        <v>15.5</v>
      </c>
      <c r="U111" s="90"/>
      <c r="V111" s="91">
        <f t="shared" si="8"/>
        <v>186</v>
      </c>
      <c r="W111" s="92">
        <f t="shared" si="7"/>
        <v>0</v>
      </c>
    </row>
    <row r="112" spans="1:23" x14ac:dyDescent="0.2">
      <c r="A112" s="82">
        <f t="shared" si="9"/>
        <v>88</v>
      </c>
      <c r="B112" s="211"/>
      <c r="C112" s="212"/>
      <c r="D112" s="84" t="s">
        <v>51</v>
      </c>
      <c r="E112" s="210"/>
      <c r="F112" s="86"/>
      <c r="G112" s="87"/>
      <c r="H112" s="209">
        <v>0</v>
      </c>
      <c r="I112" s="89">
        <v>15.5</v>
      </c>
      <c r="J112" s="190">
        <v>15.5</v>
      </c>
      <c r="K112" s="190">
        <v>15.5</v>
      </c>
      <c r="L112" s="190">
        <v>15.5</v>
      </c>
      <c r="M112" s="190">
        <v>15.5</v>
      </c>
      <c r="N112" s="190">
        <v>15.5</v>
      </c>
      <c r="O112" s="190">
        <v>15.5</v>
      </c>
      <c r="P112" s="190">
        <v>15.5</v>
      </c>
      <c r="Q112" s="190">
        <v>15.5</v>
      </c>
      <c r="R112" s="190">
        <v>15.5</v>
      </c>
      <c r="S112" s="190">
        <v>15.5</v>
      </c>
      <c r="T112" s="190">
        <v>15.5</v>
      </c>
      <c r="U112" s="90"/>
      <c r="V112" s="91">
        <f t="shared" si="8"/>
        <v>186</v>
      </c>
      <c r="W112" s="92">
        <f t="shared" si="7"/>
        <v>0</v>
      </c>
    </row>
    <row r="113" spans="1:23" x14ac:dyDescent="0.2">
      <c r="A113" s="82">
        <f t="shared" si="9"/>
        <v>89</v>
      </c>
      <c r="B113" s="211"/>
      <c r="C113" s="212"/>
      <c r="D113" s="84" t="s">
        <v>51</v>
      </c>
      <c r="E113" s="210"/>
      <c r="F113" s="86"/>
      <c r="G113" s="87"/>
      <c r="H113" s="209">
        <v>0</v>
      </c>
      <c r="I113" s="89">
        <v>15.5</v>
      </c>
      <c r="J113" s="190">
        <v>15.5</v>
      </c>
      <c r="K113" s="190">
        <v>15.5</v>
      </c>
      <c r="L113" s="190">
        <v>15.5</v>
      </c>
      <c r="M113" s="190">
        <v>15.5</v>
      </c>
      <c r="N113" s="190">
        <v>15.5</v>
      </c>
      <c r="O113" s="190">
        <v>15.5</v>
      </c>
      <c r="P113" s="190">
        <v>15.5</v>
      </c>
      <c r="Q113" s="190">
        <v>15.5</v>
      </c>
      <c r="R113" s="190">
        <v>15.5</v>
      </c>
      <c r="S113" s="190">
        <v>15.5</v>
      </c>
      <c r="T113" s="190">
        <v>15.5</v>
      </c>
      <c r="U113" s="90"/>
      <c r="V113" s="91">
        <f t="shared" si="8"/>
        <v>186</v>
      </c>
      <c r="W113" s="92">
        <f t="shared" si="7"/>
        <v>0</v>
      </c>
    </row>
    <row r="114" spans="1:23" x14ac:dyDescent="0.2">
      <c r="A114" s="82">
        <f t="shared" si="9"/>
        <v>90</v>
      </c>
      <c r="B114" s="211"/>
      <c r="C114" s="212"/>
      <c r="D114" s="84" t="s">
        <v>51</v>
      </c>
      <c r="E114" s="210"/>
      <c r="F114" s="86"/>
      <c r="G114" s="87"/>
      <c r="H114" s="209">
        <v>0</v>
      </c>
      <c r="I114" s="89">
        <v>15.5</v>
      </c>
      <c r="J114" s="190">
        <v>15.5</v>
      </c>
      <c r="K114" s="190">
        <v>15.5</v>
      </c>
      <c r="L114" s="190">
        <v>15.5</v>
      </c>
      <c r="M114" s="190">
        <v>15.5</v>
      </c>
      <c r="N114" s="190">
        <v>15.5</v>
      </c>
      <c r="O114" s="190">
        <v>15.5</v>
      </c>
      <c r="P114" s="190">
        <v>15.5</v>
      </c>
      <c r="Q114" s="190">
        <v>15.5</v>
      </c>
      <c r="R114" s="190">
        <v>15.5</v>
      </c>
      <c r="S114" s="190">
        <v>15.5</v>
      </c>
      <c r="T114" s="190">
        <v>15.5</v>
      </c>
      <c r="U114" s="90"/>
      <c r="V114" s="91">
        <f t="shared" si="8"/>
        <v>186</v>
      </c>
      <c r="W114" s="92">
        <f t="shared" si="7"/>
        <v>0</v>
      </c>
    </row>
    <row r="115" spans="1:23" x14ac:dyDescent="0.2">
      <c r="A115" s="82"/>
      <c r="B115" s="93"/>
      <c r="C115" s="84"/>
      <c r="D115" s="84"/>
      <c r="E115" s="85"/>
      <c r="F115" s="86"/>
      <c r="G115" s="87"/>
      <c r="H115" s="88"/>
      <c r="I115" s="89"/>
      <c r="J115" s="89"/>
      <c r="K115" s="190"/>
      <c r="L115" s="190"/>
      <c r="M115" s="190"/>
      <c r="N115" s="190"/>
      <c r="O115" s="190"/>
      <c r="P115" s="190"/>
      <c r="Q115" s="190"/>
      <c r="R115" s="190"/>
      <c r="S115" s="190"/>
      <c r="T115" s="190"/>
      <c r="U115" s="90"/>
      <c r="V115" s="94"/>
      <c r="W115" s="95"/>
    </row>
    <row r="116" spans="1:23" ht="15" thickBot="1" x14ac:dyDescent="0.25">
      <c r="A116" s="82"/>
      <c r="B116" s="83"/>
      <c r="C116" s="84"/>
      <c r="D116" s="84"/>
      <c r="E116" s="85"/>
      <c r="F116" s="86"/>
      <c r="G116" s="87"/>
      <c r="H116" s="88"/>
      <c r="I116" s="89"/>
      <c r="J116" s="89"/>
      <c r="K116" s="190"/>
      <c r="L116" s="190"/>
      <c r="M116" s="190"/>
      <c r="N116" s="190"/>
      <c r="O116" s="90"/>
      <c r="P116" s="90"/>
      <c r="Q116" s="90"/>
      <c r="R116" s="90"/>
      <c r="S116" s="90"/>
      <c r="T116" s="90"/>
      <c r="U116" s="90"/>
      <c r="V116" s="94"/>
      <c r="W116" s="95"/>
    </row>
    <row r="117" spans="1:23" s="55" customFormat="1" ht="15.75" thickBot="1" x14ac:dyDescent="0.3">
      <c r="A117" s="191"/>
      <c r="B117" s="192" t="s">
        <v>224</v>
      </c>
      <c r="C117" s="193"/>
      <c r="D117" s="193"/>
      <c r="E117" s="192"/>
      <c r="F117" s="194"/>
      <c r="G117" s="195"/>
      <c r="H117" s="196"/>
      <c r="I117" s="197"/>
      <c r="J117" s="197"/>
      <c r="K117" s="198"/>
      <c r="L117" s="198"/>
      <c r="M117" s="198"/>
      <c r="N117" s="198"/>
      <c r="O117" s="198"/>
      <c r="P117" s="198"/>
      <c r="Q117" s="198"/>
      <c r="R117" s="198"/>
      <c r="S117" s="198"/>
      <c r="T117" s="198"/>
      <c r="U117" s="198"/>
      <c r="V117" s="193"/>
      <c r="W117" s="199">
        <f>SUM(W24:W116)</f>
        <v>0</v>
      </c>
    </row>
    <row r="118" spans="1:23" x14ac:dyDescent="0.2">
      <c r="A118" s="50"/>
      <c r="B118" s="50"/>
      <c r="C118" s="87"/>
      <c r="D118" s="87"/>
      <c r="E118" s="200"/>
      <c r="F118" s="201"/>
      <c r="G118" s="87"/>
      <c r="H118" s="202"/>
      <c r="I118" s="203"/>
      <c r="J118" s="203"/>
      <c r="K118" s="203"/>
      <c r="L118" s="203"/>
      <c r="M118" s="203"/>
      <c r="N118" s="203"/>
      <c r="V118" s="50"/>
      <c r="W118" s="204"/>
    </row>
    <row r="119" spans="1:23" x14ac:dyDescent="0.2">
      <c r="A119" s="50"/>
      <c r="B119" s="50"/>
      <c r="C119" s="87"/>
      <c r="D119" s="87"/>
      <c r="E119" s="200"/>
      <c r="F119" s="201"/>
      <c r="G119" s="87"/>
      <c r="H119" s="202"/>
      <c r="I119" s="203"/>
      <c r="J119" s="203"/>
      <c r="K119" s="203"/>
      <c r="L119" s="203"/>
      <c r="M119" s="203"/>
      <c r="N119" s="203"/>
      <c r="V119" s="50"/>
      <c r="W119" s="204"/>
    </row>
    <row r="120" spans="1:23" x14ac:dyDescent="0.2">
      <c r="A120" s="50"/>
      <c r="B120" s="50"/>
      <c r="C120" s="87"/>
      <c r="D120" s="87"/>
      <c r="E120" s="200"/>
      <c r="F120" s="201"/>
      <c r="G120" s="87"/>
      <c r="H120" s="202"/>
      <c r="I120" s="203"/>
      <c r="J120" s="203"/>
      <c r="K120" s="203"/>
      <c r="L120" s="203"/>
      <c r="M120" s="203"/>
      <c r="N120" s="203"/>
      <c r="V120" s="50"/>
      <c r="W120" s="204"/>
    </row>
  </sheetData>
  <mergeCells count="2">
    <mergeCell ref="A14:V14"/>
    <mergeCell ref="H21:W21"/>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D6EFA-F5B7-4266-8438-E4DD9F3CCA3F}">
  <dimension ref="A1:O105"/>
  <sheetViews>
    <sheetView topLeftCell="A94" zoomScale="86" zoomScaleNormal="86" workbookViewId="0">
      <selection activeCell="E108" sqref="E108"/>
    </sheetView>
  </sheetViews>
  <sheetFormatPr defaultColWidth="9.140625" defaultRowHeight="12.75" x14ac:dyDescent="0.25"/>
  <cols>
    <col min="1" max="1" width="12.42578125" style="213" customWidth="1"/>
    <col min="2" max="2" width="17.5703125" style="213" customWidth="1"/>
    <col min="3" max="3" width="16.140625" style="213" customWidth="1"/>
    <col min="4" max="4" width="25.42578125" style="213" customWidth="1"/>
    <col min="5" max="6" width="22.5703125" style="213" customWidth="1"/>
    <col min="7" max="8" width="17.7109375" style="213" customWidth="1"/>
    <col min="9" max="10" width="18.85546875" style="213" customWidth="1"/>
    <col min="11" max="16384" width="9.140625" style="213"/>
  </cols>
  <sheetData>
    <row r="1" spans="1:10" ht="15" x14ac:dyDescent="0.25">
      <c r="A1" s="14" t="s">
        <v>220</v>
      </c>
    </row>
    <row r="3" spans="1:10" s="402" customFormat="1" x14ac:dyDescent="0.2">
      <c r="A3" s="401" t="s">
        <v>54</v>
      </c>
      <c r="B3" s="401"/>
      <c r="C3" s="401"/>
      <c r="I3" s="403"/>
    </row>
    <row r="4" spans="1:10" s="402" customFormat="1" x14ac:dyDescent="0.2">
      <c r="A4" s="401" t="s">
        <v>382</v>
      </c>
      <c r="B4" s="401"/>
      <c r="C4" s="404"/>
      <c r="D4" s="405" t="str">
        <f>'[1]5.1.1 Tender Cover Sheet'!C19</f>
        <v>MWP1470PS</v>
      </c>
      <c r="I4" s="406"/>
    </row>
    <row r="5" spans="1:10" s="402" customFormat="1" x14ac:dyDescent="0.2">
      <c r="A5" s="401" t="s">
        <v>387</v>
      </c>
      <c r="B5" s="401"/>
      <c r="D5" s="402">
        <f>'[1]5.1.1 Tender Cover Sheet'!C24</f>
        <v>0</v>
      </c>
      <c r="I5" s="406"/>
    </row>
    <row r="6" spans="1:10" s="402" customFormat="1" x14ac:dyDescent="0.2">
      <c r="A6" s="401" t="s">
        <v>347</v>
      </c>
      <c r="B6" s="401"/>
      <c r="D6" s="403" t="str">
        <f>'[1]5.1.1 Tender Cover Sheet'!C21</f>
        <v>CATERING SERVICES AT KUSILE SITE AND KENDAL VILLAGE</v>
      </c>
      <c r="I6" s="406"/>
    </row>
    <row r="7" spans="1:10" s="402" customFormat="1" x14ac:dyDescent="0.2">
      <c r="A7" s="407" t="s">
        <v>388</v>
      </c>
      <c r="B7" s="407"/>
      <c r="C7" s="407"/>
      <c r="I7" s="406"/>
    </row>
    <row r="8" spans="1:10" s="402" customFormat="1" x14ac:dyDescent="0.2">
      <c r="A8" s="403" t="s">
        <v>389</v>
      </c>
      <c r="B8" s="403"/>
      <c r="I8" s="406"/>
    </row>
    <row r="9" spans="1:10" s="402" customFormat="1" x14ac:dyDescent="0.2">
      <c r="A9" s="408" t="s">
        <v>0</v>
      </c>
      <c r="B9" s="408" t="s">
        <v>390</v>
      </c>
      <c r="C9" s="409"/>
      <c r="D9" s="410"/>
      <c r="J9" s="406"/>
    </row>
    <row r="10" spans="1:10" s="402" customFormat="1" ht="15" x14ac:dyDescent="0.25">
      <c r="A10" s="411" t="s">
        <v>391</v>
      </c>
      <c r="B10" s="412">
        <v>0</v>
      </c>
      <c r="C10" s="413"/>
      <c r="D10" s="414"/>
      <c r="E10" s="415" t="s">
        <v>392</v>
      </c>
      <c r="F10" s="415"/>
      <c r="G10" s="415"/>
      <c r="H10" s="415"/>
    </row>
    <row r="11" spans="1:10" s="402" customFormat="1" x14ac:dyDescent="0.2">
      <c r="A11" s="416"/>
      <c r="B11" s="417"/>
      <c r="C11" s="413"/>
      <c r="D11" s="414"/>
    </row>
    <row r="12" spans="1:10" s="402" customFormat="1" x14ac:dyDescent="0.2">
      <c r="A12" s="416"/>
      <c r="B12" s="417"/>
      <c r="C12" s="413"/>
      <c r="D12" s="414"/>
    </row>
    <row r="13" spans="1:10" s="402" customFormat="1" x14ac:dyDescent="0.2">
      <c r="A13" s="403"/>
    </row>
    <row r="14" spans="1:10" s="402" customFormat="1" ht="15" x14ac:dyDescent="0.25">
      <c r="A14" s="418" t="s">
        <v>240</v>
      </c>
      <c r="B14" s="418"/>
      <c r="C14" s="419"/>
    </row>
    <row r="15" spans="1:10" s="402" customFormat="1" ht="15" x14ac:dyDescent="0.25">
      <c r="A15" s="419" t="s">
        <v>241</v>
      </c>
      <c r="B15" s="420" t="s">
        <v>393</v>
      </c>
      <c r="C15" s="420"/>
      <c r="D15" s="420"/>
      <c r="E15" s="420"/>
      <c r="F15" s="420"/>
      <c r="G15" s="420"/>
    </row>
    <row r="16" spans="1:10" s="402" customFormat="1" ht="15" x14ac:dyDescent="0.25">
      <c r="A16" s="419" t="s">
        <v>242</v>
      </c>
      <c r="B16" s="420" t="s">
        <v>394</v>
      </c>
      <c r="C16" s="420"/>
      <c r="D16" s="420"/>
      <c r="E16" s="420"/>
      <c r="F16" s="420"/>
      <c r="G16" s="420"/>
      <c r="H16" s="420"/>
    </row>
    <row r="17" spans="1:8" s="402" customFormat="1" ht="15" x14ac:dyDescent="0.25">
      <c r="A17" s="419"/>
      <c r="B17" s="420" t="s">
        <v>395</v>
      </c>
      <c r="C17" s="420"/>
      <c r="D17" s="420"/>
      <c r="E17" s="420"/>
      <c r="F17" s="420"/>
      <c r="G17" s="420"/>
      <c r="H17" s="420"/>
    </row>
    <row r="18" spans="1:8" s="402" customFormat="1" ht="15" x14ac:dyDescent="0.25">
      <c r="A18" s="420" t="s">
        <v>243</v>
      </c>
      <c r="B18" s="420" t="s">
        <v>396</v>
      </c>
      <c r="C18" s="420"/>
      <c r="D18" s="420"/>
      <c r="E18" s="420"/>
      <c r="F18" s="420"/>
    </row>
    <row r="19" spans="1:8" s="402" customFormat="1" ht="15" x14ac:dyDescent="0.25">
      <c r="A19" s="418" t="s">
        <v>397</v>
      </c>
      <c r="B19" s="418"/>
      <c r="C19" s="418"/>
    </row>
    <row r="20" spans="1:8" s="402" customFormat="1" ht="15" x14ac:dyDescent="0.25">
      <c r="A20" s="419" t="s">
        <v>398</v>
      </c>
      <c r="B20" s="420" t="s">
        <v>399</v>
      </c>
      <c r="C20" s="420"/>
      <c r="D20" s="420"/>
      <c r="E20" s="420"/>
      <c r="F20" s="420"/>
      <c r="G20" s="420"/>
      <c r="H20" s="420"/>
    </row>
    <row r="21" spans="1:8" s="402" customFormat="1" ht="15" x14ac:dyDescent="0.25">
      <c r="A21" s="419"/>
      <c r="B21" s="420" t="s">
        <v>400</v>
      </c>
      <c r="C21" s="420"/>
      <c r="D21" s="420"/>
      <c r="E21" s="420"/>
      <c r="F21" s="420"/>
      <c r="G21" s="420"/>
    </row>
    <row r="22" spans="1:8" s="402" customFormat="1" ht="15" x14ac:dyDescent="0.25">
      <c r="A22" s="419" t="s">
        <v>401</v>
      </c>
      <c r="B22" s="419" t="s">
        <v>402</v>
      </c>
      <c r="C22" s="419"/>
      <c r="D22" s="419"/>
      <c r="E22" s="419"/>
      <c r="F22" s="419"/>
      <c r="G22" s="419"/>
      <c r="H22" s="419"/>
    </row>
    <row r="23" spans="1:8" s="402" customFormat="1" ht="15" x14ac:dyDescent="0.25">
      <c r="A23" s="419"/>
      <c r="B23" s="419" t="s">
        <v>403</v>
      </c>
      <c r="C23" s="419"/>
      <c r="D23" s="419"/>
      <c r="E23" s="419"/>
      <c r="F23" s="419"/>
      <c r="G23" s="419"/>
      <c r="H23" s="419"/>
    </row>
    <row r="24" spans="1:8" s="402" customFormat="1" ht="15" x14ac:dyDescent="0.25">
      <c r="A24" s="419"/>
      <c r="B24" s="419" t="s">
        <v>404</v>
      </c>
      <c r="C24" s="419"/>
      <c r="D24" s="419"/>
      <c r="E24" s="419"/>
      <c r="F24" s="419"/>
      <c r="G24" s="419"/>
      <c r="H24" s="419"/>
    </row>
    <row r="25" spans="1:8" s="402" customFormat="1" ht="15" x14ac:dyDescent="0.25">
      <c r="A25" s="419"/>
      <c r="B25" s="420" t="s">
        <v>405</v>
      </c>
      <c r="C25" s="420"/>
      <c r="D25" s="420"/>
      <c r="E25" s="420"/>
      <c r="F25" s="420"/>
      <c r="G25" s="420"/>
      <c r="H25" s="420"/>
    </row>
    <row r="26" spans="1:8" s="402" customFormat="1" ht="15" x14ac:dyDescent="0.25">
      <c r="A26" s="419"/>
      <c r="B26" s="419" t="s">
        <v>406</v>
      </c>
      <c r="C26" s="419"/>
    </row>
    <row r="27" spans="1:8" s="402" customFormat="1" ht="15" x14ac:dyDescent="0.25">
      <c r="A27" s="419" t="s">
        <v>407</v>
      </c>
      <c r="B27" s="419" t="s">
        <v>408</v>
      </c>
      <c r="C27" s="419"/>
      <c r="D27" s="419"/>
      <c r="E27" s="419"/>
      <c r="F27" s="419"/>
      <c r="G27" s="419"/>
      <c r="H27" s="419"/>
    </row>
    <row r="28" spans="1:8" s="402" customFormat="1" ht="15" x14ac:dyDescent="0.25">
      <c r="A28" s="419"/>
      <c r="B28" s="419" t="s">
        <v>409</v>
      </c>
      <c r="C28" s="419"/>
      <c r="D28" s="419"/>
      <c r="E28" s="419"/>
      <c r="F28" s="419"/>
      <c r="G28" s="419"/>
      <c r="H28" s="419"/>
    </row>
    <row r="29" spans="1:8" s="402" customFormat="1" ht="15" x14ac:dyDescent="0.25">
      <c r="A29" s="419"/>
      <c r="B29" s="420" t="s">
        <v>410</v>
      </c>
      <c r="C29" s="420"/>
      <c r="D29" s="420"/>
      <c r="E29" s="420"/>
      <c r="F29" s="420"/>
    </row>
    <row r="30" spans="1:8" s="402" customFormat="1" ht="15" x14ac:dyDescent="0.25">
      <c r="A30" s="419" t="s">
        <v>411</v>
      </c>
      <c r="B30" s="419" t="s">
        <v>412</v>
      </c>
      <c r="C30" s="419"/>
      <c r="D30" s="419"/>
      <c r="E30" s="419"/>
      <c r="F30" s="419"/>
      <c r="G30" s="419"/>
      <c r="H30" s="419"/>
    </row>
    <row r="31" spans="1:8" s="402" customFormat="1" ht="15" x14ac:dyDescent="0.25">
      <c r="A31" s="419"/>
      <c r="B31" s="420" t="s">
        <v>413</v>
      </c>
      <c r="C31" s="420"/>
      <c r="D31" s="420"/>
      <c r="E31" s="420"/>
      <c r="F31" s="420"/>
      <c r="G31" s="420"/>
      <c r="H31" s="420"/>
    </row>
    <row r="32" spans="1:8" s="402" customFormat="1" ht="15" x14ac:dyDescent="0.25">
      <c r="A32" s="419"/>
      <c r="B32" s="419" t="s">
        <v>414</v>
      </c>
      <c r="C32" s="419"/>
      <c r="D32" s="419"/>
      <c r="E32" s="419"/>
      <c r="F32" s="419"/>
      <c r="G32" s="419"/>
      <c r="H32" s="419"/>
    </row>
    <row r="33" spans="1:8" s="402" customFormat="1" ht="15" x14ac:dyDescent="0.25">
      <c r="A33" s="419"/>
      <c r="B33" s="420" t="s">
        <v>415</v>
      </c>
      <c r="C33" s="420"/>
      <c r="D33" s="420"/>
      <c r="E33" s="420"/>
      <c r="F33" s="420"/>
      <c r="G33" s="420"/>
    </row>
    <row r="34" spans="1:8" s="402" customFormat="1" ht="15" x14ac:dyDescent="0.25">
      <c r="A34" s="419"/>
      <c r="B34" s="420" t="s">
        <v>416</v>
      </c>
      <c r="C34" s="420"/>
      <c r="D34" s="420"/>
      <c r="E34" s="420"/>
      <c r="F34" s="420"/>
      <c r="G34" s="420"/>
      <c r="H34" s="420"/>
    </row>
    <row r="35" spans="1:8" s="402" customFormat="1" ht="15" x14ac:dyDescent="0.25">
      <c r="A35" s="419"/>
      <c r="B35" s="419" t="s">
        <v>417</v>
      </c>
      <c r="C35" s="419"/>
    </row>
    <row r="36" spans="1:8" s="402" customFormat="1" ht="15" x14ac:dyDescent="0.25">
      <c r="A36" s="419" t="s">
        <v>418</v>
      </c>
      <c r="B36" s="420" t="s">
        <v>419</v>
      </c>
      <c r="C36" s="420"/>
      <c r="D36" s="420"/>
      <c r="E36" s="420"/>
      <c r="F36" s="420"/>
      <c r="G36" s="420"/>
      <c r="H36" s="420"/>
    </row>
    <row r="37" spans="1:8" s="402" customFormat="1" ht="15" x14ac:dyDescent="0.25">
      <c r="A37" s="419"/>
      <c r="B37" s="420" t="s">
        <v>420</v>
      </c>
      <c r="C37" s="420"/>
      <c r="D37" s="420"/>
      <c r="E37" s="420"/>
      <c r="F37" s="420"/>
      <c r="G37" s="420"/>
      <c r="H37" s="420"/>
    </row>
    <row r="38" spans="1:8" s="402" customFormat="1" ht="15" x14ac:dyDescent="0.25">
      <c r="A38" s="419"/>
      <c r="B38" s="420" t="s">
        <v>421</v>
      </c>
      <c r="C38" s="420"/>
      <c r="D38" s="420"/>
      <c r="E38" s="420"/>
      <c r="F38" s="420"/>
    </row>
    <row r="39" spans="1:8" s="402" customFormat="1" ht="15" x14ac:dyDescent="0.25">
      <c r="A39" s="419"/>
      <c r="B39" s="420" t="s">
        <v>422</v>
      </c>
      <c r="C39" s="420"/>
      <c r="D39" s="420"/>
      <c r="E39" s="420"/>
      <c r="F39" s="420"/>
      <c r="G39" s="420"/>
      <c r="H39" s="420"/>
    </row>
    <row r="40" spans="1:8" s="402" customFormat="1" ht="15" x14ac:dyDescent="0.25">
      <c r="A40" s="419"/>
      <c r="B40" s="420" t="s">
        <v>423</v>
      </c>
      <c r="C40" s="420"/>
      <c r="D40" s="420"/>
      <c r="E40" s="420"/>
      <c r="F40" s="420"/>
      <c r="G40" s="420"/>
      <c r="H40" s="420"/>
    </row>
    <row r="41" spans="1:8" s="402" customFormat="1" ht="15" x14ac:dyDescent="0.25">
      <c r="A41" s="419"/>
      <c r="B41" s="420" t="s">
        <v>424</v>
      </c>
      <c r="C41" s="420"/>
      <c r="D41" s="420"/>
      <c r="E41" s="420"/>
      <c r="F41" s="420"/>
      <c r="G41" s="420"/>
      <c r="H41" s="420"/>
    </row>
    <row r="42" spans="1:8" s="402" customFormat="1" ht="15" x14ac:dyDescent="0.25">
      <c r="A42" s="419"/>
      <c r="B42" s="420" t="s">
        <v>425</v>
      </c>
      <c r="C42" s="420"/>
    </row>
    <row r="43" spans="1:8" s="519" customFormat="1" ht="15" x14ac:dyDescent="0.25">
      <c r="A43" s="518" t="s">
        <v>426</v>
      </c>
      <c r="B43" s="518" t="s">
        <v>427</v>
      </c>
      <c r="C43" s="518"/>
      <c r="D43" s="518"/>
      <c r="E43" s="518"/>
      <c r="F43" s="518"/>
      <c r="G43" s="518"/>
      <c r="H43" s="518"/>
    </row>
    <row r="44" spans="1:8" s="402" customFormat="1" ht="15" x14ac:dyDescent="0.25">
      <c r="A44" s="419"/>
      <c r="B44" s="419" t="s">
        <v>428</v>
      </c>
      <c r="C44" s="419"/>
      <c r="D44" s="419"/>
      <c r="E44" s="419"/>
      <c r="F44" s="419"/>
      <c r="G44" s="419"/>
      <c r="H44" s="419"/>
    </row>
    <row r="45" spans="1:8" s="402" customFormat="1" ht="15" x14ac:dyDescent="0.25">
      <c r="A45" s="419"/>
      <c r="B45" s="419" t="s">
        <v>429</v>
      </c>
      <c r="C45" s="419"/>
      <c r="D45" s="419"/>
      <c r="E45" s="419"/>
      <c r="F45" s="419"/>
      <c r="G45" s="419"/>
      <c r="H45" s="419"/>
    </row>
    <row r="46" spans="1:8" s="402" customFormat="1" ht="15" x14ac:dyDescent="0.25">
      <c r="A46" s="419"/>
      <c r="B46" s="419" t="s">
        <v>430</v>
      </c>
      <c r="C46" s="419"/>
      <c r="D46" s="419"/>
      <c r="E46" s="419"/>
      <c r="F46" s="419"/>
      <c r="G46" s="419"/>
      <c r="H46" s="419"/>
    </row>
    <row r="47" spans="1:8" s="402" customFormat="1" ht="15" x14ac:dyDescent="0.25">
      <c r="A47" s="419"/>
      <c r="B47" s="419" t="s">
        <v>431</v>
      </c>
      <c r="C47" s="419"/>
      <c r="D47" s="419"/>
      <c r="E47" s="419"/>
      <c r="F47" s="419"/>
      <c r="G47" s="419"/>
      <c r="H47" s="419"/>
    </row>
    <row r="48" spans="1:8" s="402" customFormat="1" ht="15" x14ac:dyDescent="0.25">
      <c r="A48" s="419"/>
      <c r="B48" s="419" t="s">
        <v>432</v>
      </c>
      <c r="C48" s="419"/>
      <c r="D48" s="419"/>
    </row>
    <row r="49" spans="1:15" s="402" customFormat="1" ht="15" x14ac:dyDescent="0.25">
      <c r="A49" s="419" t="s">
        <v>433</v>
      </c>
      <c r="B49" s="420" t="s">
        <v>434</v>
      </c>
      <c r="C49" s="420"/>
      <c r="D49" s="420"/>
      <c r="E49" s="420"/>
      <c r="F49" s="420"/>
      <c r="G49" s="420"/>
      <c r="H49" s="420"/>
    </row>
    <row r="50" spans="1:15" s="402" customFormat="1" ht="15" x14ac:dyDescent="0.25">
      <c r="A50" s="419"/>
      <c r="B50" s="420" t="s">
        <v>435</v>
      </c>
      <c r="C50" s="420"/>
      <c r="D50" s="420"/>
      <c r="E50" s="420"/>
      <c r="F50" s="420"/>
      <c r="G50" s="420"/>
      <c r="H50" s="420"/>
    </row>
    <row r="51" spans="1:15" s="402" customFormat="1" ht="15" x14ac:dyDescent="0.25">
      <c r="A51" s="419"/>
      <c r="B51" s="420" t="s">
        <v>436</v>
      </c>
      <c r="C51" s="420"/>
      <c r="D51" s="420"/>
      <c r="E51" s="420"/>
      <c r="F51" s="420"/>
      <c r="G51" s="420"/>
      <c r="H51" s="420"/>
    </row>
    <row r="52" spans="1:15" s="402" customFormat="1" ht="15" x14ac:dyDescent="0.25">
      <c r="A52" s="419"/>
      <c r="B52" s="420" t="s">
        <v>437</v>
      </c>
      <c r="C52" s="420"/>
      <c r="D52" s="420"/>
      <c r="E52" s="420"/>
      <c r="F52" s="420"/>
      <c r="G52" s="420"/>
      <c r="H52" s="420"/>
    </row>
    <row r="53" spans="1:15" s="402" customFormat="1" ht="15" x14ac:dyDescent="0.25">
      <c r="A53" s="419"/>
      <c r="B53" s="420" t="s">
        <v>438</v>
      </c>
      <c r="C53" s="420"/>
      <c r="D53" s="420"/>
      <c r="E53" s="420"/>
      <c r="F53" s="420"/>
      <c r="G53" s="420"/>
      <c r="H53" s="420"/>
    </row>
    <row r="54" spans="1:15" s="402" customFormat="1" ht="15" x14ac:dyDescent="0.25">
      <c r="A54" s="419"/>
      <c r="B54" s="420" t="s">
        <v>439</v>
      </c>
      <c r="C54" s="420"/>
      <c r="D54" s="420"/>
      <c r="E54" s="420"/>
      <c r="F54" s="420"/>
      <c r="G54" s="420"/>
      <c r="H54" s="420"/>
    </row>
    <row r="55" spans="1:15" s="402" customFormat="1" ht="15" x14ac:dyDescent="0.25">
      <c r="A55" s="419"/>
      <c r="B55" s="420" t="s">
        <v>440</v>
      </c>
      <c r="C55" s="420"/>
      <c r="D55" s="420"/>
      <c r="E55" s="420"/>
      <c r="F55" s="420"/>
    </row>
    <row r="56" spans="1:15" s="402" customFormat="1" ht="15" x14ac:dyDescent="0.25">
      <c r="A56" s="419" t="s">
        <v>441</v>
      </c>
      <c r="B56" s="420" t="s">
        <v>442</v>
      </c>
      <c r="C56" s="420"/>
      <c r="D56" s="420"/>
      <c r="E56" s="420"/>
      <c r="F56" s="420"/>
      <c r="G56" s="420"/>
      <c r="H56" s="420"/>
    </row>
    <row r="57" spans="1:15" s="402" customFormat="1" ht="15" x14ac:dyDescent="0.25">
      <c r="A57" s="418"/>
      <c r="B57" s="420" t="s">
        <v>443</v>
      </c>
      <c r="C57" s="420"/>
      <c r="D57" s="420"/>
      <c r="E57" s="420"/>
      <c r="F57" s="420"/>
      <c r="G57" s="420"/>
      <c r="H57" s="420"/>
    </row>
    <row r="58" spans="1:15" s="402" customFormat="1" ht="15" x14ac:dyDescent="0.25">
      <c r="A58" s="418"/>
      <c r="B58" s="420" t="s">
        <v>444</v>
      </c>
      <c r="C58" s="420"/>
      <c r="D58" s="420"/>
      <c r="E58" s="420"/>
      <c r="F58" s="420"/>
      <c r="G58" s="420"/>
      <c r="H58" s="420"/>
      <c r="I58" s="419"/>
    </row>
    <row r="59" spans="1:15" s="402" customFormat="1" ht="15" x14ac:dyDescent="0.25">
      <c r="A59" s="418"/>
      <c r="B59" s="419" t="s">
        <v>445</v>
      </c>
      <c r="C59" s="419"/>
      <c r="D59" s="419"/>
      <c r="E59" s="419"/>
      <c r="F59" s="419"/>
      <c r="G59" s="419"/>
      <c r="H59" s="419"/>
      <c r="I59" s="419"/>
    </row>
    <row r="60" spans="1:15" s="402" customFormat="1" ht="15" x14ac:dyDescent="0.25">
      <c r="A60" s="419" t="s">
        <v>446</v>
      </c>
      <c r="B60" s="420" t="s">
        <v>447</v>
      </c>
      <c r="C60" s="420"/>
      <c r="D60" s="420"/>
      <c r="E60" s="420"/>
      <c r="F60" s="420"/>
      <c r="G60" s="420"/>
      <c r="H60" s="419"/>
      <c r="I60" s="419"/>
    </row>
    <row r="61" spans="1:15" x14ac:dyDescent="0.25">
      <c r="A61" s="214"/>
      <c r="F61" s="215"/>
      <c r="G61" s="215"/>
      <c r="H61" s="216"/>
      <c r="I61" s="217"/>
      <c r="J61" s="217"/>
    </row>
    <row r="62" spans="1:15" s="421" customFormat="1" ht="47.45" customHeight="1" x14ac:dyDescent="0.25">
      <c r="A62" s="238" t="s">
        <v>244</v>
      </c>
      <c r="B62" s="547" t="s">
        <v>238</v>
      </c>
      <c r="C62" s="548"/>
      <c r="D62" s="548"/>
      <c r="E62" s="548"/>
      <c r="F62" s="548"/>
      <c r="G62" s="548"/>
      <c r="H62" s="549"/>
      <c r="I62" s="550" t="s">
        <v>245</v>
      </c>
      <c r="J62" s="551"/>
    </row>
    <row r="63" spans="1:15" ht="49.5" customHeight="1" x14ac:dyDescent="0.25">
      <c r="A63" s="220" t="s">
        <v>246</v>
      </c>
      <c r="B63" s="219" t="s">
        <v>247</v>
      </c>
      <c r="C63" s="220" t="s">
        <v>248</v>
      </c>
      <c r="D63" s="220" t="s">
        <v>249</v>
      </c>
      <c r="E63" s="219" t="s">
        <v>448</v>
      </c>
      <c r="F63" s="219" t="s">
        <v>449</v>
      </c>
      <c r="G63" s="220" t="s">
        <v>250</v>
      </c>
      <c r="H63" s="221" t="s">
        <v>251</v>
      </c>
      <c r="I63" s="221" t="s">
        <v>252</v>
      </c>
      <c r="J63" s="222" t="s">
        <v>253</v>
      </c>
    </row>
    <row r="64" spans="1:15" x14ac:dyDescent="0.25">
      <c r="A64" s="422" t="s">
        <v>254</v>
      </c>
      <c r="B64" s="520"/>
      <c r="C64" s="423"/>
      <c r="D64" s="424"/>
      <c r="E64" s="521"/>
      <c r="F64" s="425"/>
      <c r="G64" s="236"/>
      <c r="H64" s="225"/>
      <c r="I64" s="226"/>
      <c r="J64" s="227" t="str">
        <f>IF(I64&lt;&gt;"",VLOOKUP(I64,#REF!,2,FALSE),"")</f>
        <v/>
      </c>
      <c r="K64" s="426"/>
      <c r="L64" s="426"/>
      <c r="M64" s="426"/>
      <c r="N64" s="426"/>
      <c r="O64" s="426"/>
    </row>
    <row r="65" spans="1:15" x14ac:dyDescent="0.25">
      <c r="A65" s="422" t="s">
        <v>255</v>
      </c>
      <c r="B65" s="521"/>
      <c r="C65" s="223"/>
      <c r="D65" s="224"/>
      <c r="E65" s="521"/>
      <c r="F65" s="425"/>
      <c r="G65" s="225"/>
      <c r="H65" s="225"/>
      <c r="I65" s="226"/>
      <c r="J65" s="227" t="str">
        <f>IF(I65&lt;&gt;"",VLOOKUP(I65,#REF!,2,FALSE),"")</f>
        <v/>
      </c>
      <c r="K65" s="426"/>
      <c r="L65" s="426"/>
      <c r="M65" s="426"/>
      <c r="N65" s="426"/>
      <c r="O65" s="426"/>
    </row>
    <row r="66" spans="1:15" x14ac:dyDescent="0.25">
      <c r="A66" s="422" t="s">
        <v>450</v>
      </c>
      <c r="B66" s="521"/>
      <c r="C66" s="223"/>
      <c r="D66" s="224"/>
      <c r="E66" s="521"/>
      <c r="F66" s="425"/>
      <c r="G66" s="225"/>
      <c r="H66" s="225"/>
      <c r="I66" s="226"/>
      <c r="J66" s="227" t="str">
        <f>IF(I66&lt;&gt;"",VLOOKUP(I66,#REF!,2,FALSE),"")</f>
        <v/>
      </c>
      <c r="K66" s="426"/>
      <c r="L66" s="426"/>
      <c r="M66" s="426"/>
      <c r="N66" s="426"/>
      <c r="O66" s="426"/>
    </row>
    <row r="67" spans="1:15" x14ac:dyDescent="0.25">
      <c r="A67" s="422" t="s">
        <v>451</v>
      </c>
      <c r="B67" s="521"/>
      <c r="C67" s="223"/>
      <c r="D67" s="223"/>
      <c r="E67" s="521"/>
      <c r="F67" s="235"/>
      <c r="G67" s="233"/>
      <c r="H67" s="225"/>
      <c r="I67" s="225"/>
      <c r="J67" s="227" t="str">
        <f>IF(I67&lt;&gt;"",VLOOKUP(I67,#REF!,2,FALSE),"")</f>
        <v/>
      </c>
      <c r="K67" s="426"/>
      <c r="L67" s="426"/>
      <c r="M67" s="426"/>
      <c r="N67" s="426"/>
      <c r="O67" s="426"/>
    </row>
    <row r="68" spans="1:15" x14ac:dyDescent="0.25">
      <c r="A68" s="422" t="s">
        <v>452</v>
      </c>
      <c r="B68" s="521"/>
      <c r="C68" s="223"/>
      <c r="D68" s="223"/>
      <c r="E68" s="521"/>
      <c r="F68" s="235"/>
      <c r="G68" s="233"/>
      <c r="H68" s="225"/>
      <c r="I68" s="225"/>
      <c r="J68" s="227" t="str">
        <f>IF(I68&lt;&gt;"",VLOOKUP(I68,#REF!,2,FALSE),"")</f>
        <v/>
      </c>
      <c r="K68" s="426"/>
      <c r="L68" s="426"/>
      <c r="M68" s="426"/>
      <c r="N68" s="426"/>
      <c r="O68" s="426"/>
    </row>
    <row r="69" spans="1:15" x14ac:dyDescent="0.25">
      <c r="A69" s="422" t="s">
        <v>453</v>
      </c>
      <c r="B69" s="228">
        <v>0.15</v>
      </c>
      <c r="C69" s="427" t="s">
        <v>256</v>
      </c>
      <c r="D69" s="428"/>
      <c r="E69" s="231"/>
    </row>
    <row r="70" spans="1:15" x14ac:dyDescent="0.25">
      <c r="A70" s="229"/>
      <c r="B70" s="228">
        <f>SUM(B64:B69)</f>
        <v>0.15</v>
      </c>
      <c r="C70" s="230" t="s">
        <v>257</v>
      </c>
      <c r="D70" s="231"/>
      <c r="E70" s="215"/>
    </row>
    <row r="71" spans="1:15" x14ac:dyDescent="0.25">
      <c r="A71" s="232"/>
    </row>
    <row r="72" spans="1:15" x14ac:dyDescent="0.25">
      <c r="A72" s="214"/>
    </row>
    <row r="73" spans="1:15" s="421" customFormat="1" ht="59.25" customHeight="1" x14ac:dyDescent="0.25">
      <c r="A73" s="238" t="s">
        <v>258</v>
      </c>
      <c r="B73" s="547" t="s">
        <v>454</v>
      </c>
      <c r="C73" s="548"/>
      <c r="D73" s="548"/>
      <c r="E73" s="548"/>
      <c r="F73" s="548"/>
      <c r="G73" s="548"/>
      <c r="H73" s="549"/>
      <c r="I73" s="550" t="s">
        <v>245</v>
      </c>
      <c r="J73" s="551"/>
    </row>
    <row r="74" spans="1:15" ht="50.45" customHeight="1" x14ac:dyDescent="0.25">
      <c r="A74" s="218" t="s">
        <v>246</v>
      </c>
      <c r="B74" s="219" t="s">
        <v>247</v>
      </c>
      <c r="C74" s="220" t="s">
        <v>248</v>
      </c>
      <c r="D74" s="220" t="s">
        <v>249</v>
      </c>
      <c r="E74" s="219" t="s">
        <v>448</v>
      </c>
      <c r="F74" s="219" t="s">
        <v>449</v>
      </c>
      <c r="G74" s="220" t="s">
        <v>250</v>
      </c>
      <c r="H74" s="221" t="s">
        <v>259</v>
      </c>
      <c r="I74" s="221" t="s">
        <v>252</v>
      </c>
      <c r="J74" s="222" t="s">
        <v>253</v>
      </c>
    </row>
    <row r="75" spans="1:15" x14ac:dyDescent="0.25">
      <c r="A75" s="422" t="s">
        <v>260</v>
      </c>
      <c r="B75" s="522"/>
      <c r="C75" s="224"/>
      <c r="D75" s="224"/>
      <c r="E75" s="521"/>
      <c r="F75" s="425"/>
      <c r="G75" s="236"/>
      <c r="H75" s="225"/>
      <c r="I75" s="226"/>
      <c r="J75" s="226"/>
    </row>
    <row r="76" spans="1:15" x14ac:dyDescent="0.25">
      <c r="A76" s="422" t="s">
        <v>261</v>
      </c>
      <c r="B76" s="521"/>
      <c r="C76" s="223"/>
      <c r="D76" s="224"/>
      <c r="E76" s="521"/>
      <c r="F76" s="425"/>
      <c r="G76" s="225"/>
      <c r="H76" s="225"/>
      <c r="I76" s="226"/>
      <c r="J76" s="226"/>
    </row>
    <row r="77" spans="1:15" x14ac:dyDescent="0.25">
      <c r="A77" s="422" t="s">
        <v>455</v>
      </c>
      <c r="B77" s="521"/>
      <c r="C77" s="223"/>
      <c r="D77" s="224"/>
      <c r="E77" s="521"/>
      <c r="F77" s="425"/>
      <c r="G77" s="225"/>
      <c r="H77" s="225"/>
      <c r="I77" s="226"/>
      <c r="J77" s="226"/>
    </row>
    <row r="78" spans="1:15" x14ac:dyDescent="0.25">
      <c r="A78" s="422" t="s">
        <v>456</v>
      </c>
      <c r="B78" s="521"/>
      <c r="C78" s="223"/>
      <c r="D78" s="223"/>
      <c r="E78" s="521"/>
      <c r="F78" s="235"/>
      <c r="G78" s="235"/>
      <c r="H78" s="225"/>
      <c r="I78" s="225"/>
      <c r="J78" s="227" t="str">
        <f>IF(I78&lt;&gt;"",VLOOKUP(I78,#REF!,2,FALSE),"")</f>
        <v/>
      </c>
    </row>
    <row r="79" spans="1:15" x14ac:dyDescent="0.25">
      <c r="A79" s="422" t="s">
        <v>457</v>
      </c>
      <c r="B79" s="521"/>
      <c r="C79" s="223"/>
      <c r="D79" s="223"/>
      <c r="E79" s="521"/>
      <c r="F79" s="235"/>
      <c r="G79" s="235"/>
      <c r="H79" s="225"/>
      <c r="I79" s="225"/>
      <c r="J79" s="227" t="str">
        <f>IF(I79&lt;&gt;"",VLOOKUP(I79,#REF!,2,FALSE),"")</f>
        <v/>
      </c>
    </row>
    <row r="80" spans="1:15" x14ac:dyDescent="0.25">
      <c r="A80" s="422" t="s">
        <v>458</v>
      </c>
      <c r="B80" s="228">
        <v>0.15</v>
      </c>
      <c r="C80" s="427" t="s">
        <v>256</v>
      </c>
      <c r="D80" s="428"/>
      <c r="E80" s="231"/>
    </row>
    <row r="81" spans="1:14" x14ac:dyDescent="0.25">
      <c r="A81" s="229"/>
      <c r="B81" s="228">
        <f>SUM(B75:B80)</f>
        <v>0.15</v>
      </c>
      <c r="C81" s="230" t="s">
        <v>257</v>
      </c>
      <c r="D81" s="231"/>
      <c r="E81" s="215"/>
    </row>
    <row r="82" spans="1:14" x14ac:dyDescent="0.25">
      <c r="A82" s="232"/>
    </row>
    <row r="83" spans="1:14" x14ac:dyDescent="0.25">
      <c r="A83" s="214"/>
    </row>
    <row r="84" spans="1:14" s="421" customFormat="1" ht="60.75" customHeight="1" x14ac:dyDescent="0.25">
      <c r="A84" s="238" t="s">
        <v>262</v>
      </c>
      <c r="B84" s="552" t="s">
        <v>459</v>
      </c>
      <c r="C84" s="553"/>
      <c r="D84" s="553"/>
      <c r="E84" s="553"/>
      <c r="F84" s="553"/>
      <c r="G84" s="553"/>
      <c r="H84" s="554"/>
      <c r="I84" s="550" t="s">
        <v>245</v>
      </c>
      <c r="J84" s="551"/>
    </row>
    <row r="85" spans="1:14" ht="49.5" customHeight="1" x14ac:dyDescent="0.25">
      <c r="A85" s="218" t="s">
        <v>246</v>
      </c>
      <c r="B85" s="219" t="s">
        <v>247</v>
      </c>
      <c r="C85" s="220" t="s">
        <v>248</v>
      </c>
      <c r="D85" s="220" t="s">
        <v>249</v>
      </c>
      <c r="E85" s="219" t="s">
        <v>460</v>
      </c>
      <c r="F85" s="219" t="s">
        <v>449</v>
      </c>
      <c r="G85" s="220" t="s">
        <v>250</v>
      </c>
      <c r="H85" s="221" t="s">
        <v>251</v>
      </c>
      <c r="I85" s="221" t="s">
        <v>252</v>
      </c>
      <c r="J85" s="222" t="s">
        <v>253</v>
      </c>
    </row>
    <row r="86" spans="1:14" ht="15" customHeight="1" x14ac:dyDescent="0.25">
      <c r="A86" s="422" t="s">
        <v>263</v>
      </c>
      <c r="B86" s="522"/>
      <c r="C86" s="429"/>
      <c r="D86" s="430"/>
      <c r="E86" s="523"/>
      <c r="F86" s="236"/>
      <c r="G86" s="236"/>
      <c r="H86" s="225" t="s">
        <v>264</v>
      </c>
      <c r="I86" s="226" t="s">
        <v>264</v>
      </c>
      <c r="J86" s="237" t="s">
        <v>264</v>
      </c>
      <c r="K86" s="426"/>
      <c r="L86" s="426"/>
      <c r="M86" s="426"/>
      <c r="N86" s="426"/>
    </row>
    <row r="87" spans="1:14" x14ac:dyDescent="0.25">
      <c r="A87" s="422" t="s">
        <v>265</v>
      </c>
      <c r="B87" s="521"/>
      <c r="C87" s="225"/>
      <c r="D87" s="225"/>
      <c r="E87" s="524"/>
      <c r="F87" s="233"/>
      <c r="G87" s="233"/>
      <c r="H87" s="225"/>
      <c r="I87" s="225"/>
      <c r="J87" s="227" t="str">
        <f>IF(I87&lt;&gt;"",VLOOKUP(I87,#REF!,2,FALSE),"")</f>
        <v/>
      </c>
      <c r="K87" s="426"/>
      <c r="L87" s="426"/>
      <c r="M87" s="426"/>
      <c r="N87" s="426"/>
    </row>
    <row r="88" spans="1:14" x14ac:dyDescent="0.25">
      <c r="A88" s="422" t="s">
        <v>461</v>
      </c>
      <c r="B88" s="521"/>
      <c r="C88" s="225"/>
      <c r="D88" s="225"/>
      <c r="E88" s="524"/>
      <c r="F88" s="233"/>
      <c r="G88" s="233"/>
      <c r="H88" s="225"/>
      <c r="I88" s="225"/>
      <c r="J88" s="227" t="str">
        <f>IF(I88&lt;&gt;"",VLOOKUP(I88,#REF!,2,FALSE),"")</f>
        <v/>
      </c>
      <c r="K88" s="426"/>
      <c r="L88" s="426"/>
      <c r="M88" s="426"/>
      <c r="N88" s="426"/>
    </row>
    <row r="89" spans="1:14" x14ac:dyDescent="0.25">
      <c r="A89" s="422" t="s">
        <v>462</v>
      </c>
      <c r="B89" s="521"/>
      <c r="C89" s="225"/>
      <c r="D89" s="225"/>
      <c r="E89" s="524"/>
      <c r="F89" s="233"/>
      <c r="G89" s="233"/>
      <c r="H89" s="225"/>
      <c r="I89" s="225"/>
      <c r="J89" s="227" t="str">
        <f>IF(I89&lt;&gt;"",VLOOKUP(I89,#REF!,2,FALSE),"")</f>
        <v/>
      </c>
      <c r="K89" s="426"/>
      <c r="L89" s="426"/>
      <c r="M89" s="426"/>
      <c r="N89" s="426"/>
    </row>
    <row r="90" spans="1:14" x14ac:dyDescent="0.25">
      <c r="A90" s="422" t="s">
        <v>463</v>
      </c>
      <c r="B90" s="521"/>
      <c r="C90" s="225"/>
      <c r="D90" s="225"/>
      <c r="E90" s="524"/>
      <c r="F90" s="233"/>
      <c r="G90" s="233"/>
      <c r="H90" s="225"/>
      <c r="I90" s="225"/>
      <c r="J90" s="227" t="str">
        <f>IF(I90&lt;&gt;"",VLOOKUP(I90,#REF!,2,FALSE),"")</f>
        <v/>
      </c>
      <c r="K90" s="426"/>
      <c r="L90" s="426"/>
      <c r="M90" s="426"/>
      <c r="N90" s="426"/>
    </row>
    <row r="91" spans="1:14" x14ac:dyDescent="0.25">
      <c r="A91" s="422" t="s">
        <v>464</v>
      </c>
      <c r="B91" s="228">
        <v>0.15</v>
      </c>
      <c r="C91" s="427" t="s">
        <v>256</v>
      </c>
      <c r="D91" s="229"/>
      <c r="E91" s="431"/>
      <c r="F91" s="232"/>
      <c r="G91" s="232"/>
      <c r="H91" s="232"/>
    </row>
    <row r="92" spans="1:14" x14ac:dyDescent="0.25">
      <c r="A92" s="229"/>
      <c r="B92" s="228">
        <f>SUM(B86:B91)</f>
        <v>0.15</v>
      </c>
      <c r="C92" s="432" t="s">
        <v>257</v>
      </c>
      <c r="D92" s="431"/>
      <c r="E92" s="433"/>
      <c r="F92" s="232"/>
      <c r="G92" s="232"/>
      <c r="H92" s="232"/>
    </row>
    <row r="93" spans="1:14" x14ac:dyDescent="0.25">
      <c r="A93" s="232"/>
      <c r="B93" s="232"/>
      <c r="C93" s="232"/>
      <c r="D93" s="232"/>
      <c r="E93" s="232"/>
      <c r="F93" s="232"/>
      <c r="G93" s="232"/>
      <c r="H93" s="232"/>
    </row>
    <row r="94" spans="1:14" x14ac:dyDescent="0.25">
      <c r="A94" s="214"/>
      <c r="B94" s="232"/>
      <c r="C94" s="232"/>
      <c r="D94" s="232"/>
      <c r="E94" s="232"/>
      <c r="F94" s="232"/>
      <c r="G94" s="232"/>
      <c r="H94" s="232"/>
    </row>
    <row r="95" spans="1:14" s="421" customFormat="1" ht="64.5" customHeight="1" x14ac:dyDescent="0.25">
      <c r="A95" s="238" t="s">
        <v>266</v>
      </c>
      <c r="B95" s="547" t="s">
        <v>239</v>
      </c>
      <c r="C95" s="548"/>
      <c r="D95" s="548"/>
      <c r="E95" s="548"/>
      <c r="F95" s="548"/>
      <c r="G95" s="548"/>
      <c r="H95" s="549"/>
      <c r="I95" s="550" t="s">
        <v>245</v>
      </c>
      <c r="J95" s="551"/>
    </row>
    <row r="96" spans="1:14" ht="49.5" customHeight="1" x14ac:dyDescent="0.25">
      <c r="A96" s="218" t="s">
        <v>246</v>
      </c>
      <c r="B96" s="219" t="s">
        <v>247</v>
      </c>
      <c r="C96" s="220" t="s">
        <v>248</v>
      </c>
      <c r="D96" s="220" t="s">
        <v>249</v>
      </c>
      <c r="E96" s="219" t="s">
        <v>460</v>
      </c>
      <c r="F96" s="219" t="s">
        <v>449</v>
      </c>
      <c r="G96" s="220" t="s">
        <v>250</v>
      </c>
      <c r="H96" s="221" t="s">
        <v>259</v>
      </c>
      <c r="I96" s="221" t="s">
        <v>252</v>
      </c>
      <c r="J96" s="222" t="s">
        <v>253</v>
      </c>
    </row>
    <row r="97" spans="1:13" x14ac:dyDescent="0.25">
      <c r="A97" s="422" t="s">
        <v>267</v>
      </c>
      <c r="B97" s="522"/>
      <c r="C97" s="429"/>
      <c r="D97" s="429"/>
      <c r="E97" s="523"/>
      <c r="F97" s="434"/>
      <c r="G97" s="236"/>
      <c r="H97" s="225"/>
      <c r="I97" s="225"/>
      <c r="J97" s="227" t="str">
        <f>IF(I97&lt;&gt;"",VLOOKUP(I97,#REF!,2,FALSE),"")</f>
        <v/>
      </c>
      <c r="K97" s="426"/>
      <c r="L97" s="426"/>
      <c r="M97" s="426"/>
    </row>
    <row r="98" spans="1:13" x14ac:dyDescent="0.25">
      <c r="A98" s="422" t="s">
        <v>268</v>
      </c>
      <c r="B98" s="521"/>
      <c r="C98" s="234"/>
      <c r="D98" s="234"/>
      <c r="E98" s="525"/>
      <c r="F98" s="235"/>
      <c r="G98" s="235"/>
      <c r="H98" s="225"/>
      <c r="I98" s="225"/>
      <c r="J98" s="227" t="str">
        <f>IF(I98&lt;&gt;"",VLOOKUP(I98,#REF!,2,FALSE),"")</f>
        <v/>
      </c>
      <c r="K98" s="426"/>
      <c r="L98" s="426"/>
      <c r="M98" s="426"/>
    </row>
    <row r="99" spans="1:13" x14ac:dyDescent="0.25">
      <c r="A99" s="422" t="s">
        <v>465</v>
      </c>
      <c r="B99" s="521"/>
      <c r="C99" s="223"/>
      <c r="D99" s="223"/>
      <c r="E99" s="526"/>
      <c r="F99" s="235"/>
      <c r="G99" s="235"/>
      <c r="H99" s="225"/>
      <c r="I99" s="225"/>
      <c r="J99" s="227" t="str">
        <f>IF(I99&lt;&gt;"",VLOOKUP(I99,#REF!,2,FALSE),"")</f>
        <v/>
      </c>
      <c r="K99" s="426"/>
      <c r="L99" s="426"/>
      <c r="M99" s="426"/>
    </row>
    <row r="100" spans="1:13" x14ac:dyDescent="0.25">
      <c r="A100" s="422" t="s">
        <v>466</v>
      </c>
      <c r="B100" s="521"/>
      <c r="C100" s="223"/>
      <c r="D100" s="223"/>
      <c r="E100" s="526"/>
      <c r="F100" s="235"/>
      <c r="G100" s="235"/>
      <c r="H100" s="225"/>
      <c r="I100" s="225"/>
      <c r="J100" s="227" t="str">
        <f>IF(I100&lt;&gt;"",VLOOKUP(I100,#REF!,2,FALSE),"")</f>
        <v/>
      </c>
      <c r="K100" s="426"/>
      <c r="L100" s="426"/>
      <c r="M100" s="426"/>
    </row>
    <row r="101" spans="1:13" x14ac:dyDescent="0.25">
      <c r="A101" s="422" t="s">
        <v>467</v>
      </c>
      <c r="B101" s="521"/>
      <c r="C101" s="223"/>
      <c r="D101" s="223"/>
      <c r="E101" s="526"/>
      <c r="F101" s="235"/>
      <c r="G101" s="235"/>
      <c r="H101" s="225"/>
      <c r="I101" s="225"/>
      <c r="J101" s="227" t="str">
        <f>IF(I101&lt;&gt;"",VLOOKUP(I101,#REF!,2,FALSE),"")</f>
        <v/>
      </c>
      <c r="K101" s="426"/>
      <c r="L101" s="426"/>
      <c r="M101" s="426"/>
    </row>
    <row r="102" spans="1:13" x14ac:dyDescent="0.25">
      <c r="A102" s="422" t="s">
        <v>468</v>
      </c>
      <c r="B102" s="228">
        <v>0.15</v>
      </c>
      <c r="C102" s="427" t="s">
        <v>256</v>
      </c>
      <c r="D102" s="428"/>
      <c r="E102" s="231"/>
    </row>
    <row r="103" spans="1:13" x14ac:dyDescent="0.25">
      <c r="A103" s="229"/>
      <c r="B103" s="228">
        <f>SUM(B97:B102)</f>
        <v>0.15</v>
      </c>
      <c r="C103" s="230" t="s">
        <v>257</v>
      </c>
      <c r="D103" s="231"/>
      <c r="E103" s="215"/>
    </row>
    <row r="104" spans="1:13" x14ac:dyDescent="0.25">
      <c r="A104" s="232"/>
    </row>
    <row r="105" spans="1:13" x14ac:dyDescent="0.25">
      <c r="A105" s="214"/>
    </row>
  </sheetData>
  <mergeCells count="8">
    <mergeCell ref="B95:H95"/>
    <mergeCell ref="I95:J95"/>
    <mergeCell ref="B62:H62"/>
    <mergeCell ref="I62:J62"/>
    <mergeCell ref="B73:H73"/>
    <mergeCell ref="I73:J73"/>
    <mergeCell ref="B84:H84"/>
    <mergeCell ref="I84:J8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EC36A-91FB-44E2-A1A2-7D4FD3CCC740}">
  <dimension ref="A1:C61"/>
  <sheetViews>
    <sheetView zoomScale="74" zoomScaleNormal="74" workbookViewId="0">
      <selection activeCell="A2" sqref="A2"/>
    </sheetView>
  </sheetViews>
  <sheetFormatPr defaultColWidth="8.7109375" defaultRowHeight="14.25" x14ac:dyDescent="0.2"/>
  <cols>
    <col min="1" max="1" width="28.7109375" style="239" customWidth="1"/>
    <col min="2" max="2" width="46.7109375" style="239" customWidth="1"/>
    <col min="3" max="3" width="28.7109375" style="239" customWidth="1"/>
    <col min="4" max="16384" width="8.7109375" style="239"/>
  </cols>
  <sheetData>
    <row r="1" spans="1:3" ht="15" x14ac:dyDescent="0.25">
      <c r="A1" s="8" t="s">
        <v>237</v>
      </c>
    </row>
    <row r="3" spans="1:3" ht="15" x14ac:dyDescent="0.25">
      <c r="A3" s="8" t="s">
        <v>38</v>
      </c>
    </row>
    <row r="4" spans="1:3" ht="15" x14ac:dyDescent="0.25">
      <c r="A4" s="8"/>
    </row>
    <row r="5" spans="1:3" ht="15.75" thickBot="1" x14ac:dyDescent="0.3">
      <c r="A5" s="240" t="s">
        <v>270</v>
      </c>
    </row>
    <row r="6" spans="1:3" ht="15" thickBot="1" x14ac:dyDescent="0.25">
      <c r="A6" s="241" t="s">
        <v>271</v>
      </c>
      <c r="B6" s="242" t="s">
        <v>272</v>
      </c>
      <c r="C6" s="242" t="s">
        <v>273</v>
      </c>
    </row>
    <row r="7" spans="1:3" ht="15" customHeight="1" thickBot="1" x14ac:dyDescent="0.25">
      <c r="A7" s="332" t="s">
        <v>274</v>
      </c>
      <c r="B7" s="243" t="s">
        <v>275</v>
      </c>
      <c r="C7" s="243" t="s">
        <v>276</v>
      </c>
    </row>
    <row r="8" spans="1:3" ht="15" customHeight="1" x14ac:dyDescent="0.2">
      <c r="A8" s="556" t="s">
        <v>277</v>
      </c>
      <c r="B8" s="244" t="s">
        <v>278</v>
      </c>
      <c r="C8" s="244" t="s">
        <v>279</v>
      </c>
    </row>
    <row r="9" spans="1:3" ht="15" customHeight="1" x14ac:dyDescent="0.2">
      <c r="A9" s="557"/>
      <c r="B9" s="244" t="s">
        <v>280</v>
      </c>
      <c r="C9" s="244" t="s">
        <v>281</v>
      </c>
    </row>
    <row r="10" spans="1:3" ht="15" customHeight="1" x14ac:dyDescent="0.2">
      <c r="A10" s="557"/>
      <c r="B10" s="244" t="s">
        <v>282</v>
      </c>
      <c r="C10" s="244" t="s">
        <v>283</v>
      </c>
    </row>
    <row r="11" spans="1:3" ht="15" customHeight="1" x14ac:dyDescent="0.2">
      <c r="A11" s="557"/>
      <c r="B11" s="244" t="s">
        <v>284</v>
      </c>
      <c r="C11" s="244" t="s">
        <v>285</v>
      </c>
    </row>
    <row r="12" spans="1:3" ht="15" customHeight="1" x14ac:dyDescent="0.2">
      <c r="A12" s="557"/>
      <c r="B12" s="244" t="s">
        <v>286</v>
      </c>
      <c r="C12" s="244" t="s">
        <v>281</v>
      </c>
    </row>
    <row r="13" spans="1:3" ht="15" customHeight="1" x14ac:dyDescent="0.2">
      <c r="A13" s="557"/>
      <c r="B13" s="244" t="s">
        <v>287</v>
      </c>
      <c r="C13" s="244" t="s">
        <v>288</v>
      </c>
    </row>
    <row r="14" spans="1:3" ht="15" customHeight="1" x14ac:dyDescent="0.2">
      <c r="A14" s="557"/>
      <c r="B14" s="244" t="s">
        <v>289</v>
      </c>
      <c r="C14" s="244" t="s">
        <v>290</v>
      </c>
    </row>
    <row r="15" spans="1:3" ht="15" customHeight="1" x14ac:dyDescent="0.2">
      <c r="A15" s="557"/>
      <c r="B15" s="244" t="s">
        <v>291</v>
      </c>
      <c r="C15" s="244" t="s">
        <v>285</v>
      </c>
    </row>
    <row r="16" spans="1:3" ht="15" customHeight="1" x14ac:dyDescent="0.2">
      <c r="A16" s="557"/>
      <c r="B16" s="244" t="s">
        <v>292</v>
      </c>
      <c r="C16" s="244" t="s">
        <v>293</v>
      </c>
    </row>
    <row r="17" spans="1:3" ht="15" customHeight="1" thickBot="1" x14ac:dyDescent="0.25">
      <c r="A17" s="558"/>
      <c r="B17" s="245" t="s">
        <v>294</v>
      </c>
      <c r="C17" s="243"/>
    </row>
    <row r="18" spans="1:3" ht="15" customHeight="1" thickBot="1" x14ac:dyDescent="0.25">
      <c r="A18" s="332" t="s">
        <v>295</v>
      </c>
      <c r="B18" s="243" t="s">
        <v>296</v>
      </c>
      <c r="C18" s="243" t="s">
        <v>297</v>
      </c>
    </row>
    <row r="19" spans="1:3" ht="15" customHeight="1" thickBot="1" x14ac:dyDescent="0.25">
      <c r="A19" s="332" t="s">
        <v>298</v>
      </c>
      <c r="B19" s="243" t="s">
        <v>299</v>
      </c>
      <c r="C19" s="243" t="s">
        <v>300</v>
      </c>
    </row>
    <row r="20" spans="1:3" ht="15" customHeight="1" x14ac:dyDescent="0.2">
      <c r="A20" s="556" t="s">
        <v>301</v>
      </c>
      <c r="B20" s="244" t="s">
        <v>302</v>
      </c>
      <c r="C20" s="244" t="s">
        <v>303</v>
      </c>
    </row>
    <row r="21" spans="1:3" ht="15" customHeight="1" x14ac:dyDescent="0.2">
      <c r="A21" s="557"/>
      <c r="B21" s="244" t="s">
        <v>304</v>
      </c>
      <c r="C21" s="244" t="s">
        <v>305</v>
      </c>
    </row>
    <row r="22" spans="1:3" ht="15" customHeight="1" x14ac:dyDescent="0.2">
      <c r="A22" s="557"/>
      <c r="B22" s="244" t="s">
        <v>306</v>
      </c>
      <c r="C22" s="244" t="s">
        <v>305</v>
      </c>
    </row>
    <row r="23" spans="1:3" ht="15" customHeight="1" thickBot="1" x14ac:dyDescent="0.25">
      <c r="A23" s="558"/>
      <c r="B23" s="245" t="s">
        <v>307</v>
      </c>
      <c r="C23" s="246"/>
    </row>
    <row r="24" spans="1:3" x14ac:dyDescent="0.2">
      <c r="A24" s="247" t="s">
        <v>308</v>
      </c>
      <c r="B24" s="330" t="s">
        <v>309</v>
      </c>
      <c r="C24" s="248" t="s">
        <v>310</v>
      </c>
    </row>
    <row r="25" spans="1:3" ht="15" customHeight="1" x14ac:dyDescent="0.2">
      <c r="A25" s="249" t="s">
        <v>311</v>
      </c>
      <c r="B25" s="331" t="s">
        <v>312</v>
      </c>
      <c r="C25" s="244" t="s">
        <v>313</v>
      </c>
    </row>
    <row r="26" spans="1:3" ht="15" customHeight="1" x14ac:dyDescent="0.2">
      <c r="A26" s="249"/>
      <c r="B26" s="331" t="s">
        <v>314</v>
      </c>
      <c r="C26" s="244" t="s">
        <v>315</v>
      </c>
    </row>
    <row r="27" spans="1:3" ht="15" customHeight="1" thickBot="1" x14ac:dyDescent="0.25">
      <c r="A27" s="250"/>
      <c r="B27" s="251" t="s">
        <v>307</v>
      </c>
      <c r="C27" s="252"/>
    </row>
    <row r="28" spans="1:3" ht="15" customHeight="1" x14ac:dyDescent="0.2">
      <c r="A28" s="557"/>
      <c r="B28" s="244"/>
      <c r="C28" s="244"/>
    </row>
    <row r="29" spans="1:3" ht="15" customHeight="1" x14ac:dyDescent="0.2">
      <c r="A29" s="557"/>
      <c r="B29" s="244" t="s">
        <v>316</v>
      </c>
      <c r="C29" s="244" t="s">
        <v>317</v>
      </c>
    </row>
    <row r="30" spans="1:3" ht="15" customHeight="1" thickBot="1" x14ac:dyDescent="0.25">
      <c r="A30" s="558"/>
      <c r="B30" s="246"/>
      <c r="C30" s="243"/>
    </row>
    <row r="31" spans="1:3" ht="15" customHeight="1" x14ac:dyDescent="0.2">
      <c r="A31" s="253"/>
    </row>
    <row r="32" spans="1:3" ht="15" customHeight="1" x14ac:dyDescent="0.2">
      <c r="A32" s="559" t="s">
        <v>318</v>
      </c>
      <c r="B32" s="559"/>
      <c r="C32" s="559"/>
    </row>
    <row r="33" spans="1:3" ht="15" customHeight="1" x14ac:dyDescent="0.2">
      <c r="A33" s="559" t="s">
        <v>319</v>
      </c>
      <c r="B33" s="560"/>
      <c r="C33" s="560"/>
    </row>
    <row r="34" spans="1:3" ht="15" customHeight="1" x14ac:dyDescent="0.2">
      <c r="A34" s="333"/>
    </row>
    <row r="35" spans="1:3" ht="15" customHeight="1" thickBot="1" x14ac:dyDescent="0.25">
      <c r="A35" s="555" t="s">
        <v>320</v>
      </c>
      <c r="B35" s="555"/>
      <c r="C35" s="555"/>
    </row>
    <row r="36" spans="1:3" ht="15" customHeight="1" thickBot="1" x14ac:dyDescent="0.25">
      <c r="A36" s="241" t="s">
        <v>271</v>
      </c>
      <c r="B36" s="242" t="s">
        <v>272</v>
      </c>
      <c r="C36" s="242" t="s">
        <v>273</v>
      </c>
    </row>
    <row r="37" spans="1:3" ht="15" customHeight="1" thickBot="1" x14ac:dyDescent="0.25">
      <c r="A37" s="332"/>
      <c r="B37" s="243"/>
      <c r="C37" s="243"/>
    </row>
    <row r="38" spans="1:3" ht="15" customHeight="1" x14ac:dyDescent="0.2">
      <c r="A38" s="556" t="s">
        <v>277</v>
      </c>
      <c r="B38" s="244" t="s">
        <v>321</v>
      </c>
      <c r="C38" s="244" t="s">
        <v>322</v>
      </c>
    </row>
    <row r="39" spans="1:3" ht="15" customHeight="1" x14ac:dyDescent="0.2">
      <c r="A39" s="557"/>
      <c r="B39" s="244" t="s">
        <v>323</v>
      </c>
      <c r="C39" s="244" t="s">
        <v>322</v>
      </c>
    </row>
    <row r="40" spans="1:3" ht="15" customHeight="1" x14ac:dyDescent="0.2">
      <c r="A40" s="557"/>
      <c r="B40" s="244" t="s">
        <v>324</v>
      </c>
      <c r="C40" s="244" t="s">
        <v>325</v>
      </c>
    </row>
    <row r="41" spans="1:3" ht="15" customHeight="1" x14ac:dyDescent="0.2">
      <c r="A41" s="557"/>
      <c r="B41" s="244" t="s">
        <v>264</v>
      </c>
      <c r="C41" s="254"/>
    </row>
    <row r="42" spans="1:3" ht="15" customHeight="1" x14ac:dyDescent="0.2">
      <c r="A42" s="557"/>
      <c r="B42" s="255"/>
      <c r="C42" s="254"/>
    </row>
    <row r="43" spans="1:3" ht="24" x14ac:dyDescent="0.2">
      <c r="A43" s="557"/>
      <c r="B43" s="255" t="s">
        <v>326</v>
      </c>
      <c r="C43" s="254"/>
    </row>
    <row r="44" spans="1:3" ht="15" customHeight="1" x14ac:dyDescent="0.2">
      <c r="A44" s="557"/>
      <c r="B44" s="255" t="s">
        <v>327</v>
      </c>
      <c r="C44" s="254"/>
    </row>
    <row r="45" spans="1:3" ht="15" customHeight="1" thickBot="1" x14ac:dyDescent="0.25">
      <c r="A45" s="558"/>
      <c r="B45" s="243"/>
      <c r="C45" s="246"/>
    </row>
    <row r="46" spans="1:3" ht="15" customHeight="1" x14ac:dyDescent="0.2">
      <c r="A46" s="556" t="s">
        <v>328</v>
      </c>
      <c r="B46" s="244" t="s">
        <v>329</v>
      </c>
      <c r="C46" s="244" t="s">
        <v>330</v>
      </c>
    </row>
    <row r="47" spans="1:3" ht="15" customHeight="1" x14ac:dyDescent="0.2">
      <c r="A47" s="557"/>
      <c r="B47" s="244" t="s">
        <v>331</v>
      </c>
      <c r="C47" s="244" t="s">
        <v>288</v>
      </c>
    </row>
    <row r="48" spans="1:3" ht="15" customHeight="1" x14ac:dyDescent="0.2">
      <c r="A48" s="557"/>
      <c r="B48" s="244" t="s">
        <v>332</v>
      </c>
      <c r="C48" s="244" t="s">
        <v>330</v>
      </c>
    </row>
    <row r="49" spans="1:3" ht="15" customHeight="1" x14ac:dyDescent="0.2">
      <c r="A49" s="557"/>
      <c r="B49" s="256"/>
      <c r="C49" s="254"/>
    </row>
    <row r="50" spans="1:3" ht="24" x14ac:dyDescent="0.2">
      <c r="A50" s="557"/>
      <c r="B50" s="255" t="s">
        <v>333</v>
      </c>
      <c r="C50" s="254"/>
    </row>
    <row r="51" spans="1:3" ht="7.5" customHeight="1" thickBot="1" x14ac:dyDescent="0.25">
      <c r="A51" s="558"/>
      <c r="B51" s="257"/>
      <c r="C51" s="246"/>
    </row>
    <row r="52" spans="1:3" ht="15" customHeight="1" x14ac:dyDescent="0.2">
      <c r="A52" s="556" t="s">
        <v>334</v>
      </c>
      <c r="B52" s="244" t="s">
        <v>335</v>
      </c>
      <c r="C52" s="556" t="s">
        <v>336</v>
      </c>
    </row>
    <row r="53" spans="1:3" ht="15" customHeight="1" x14ac:dyDescent="0.2">
      <c r="A53" s="557"/>
      <c r="B53" s="244"/>
      <c r="C53" s="557"/>
    </row>
    <row r="54" spans="1:3" ht="25.5" x14ac:dyDescent="0.2">
      <c r="A54" s="557"/>
      <c r="B54" s="256" t="s">
        <v>337</v>
      </c>
      <c r="C54" s="557"/>
    </row>
    <row r="55" spans="1:3" ht="15" customHeight="1" thickBot="1" x14ac:dyDescent="0.25">
      <c r="A55" s="558"/>
      <c r="B55" s="258"/>
      <c r="C55" s="558"/>
    </row>
    <row r="56" spans="1:3" ht="15" customHeight="1" thickBot="1" x14ac:dyDescent="0.25">
      <c r="A56" s="332" t="s">
        <v>295</v>
      </c>
      <c r="B56" s="243" t="s">
        <v>338</v>
      </c>
      <c r="C56" s="243" t="s">
        <v>339</v>
      </c>
    </row>
    <row r="57" spans="1:3" ht="39" thickBot="1" x14ac:dyDescent="0.25">
      <c r="A57" s="332" t="s">
        <v>340</v>
      </c>
      <c r="B57" s="243" t="s">
        <v>341</v>
      </c>
      <c r="C57" s="243" t="s">
        <v>342</v>
      </c>
    </row>
    <row r="58" spans="1:3" ht="15" customHeight="1" x14ac:dyDescent="0.2">
      <c r="A58" s="333"/>
    </row>
    <row r="59" spans="1:3" ht="15" customHeight="1" x14ac:dyDescent="0.2">
      <c r="A59" s="561" t="s">
        <v>318</v>
      </c>
      <c r="B59" s="561"/>
      <c r="C59" s="561"/>
    </row>
    <row r="60" spans="1:3" ht="15" customHeight="1" x14ac:dyDescent="0.2">
      <c r="A60" s="259"/>
      <c r="B60" s="259"/>
      <c r="C60" s="259"/>
    </row>
    <row r="61" spans="1:3" ht="15" customHeight="1" x14ac:dyDescent="0.2">
      <c r="A61" s="259"/>
      <c r="B61" s="259"/>
      <c r="C61" s="259"/>
    </row>
  </sheetData>
  <mergeCells count="11">
    <mergeCell ref="A38:A45"/>
    <mergeCell ref="A46:A51"/>
    <mergeCell ref="A52:A55"/>
    <mergeCell ref="C52:C55"/>
    <mergeCell ref="A59:C59"/>
    <mergeCell ref="A35:C35"/>
    <mergeCell ref="A8:A17"/>
    <mergeCell ref="A20:A23"/>
    <mergeCell ref="A28:A30"/>
    <mergeCell ref="A32:C32"/>
    <mergeCell ref="A33:C3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READ ME FIRST</vt:lpstr>
      <vt:lpstr>5.1.1 COVER SHEET</vt:lpstr>
      <vt:lpstr>5.1.1.1 PREAMBLE</vt:lpstr>
      <vt:lpstr>5.1.2 SUMMARY</vt:lpstr>
      <vt:lpstr>5.1.3 BOQ</vt:lpstr>
      <vt:lpstr>5.1.3.1 MEAL'S DETAILS</vt:lpstr>
      <vt:lpstr>5.1.3.2 SSA BREAKDOWN</vt:lpstr>
      <vt:lpstr>5.1.4 CPA FORMULA</vt:lpstr>
      <vt:lpstr>5.1.6 MENU SPEC</vt:lpstr>
      <vt:lpstr>5.1.7 DAY MENU (16 DAY MENU)</vt:lpstr>
      <vt:lpstr>5.1.8 STAFF COMPLIMENT ORGANO</vt:lpstr>
    </vt:vector>
  </TitlesOfParts>
  <Company>Go Rentals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Ben Geyser</cp:lastModifiedBy>
  <cp:lastPrinted>2023-09-13T13:51:53Z</cp:lastPrinted>
  <dcterms:created xsi:type="dcterms:W3CDTF">2022-05-17T06:47:51Z</dcterms:created>
  <dcterms:modified xsi:type="dcterms:W3CDTF">2023-12-06T14:12:37Z</dcterms:modified>
</cp:coreProperties>
</file>