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C:\Users\jameszp\Documents\Projects CM\PLC\7. PS5 Schedule\"/>
    </mc:Choice>
  </mc:AlternateContent>
  <xr:revisionPtr revIDLastSave="0" documentId="13_ncr:1_{C1FF734B-34FD-4736-99CB-307265817B0A}" xr6:coauthVersionLast="47" xr6:coauthVersionMax="47" xr10:uidLastSave="{00000000-0000-0000-0000-000000000000}"/>
  <bookViews>
    <workbookView xWindow="28680" yWindow="-120" windowWidth="29040" windowHeight="15720" tabRatio="924" xr2:uid="{00000000-000D-0000-FFFF-FFFF00000000}"/>
  </bookViews>
  <sheets>
    <sheet name="Cover" sheetId="19" r:id="rId1"/>
    <sheet name="PS5_Supply" sheetId="31" r:id="rId2"/>
    <sheet name="PLC Units BoQ " sheetId="44" r:id="rId3"/>
    <sheet name="Summary" sheetId="45" r:id="rId4"/>
    <sheet name="Transport &amp; offloading Matrix" sheetId="42" r:id="rId5"/>
    <sheet name="CPA Formula" sheetId="29" r:id="rId6"/>
    <sheet name="Exchange Rates" sheetId="32"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#N/A</definedName>
    <definedName name="\d">#N/A</definedName>
    <definedName name="_.">#REF!</definedName>
    <definedName name="_xlnm._FilterDatabase" localSheetId="2" hidden="1">'PLC Units BoQ '!$B$12:$Y$90</definedName>
    <definedName name="_Order1" hidden="1">255</definedName>
    <definedName name="_R">#REF!</definedName>
    <definedName name="a" localSheetId="2">#N/A</definedName>
    <definedName name="a" localSheetId="3">#N/A</definedName>
    <definedName name="a" localSheetId="4">#REF!</definedName>
    <definedName name="a">#REF!</definedName>
    <definedName name="ACwvu.all." localSheetId="2" hidden="1">#REF!</definedName>
    <definedName name="ACwvu.all." hidden="1">#REF!</definedName>
    <definedName name="ACwvu.prices." localSheetId="2" hidden="1">#REF!</definedName>
    <definedName name="ACwvu.prices." hidden="1">#REF!</definedName>
    <definedName name="ACwvu.summary." localSheetId="2" hidden="1">#REF!</definedName>
    <definedName name="ACwvu.summary." hidden="1">#REF!</definedName>
    <definedName name="Area_Print" localSheetId="2">#N/A</definedName>
    <definedName name="Area_Print" localSheetId="3">#N/A</definedName>
    <definedName name="Area_Print" localSheetId="4">#REF!</definedName>
    <definedName name="Area_Print">#REF!</definedName>
    <definedName name="b" localSheetId="2">#N/A</definedName>
    <definedName name="b" localSheetId="3">#N/A</definedName>
    <definedName name="b" localSheetId="4">#REF!</definedName>
    <definedName name="b">#REF!</definedName>
    <definedName name="BU_Code_List">OFFSET(#REF!,0,0,COUNTA(#REF!),1)</definedName>
    <definedName name="BU_Name_List">OFFSET(#REF!,0,0,COUNTA(#REF!),1)</definedName>
    <definedName name="BU_Sales_Responsible_List">OFFSET(#REF!,0,0,COUNTA(#REF!),1)</definedName>
    <definedName name="C_Factor">OFFSET(#REF!,0,0,COUNTA(#REF!),1)</definedName>
    <definedName name="C_Rating">OFFSET(#REF!,0,0,COUNTA(#REF!),1)</definedName>
    <definedName name="CFO">OFFSET(#REF!,0,0,COUNTA(#REF!),1)</definedName>
    <definedName name="ch"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 localSheetId="2">'PLC Units BoQ '!Clear_CAST_Price_Summary</definedName>
    <definedName name="Clear_CAST_Price_Summary" localSheetId="3">Summary!Clear_CAST_Price_Summary</definedName>
    <definedName name="Clear_CAST_Price_Summary">'[1]Read Me'!Clear_CAST_Price_Summary</definedName>
    <definedName name="ClientTitle">OFFSET(#REF!,0,0,COUNTA(#REF!),1)</definedName>
    <definedName name="copy" localSheetId="2">#N/A</definedName>
    <definedName name="copy" localSheetId="3">#N/A</definedName>
    <definedName name="copy" localSheetId="4">#REF!</definedName>
    <definedName name="copy">#REF!</definedName>
    <definedName name="Corp_NO">#REF!</definedName>
    <definedName name="Cost_Allocation" localSheetId="2">#REF!</definedName>
    <definedName name="Cost_Allocation" localSheetId="3">#REF!</definedName>
    <definedName name="Cost_Allocation">[2]Data!$C$2:$C$12</definedName>
    <definedName name="Country">OFFSET(#REF!,0,0,COUNTA(#REF!),1)</definedName>
    <definedName name="CPA_Data" localSheetId="2">#REF!</definedName>
    <definedName name="CPA_Data" localSheetId="3">#REF!</definedName>
    <definedName name="CPA_Data">[2]Data!$F$2:$F$14</definedName>
    <definedName name="Ctry_Mngr">OFFSET(#REF!,0,0,COUNTA(#REF!),1)</definedName>
    <definedName name="Ctry_Rating">OFFSET(#REF!,0,0,COUNTA(#REF!),1)</definedName>
    <definedName name="Cty">#REF!</definedName>
    <definedName name="Currencies">[3]Input!$C$10:$C$12</definedName>
    <definedName name="Currency">[2]Data!$E$2:$E$19</definedName>
    <definedName name="Currency_A">[4]Data!$E$2:$E$19</definedName>
    <definedName name="Currency_Allocated" localSheetId="2">#REF!</definedName>
    <definedName name="Currency_Allocated" localSheetId="3">#REF!</definedName>
    <definedName name="Currency_Allocated">'[5]Option X3'!$D$9:$D$26</definedName>
    <definedName name="CurrencyA">[6]Data!$E$2:$E$19</definedName>
    <definedName name="CurrencyCode">#REF!</definedName>
    <definedName name="Cwvu.summary." localSheetId="2" hidden="1">#REF!</definedName>
    <definedName name="Cwvu.summary." hidden="1">#REF!</definedName>
    <definedName name="d" localSheetId="2">#N/A</definedName>
    <definedName name="d" localSheetId="3">#N/A</definedName>
    <definedName name="D" localSheetId="4">#REF!</definedName>
    <definedName name="d">#REF!</definedName>
    <definedName name="Data" localSheetId="2">#N/A</definedName>
    <definedName name="Data" localSheetId="3">#N/A</definedName>
    <definedName name="Data" localSheetId="4">#REF!</definedName>
    <definedName name="Data">#REF!</definedName>
    <definedName name="Data_Daywork" localSheetId="2">#N/A</definedName>
    <definedName name="Data_Daywork" localSheetId="3">#N/A</definedName>
    <definedName name="Data_Daywork" localSheetId="4">#REF!</definedName>
    <definedName name="Data_Daywork">#REF!</definedName>
    <definedName name="Data_Opt_Bill5" localSheetId="2">#N/A</definedName>
    <definedName name="Data_Opt_Bill5" localSheetId="3">#N/A</definedName>
    <definedName name="Data_Opt_Bill5" localSheetId="4">#REF!</definedName>
    <definedName name="Data_Opt_Bill5">#REF!</definedName>
    <definedName name="DChl">#REF!</definedName>
    <definedName name="Dear">OFFSET(#REF!,0,0,COUNTA(#REF!),1)</definedName>
    <definedName name="DesignatedCustomer">OFFSET(#REF!,0,0,COUNTA(#REF!),1)</definedName>
    <definedName name="Discount">'[7]Shared Support '!#REF!</definedName>
    <definedName name="DistributionChannel">OFFSET(#REF!,0,0,COUNTA(#REF!),1)</definedName>
    <definedName name="Div_Controller">OFFSET(#REF!,0,0,COUNTA(#REF!),1)</definedName>
    <definedName name="Div_Mngr">OFFSET(#REF!,0,0,COUNTA(#REF!),1)</definedName>
    <definedName name="Down_Payment">[3]Input!#REF!</definedName>
    <definedName name="Dv">#REF!</definedName>
    <definedName name="e" localSheetId="2">#N/A</definedName>
    <definedName name="e" localSheetId="3">#N/A</definedName>
    <definedName name="e" localSheetId="4">#REF!</definedName>
    <definedName name="e">#REF!</definedName>
    <definedName name="Engineering_Mngr">OFFSET(#REF!,0,0,COUNTA(#REF!),1)</definedName>
    <definedName name="EngineeringCategory">#REF!</definedName>
    <definedName name="ExchangeRates">#REF!</definedName>
    <definedName name="ExchRate">#REF!</definedName>
    <definedName name="Factors">#REF!</definedName>
    <definedName name="ff">#REF!</definedName>
    <definedName name="FilteredCustomerList">OFFSET(#REF!,0,0,COUNTA(#REF!),1)</definedName>
    <definedName name="FrontEnd_Sales_Mngr">OFFSET(#REF!,0,0,COUNTA(#REF!),1)</definedName>
    <definedName name="Grp_Comm_Mngr">OFFSET(#REF!,0,0,COUNTA(#REF!),1)</definedName>
    <definedName name="HWSectionInfo">'[3]Cost Calc'!#REF!</definedName>
    <definedName name="ImpactCodeDescription">OFFSET(#REF!,0,0,COUNTA(#REF!),1)</definedName>
    <definedName name="ImpactCodes">OFFSET(#REF!,0,0,COUNTA(#REF!),1)</definedName>
    <definedName name="Incoterms">OFFSET(#REF!,0,0,COUNTA(#REF!),1)</definedName>
    <definedName name="l__engineering">#REF!</definedName>
    <definedName name="l_ABBGroupInternalFees">#REF!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warrantyProv">#REF!</definedName>
    <definedName name="Labour">#REF!</definedName>
    <definedName name="LabourCode">OFFSET(#REF!,0,0,COUNTA(#REF!),1)</definedName>
    <definedName name="LabourRecoveryRate">OFFSET(#REF!,0,0,COUNTA(#REF!),1)</definedName>
    <definedName name="LastRowInfo">'[3]Cost Calc'!#REF!</definedName>
    <definedName name="Location">OFFSET(#REF!,0,0,COUNTA(#REF!),1)</definedName>
    <definedName name="Net_YTD_Balance_Including_Interest">OFFSET(#REF!,0,0,COUNTIF(#REF!,"&gt;3000"),1)</definedName>
    <definedName name="Net_YTD_Interest">OFFSET(#REF!,0,0,COUNTIF(#REF!,"&gt;3000"),1)</definedName>
    <definedName name="NettMargin">OFFSET(#REF!,0,0,COUNTA(#REF!),1)</definedName>
    <definedName name="Operations_Project_Mngr">OFFSET(#REF!,0,0,COUNTA(#REF!),1)</definedName>
    <definedName name="Option_N">'[5]Option X5'!$H$9:$H$18</definedName>
    <definedName name="P">#REF!</definedName>
    <definedName name="PAGE1">#N/A</definedName>
    <definedName name="PlantName">OFFSET(#REF!,0,0,COUNTA(#REF!),1)</definedName>
    <definedName name="PlantNumber">OFFSET(#REF!,0,0,COUNTA(#REF!),1)</definedName>
    <definedName name="_xlnm.Print_Area" localSheetId="0">Cover!$A$1:$B$42</definedName>
    <definedName name="_xlnm.Print_Area" localSheetId="5">'CPA Formula'!$A$1:$G$138</definedName>
    <definedName name="_xlnm.Print_Area" localSheetId="2">'PLC Units BoQ '!$A$1:$Y$145</definedName>
    <definedName name="_xlnm.Print_Area" localSheetId="1">PS5_Supply!$A$1:$AX$105</definedName>
    <definedName name="_xlnm.Print_Area" localSheetId="3">Summary!$A$1:$F$15</definedName>
    <definedName name="_xlnm.Print_Area" localSheetId="4">'Transport &amp; offloading Matrix'!$A$1:$G$59</definedName>
    <definedName name="Print_Area_MI">#REF!</definedName>
    <definedName name="_xlnm.Print_Titles" localSheetId="1">PS5_Supply!$B:$J,PS5_Supply!$2:$6</definedName>
    <definedName name="Product_Specialist_Consultant">OFFSET(#REF!,0,0,COUNTA(#REF!),1)</definedName>
    <definedName name="Prof_fees">#REF!</definedName>
    <definedName name="ProfitCenter">OFFSET(#REF!,0,0,COUNTA(#REF!),1)</definedName>
    <definedName name="ProjectDuration">OFFSET(#REF!,0,0,COUNTA(#REF!),1)</definedName>
    <definedName name="ProjectRisk">OFFSET(#REF!,0,0,COUNTA(#REF!),1)</definedName>
    <definedName name="ProjectValue">OFFSET(#REF!,0,0,COUNTA(#REF!),1)</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S5_Allocation" localSheetId="2">#REF!</definedName>
    <definedName name="PS5_Allocation" localSheetId="3">#REF!</definedName>
    <definedName name="PS5_Allocation">[2]Data!$B$2:$B$20</definedName>
    <definedName name="Q">#REF!</definedName>
    <definedName name="Range">OFFSET('[3]Cost Calc'!$G$6,0,0,COUNTA('[3]Cost Calc'!$G$1:$G$65536)-1,1)</definedName>
    <definedName name="RevenueRecognition">#REF!</definedName>
    <definedName name="RiskCountry">#REF!</definedName>
    <definedName name="Rwvu.all." localSheetId="2" hidden="1">#REF!,#REF!</definedName>
    <definedName name="Rwvu.all." hidden="1">#REF!,#REF!</definedName>
    <definedName name="Rwvu.prices." localSheetId="2" hidden="1">#REF!,#REF!</definedName>
    <definedName name="Rwvu.prices." hidden="1">#REF!,#REF!</definedName>
    <definedName name="Rwvu.summary." localSheetId="2" hidden="1">#REF!</definedName>
    <definedName name="Rwvu.summary." hidden="1">#REF!</definedName>
    <definedName name="S">#REF!</definedName>
    <definedName name="SalesDivision">OFFSET(#REF!,0,0,COUNTA(#REF!),1)</definedName>
    <definedName name="SalesOrganisation">OFFSET(#REF!,0,0,COUNTA(#REF!),1)</definedName>
    <definedName name="SAP_Client_Name">#REF!</definedName>
    <definedName name="solver_adj" localSheetId="2"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#REF!</definedName>
    <definedName name="Sort_Data" localSheetId="2">#N/A</definedName>
    <definedName name="Sort_Data" localSheetId="3">#N/A</definedName>
    <definedName name="Sort_Data" localSheetId="4">#REF!</definedName>
    <definedName name="Sort_Data">#REF!</definedName>
    <definedName name="SUBTOTALS">#REF!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TenderValidity">OFFSET(#REF!,0,0,COUNTA(#REF!),1)</definedName>
    <definedName name="TRANSFER">#REF!</definedName>
    <definedName name="TypeOfLabour">OFFSET(#REF!,0,0,COUNTA(#REF!),1)</definedName>
    <definedName name="TypeOfProject">OFFSET(#REF!,0,0,COUNTA(#REF!),1)</definedName>
    <definedName name="TypeOfTender">OFFSET(#REF!,0,0,COUNTA(#REF!),1)</definedName>
    <definedName name="w" localSheetId="2">#N/A</definedName>
    <definedName name="w" localSheetId="3">#N/A</definedName>
    <definedName name="w" localSheetId="4">'[1]Read Me'!w</definedName>
    <definedName name="w">#REF!</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Axis">OFFSET(#REF!,0,0,COUNTIF(#REF!,"&gt;3000"),1)</definedName>
    <definedName name="YesNo">#REF!</definedName>
    <definedName name="YTD_Cash_In">OFFSET(#REF!,0,0,COUNTIF(#REF!,"&gt;3000"),1)</definedName>
    <definedName name="YTD_Cash_out">OFFSET(#REF!,0,0,COUNTIF(#REF!,"&gt;3000"),1)</definedName>
    <definedName name="Z" hidden="1">#REF!,#REF!</definedName>
    <definedName name="Z_07E28E77_F6FA_11D1_8C51_444553540000_.wvu.Cols" localSheetId="2" hidden="1">#REF!,#REF!</definedName>
    <definedName name="Z_07E28E77_F6FA_11D1_8C51_444553540000_.wvu.Cols" hidden="1">#REF!,#REF!</definedName>
    <definedName name="Z_07E28E80_F6FA_11D1_8C51_444553540000_.wvu.Cols" localSheetId="2" hidden="1">#REF!,#REF!</definedName>
    <definedName name="Z_07E28E80_F6FA_11D1_8C51_444553540000_.wvu.Cols" hidden="1">#REF!,#REF!</definedName>
    <definedName name="Z_07E28E85_F6FA_11D1_8C51_444553540000_.wvu.Cols" localSheetId="2" hidden="1">#REF!</definedName>
    <definedName name="Z_07E28E85_F6FA_11D1_8C51_444553540000_.wvu.Cols" hidden="1">#REF!</definedName>
    <definedName name="Z_0F778F74_F6F1_11D1_8C51_444553540000_.wvu.Cols" localSheetId="2" hidden="1">#REF!,#REF!</definedName>
    <definedName name="Z_0F778F74_F6F1_11D1_8C51_444553540000_.wvu.Cols" hidden="1">#REF!,#REF!</definedName>
    <definedName name="Z_0F778F7D_F6F1_11D1_8C51_444553540000_.wvu.Cols" localSheetId="2" hidden="1">#REF!,#REF!</definedName>
    <definedName name="Z_0F778F7D_F6F1_11D1_8C51_444553540000_.wvu.Cols" hidden="1">#REF!,#REF!</definedName>
    <definedName name="Z_0F778F82_F6F1_11D1_8C51_444553540000_.wvu.Cols" localSheetId="2" hidden="1">#REF!</definedName>
    <definedName name="Z_0F778F82_F6F1_11D1_8C51_444553540000_.wvu.Cols" hidden="1">#REF!</definedName>
    <definedName name="Z_1BB37995_F9EC_11D1_8C51_444553540000_.wvu.Cols" localSheetId="2" hidden="1">#REF!,#REF!</definedName>
    <definedName name="Z_1BB37995_F9EC_11D1_8C51_444553540000_.wvu.Cols" hidden="1">#REF!,#REF!</definedName>
    <definedName name="Z_1BB3799E_F9EC_11D1_8C51_444553540000_.wvu.Cols" localSheetId="2" hidden="1">#REF!,#REF!</definedName>
    <definedName name="Z_1BB3799E_F9EC_11D1_8C51_444553540000_.wvu.Cols" hidden="1">#REF!,#REF!</definedName>
    <definedName name="Z_1BB379A3_F9EC_11D1_8C51_444553540000_.wvu.Cols" localSheetId="2" hidden="1">#REF!</definedName>
    <definedName name="Z_1BB379A3_F9EC_11D1_8C51_444553540000_.wvu.Cols" hidden="1">#REF!</definedName>
    <definedName name="Z_1C8D1AB5_F70D_11D1_8C51_444553540000_.wvu.Cols" localSheetId="2" hidden="1">#REF!,#REF!</definedName>
    <definedName name="Z_1C8D1AB5_F70D_11D1_8C51_444553540000_.wvu.Cols" hidden="1">#REF!,#REF!</definedName>
    <definedName name="Z_1C8D1ABE_F70D_11D1_8C51_444553540000_.wvu.Cols" localSheetId="2" hidden="1">#REF!,#REF!</definedName>
    <definedName name="Z_1C8D1ABE_F70D_11D1_8C51_444553540000_.wvu.Cols" hidden="1">#REF!,#REF!</definedName>
    <definedName name="Z_1C8D1AC3_F70D_11D1_8C51_444553540000_.wvu.Cols" localSheetId="2" hidden="1">#REF!</definedName>
    <definedName name="Z_1C8D1AC3_F70D_11D1_8C51_444553540000_.wvu.Cols" hidden="1">#REF!</definedName>
    <definedName name="Z_201040E3_EFFE_11D1_A0B0_00A0246C5A5D_.wvu.Cols" localSheetId="2" hidden="1">#REF!,#REF!</definedName>
    <definedName name="Z_201040E3_EFFE_11D1_A0B0_00A0246C5A5D_.wvu.Cols" hidden="1">#REF!,#REF!</definedName>
    <definedName name="Z_201040EC_EFFE_11D1_A0B0_00A0246C5A5D_.wvu.Cols" localSheetId="2" hidden="1">#REF!,#REF!</definedName>
    <definedName name="Z_201040EC_EFFE_11D1_A0B0_00A0246C5A5D_.wvu.Cols" hidden="1">#REF!,#REF!</definedName>
    <definedName name="Z_201040F1_EFFE_11D1_A0B0_00A0246C5A5D_.wvu.Cols" localSheetId="2" hidden="1">#REF!</definedName>
    <definedName name="Z_201040F1_EFFE_11D1_A0B0_00A0246C5A5D_.wvu.Cols" hidden="1">#REF!</definedName>
    <definedName name="Z_2F9A8219_FAB3_11D1_8C51_444553540000_.wvu.Cols" localSheetId="2" hidden="1">#REF!,#REF!</definedName>
    <definedName name="Z_2F9A8219_FAB3_11D1_8C51_444553540000_.wvu.Cols" hidden="1">#REF!,#REF!</definedName>
    <definedName name="Z_2F9A8222_FAB3_11D1_8C51_444553540000_.wvu.Cols" localSheetId="2" hidden="1">#REF!,#REF!</definedName>
    <definedName name="Z_2F9A8222_FAB3_11D1_8C51_444553540000_.wvu.Cols" hidden="1">#REF!,#REF!</definedName>
    <definedName name="Z_2F9A8227_FAB3_11D1_8C51_444553540000_.wvu.Cols" localSheetId="2" hidden="1">#REF!</definedName>
    <definedName name="Z_2F9A8227_FAB3_11D1_8C51_444553540000_.wvu.Cols" hidden="1">#REF!</definedName>
    <definedName name="Z_36EC52B6_F657_11D1_8C51_444553540000_.wvu.Cols" localSheetId="2" hidden="1">#REF!,#REF!</definedName>
    <definedName name="Z_36EC52B6_F657_11D1_8C51_444553540000_.wvu.Cols" hidden="1">#REF!,#REF!</definedName>
    <definedName name="Z_36EC52C0_F657_11D1_8C51_444553540000_.wvu.Cols" localSheetId="2" hidden="1">#REF!,#REF!</definedName>
    <definedName name="Z_36EC52C0_F657_11D1_8C51_444553540000_.wvu.Cols" hidden="1">#REF!,#REF!</definedName>
    <definedName name="Z_36EC52C6_F657_11D1_8C51_444553540000_.wvu.Cols" localSheetId="2" hidden="1">#REF!</definedName>
    <definedName name="Z_36EC52C6_F657_11D1_8C51_444553540000_.wvu.Cols" hidden="1">#REF!</definedName>
    <definedName name="Z_42D42DD2_F3CA_11D1_8C51_444553540000_.wvu.Cols" localSheetId="2" hidden="1">#REF!,#REF!</definedName>
    <definedName name="Z_42D42DD2_F3CA_11D1_8C51_444553540000_.wvu.Cols" hidden="1">#REF!,#REF!</definedName>
    <definedName name="Z_42D42DDB_F3CA_11D1_8C51_444553540000_.wvu.Cols" localSheetId="2" hidden="1">#REF!,#REF!</definedName>
    <definedName name="Z_42D42DDB_F3CA_11D1_8C51_444553540000_.wvu.Cols" hidden="1">#REF!,#REF!</definedName>
    <definedName name="Z_42D42DE0_F3CA_11D1_8C51_444553540000_.wvu.Cols" localSheetId="2" hidden="1">#REF!</definedName>
    <definedName name="Z_42D42DE0_F3CA_11D1_8C51_444553540000_.wvu.Cols" hidden="1">#REF!</definedName>
    <definedName name="Z_5488E252_F3A7_11D1_8C51_444553540000_.wvu.Cols" localSheetId="2" hidden="1">#REF!,#REF!</definedName>
    <definedName name="Z_5488E252_F3A7_11D1_8C51_444553540000_.wvu.Cols" hidden="1">#REF!,#REF!</definedName>
    <definedName name="Z_5488E25B_F3A7_11D1_8C51_444553540000_.wvu.Cols" localSheetId="2" hidden="1">#REF!,#REF!</definedName>
    <definedName name="Z_5488E25B_F3A7_11D1_8C51_444553540000_.wvu.Cols" hidden="1">#REF!,#REF!</definedName>
    <definedName name="Z_5488E260_F3A7_11D1_8C51_444553540000_.wvu.Cols" localSheetId="2" hidden="1">#REF!</definedName>
    <definedName name="Z_5488E260_F3A7_11D1_8C51_444553540000_.wvu.Cols" hidden="1">#REF!</definedName>
    <definedName name="Z_57011824_F624_11D1_8C51_444553540000_.wvu.Cols" localSheetId="2" hidden="1">#REF!,#REF!</definedName>
    <definedName name="Z_57011824_F624_11D1_8C51_444553540000_.wvu.Cols" hidden="1">#REF!,#REF!</definedName>
    <definedName name="Z_5701182E_F624_11D1_8C51_444553540000_.wvu.Cols" localSheetId="2" hidden="1">#REF!,#REF!</definedName>
    <definedName name="Z_5701182E_F624_11D1_8C51_444553540000_.wvu.Cols" hidden="1">#REF!,#REF!</definedName>
    <definedName name="Z_57011834_F624_11D1_8C51_444553540000_.wvu.Cols" localSheetId="2" hidden="1">#REF!</definedName>
    <definedName name="Z_57011834_F624_11D1_8C51_444553540000_.wvu.Cols" hidden="1">#REF!</definedName>
    <definedName name="Z_7C7048D6_F613_11D1_8C51_444553540000_.wvu.Cols" localSheetId="2" hidden="1">#REF!,#REF!</definedName>
    <definedName name="Z_7C7048D6_F613_11D1_8C51_444553540000_.wvu.Cols" hidden="1">#REF!,#REF!</definedName>
    <definedName name="Z_7C7048E0_F613_11D1_8C51_444553540000_.wvu.Cols" localSheetId="2" hidden="1">#REF!,#REF!</definedName>
    <definedName name="Z_7C7048E0_F613_11D1_8C51_444553540000_.wvu.Cols" hidden="1">#REF!,#REF!</definedName>
    <definedName name="Z_7C7048E6_F613_11D1_8C51_444553540000_.wvu.Cols" localSheetId="2" hidden="1">#REF!</definedName>
    <definedName name="Z_7C7048E6_F613_11D1_8C51_444553540000_.wvu.Cols" hidden="1">#REF!</definedName>
    <definedName name="Z_88CD029A_F928_11D1_8C51_444553540000_.wvu.Cols" localSheetId="2" hidden="1">#REF!,#REF!</definedName>
    <definedName name="Z_88CD029A_F928_11D1_8C51_444553540000_.wvu.Cols" hidden="1">#REF!,#REF!</definedName>
    <definedName name="Z_88CD02A3" hidden="1">#REF!,#REF!</definedName>
    <definedName name="Z_88CD02A3_F928_11D1_8C51_444553540000_.wvu.Cols" localSheetId="2" hidden="1">#REF!,#REF!</definedName>
    <definedName name="Z_88CD02A3_F928_11D1_8C51_444553540000_.wvu.Cols" hidden="1">#REF!,#REF!</definedName>
    <definedName name="Z_88CD02A8_F928_11D1_8C51_444553540000_.wvu.Cols" localSheetId="2" hidden="1">#REF!</definedName>
    <definedName name="Z_88CD02A8_F928_11D1_8C51_444553540000_.wvu.Cols" hidden="1">#REF!</definedName>
    <definedName name="Z_96929736_F6C3_11D1_8C51_444553540000_.wvu.Cols" localSheetId="2" hidden="1">#REF!,#REF!</definedName>
    <definedName name="Z_96929736_F6C3_11D1_8C51_444553540000_.wvu.Cols" hidden="1">#REF!,#REF!</definedName>
    <definedName name="Z_96929740_F6C3_11D1_8C51_444553540000_.wvu.Cols" localSheetId="2" hidden="1">#REF!,#REF!</definedName>
    <definedName name="Z_96929740_F6C3_11D1_8C51_444553540000_.wvu.Cols" hidden="1">#REF!,#REF!</definedName>
    <definedName name="Z_96929746_F6C3_11D1_8C51_444553540000_.wvu.Cols" localSheetId="2" hidden="1">#REF!</definedName>
    <definedName name="Z_96929746_F6C3_11D1_8C51_444553540000_.wvu.Cols" hidden="1">#REF!</definedName>
    <definedName name="Z_98F27197_11A4_11D2_8C51_444553540000_.wvu.Cols" localSheetId="2" hidden="1">#REF!,#REF!</definedName>
    <definedName name="Z_98F27197_11A4_11D2_8C51_444553540000_.wvu.Cols" hidden="1">#REF!,#REF!</definedName>
    <definedName name="Z_98F271A0_11A4_11D2_8C51_444553540000_.wvu.Cols" localSheetId="2" hidden="1">#REF!,#REF!</definedName>
    <definedName name="Z_98F271A0_11A4_11D2_8C51_444553540000_.wvu.Cols" hidden="1">#REF!,#REF!</definedName>
    <definedName name="Z_98F271A5_11A4_11D2_8C51_444553540000_.wvu.Cols" localSheetId="2" hidden="1">#REF!</definedName>
    <definedName name="Z_98F271A5_11A4_11D2_8C51_444553540000_.wvu.Cols" hidden="1">#REF!</definedName>
    <definedName name="Z_AD5D9037_FB84_11D1_8C51_444553540000_.wvu.Cols" localSheetId="2" hidden="1">#REF!,#REF!</definedName>
    <definedName name="Z_AD5D9037_FB84_11D1_8C51_444553540000_.wvu.Cols" hidden="1">#REF!,#REF!</definedName>
    <definedName name="Z_AD5D9040_FB84_11D1_8C51_444553540000_.wvu.Cols" localSheetId="2" hidden="1">#REF!,#REF!</definedName>
    <definedName name="Z_AD5D9040_FB84_11D1_8C51_444553540000_.wvu.Cols" hidden="1">#REF!,#REF!</definedName>
    <definedName name="Z_AD5D9045_FB84_11D1_8C51_444553540000_.wvu.Cols" localSheetId="2" hidden="1">#REF!</definedName>
    <definedName name="Z_AD5D9045_FB84_11D1_8C51_444553540000_.wvu.Cols" hidden="1">#REF!</definedName>
    <definedName name="Z_ADC94474_F55C_11D1_8C51_444553540000_.wvu.Cols" localSheetId="2" hidden="1">#REF!,#REF!</definedName>
    <definedName name="Z_ADC94474_F55C_11D1_8C51_444553540000_.wvu.Cols" hidden="1">#REF!,#REF!</definedName>
    <definedName name="Z_ADC9447D_F55C_11D1_8C51_444553540000_.wvu.Cols" localSheetId="2" hidden="1">#REF!,#REF!</definedName>
    <definedName name="Z_ADC9447D_F55C_11D1_8C51_444553540000_.wvu.Cols" hidden="1">#REF!,#REF!</definedName>
    <definedName name="Z_ADC94482_F55C_11D1_8C51_444553540000_.wvu.Cols" localSheetId="2" hidden="1">#REF!</definedName>
    <definedName name="Z_ADC94482_F55C_11D1_8C51_444553540000_.wvu.Cols" hidden="1">#REF!</definedName>
    <definedName name="Z_C772F4DA_F46C_11D1_8C51_444553540000_.wvu.Cols" localSheetId="2" hidden="1">#REF!,#REF!</definedName>
    <definedName name="Z_C772F4DA_F46C_11D1_8C51_444553540000_.wvu.Cols" hidden="1">#REF!,#REF!</definedName>
    <definedName name="Z_C772F4E3_F46C_11D1_8C51_444553540000_.wvu.Cols" localSheetId="2" hidden="1">#REF!,#REF!</definedName>
    <definedName name="Z_C772F4E3_F46C_11D1_8C51_444553540000_.wvu.Cols" hidden="1">#REF!,#REF!</definedName>
    <definedName name="Z_C772F4E8_F46C_11D1_8C51_444553540000_.wvu.Cols" localSheetId="2" hidden="1">#REF!</definedName>
    <definedName name="Z_C772F4E8_F46C_11D1_8C51_444553540000_.wvu.Cols" hidden="1">#REF!</definedName>
    <definedName name="Z_DD23A3E7_1197_11D2_8C51_444553540000_.wvu.Cols" localSheetId="2" hidden="1">#REF!,#REF!</definedName>
    <definedName name="Z_DD23A3E7_1197_11D2_8C51_444553540000_.wvu.Cols" hidden="1">#REF!,#REF!</definedName>
    <definedName name="Z_DD23A3F0_1197_11D2_8C51_444553540000_.wvu.Cols" localSheetId="2" hidden="1">#REF!,#REF!</definedName>
    <definedName name="Z_DD23A3F0_1197_11D2_8C51_444553540000_.wvu.Cols" hidden="1">#REF!,#REF!</definedName>
    <definedName name="Z_DD23A3F5_1197_11D2_8C51_444553540000_.wvu.Cols" localSheetId="2" hidden="1">#REF!</definedName>
    <definedName name="Z_DD23A3F5_1197_11D2_8C51_444553540000_.wvu.Cols" hidden="1">#REF!</definedName>
    <definedName name="Z_E1908297_FB98_11D1_8C51_444553540000_.wvu.Cols" localSheetId="2" hidden="1">#REF!,#REF!</definedName>
    <definedName name="Z_E1908297_FB98_11D1_8C51_444553540000_.wvu.Cols" hidden="1">#REF!,#REF!</definedName>
    <definedName name="Z_E19082A0_FB98_11D1_8C51_444553540000_.wvu.Cols" localSheetId="2" hidden="1">#REF!,#REF!</definedName>
    <definedName name="Z_E19082A0_FB98_11D1_8C51_444553540000_.wvu.Cols" hidden="1">#REF!,#REF!</definedName>
    <definedName name="Z_E19082A5_FB98_11D1_8C51_444553540000_.wvu.Cols" localSheetId="2" hidden="1">#REF!</definedName>
    <definedName name="Z_E19082A5_FB98_11D1_8C51_444553540000_.wvu.Cols" hidden="1">#REF!</definedName>
    <definedName name="Z_E23C3916_F64C_11D1_8C51_444553540000_.wvu.Cols" localSheetId="2" hidden="1">#REF!,#REF!</definedName>
    <definedName name="Z_E23C3916_F64C_11D1_8C51_444553540000_.wvu.Cols" hidden="1">#REF!,#REF!</definedName>
    <definedName name="Z_E23C3920_F64C_11D1_8C51_444553540000_.wvu.Cols" localSheetId="2" hidden="1">#REF!,#REF!</definedName>
    <definedName name="Z_E23C3920_F64C_11D1_8C51_444553540000_.wvu.Cols" hidden="1">#REF!,#REF!</definedName>
    <definedName name="Z_E23C3926_F64C_11D1_8C51_444553540000_.wvu.Cols" localSheetId="2" hidden="1">#REF!</definedName>
    <definedName name="Z_E23C3926_F64C_11D1_8C51_444553540000_.wvu.Cols" hidden="1">#REF!</definedName>
    <definedName name="Z_E23C3926_F64C_11D1_8C51_444553540000_.wvu.Rows" localSheetId="2" hidden="1">#REF!</definedName>
    <definedName name="Z_E23C3926_F64C_11D1_8C51_444553540000_.wvu.Rows" hidden="1">#REF!</definedName>
    <definedName name="Z_E9F13515_FA03_11D1_8C51_444553540000_.wvu.Cols" localSheetId="2" hidden="1">#REF!,#REF!</definedName>
    <definedName name="Z_E9F13515_FA03_11D1_8C51_444553540000_.wvu.Cols" hidden="1">#REF!,#REF!</definedName>
    <definedName name="Z_E9F1351E_FA03_11D1_8C51_444553540000_.wvu.Cols" localSheetId="2" hidden="1">#REF!,#REF!</definedName>
    <definedName name="Z_E9F1351E_FA03_11D1_8C51_444553540000_.wvu.Cols" hidden="1">#REF!,#REF!</definedName>
    <definedName name="Z_E9F13523_FA03_11D1_8C51_444553540000_.wvu.Cols" localSheetId="2" hidden="1">#REF!</definedName>
    <definedName name="Z_E9F13523_FA03_11D1_8C51_444553540000_.wvu.Cols" hidden="1">#REF!</definedName>
    <definedName name="Z_F7CC403E_074D_11D2_8C51_444553540000_.wvu.Cols" localSheetId="2" hidden="1">#REF!,#REF!</definedName>
    <definedName name="Z_F7CC403E_074D_11D2_8C51_444553540000_.wvu.Cols" hidden="1">#REF!,#REF!</definedName>
    <definedName name="Z_F7CC4047_074D_11D2_8C51_444553540000_.wvu.Cols" localSheetId="2" hidden="1">#REF!,#REF!</definedName>
    <definedName name="Z_F7CC4047_074D_11D2_8C51_444553540000_.wvu.Cols" hidden="1">#REF!,#REF!</definedName>
    <definedName name="Z_F7CC404C_074D_11D2_8C51_444553540000_.wvu.Cols" localSheetId="2"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5" i="31" l="1"/>
  <c r="C4" i="44"/>
  <c r="C3" i="44"/>
  <c r="C2" i="44"/>
  <c r="C4" i="45"/>
  <c r="C2" i="45"/>
  <c r="C3" i="45"/>
  <c r="C3" i="42" l="1"/>
  <c r="C2" i="42"/>
  <c r="C1" i="42"/>
  <c r="A14" i="29"/>
  <c r="W110" i="44" l="1"/>
  <c r="C11" i="45" l="1"/>
  <c r="C10" i="45"/>
  <c r="L28" i="31" l="1"/>
  <c r="M28" i="31"/>
  <c r="N28" i="31"/>
  <c r="O28" i="31"/>
  <c r="P28"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S45"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Q37" i="31"/>
  <c r="P37" i="31"/>
  <c r="O37" i="31"/>
  <c r="N37" i="31"/>
  <c r="M37" i="31"/>
  <c r="L37" i="31"/>
  <c r="R45" i="31"/>
  <c r="R42" i="31"/>
  <c r="G11" i="44"/>
  <c r="F11" i="44"/>
  <c r="R10" i="44"/>
  <c r="V10" i="44" s="1"/>
  <c r="V11" i="44"/>
  <c r="R11" i="44"/>
  <c r="I11" i="44"/>
  <c r="E11" i="44" s="1"/>
  <c r="H11" i="44"/>
  <c r="D11" i="44" s="1"/>
  <c r="N11" i="44"/>
  <c r="M11" i="44"/>
  <c r="Q11" i="44" s="1"/>
  <c r="U11" i="44" s="1"/>
  <c r="L11" i="44"/>
  <c r="P11" i="44" s="1"/>
  <c r="T11" i="44" s="1"/>
  <c r="J11" i="44"/>
  <c r="K45" i="31"/>
  <c r="C145" i="44"/>
  <c r="AT10" i="31"/>
  <c r="AS10" i="31"/>
  <c r="AR10" i="31"/>
  <c r="AQ10" i="31"/>
  <c r="AP10" i="31"/>
  <c r="AO10" i="31"/>
  <c r="AN10" i="31"/>
  <c r="AM10" i="31"/>
  <c r="AL10" i="31"/>
  <c r="AK10" i="31"/>
  <c r="AJ10" i="31"/>
  <c r="AI10" i="31"/>
  <c r="AH10" i="31"/>
  <c r="AG10" i="31"/>
  <c r="AF10" i="31"/>
  <c r="AE10" i="31"/>
  <c r="AD10" i="31"/>
  <c r="AC10" i="31"/>
  <c r="AB10" i="31"/>
  <c r="AA10" i="31"/>
  <c r="Z10" i="31"/>
  <c r="Y10" i="31"/>
  <c r="X10" i="31"/>
  <c r="W10" i="31"/>
  <c r="V10" i="31"/>
  <c r="U10" i="31"/>
  <c r="T10" i="31"/>
  <c r="S10" i="31"/>
  <c r="R10" i="31"/>
  <c r="Q10" i="31"/>
  <c r="P10" i="31"/>
  <c r="X109" i="44"/>
  <c r="Y109" i="44" s="1"/>
  <c r="X108" i="44"/>
  <c r="Y108" i="44" s="1"/>
  <c r="X107" i="44"/>
  <c r="Y107" i="44" s="1"/>
  <c r="X106" i="44"/>
  <c r="Y106" i="44" s="1"/>
  <c r="X105" i="44"/>
  <c r="Y105" i="44" s="1"/>
  <c r="X104" i="44"/>
  <c r="Y104" i="44" s="1"/>
  <c r="X103" i="44"/>
  <c r="Y103" i="44" s="1"/>
  <c r="X102" i="44"/>
  <c r="Y102" i="44" s="1"/>
  <c r="X101" i="44"/>
  <c r="Y101" i="44" s="1"/>
  <c r="X100" i="44"/>
  <c r="Y100" i="44" s="1"/>
  <c r="X99" i="44"/>
  <c r="Y99" i="44" s="1"/>
  <c r="X98" i="44"/>
  <c r="Y98" i="44" s="1"/>
  <c r="X97" i="44"/>
  <c r="Y97" i="44" s="1"/>
  <c r="X96" i="44"/>
  <c r="Y96" i="44" s="1"/>
  <c r="X95" i="44"/>
  <c r="Y95" i="44" s="1"/>
  <c r="X94" i="44"/>
  <c r="Y94" i="44" s="1"/>
  <c r="X93" i="44"/>
  <c r="Y93" i="44" s="1"/>
  <c r="X92" i="44"/>
  <c r="Y92" i="44" s="1"/>
  <c r="X91" i="44"/>
  <c r="Y91" i="44" s="1"/>
  <c r="O10" i="31"/>
  <c r="N10" i="31"/>
  <c r="M10" i="31"/>
  <c r="L10" i="31"/>
  <c r="K10" i="31"/>
  <c r="F115" i="44" l="1"/>
  <c r="F59" i="31" l="1"/>
  <c r="E57" i="31"/>
  <c r="L89" i="31"/>
  <c r="M89" i="31"/>
  <c r="N89" i="31"/>
  <c r="O89" i="31"/>
  <c r="P89" i="31"/>
  <c r="Q89" i="31"/>
  <c r="R89" i="31"/>
  <c r="S89" i="31"/>
  <c r="T89" i="31"/>
  <c r="U89" i="31"/>
  <c r="V89" i="31"/>
  <c r="W89" i="31"/>
  <c r="X89" i="31"/>
  <c r="Y89" i="31"/>
  <c r="Z89" i="31"/>
  <c r="AA89" i="31"/>
  <c r="AB89" i="31"/>
  <c r="AC89" i="31"/>
  <c r="AD89" i="31"/>
  <c r="AE89" i="31"/>
  <c r="AF89" i="31"/>
  <c r="AG89" i="31"/>
  <c r="AH89" i="31"/>
  <c r="AI89" i="31"/>
  <c r="AJ89" i="31"/>
  <c r="AK89" i="31"/>
  <c r="AL89" i="31"/>
  <c r="AM89" i="31"/>
  <c r="AN89" i="31"/>
  <c r="AO89" i="31"/>
  <c r="AP89" i="31"/>
  <c r="AQ89" i="31"/>
  <c r="AR89" i="31"/>
  <c r="AS89" i="31"/>
  <c r="AT89" i="31"/>
  <c r="L82" i="31"/>
  <c r="M82" i="31"/>
  <c r="N82" i="31"/>
  <c r="O82" i="31"/>
  <c r="P82" i="31"/>
  <c r="Q82" i="31"/>
  <c r="R82" i="31"/>
  <c r="S82" i="31"/>
  <c r="T82" i="31"/>
  <c r="U82" i="31"/>
  <c r="V82" i="31"/>
  <c r="W82" i="31"/>
  <c r="X82" i="31"/>
  <c r="Y82" i="31"/>
  <c r="Z82" i="31"/>
  <c r="AA82" i="31"/>
  <c r="AB82" i="31"/>
  <c r="AC82" i="31"/>
  <c r="AD82" i="31"/>
  <c r="AE82" i="31"/>
  <c r="AF82" i="31"/>
  <c r="AG82" i="31"/>
  <c r="AH82" i="31"/>
  <c r="AI82" i="31"/>
  <c r="AJ82" i="31"/>
  <c r="AK82" i="31"/>
  <c r="AL82" i="31"/>
  <c r="AM82" i="31"/>
  <c r="AN82" i="31"/>
  <c r="AO82" i="31"/>
  <c r="AP82" i="31"/>
  <c r="AQ82" i="31"/>
  <c r="AR82" i="31"/>
  <c r="AS82" i="31"/>
  <c r="AT82" i="31"/>
  <c r="L75" i="31"/>
  <c r="M75" i="31"/>
  <c r="N75" i="31"/>
  <c r="O75" i="31"/>
  <c r="P75" i="31"/>
  <c r="Q75" i="31"/>
  <c r="R75" i="31"/>
  <c r="S75" i="31"/>
  <c r="T75" i="31"/>
  <c r="U75" i="31"/>
  <c r="V75" i="31"/>
  <c r="W75" i="31"/>
  <c r="X75" i="31"/>
  <c r="Y75" i="31"/>
  <c r="Z75" i="31"/>
  <c r="AA75" i="31"/>
  <c r="AB75" i="31"/>
  <c r="AC75" i="31"/>
  <c r="AD75" i="31"/>
  <c r="AE75" i="31"/>
  <c r="AF75" i="31"/>
  <c r="AG75" i="31"/>
  <c r="AH75" i="31"/>
  <c r="AI75" i="31"/>
  <c r="AJ75" i="31"/>
  <c r="AK75" i="31"/>
  <c r="AL75" i="31"/>
  <c r="AM75" i="31"/>
  <c r="AN75" i="31"/>
  <c r="AO75" i="31"/>
  <c r="AP75" i="31"/>
  <c r="AQ75" i="31"/>
  <c r="AR75" i="31"/>
  <c r="AS75" i="31"/>
  <c r="AT75" i="31"/>
  <c r="L96" i="31"/>
  <c r="M96" i="31"/>
  <c r="N96" i="31"/>
  <c r="O96" i="31"/>
  <c r="P96" i="31"/>
  <c r="Q96" i="31"/>
  <c r="R96" i="31"/>
  <c r="S96" i="31"/>
  <c r="T96" i="31"/>
  <c r="U96" i="31"/>
  <c r="V96" i="31"/>
  <c r="W96" i="31"/>
  <c r="X96" i="31"/>
  <c r="Y96" i="31"/>
  <c r="Z96" i="31"/>
  <c r="AA96" i="31"/>
  <c r="AB96" i="31"/>
  <c r="AC96" i="31"/>
  <c r="AD96" i="31"/>
  <c r="AE96" i="31"/>
  <c r="AF96" i="31"/>
  <c r="AG96" i="31"/>
  <c r="AH96" i="31"/>
  <c r="AI96" i="31"/>
  <c r="AJ96" i="31"/>
  <c r="AK96" i="31"/>
  <c r="AL96" i="31"/>
  <c r="AM96" i="31"/>
  <c r="AN96" i="31"/>
  <c r="AO96" i="31"/>
  <c r="AP96" i="31"/>
  <c r="AQ96" i="31"/>
  <c r="AR96" i="31"/>
  <c r="AS96" i="31"/>
  <c r="AT96" i="31"/>
  <c r="L93" i="31"/>
  <c r="M93" i="31"/>
  <c r="N93" i="31"/>
  <c r="O93" i="31"/>
  <c r="P93" i="31"/>
  <c r="Q93" i="31"/>
  <c r="R93" i="31"/>
  <c r="S93" i="31"/>
  <c r="T93" i="31"/>
  <c r="U93" i="31"/>
  <c r="V93" i="31"/>
  <c r="W93" i="31"/>
  <c r="X93" i="31"/>
  <c r="Y93" i="31"/>
  <c r="Z93" i="31"/>
  <c r="AA93" i="31"/>
  <c r="AB93" i="31"/>
  <c r="AC93" i="31"/>
  <c r="AD93" i="31"/>
  <c r="AE93" i="31"/>
  <c r="AF93" i="31"/>
  <c r="AG93" i="31"/>
  <c r="AH93" i="31"/>
  <c r="AI93" i="31"/>
  <c r="AJ93" i="31"/>
  <c r="AK93" i="31"/>
  <c r="AL93" i="31"/>
  <c r="AM93" i="31"/>
  <c r="AN93" i="31"/>
  <c r="AO93" i="31"/>
  <c r="AP93" i="31"/>
  <c r="AQ93" i="31"/>
  <c r="AR93" i="31"/>
  <c r="AS93" i="31"/>
  <c r="AT93" i="31"/>
  <c r="L92" i="31"/>
  <c r="M92" i="31"/>
  <c r="N92" i="31"/>
  <c r="O92" i="31"/>
  <c r="P92" i="31"/>
  <c r="Q92" i="31"/>
  <c r="R92" i="31"/>
  <c r="S92" i="31"/>
  <c r="T92" i="31"/>
  <c r="U92" i="31"/>
  <c r="V92" i="31"/>
  <c r="W92" i="31"/>
  <c r="X92" i="31"/>
  <c r="Y92" i="31"/>
  <c r="Z92" i="31"/>
  <c r="AA92" i="31"/>
  <c r="AB92" i="31"/>
  <c r="AC92" i="31"/>
  <c r="AD92" i="31"/>
  <c r="AE92" i="31"/>
  <c r="AF92" i="31"/>
  <c r="AG92" i="31"/>
  <c r="AH92" i="31"/>
  <c r="AI92" i="31"/>
  <c r="AJ92" i="31"/>
  <c r="AK92" i="31"/>
  <c r="AL92" i="31"/>
  <c r="AM92" i="31"/>
  <c r="AN92" i="31"/>
  <c r="AO92" i="31"/>
  <c r="AP92" i="31"/>
  <c r="AQ92" i="31"/>
  <c r="AR92" i="31"/>
  <c r="AS92" i="31"/>
  <c r="AT92" i="31"/>
  <c r="K96" i="31"/>
  <c r="K93" i="31"/>
  <c r="K92" i="31"/>
  <c r="K89" i="31"/>
  <c r="K82" i="31"/>
  <c r="L45" i="31"/>
  <c r="M45" i="31"/>
  <c r="N45" i="31"/>
  <c r="O45" i="31"/>
  <c r="P45" i="31"/>
  <c r="Q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L42" i="31"/>
  <c r="M42" i="31"/>
  <c r="R13" i="44" s="1"/>
  <c r="N42" i="31"/>
  <c r="V13" i="44" s="1"/>
  <c r="V14" i="44" s="1"/>
  <c r="V15" i="44" s="1"/>
  <c r="V16" i="44" s="1"/>
  <c r="V17" i="44" s="1"/>
  <c r="V18" i="44" s="1"/>
  <c r="V19" i="44" s="1"/>
  <c r="V20" i="44" s="1"/>
  <c r="V21" i="44" s="1"/>
  <c r="V22" i="44" s="1"/>
  <c r="V23" i="44" s="1"/>
  <c r="V24" i="44" s="1"/>
  <c r="V25" i="44" s="1"/>
  <c r="V26" i="44" s="1"/>
  <c r="V27" i="44" s="1"/>
  <c r="V28" i="44" s="1"/>
  <c r="V29" i="44" s="1"/>
  <c r="V30" i="44" s="1"/>
  <c r="V31" i="44" s="1"/>
  <c r="V32" i="44" s="1"/>
  <c r="V33" i="44" s="1"/>
  <c r="V34" i="44" s="1"/>
  <c r="V35" i="44" s="1"/>
  <c r="V36" i="44" s="1"/>
  <c r="V37" i="44" s="1"/>
  <c r="V38" i="44" s="1"/>
  <c r="V39" i="44" s="1"/>
  <c r="V40" i="44" s="1"/>
  <c r="V41" i="44" s="1"/>
  <c r="V42" i="44" s="1"/>
  <c r="V43" i="44" s="1"/>
  <c r="V44" i="44" s="1"/>
  <c r="V45" i="44" s="1"/>
  <c r="V46" i="44" s="1"/>
  <c r="V47" i="44" s="1"/>
  <c r="V48" i="44" s="1"/>
  <c r="V49" i="44" s="1"/>
  <c r="V50" i="44" s="1"/>
  <c r="V51" i="44" s="1"/>
  <c r="V52" i="44" s="1"/>
  <c r="V53" i="44" s="1"/>
  <c r="V54" i="44" s="1"/>
  <c r="V55" i="44" s="1"/>
  <c r="V56" i="44" s="1"/>
  <c r="V57" i="44" s="1"/>
  <c r="V58" i="44" s="1"/>
  <c r="V59" i="44" s="1"/>
  <c r="V60" i="44" s="1"/>
  <c r="V61" i="44" s="1"/>
  <c r="V62" i="44" s="1"/>
  <c r="V63" i="44" s="1"/>
  <c r="V64" i="44" s="1"/>
  <c r="V65" i="44" s="1"/>
  <c r="V66" i="44" s="1"/>
  <c r="V67" i="44" s="1"/>
  <c r="V68" i="44" s="1"/>
  <c r="V69" i="44" s="1"/>
  <c r="V70" i="44" s="1"/>
  <c r="V71" i="44" s="1"/>
  <c r="V72" i="44" s="1"/>
  <c r="V73" i="44" s="1"/>
  <c r="V74" i="44" s="1"/>
  <c r="V75" i="44" s="1"/>
  <c r="V76" i="44" s="1"/>
  <c r="V77" i="44" s="1"/>
  <c r="V78" i="44" s="1"/>
  <c r="V79" i="44" s="1"/>
  <c r="V80" i="44" s="1"/>
  <c r="V81" i="44" s="1"/>
  <c r="V82" i="44" s="1"/>
  <c r="V83" i="44" s="1"/>
  <c r="V84" i="44" s="1"/>
  <c r="V85" i="44" s="1"/>
  <c r="V86" i="44" s="1"/>
  <c r="V87" i="44" s="1"/>
  <c r="V88" i="44" s="1"/>
  <c r="V89" i="44" s="1"/>
  <c r="V90" i="44" s="1"/>
  <c r="O42" i="31"/>
  <c r="P42" i="31"/>
  <c r="Q42" i="31"/>
  <c r="S42" i="31"/>
  <c r="T42" i="31"/>
  <c r="U42" i="31"/>
  <c r="V42" i="31"/>
  <c r="W42" i="31"/>
  <c r="X42" i="31"/>
  <c r="Y42" i="31"/>
  <c r="Z42" i="31"/>
  <c r="AA42" i="31"/>
  <c r="F124" i="44" s="1"/>
  <c r="AB42" i="31"/>
  <c r="F125" i="44" s="1"/>
  <c r="AC42" i="31"/>
  <c r="AD42" i="31"/>
  <c r="AE42" i="31"/>
  <c r="AF42" i="31"/>
  <c r="AG42" i="31"/>
  <c r="AH42" i="31"/>
  <c r="AI42" i="31"/>
  <c r="AJ42" i="31"/>
  <c r="AK42" i="31"/>
  <c r="AL42" i="31"/>
  <c r="AM42" i="31"/>
  <c r="F136" i="44" s="1"/>
  <c r="AN42" i="31"/>
  <c r="F137" i="44" s="1"/>
  <c r="AO42" i="31"/>
  <c r="AP42" i="31"/>
  <c r="AQ42" i="31"/>
  <c r="AR42" i="31"/>
  <c r="AS42" i="31"/>
  <c r="AT42" i="31"/>
  <c r="AA38" i="31"/>
  <c r="D124" i="44" s="1"/>
  <c r="AB38" i="31"/>
  <c r="D125" i="44" s="1"/>
  <c r="AO38" i="31"/>
  <c r="D138" i="44" s="1"/>
  <c r="AS38" i="31"/>
  <c r="D142" i="44" s="1"/>
  <c r="AT38" i="31"/>
  <c r="D143" i="44" s="1"/>
  <c r="L34" i="31"/>
  <c r="L38" i="31" s="1"/>
  <c r="L13" i="44" s="1"/>
  <c r="M34" i="31"/>
  <c r="M38" i="31" s="1"/>
  <c r="P13" i="44" s="1"/>
  <c r="N34" i="31"/>
  <c r="N38" i="31" s="1"/>
  <c r="T13" i="44" s="1"/>
  <c r="T14" i="44" s="1"/>
  <c r="T15" i="44" s="1"/>
  <c r="T16" i="44" s="1"/>
  <c r="T17" i="44" s="1"/>
  <c r="T18" i="44" s="1"/>
  <c r="O34" i="31"/>
  <c r="O38" i="31" s="1"/>
  <c r="P34" i="31"/>
  <c r="P38" i="31" s="1"/>
  <c r="D113" i="44" s="1"/>
  <c r="Q34" i="31"/>
  <c r="Q38" i="31" s="1"/>
  <c r="D114" i="44" s="1"/>
  <c r="R34" i="31"/>
  <c r="R38" i="31" s="1"/>
  <c r="D115" i="44" s="1"/>
  <c r="S34" i="31"/>
  <c r="S38" i="31" s="1"/>
  <c r="D116" i="44" s="1"/>
  <c r="T34" i="31"/>
  <c r="T38" i="31" s="1"/>
  <c r="D117" i="44" s="1"/>
  <c r="U34" i="31"/>
  <c r="U38" i="31" s="1"/>
  <c r="D118" i="44" s="1"/>
  <c r="V34" i="31"/>
  <c r="V38" i="31" s="1"/>
  <c r="W34" i="31"/>
  <c r="W38" i="31" s="1"/>
  <c r="X34" i="31"/>
  <c r="X38" i="31" s="1"/>
  <c r="D121" i="44" s="1"/>
  <c r="Y34" i="31"/>
  <c r="Y38" i="31" s="1"/>
  <c r="D122" i="44" s="1"/>
  <c r="Z34" i="31"/>
  <c r="Z38" i="31" s="1"/>
  <c r="D123" i="44" s="1"/>
  <c r="AA34" i="31"/>
  <c r="AB34" i="31"/>
  <c r="AC34" i="31"/>
  <c r="AC38" i="31" s="1"/>
  <c r="D126" i="44" s="1"/>
  <c r="AD34" i="31"/>
  <c r="AD38" i="31" s="1"/>
  <c r="D127" i="44" s="1"/>
  <c r="AE34" i="31"/>
  <c r="AE38" i="31" s="1"/>
  <c r="D128" i="44" s="1"/>
  <c r="AF34" i="31"/>
  <c r="AF38" i="31" s="1"/>
  <c r="D129" i="44" s="1"/>
  <c r="AG34" i="31"/>
  <c r="AG38" i="31" s="1"/>
  <c r="D130" i="44" s="1"/>
  <c r="AH34" i="31"/>
  <c r="AH38" i="31" s="1"/>
  <c r="D131" i="44" s="1"/>
  <c r="AI34" i="31"/>
  <c r="AI38" i="31" s="1"/>
  <c r="D132" i="44" s="1"/>
  <c r="AJ34" i="31"/>
  <c r="AJ38" i="31" s="1"/>
  <c r="D133" i="44" s="1"/>
  <c r="AK34" i="31"/>
  <c r="AK38" i="31" s="1"/>
  <c r="D134" i="44" s="1"/>
  <c r="AL34" i="31"/>
  <c r="AL38" i="31" s="1"/>
  <c r="D135" i="44" s="1"/>
  <c r="AM34" i="31"/>
  <c r="AM38" i="31" s="1"/>
  <c r="D136" i="44" s="1"/>
  <c r="AN34" i="31"/>
  <c r="AN38" i="31" s="1"/>
  <c r="D137" i="44" s="1"/>
  <c r="AO34" i="31"/>
  <c r="AP34" i="31"/>
  <c r="AP38" i="31" s="1"/>
  <c r="D139" i="44" s="1"/>
  <c r="AQ34" i="31"/>
  <c r="AQ38" i="31" s="1"/>
  <c r="D140" i="44" s="1"/>
  <c r="AR34" i="31"/>
  <c r="AR38" i="31" s="1"/>
  <c r="D141" i="44" s="1"/>
  <c r="AS34" i="31"/>
  <c r="AT34" i="31"/>
  <c r="AN29" i="31"/>
  <c r="E137" i="44" s="1"/>
  <c r="AS29" i="31"/>
  <c r="E142" i="44" s="1"/>
  <c r="AT29" i="31"/>
  <c r="E143" i="44" s="1"/>
  <c r="L25" i="31"/>
  <c r="M25" i="31"/>
  <c r="N25" i="31"/>
  <c r="O25" i="31"/>
  <c r="P25" i="31"/>
  <c r="Q25" i="31"/>
  <c r="R25" i="31"/>
  <c r="S25" i="31"/>
  <c r="T25" i="31"/>
  <c r="U25" i="31"/>
  <c r="V25" i="31"/>
  <c r="W25" i="31"/>
  <c r="X25" i="31"/>
  <c r="Y25" i="31"/>
  <c r="Z25" i="31"/>
  <c r="AA25" i="31"/>
  <c r="AB25" i="31"/>
  <c r="AC25" i="31"/>
  <c r="AD25" i="31"/>
  <c r="AE25" i="31"/>
  <c r="AF25" i="31"/>
  <c r="AG25" i="31"/>
  <c r="AG29" i="31" s="1"/>
  <c r="E130" i="44" s="1"/>
  <c r="AH25" i="31"/>
  <c r="AI25" i="31"/>
  <c r="AJ25" i="31"/>
  <c r="AK25" i="31"/>
  <c r="AL25" i="31"/>
  <c r="AM25" i="31"/>
  <c r="AN25" i="31"/>
  <c r="AO25" i="31"/>
  <c r="AP25" i="31"/>
  <c r="AQ25" i="31"/>
  <c r="AR25" i="31"/>
  <c r="AS25" i="31"/>
  <c r="AT25" i="31"/>
  <c r="L19" i="31"/>
  <c r="M19" i="31"/>
  <c r="N19" i="31"/>
  <c r="O19" i="31"/>
  <c r="O29" i="31" s="1"/>
  <c r="E112" i="44" s="1"/>
  <c r="P19" i="31"/>
  <c r="Q19" i="31"/>
  <c r="R19" i="31"/>
  <c r="S19" i="31"/>
  <c r="T19" i="31"/>
  <c r="U19" i="31"/>
  <c r="V19" i="31"/>
  <c r="W19" i="31"/>
  <c r="X19" i="31"/>
  <c r="Y19" i="31"/>
  <c r="Y29" i="31" s="1"/>
  <c r="E122" i="44" s="1"/>
  <c r="Z19" i="31"/>
  <c r="AA19" i="31"/>
  <c r="AA29" i="31" s="1"/>
  <c r="E124" i="44" s="1"/>
  <c r="AB19" i="31"/>
  <c r="AC19" i="31"/>
  <c r="AD19" i="31"/>
  <c r="AE19" i="31"/>
  <c r="AF19" i="31"/>
  <c r="AG19" i="31"/>
  <c r="AH19" i="31"/>
  <c r="AI19" i="31"/>
  <c r="AJ19" i="31"/>
  <c r="AK19" i="31"/>
  <c r="AK29" i="31" s="1"/>
  <c r="E134" i="44" s="1"/>
  <c r="AL19" i="31"/>
  <c r="AM19" i="31"/>
  <c r="AM29" i="31" s="1"/>
  <c r="E136" i="44" s="1"/>
  <c r="AN19" i="31"/>
  <c r="AO19" i="31"/>
  <c r="AP19" i="31"/>
  <c r="AQ19" i="31"/>
  <c r="AR19" i="31"/>
  <c r="AS19" i="31"/>
  <c r="AT19" i="31"/>
  <c r="K42" i="31"/>
  <c r="J13" i="44" s="1"/>
  <c r="K37" i="31"/>
  <c r="K34" i="31"/>
  <c r="K28" i="31"/>
  <c r="K25" i="31"/>
  <c r="K19" i="31"/>
  <c r="F4" i="31"/>
  <c r="N13" i="44" l="1"/>
  <c r="N110" i="44" s="1"/>
  <c r="F133" i="44"/>
  <c r="F121" i="44"/>
  <c r="F132" i="44"/>
  <c r="F143" i="44"/>
  <c r="F131" i="44"/>
  <c r="F138" i="44"/>
  <c r="F126" i="44"/>
  <c r="F135" i="44"/>
  <c r="F123" i="44"/>
  <c r="J110" i="44"/>
  <c r="J14" i="44"/>
  <c r="J15" i="44" s="1"/>
  <c r="J16" i="44" s="1"/>
  <c r="J17" i="44" s="1"/>
  <c r="J18" i="44" s="1"/>
  <c r="J19" i="44" s="1"/>
  <c r="J20" i="44" s="1"/>
  <c r="J21" i="44" s="1"/>
  <c r="J22" i="44" s="1"/>
  <c r="J23" i="44" s="1"/>
  <c r="J24" i="44" s="1"/>
  <c r="J25" i="44" s="1"/>
  <c r="J26" i="44" s="1"/>
  <c r="J27" i="44" s="1"/>
  <c r="J28" i="44" s="1"/>
  <c r="J29" i="44" s="1"/>
  <c r="J30" i="44" s="1"/>
  <c r="J31" i="44" s="1"/>
  <c r="J32" i="44" s="1"/>
  <c r="J33" i="44" s="1"/>
  <c r="J34" i="44" s="1"/>
  <c r="J35" i="44" s="1"/>
  <c r="J36" i="44" s="1"/>
  <c r="J37" i="44" s="1"/>
  <c r="J38" i="44" s="1"/>
  <c r="J39" i="44" s="1"/>
  <c r="J40" i="44" s="1"/>
  <c r="J41" i="44" s="1"/>
  <c r="J42" i="44" s="1"/>
  <c r="J43" i="44" s="1"/>
  <c r="J44" i="44" s="1"/>
  <c r="J45" i="44" s="1"/>
  <c r="J46" i="44" s="1"/>
  <c r="J47" i="44" s="1"/>
  <c r="J48" i="44" s="1"/>
  <c r="J49" i="44" s="1"/>
  <c r="J50" i="44" s="1"/>
  <c r="J51" i="44" s="1"/>
  <c r="J52" i="44" s="1"/>
  <c r="J53" i="44" s="1"/>
  <c r="J54" i="44" s="1"/>
  <c r="J55" i="44" s="1"/>
  <c r="J56" i="44" s="1"/>
  <c r="J57" i="44" s="1"/>
  <c r="J58" i="44" s="1"/>
  <c r="J59" i="44" s="1"/>
  <c r="J60" i="44" s="1"/>
  <c r="J61" i="44" s="1"/>
  <c r="J62" i="44" s="1"/>
  <c r="J63" i="44" s="1"/>
  <c r="J64" i="44" s="1"/>
  <c r="J65" i="44" s="1"/>
  <c r="J66" i="44" s="1"/>
  <c r="J67" i="44" s="1"/>
  <c r="J68" i="44" s="1"/>
  <c r="J69" i="44" s="1"/>
  <c r="J70" i="44" s="1"/>
  <c r="J71" i="44" s="1"/>
  <c r="J72" i="44" s="1"/>
  <c r="J73" i="44" s="1"/>
  <c r="J74" i="44" s="1"/>
  <c r="J75" i="44" s="1"/>
  <c r="J76" i="44" s="1"/>
  <c r="J77" i="44" s="1"/>
  <c r="J78" i="44" s="1"/>
  <c r="J79" i="44" s="1"/>
  <c r="J80" i="44" s="1"/>
  <c r="J81" i="44" s="1"/>
  <c r="J82" i="44" s="1"/>
  <c r="J83" i="44" s="1"/>
  <c r="J84" i="44" s="1"/>
  <c r="J85" i="44" s="1"/>
  <c r="J86" i="44" s="1"/>
  <c r="J87" i="44" s="1"/>
  <c r="J88" i="44" s="1"/>
  <c r="J89" i="44" s="1"/>
  <c r="J90" i="44" s="1"/>
  <c r="R110" i="44"/>
  <c r="R14" i="44"/>
  <c r="R15" i="44" s="1"/>
  <c r="R16" i="44" s="1"/>
  <c r="R17" i="44" s="1"/>
  <c r="R18" i="44" s="1"/>
  <c r="R19" i="44" s="1"/>
  <c r="R20" i="44" s="1"/>
  <c r="R21" i="44" s="1"/>
  <c r="R22" i="44" s="1"/>
  <c r="R23" i="44" s="1"/>
  <c r="R24" i="44" s="1"/>
  <c r="R25" i="44" s="1"/>
  <c r="R26" i="44" s="1"/>
  <c r="R27" i="44" s="1"/>
  <c r="R28" i="44" s="1"/>
  <c r="R29" i="44" s="1"/>
  <c r="R30" i="44" s="1"/>
  <c r="R31" i="44" s="1"/>
  <c r="R32" i="44" s="1"/>
  <c r="R33" i="44" s="1"/>
  <c r="R34" i="44" s="1"/>
  <c r="R35" i="44" s="1"/>
  <c r="R36" i="44" s="1"/>
  <c r="R37" i="44" s="1"/>
  <c r="R38" i="44" s="1"/>
  <c r="R39" i="44" s="1"/>
  <c r="R40" i="44" s="1"/>
  <c r="R41" i="44" s="1"/>
  <c r="R42" i="44" s="1"/>
  <c r="R43" i="44" s="1"/>
  <c r="R44" i="44" s="1"/>
  <c r="R45" i="44" s="1"/>
  <c r="R46" i="44" s="1"/>
  <c r="R47" i="44" s="1"/>
  <c r="R48" i="44" s="1"/>
  <c r="R49" i="44" s="1"/>
  <c r="R50" i="44" s="1"/>
  <c r="R51" i="44" s="1"/>
  <c r="R52" i="44" s="1"/>
  <c r="R53" i="44" s="1"/>
  <c r="R54" i="44" s="1"/>
  <c r="R55" i="44" s="1"/>
  <c r="R56" i="44" s="1"/>
  <c r="R57" i="44" s="1"/>
  <c r="R58" i="44" s="1"/>
  <c r="R59" i="44" s="1"/>
  <c r="R60" i="44" s="1"/>
  <c r="R61" i="44" s="1"/>
  <c r="R62" i="44" s="1"/>
  <c r="R63" i="44" s="1"/>
  <c r="R64" i="44" s="1"/>
  <c r="R65" i="44" s="1"/>
  <c r="R66" i="44" s="1"/>
  <c r="R67" i="44" s="1"/>
  <c r="R68" i="44" s="1"/>
  <c r="R69" i="44" s="1"/>
  <c r="R70" i="44" s="1"/>
  <c r="R71" i="44" s="1"/>
  <c r="R72" i="44" s="1"/>
  <c r="R73" i="44" s="1"/>
  <c r="R74" i="44" s="1"/>
  <c r="R75" i="44" s="1"/>
  <c r="R76" i="44" s="1"/>
  <c r="R77" i="44" s="1"/>
  <c r="R78" i="44" s="1"/>
  <c r="R79" i="44" s="1"/>
  <c r="R80" i="44" s="1"/>
  <c r="R81" i="44" s="1"/>
  <c r="R82" i="44" s="1"/>
  <c r="R83" i="44" s="1"/>
  <c r="R84" i="44" s="1"/>
  <c r="R85" i="44" s="1"/>
  <c r="R86" i="44" s="1"/>
  <c r="R87" i="44" s="1"/>
  <c r="R88" i="44" s="1"/>
  <c r="R89" i="44" s="1"/>
  <c r="R90" i="44" s="1"/>
  <c r="N14" i="44"/>
  <c r="N15" i="44" s="1"/>
  <c r="N16" i="44" s="1"/>
  <c r="N17" i="44" s="1"/>
  <c r="N18" i="44" s="1"/>
  <c r="N19" i="44" s="1"/>
  <c r="N20" i="44" s="1"/>
  <c r="N21" i="44" s="1"/>
  <c r="N22" i="44" s="1"/>
  <c r="N23" i="44" s="1"/>
  <c r="N24" i="44" s="1"/>
  <c r="N25" i="44" s="1"/>
  <c r="N26" i="44" s="1"/>
  <c r="N27" i="44" s="1"/>
  <c r="N28" i="44" s="1"/>
  <c r="N29" i="44" s="1"/>
  <c r="N30" i="44" s="1"/>
  <c r="N31" i="44" s="1"/>
  <c r="N32" i="44" s="1"/>
  <c r="N33" i="44" s="1"/>
  <c r="N34" i="44" s="1"/>
  <c r="N35" i="44" s="1"/>
  <c r="N36" i="44" s="1"/>
  <c r="N37" i="44" s="1"/>
  <c r="N38" i="44" s="1"/>
  <c r="N39" i="44" s="1"/>
  <c r="N40" i="44" s="1"/>
  <c r="N41" i="44" s="1"/>
  <c r="N42" i="44" s="1"/>
  <c r="N43" i="44" s="1"/>
  <c r="N44" i="44" s="1"/>
  <c r="N45" i="44" s="1"/>
  <c r="N46" i="44" s="1"/>
  <c r="N47" i="44" s="1"/>
  <c r="N48" i="44" s="1"/>
  <c r="N49" i="44" s="1"/>
  <c r="N50" i="44" s="1"/>
  <c r="N51" i="44" s="1"/>
  <c r="N52" i="44" s="1"/>
  <c r="N53" i="44" s="1"/>
  <c r="N54" i="44" s="1"/>
  <c r="N55" i="44" s="1"/>
  <c r="N56" i="44" s="1"/>
  <c r="N57" i="44" s="1"/>
  <c r="N58" i="44" s="1"/>
  <c r="N59" i="44" s="1"/>
  <c r="N60" i="44" s="1"/>
  <c r="N61" i="44" s="1"/>
  <c r="N62" i="44" s="1"/>
  <c r="N63" i="44" s="1"/>
  <c r="N64" i="44" s="1"/>
  <c r="N65" i="44" s="1"/>
  <c r="N66" i="44" s="1"/>
  <c r="N67" i="44" s="1"/>
  <c r="N68" i="44" s="1"/>
  <c r="N69" i="44" s="1"/>
  <c r="N70" i="44" s="1"/>
  <c r="N71" i="44" s="1"/>
  <c r="N72" i="44" s="1"/>
  <c r="N73" i="44" s="1"/>
  <c r="N74" i="44" s="1"/>
  <c r="N75" i="44" s="1"/>
  <c r="N76" i="44" s="1"/>
  <c r="N77" i="44" s="1"/>
  <c r="N78" i="44" s="1"/>
  <c r="N79" i="44" s="1"/>
  <c r="N80" i="44" s="1"/>
  <c r="N81" i="44" s="1"/>
  <c r="N82" i="44" s="1"/>
  <c r="N83" i="44" s="1"/>
  <c r="N84" i="44" s="1"/>
  <c r="N85" i="44" s="1"/>
  <c r="N86" i="44" s="1"/>
  <c r="N87" i="44" s="1"/>
  <c r="N88" i="44" s="1"/>
  <c r="N89" i="44" s="1"/>
  <c r="N90" i="44" s="1"/>
  <c r="P14" i="44"/>
  <c r="P15" i="44" s="1"/>
  <c r="P16" i="44" s="1"/>
  <c r="P17" i="44" s="1"/>
  <c r="P18" i="44" s="1"/>
  <c r="P19" i="44" s="1"/>
  <c r="P20" i="44" s="1"/>
  <c r="P110" i="44"/>
  <c r="L110" i="44"/>
  <c r="L14" i="44"/>
  <c r="L15" i="44" s="1"/>
  <c r="L16" i="44" s="1"/>
  <c r="L17" i="44" s="1"/>
  <c r="L18" i="44" s="1"/>
  <c r="AB29" i="31"/>
  <c r="E125" i="44" s="1"/>
  <c r="G125" i="44" s="1"/>
  <c r="Y125" i="44" s="1"/>
  <c r="P29" i="31"/>
  <c r="P46" i="31" s="1"/>
  <c r="P47" i="31" s="1"/>
  <c r="P48" i="31" s="1"/>
  <c r="P21" i="44"/>
  <c r="T19" i="44"/>
  <c r="L19" i="44"/>
  <c r="F113" i="44"/>
  <c r="F114" i="44"/>
  <c r="F112" i="44"/>
  <c r="V29" i="31"/>
  <c r="AH29" i="31"/>
  <c r="E131" i="44" s="1"/>
  <c r="G131" i="44" s="1"/>
  <c r="Y131" i="44" s="1"/>
  <c r="AE29" i="31"/>
  <c r="E128" i="44" s="1"/>
  <c r="G124" i="44"/>
  <c r="Y124" i="44" s="1"/>
  <c r="AQ29" i="31"/>
  <c r="E140" i="44" s="1"/>
  <c r="G136" i="44"/>
  <c r="Y136" i="44" s="1"/>
  <c r="U29" i="31"/>
  <c r="E118" i="44" s="1"/>
  <c r="G137" i="44"/>
  <c r="Y137" i="44" s="1"/>
  <c r="F130" i="44"/>
  <c r="G130" i="44" s="1"/>
  <c r="Y130" i="44" s="1"/>
  <c r="F140" i="44"/>
  <c r="F128" i="44"/>
  <c r="F139" i="44"/>
  <c r="F127" i="44"/>
  <c r="F141" i="44"/>
  <c r="F118" i="44"/>
  <c r="F142" i="44"/>
  <c r="G142" i="44" s="1"/>
  <c r="Y142" i="44" s="1"/>
  <c r="F129" i="44"/>
  <c r="F134" i="44"/>
  <c r="G134" i="44" s="1"/>
  <c r="Y134" i="44" s="1"/>
  <c r="F122" i="44"/>
  <c r="G122" i="44" s="1"/>
  <c r="Y122" i="44" s="1"/>
  <c r="G143" i="44"/>
  <c r="Y143" i="44" s="1"/>
  <c r="D119" i="44"/>
  <c r="D120" i="44"/>
  <c r="F116" i="44"/>
  <c r="F119" i="44"/>
  <c r="F120" i="44"/>
  <c r="F117" i="44"/>
  <c r="S29" i="31"/>
  <c r="AK46" i="31"/>
  <c r="AK47" i="31" s="1"/>
  <c r="AK48" i="31" s="1"/>
  <c r="Y46" i="31"/>
  <c r="Y47" i="31" s="1"/>
  <c r="Y48" i="31" s="1"/>
  <c r="D112" i="44"/>
  <c r="M29" i="31"/>
  <c r="AG46" i="31"/>
  <c r="AG47" i="31" s="1"/>
  <c r="AG48" i="31" s="1"/>
  <c r="AT46" i="31"/>
  <c r="AT47" i="31" s="1"/>
  <c r="AT48" i="31" s="1"/>
  <c r="AN46" i="31"/>
  <c r="AN47" i="31" s="1"/>
  <c r="AN48" i="31" s="1"/>
  <c r="AM46" i="31"/>
  <c r="AM47" i="31" s="1"/>
  <c r="AM48" i="31" s="1"/>
  <c r="AR29" i="31"/>
  <c r="E141" i="44" s="1"/>
  <c r="AF29" i="31"/>
  <c r="E129" i="44" s="1"/>
  <c r="T29" i="31"/>
  <c r="AJ29" i="31"/>
  <c r="L29" i="31"/>
  <c r="M13" i="44" s="1"/>
  <c r="W29" i="31"/>
  <c r="W46" i="31" s="1"/>
  <c r="W47" i="31" s="1"/>
  <c r="AP29" i="31"/>
  <c r="R29" i="31"/>
  <c r="E115" i="44" s="1"/>
  <c r="AA46" i="31"/>
  <c r="AA47" i="31" s="1"/>
  <c r="AA48" i="31" s="1"/>
  <c r="O46" i="31"/>
  <c r="O47" i="31" s="1"/>
  <c r="O48" i="31" s="1"/>
  <c r="X29" i="31"/>
  <c r="AI29" i="31"/>
  <c r="AS46" i="31"/>
  <c r="AS47" i="31" s="1"/>
  <c r="AS48" i="31" s="1"/>
  <c r="AD29" i="31"/>
  <c r="AB46" i="31"/>
  <c r="AB47" i="31" s="1"/>
  <c r="AO29" i="31"/>
  <c r="AC29" i="31"/>
  <c r="Q29" i="31"/>
  <c r="AL29" i="31"/>
  <c r="E135" i="44" s="1"/>
  <c r="G135" i="44" s="1"/>
  <c r="Y135" i="44" s="1"/>
  <c r="Z29" i="31"/>
  <c r="N29" i="31"/>
  <c r="U13" i="44" s="1"/>
  <c r="U14" i="44" s="1"/>
  <c r="U15" i="44" s="1"/>
  <c r="U16" i="44" s="1"/>
  <c r="AL46" i="31"/>
  <c r="K29" i="31"/>
  <c r="K38" i="31"/>
  <c r="B34" i="19"/>
  <c r="AP1" i="31"/>
  <c r="E2" i="31"/>
  <c r="G140" i="44" l="1"/>
  <c r="Y140" i="44" s="1"/>
  <c r="G128" i="44"/>
  <c r="Y128" i="44" s="1"/>
  <c r="H13" i="44"/>
  <c r="H110" i="44" s="1"/>
  <c r="E113" i="44"/>
  <c r="G113" i="44" s="1"/>
  <c r="Y113" i="44" s="1"/>
  <c r="M46" i="31"/>
  <c r="Q13" i="44"/>
  <c r="M110" i="44"/>
  <c r="O110" i="44" s="1"/>
  <c r="M14" i="44"/>
  <c r="I13" i="44"/>
  <c r="I110" i="44" s="1"/>
  <c r="K110" i="44" s="1"/>
  <c r="U17" i="44"/>
  <c r="W16" i="44"/>
  <c r="G141" i="44"/>
  <c r="Y141" i="44" s="1"/>
  <c r="P22" i="44"/>
  <c r="T20" i="44"/>
  <c r="L20" i="44"/>
  <c r="AR46" i="31"/>
  <c r="G112" i="44"/>
  <c r="Y112" i="44" s="1"/>
  <c r="U46" i="31"/>
  <c r="U47" i="31" s="1"/>
  <c r="U48" i="31" s="1"/>
  <c r="G118" i="44"/>
  <c r="Y118" i="44" s="1"/>
  <c r="E116" i="44"/>
  <c r="G116" i="44"/>
  <c r="Y116" i="44" s="1"/>
  <c r="S46" i="31"/>
  <c r="S47" i="31" s="1"/>
  <c r="S48" i="31" s="1"/>
  <c r="AE46" i="31"/>
  <c r="AE47" i="31" s="1"/>
  <c r="AE48" i="31" s="1"/>
  <c r="AH46" i="31"/>
  <c r="AH47" i="31" s="1"/>
  <c r="AH48" i="31" s="1"/>
  <c r="AF46" i="31"/>
  <c r="AF47" i="31" s="1"/>
  <c r="AF48" i="31" s="1"/>
  <c r="AQ46" i="31"/>
  <c r="AQ47" i="31" s="1"/>
  <c r="AQ48" i="31" s="1"/>
  <c r="G129" i="44"/>
  <c r="Y129" i="44" s="1"/>
  <c r="E119" i="44"/>
  <c r="G119" i="44" s="1"/>
  <c r="Y119" i="44" s="1"/>
  <c r="E120" i="44"/>
  <c r="G120" i="44" s="1"/>
  <c r="Y120" i="44" s="1"/>
  <c r="AI46" i="31"/>
  <c r="AI47" i="31" s="1"/>
  <c r="E132" i="44"/>
  <c r="G132" i="44" s="1"/>
  <c r="Y132" i="44" s="1"/>
  <c r="X46" i="31"/>
  <c r="X47" i="31" s="1"/>
  <c r="X48" i="31" s="1"/>
  <c r="E121" i="44"/>
  <c r="G121" i="44" s="1"/>
  <c r="Y121" i="44" s="1"/>
  <c r="Z46" i="31"/>
  <c r="Z47" i="31" s="1"/>
  <c r="Z48" i="31" s="1"/>
  <c r="E123" i="44"/>
  <c r="G123" i="44" s="1"/>
  <c r="Y123" i="44" s="1"/>
  <c r="AP46" i="31"/>
  <c r="AP47" i="31" s="1"/>
  <c r="AP48" i="31" s="1"/>
  <c r="E139" i="44"/>
  <c r="G139" i="44" s="1"/>
  <c r="Y139" i="44" s="1"/>
  <c r="AC46" i="31"/>
  <c r="AC47" i="31" s="1"/>
  <c r="AC48" i="31" s="1"/>
  <c r="E126" i="44"/>
  <c r="G126" i="44" s="1"/>
  <c r="Y126" i="44" s="1"/>
  <c r="V46" i="31"/>
  <c r="V47" i="31" s="1"/>
  <c r="V48" i="31" s="1"/>
  <c r="AO46" i="31"/>
  <c r="AO47" i="31" s="1"/>
  <c r="AO48" i="31" s="1"/>
  <c r="E138" i="44"/>
  <c r="G138" i="44" s="1"/>
  <c r="Y138" i="44" s="1"/>
  <c r="AD46" i="31"/>
  <c r="AD47" i="31" s="1"/>
  <c r="AD48" i="31" s="1"/>
  <c r="E127" i="44"/>
  <c r="G127" i="44" s="1"/>
  <c r="Y127" i="44" s="1"/>
  <c r="AJ46" i="31"/>
  <c r="AJ47" i="31" s="1"/>
  <c r="E133" i="44"/>
  <c r="G133" i="44" s="1"/>
  <c r="Y133" i="44" s="1"/>
  <c r="T46" i="31"/>
  <c r="T47" i="31" s="1"/>
  <c r="T48" i="31" s="1"/>
  <c r="E117" i="44"/>
  <c r="G117" i="44" s="1"/>
  <c r="Y117" i="44" s="1"/>
  <c r="AB48" i="31"/>
  <c r="W48" i="31"/>
  <c r="R46" i="31"/>
  <c r="R47" i="31" s="1"/>
  <c r="R48" i="31" s="1"/>
  <c r="G115" i="44"/>
  <c r="Y115" i="44" s="1"/>
  <c r="Q46" i="31"/>
  <c r="Q47" i="31" s="1"/>
  <c r="Q48" i="31" s="1"/>
  <c r="E114" i="44"/>
  <c r="G114" i="44" s="1"/>
  <c r="Y114" i="44" s="1"/>
  <c r="N46" i="31"/>
  <c r="L46" i="31"/>
  <c r="L47" i="31" s="1"/>
  <c r="L48" i="31" s="1"/>
  <c r="O13" i="44"/>
  <c r="K13" i="44"/>
  <c r="M47" i="31"/>
  <c r="M48" i="31" s="1"/>
  <c r="AR47" i="31"/>
  <c r="AR48" i="31" s="1"/>
  <c r="AL47" i="31"/>
  <c r="AL48" i="31" s="1"/>
  <c r="K46" i="31"/>
  <c r="K47" i="31" s="1"/>
  <c r="K48" i="31" s="1"/>
  <c r="H14" i="44" l="1"/>
  <c r="H15" i="44" s="1"/>
  <c r="I14" i="44"/>
  <c r="M15" i="44"/>
  <c r="O14" i="44"/>
  <c r="U18" i="44"/>
  <c r="W17" i="44"/>
  <c r="D12" i="45"/>
  <c r="E12" i="45" s="1"/>
  <c r="Q14" i="44"/>
  <c r="Q110" i="44"/>
  <c r="S110" i="44" s="1"/>
  <c r="X110" i="44" s="1"/>
  <c r="Y110" i="44" s="1"/>
  <c r="S13" i="44"/>
  <c r="X13" i="44" s="1"/>
  <c r="P23" i="44"/>
  <c r="T21" i="44"/>
  <c r="L21" i="44"/>
  <c r="AJ48" i="31"/>
  <c r="AI48" i="31"/>
  <c r="H16" i="44"/>
  <c r="N47" i="31"/>
  <c r="N48" i="31" s="1"/>
  <c r="C3" i="29"/>
  <c r="C2" i="29"/>
  <c r="C1" i="29"/>
  <c r="D10" i="45" l="1"/>
  <c r="E10" i="45" s="1"/>
  <c r="Y13" i="44"/>
  <c r="Q15" i="44"/>
  <c r="S14" i="44"/>
  <c r="U19" i="44"/>
  <c r="U20" i="44" s="1"/>
  <c r="W18" i="44"/>
  <c r="M16" i="44"/>
  <c r="O15" i="44"/>
  <c r="I15" i="44"/>
  <c r="K14" i="44"/>
  <c r="P24" i="44"/>
  <c r="T22" i="44"/>
  <c r="L22" i="44"/>
  <c r="H17" i="44"/>
  <c r="B132" i="29"/>
  <c r="B121" i="29"/>
  <c r="B110" i="29"/>
  <c r="B99" i="29"/>
  <c r="B88" i="29"/>
  <c r="B77" i="29"/>
  <c r="B66" i="29"/>
  <c r="B55" i="29"/>
  <c r="B44" i="29"/>
  <c r="B32" i="29"/>
  <c r="X14" i="44" l="1"/>
  <c r="Y14" i="44" s="1"/>
  <c r="I16" i="44"/>
  <c r="K15" i="44"/>
  <c r="M17" i="44"/>
  <c r="O16" i="44"/>
  <c r="U21" i="44"/>
  <c r="W20" i="44"/>
  <c r="Q16" i="44"/>
  <c r="Q17" i="44" s="1"/>
  <c r="Q18" i="44" s="1"/>
  <c r="Q19" i="44" s="1"/>
  <c r="S15" i="44"/>
  <c r="P25" i="44"/>
  <c r="T23" i="44"/>
  <c r="L23" i="44"/>
  <c r="H18" i="44"/>
  <c r="C3" i="32"/>
  <c r="C2" i="32"/>
  <c r="C1" i="32"/>
  <c r="I17" i="44" l="1"/>
  <c r="K16" i="44"/>
  <c r="X16" i="44" s="1"/>
  <c r="U22" i="44"/>
  <c r="U23" i="44" s="1"/>
  <c r="U24" i="44" s="1"/>
  <c r="U25" i="44" s="1"/>
  <c r="U26" i="44" s="1"/>
  <c r="U27" i="44" s="1"/>
  <c r="U28" i="44" s="1"/>
  <c r="U29" i="44" s="1"/>
  <c r="U30" i="44" s="1"/>
  <c r="U31" i="44" s="1"/>
  <c r="U32" i="44" s="1"/>
  <c r="U33" i="44" s="1"/>
  <c r="U34" i="44" s="1"/>
  <c r="U35" i="44" s="1"/>
  <c r="U36" i="44" s="1"/>
  <c r="U37" i="44" s="1"/>
  <c r="U38" i="44" s="1"/>
  <c r="U39" i="44" s="1"/>
  <c r="U40" i="44" s="1"/>
  <c r="U41" i="44" s="1"/>
  <c r="U42" i="44" s="1"/>
  <c r="U43" i="44" s="1"/>
  <c r="U44" i="44" s="1"/>
  <c r="U45" i="44" s="1"/>
  <c r="U46" i="44" s="1"/>
  <c r="U47" i="44" s="1"/>
  <c r="U48" i="44" s="1"/>
  <c r="U49" i="44" s="1"/>
  <c r="U50" i="44" s="1"/>
  <c r="U51" i="44" s="1"/>
  <c r="U52" i="44" s="1"/>
  <c r="U53" i="44" s="1"/>
  <c r="U54" i="44" s="1"/>
  <c r="U55" i="44" s="1"/>
  <c r="U56" i="44" s="1"/>
  <c r="U57" i="44" s="1"/>
  <c r="U58" i="44" s="1"/>
  <c r="U59" i="44" s="1"/>
  <c r="U60" i="44" s="1"/>
  <c r="U61" i="44" s="1"/>
  <c r="U62" i="44" s="1"/>
  <c r="U63" i="44" s="1"/>
  <c r="U64" i="44" s="1"/>
  <c r="U65" i="44" s="1"/>
  <c r="U66" i="44" s="1"/>
  <c r="U67" i="44" s="1"/>
  <c r="U68" i="44" s="1"/>
  <c r="U69" i="44" s="1"/>
  <c r="U70" i="44" s="1"/>
  <c r="U71" i="44" s="1"/>
  <c r="U72" i="44" s="1"/>
  <c r="U73" i="44" s="1"/>
  <c r="U74" i="44" s="1"/>
  <c r="U75" i="44" s="1"/>
  <c r="U76" i="44" s="1"/>
  <c r="U77" i="44" s="1"/>
  <c r="U78" i="44" s="1"/>
  <c r="U79" i="44" s="1"/>
  <c r="U80" i="44" s="1"/>
  <c r="U81" i="44" s="1"/>
  <c r="U82" i="44" s="1"/>
  <c r="U83" i="44" s="1"/>
  <c r="U84" i="44" s="1"/>
  <c r="U85" i="44" s="1"/>
  <c r="U86" i="44" s="1"/>
  <c r="U87" i="44" s="1"/>
  <c r="U88" i="44" s="1"/>
  <c r="U89" i="44" s="1"/>
  <c r="U90" i="44" s="1"/>
  <c r="W21" i="44"/>
  <c r="M18" i="44"/>
  <c r="O17" i="44"/>
  <c r="Q20" i="44"/>
  <c r="Q21" i="44" s="1"/>
  <c r="Q22" i="44" s="1"/>
  <c r="S19" i="44"/>
  <c r="X15" i="44"/>
  <c r="Y15" i="44" s="1"/>
  <c r="P26" i="44"/>
  <c r="T24" i="44"/>
  <c r="W24" i="44" s="1"/>
  <c r="L24" i="44"/>
  <c r="H19" i="44"/>
  <c r="Q23" i="44" l="1"/>
  <c r="S22" i="44"/>
  <c r="M19" i="44"/>
  <c r="O18" i="44"/>
  <c r="Y16" i="44"/>
  <c r="D11" i="45"/>
  <c r="E11" i="45" s="1"/>
  <c r="E13" i="45" s="1"/>
  <c r="I18" i="44"/>
  <c r="K17" i="44"/>
  <c r="X17" i="44" s="1"/>
  <c r="Y17" i="44" s="1"/>
  <c r="P27" i="44"/>
  <c r="T25" i="44"/>
  <c r="L25" i="44"/>
  <c r="H20" i="44"/>
  <c r="I19" i="44" l="1"/>
  <c r="K18" i="44"/>
  <c r="X18" i="44" s="1"/>
  <c r="Y18" i="44" s="1"/>
  <c r="M20" i="44"/>
  <c r="O19" i="44"/>
  <c r="Q24" i="44"/>
  <c r="Q25" i="44" s="1"/>
  <c r="S23" i="44"/>
  <c r="P28" i="44"/>
  <c r="T26" i="44"/>
  <c r="L26" i="44"/>
  <c r="H21" i="44"/>
  <c r="I20" i="44" l="1"/>
  <c r="K19" i="44"/>
  <c r="X19" i="44" s="1"/>
  <c r="Y19" i="44" s="1"/>
  <c r="Q26" i="44"/>
  <c r="S25" i="44"/>
  <c r="M21" i="44"/>
  <c r="O20" i="44"/>
  <c r="P29" i="44"/>
  <c r="T27" i="44"/>
  <c r="L27" i="44"/>
  <c r="H22" i="44"/>
  <c r="I21" i="44" l="1"/>
  <c r="K20" i="44"/>
  <c r="X20" i="44" s="1"/>
  <c r="Y20" i="44" s="1"/>
  <c r="M22" i="44"/>
  <c r="O21" i="44"/>
  <c r="Q27" i="44"/>
  <c r="S26" i="44"/>
  <c r="P30" i="44"/>
  <c r="T28" i="44"/>
  <c r="L28" i="44"/>
  <c r="H23" i="44"/>
  <c r="I22" i="44" l="1"/>
  <c r="K21" i="44"/>
  <c r="X21" i="44" s="1"/>
  <c r="Y21" i="44" s="1"/>
  <c r="M23" i="44"/>
  <c r="O22" i="44"/>
  <c r="Q28" i="44"/>
  <c r="S27" i="44"/>
  <c r="P31" i="44"/>
  <c r="T29" i="44"/>
  <c r="L29" i="44"/>
  <c r="H24" i="44"/>
  <c r="Q29" i="44" l="1"/>
  <c r="S28" i="44"/>
  <c r="M24" i="44"/>
  <c r="O23" i="44"/>
  <c r="I23" i="44"/>
  <c r="K22" i="44"/>
  <c r="X22" i="44" s="1"/>
  <c r="Y22" i="44" s="1"/>
  <c r="P32" i="44"/>
  <c r="T30" i="44"/>
  <c r="L30" i="44"/>
  <c r="H25" i="44"/>
  <c r="I24" i="44" l="1"/>
  <c r="K23" i="44"/>
  <c r="X23" i="44" s="1"/>
  <c r="Y23" i="44" s="1"/>
  <c r="Q30" i="44"/>
  <c r="S29" i="44"/>
  <c r="M25" i="44"/>
  <c r="O24" i="44"/>
  <c r="P33" i="44"/>
  <c r="T31" i="44"/>
  <c r="L31" i="44"/>
  <c r="H26" i="44"/>
  <c r="Q31" i="44" l="1"/>
  <c r="S30" i="44"/>
  <c r="M26" i="44"/>
  <c r="O25" i="44"/>
  <c r="I25" i="44"/>
  <c r="K24" i="44"/>
  <c r="X24" i="44" s="1"/>
  <c r="Y24" i="44" s="1"/>
  <c r="P34" i="44"/>
  <c r="T32" i="44"/>
  <c r="W32" i="44" s="1"/>
  <c r="L32" i="44"/>
  <c r="H27" i="44"/>
  <c r="M27" i="44" l="1"/>
  <c r="O26" i="44"/>
  <c r="I26" i="44"/>
  <c r="K25" i="44"/>
  <c r="X25" i="44" s="1"/>
  <c r="Y25" i="44" s="1"/>
  <c r="Q32" i="44"/>
  <c r="Q33" i="44" s="1"/>
  <c r="S31" i="44"/>
  <c r="P35" i="44"/>
  <c r="T33" i="44"/>
  <c r="L33" i="44"/>
  <c r="H28" i="44"/>
  <c r="Q34" i="44" l="1"/>
  <c r="S33" i="44"/>
  <c r="I27" i="44"/>
  <c r="K26" i="44"/>
  <c r="X26" i="44" s="1"/>
  <c r="Y26" i="44" s="1"/>
  <c r="M28" i="44"/>
  <c r="O27" i="44"/>
  <c r="P36" i="44"/>
  <c r="T34" i="44"/>
  <c r="L34" i="44"/>
  <c r="H29" i="44"/>
  <c r="M29" i="44" l="1"/>
  <c r="O28" i="44"/>
  <c r="I28" i="44"/>
  <c r="K27" i="44"/>
  <c r="X27" i="44" s="1"/>
  <c r="Y27" i="44" s="1"/>
  <c r="Q35" i="44"/>
  <c r="S34" i="44"/>
  <c r="P37" i="44"/>
  <c r="T35" i="44"/>
  <c r="L35" i="44"/>
  <c r="H30" i="44"/>
  <c r="Q36" i="44" l="1"/>
  <c r="S35" i="44"/>
  <c r="I29" i="44"/>
  <c r="K28" i="44"/>
  <c r="X28" i="44" s="1"/>
  <c r="Y28" i="44" s="1"/>
  <c r="M30" i="44"/>
  <c r="O29" i="44"/>
  <c r="P38" i="44"/>
  <c r="T36" i="44"/>
  <c r="L36" i="44"/>
  <c r="H31" i="44"/>
  <c r="Q37" i="44" l="1"/>
  <c r="S36" i="44"/>
  <c r="M31" i="44"/>
  <c r="O30" i="44"/>
  <c r="I30" i="44"/>
  <c r="K29" i="44"/>
  <c r="X29" i="44" s="1"/>
  <c r="Y29" i="44" s="1"/>
  <c r="P39" i="44"/>
  <c r="T37" i="44"/>
  <c r="L37" i="44"/>
  <c r="H32" i="44"/>
  <c r="Q38" i="44" l="1"/>
  <c r="Q39" i="44" s="1"/>
  <c r="Q40" i="44" s="1"/>
  <c r="Q41" i="44" s="1"/>
  <c r="Q42" i="44" s="1"/>
  <c r="Q43" i="44" s="1"/>
  <c r="Q44" i="44" s="1"/>
  <c r="Q45" i="44" s="1"/>
  <c r="Q46" i="44" s="1"/>
  <c r="Q47" i="44" s="1"/>
  <c r="Q48" i="44" s="1"/>
  <c r="Q49" i="44" s="1"/>
  <c r="Q50" i="44" s="1"/>
  <c r="Q51" i="44" s="1"/>
  <c r="Q52" i="44" s="1"/>
  <c r="Q53" i="44" s="1"/>
  <c r="Q54" i="44" s="1"/>
  <c r="Q55" i="44" s="1"/>
  <c r="Q56" i="44" s="1"/>
  <c r="Q57" i="44" s="1"/>
  <c r="Q58" i="44" s="1"/>
  <c r="Q59" i="44" s="1"/>
  <c r="Q60" i="44" s="1"/>
  <c r="Q61" i="44" s="1"/>
  <c r="Q62" i="44" s="1"/>
  <c r="Q63" i="44" s="1"/>
  <c r="Q64" i="44" s="1"/>
  <c r="Q65" i="44" s="1"/>
  <c r="Q66" i="44" s="1"/>
  <c r="Q67" i="44" s="1"/>
  <c r="Q68" i="44" s="1"/>
  <c r="Q69" i="44" s="1"/>
  <c r="Q70" i="44" s="1"/>
  <c r="Q71" i="44" s="1"/>
  <c r="Q72" i="44" s="1"/>
  <c r="Q73" i="44" s="1"/>
  <c r="Q74" i="44" s="1"/>
  <c r="Q75" i="44" s="1"/>
  <c r="Q76" i="44" s="1"/>
  <c r="Q77" i="44" s="1"/>
  <c r="Q78" i="44" s="1"/>
  <c r="Q79" i="44" s="1"/>
  <c r="Q80" i="44" s="1"/>
  <c r="Q81" i="44" s="1"/>
  <c r="Q82" i="44" s="1"/>
  <c r="Q83" i="44" s="1"/>
  <c r="Q84" i="44" s="1"/>
  <c r="Q85" i="44" s="1"/>
  <c r="Q86" i="44" s="1"/>
  <c r="Q87" i="44" s="1"/>
  <c r="Q88" i="44" s="1"/>
  <c r="Q89" i="44" s="1"/>
  <c r="Q90" i="44" s="1"/>
  <c r="S37" i="44"/>
  <c r="I31" i="44"/>
  <c r="K30" i="44"/>
  <c r="X30" i="44" s="1"/>
  <c r="Y30" i="44" s="1"/>
  <c r="M32" i="44"/>
  <c r="O31" i="44"/>
  <c r="P40" i="44"/>
  <c r="T38" i="44"/>
  <c r="W38" i="44" s="1"/>
  <c r="L38" i="44"/>
  <c r="H33" i="44"/>
  <c r="M33" i="44" l="1"/>
  <c r="O32" i="44"/>
  <c r="I32" i="44"/>
  <c r="K31" i="44"/>
  <c r="X31" i="44" s="1"/>
  <c r="Y31" i="44" s="1"/>
  <c r="P41" i="44"/>
  <c r="T39" i="44"/>
  <c r="W39" i="44" s="1"/>
  <c r="L39" i="44"/>
  <c r="H34" i="44"/>
  <c r="I33" i="44" l="1"/>
  <c r="K32" i="44"/>
  <c r="X32" i="44" s="1"/>
  <c r="Y32" i="44" s="1"/>
  <c r="M34" i="44"/>
  <c r="O33" i="44"/>
  <c r="P42" i="44"/>
  <c r="T40" i="44"/>
  <c r="W40" i="44" s="1"/>
  <c r="L40" i="44"/>
  <c r="H35" i="44"/>
  <c r="I34" i="44" l="1"/>
  <c r="K33" i="44"/>
  <c r="X33" i="44" s="1"/>
  <c r="Y33" i="44" s="1"/>
  <c r="M35" i="44"/>
  <c r="O34" i="44"/>
  <c r="P43" i="44"/>
  <c r="T41" i="44"/>
  <c r="W41" i="44" s="1"/>
  <c r="L41" i="44"/>
  <c r="H36" i="44"/>
  <c r="M36" i="44" l="1"/>
  <c r="O35" i="44"/>
  <c r="I35" i="44"/>
  <c r="K34" i="44"/>
  <c r="X34" i="44" s="1"/>
  <c r="Y34" i="44" s="1"/>
  <c r="P44" i="44"/>
  <c r="T42" i="44"/>
  <c r="W42" i="44" s="1"/>
  <c r="L42" i="44"/>
  <c r="H37" i="44"/>
  <c r="I36" i="44" l="1"/>
  <c r="K35" i="44"/>
  <c r="X35" i="44" s="1"/>
  <c r="Y35" i="44" s="1"/>
  <c r="M37" i="44"/>
  <c r="O36" i="44"/>
  <c r="P45" i="44"/>
  <c r="S44" i="44"/>
  <c r="T43" i="44"/>
  <c r="W43" i="44" s="1"/>
  <c r="L43" i="44"/>
  <c r="H38" i="44"/>
  <c r="M38" i="44" l="1"/>
  <c r="O37" i="44"/>
  <c r="I37" i="44"/>
  <c r="K36" i="44"/>
  <c r="X36" i="44" s="1"/>
  <c r="Y36" i="44" s="1"/>
  <c r="P46" i="44"/>
  <c r="S45" i="44"/>
  <c r="T44" i="44"/>
  <c r="L44" i="44"/>
  <c r="H39" i="44"/>
  <c r="I38" i="44" l="1"/>
  <c r="K37" i="44"/>
  <c r="X37" i="44" s="1"/>
  <c r="Y37" i="44" s="1"/>
  <c r="M39" i="44"/>
  <c r="O38" i="44"/>
  <c r="P47" i="44"/>
  <c r="T45" i="44"/>
  <c r="L45" i="44"/>
  <c r="H40" i="44"/>
  <c r="M40" i="44" l="1"/>
  <c r="O39" i="44"/>
  <c r="I39" i="44"/>
  <c r="K38" i="44"/>
  <c r="X38" i="44" s="1"/>
  <c r="Y38" i="44" s="1"/>
  <c r="P48" i="44"/>
  <c r="T46" i="44"/>
  <c r="W46" i="44" s="1"/>
  <c r="L46" i="44"/>
  <c r="H41" i="44"/>
  <c r="I40" i="44" l="1"/>
  <c r="K39" i="44"/>
  <c r="X39" i="44" s="1"/>
  <c r="Y39" i="44" s="1"/>
  <c r="M41" i="44"/>
  <c r="O40" i="44"/>
  <c r="P49" i="44"/>
  <c r="T47" i="44"/>
  <c r="W47" i="44" s="1"/>
  <c r="L47" i="44"/>
  <c r="H42" i="44"/>
  <c r="I41" i="44" l="1"/>
  <c r="K40" i="44"/>
  <c r="X40" i="44" s="1"/>
  <c r="Y40" i="44" s="1"/>
  <c r="M42" i="44"/>
  <c r="O41" i="44"/>
  <c r="P50" i="44"/>
  <c r="T48" i="44"/>
  <c r="W48" i="44" s="1"/>
  <c r="L48" i="44"/>
  <c r="H43" i="44"/>
  <c r="M43" i="44" l="1"/>
  <c r="O42" i="44"/>
  <c r="I42" i="44"/>
  <c r="K41" i="44"/>
  <c r="X41" i="44" s="1"/>
  <c r="Y41" i="44" s="1"/>
  <c r="P51" i="44"/>
  <c r="S50" i="44"/>
  <c r="T49" i="44"/>
  <c r="W49" i="44" s="1"/>
  <c r="L49" i="44"/>
  <c r="H44" i="44"/>
  <c r="I43" i="44" l="1"/>
  <c r="K42" i="44"/>
  <c r="X42" i="44" s="1"/>
  <c r="Y42" i="44" s="1"/>
  <c r="M44" i="44"/>
  <c r="O43" i="44"/>
  <c r="P52" i="44"/>
  <c r="T50" i="44"/>
  <c r="L50" i="44"/>
  <c r="H45" i="44"/>
  <c r="M45" i="44" l="1"/>
  <c r="O44" i="44"/>
  <c r="I44" i="44"/>
  <c r="K43" i="44"/>
  <c r="X43" i="44" s="1"/>
  <c r="Y43" i="44" s="1"/>
  <c r="P53" i="44"/>
  <c r="T51" i="44"/>
  <c r="W51" i="44" s="1"/>
  <c r="L51" i="44"/>
  <c r="H46" i="44"/>
  <c r="I45" i="44" l="1"/>
  <c r="K44" i="44"/>
  <c r="X44" i="44" s="1"/>
  <c r="Y44" i="44" s="1"/>
  <c r="M46" i="44"/>
  <c r="O45" i="44"/>
  <c r="P54" i="44"/>
  <c r="T52" i="44"/>
  <c r="W52" i="44" s="1"/>
  <c r="L52" i="44"/>
  <c r="H47" i="44"/>
  <c r="M47" i="44" l="1"/>
  <c r="O46" i="44"/>
  <c r="I46" i="44"/>
  <c r="K45" i="44"/>
  <c r="X45" i="44" s="1"/>
  <c r="Y45" i="44" s="1"/>
  <c r="P55" i="44"/>
  <c r="T53" i="44"/>
  <c r="W53" i="44" s="1"/>
  <c r="L53" i="44"/>
  <c r="H48" i="44"/>
  <c r="I47" i="44" l="1"/>
  <c r="K46" i="44"/>
  <c r="X46" i="44" s="1"/>
  <c r="Y46" i="44" s="1"/>
  <c r="M48" i="44"/>
  <c r="O47" i="44"/>
  <c r="P56" i="44"/>
  <c r="T54" i="44"/>
  <c r="W54" i="44" s="1"/>
  <c r="L54" i="44"/>
  <c r="H49" i="44"/>
  <c r="M49" i="44" l="1"/>
  <c r="O48" i="44"/>
  <c r="I48" i="44"/>
  <c r="K47" i="44"/>
  <c r="X47" i="44" s="1"/>
  <c r="Y47" i="44" s="1"/>
  <c r="P57" i="44"/>
  <c r="T55" i="44"/>
  <c r="W55" i="44" s="1"/>
  <c r="L55" i="44"/>
  <c r="H50" i="44"/>
  <c r="I49" i="44" l="1"/>
  <c r="K48" i="44"/>
  <c r="X48" i="44" s="1"/>
  <c r="Y48" i="44" s="1"/>
  <c r="M50" i="44"/>
  <c r="O49" i="44"/>
  <c r="P58" i="44"/>
  <c r="T56" i="44"/>
  <c r="W56" i="44" s="1"/>
  <c r="L56" i="44"/>
  <c r="H51" i="44"/>
  <c r="M51" i="44" l="1"/>
  <c r="O50" i="44"/>
  <c r="I50" i="44"/>
  <c r="K49" i="44"/>
  <c r="X49" i="44" s="1"/>
  <c r="Y49" i="44" s="1"/>
  <c r="P59" i="44"/>
  <c r="S58" i="44"/>
  <c r="T57" i="44"/>
  <c r="W57" i="44" s="1"/>
  <c r="L57" i="44"/>
  <c r="H52" i="44"/>
  <c r="I51" i="44" l="1"/>
  <c r="K50" i="44"/>
  <c r="X50" i="44" s="1"/>
  <c r="Y50" i="44" s="1"/>
  <c r="M52" i="44"/>
  <c r="O51" i="44"/>
  <c r="P60" i="44"/>
  <c r="S59" i="44"/>
  <c r="T58" i="44"/>
  <c r="L58" i="44"/>
  <c r="H53" i="44"/>
  <c r="M53" i="44" l="1"/>
  <c r="O52" i="44"/>
  <c r="I52" i="44"/>
  <c r="K51" i="44"/>
  <c r="X51" i="44" s="1"/>
  <c r="Y51" i="44" s="1"/>
  <c r="P61" i="44"/>
  <c r="S60" i="44"/>
  <c r="T59" i="44"/>
  <c r="L59" i="44"/>
  <c r="H54" i="44"/>
  <c r="I53" i="44" l="1"/>
  <c r="K52" i="44"/>
  <c r="X52" i="44" s="1"/>
  <c r="Y52" i="44" s="1"/>
  <c r="M54" i="44"/>
  <c r="O53" i="44"/>
  <c r="P62" i="44"/>
  <c r="S61" i="44"/>
  <c r="T60" i="44"/>
  <c r="L60" i="44"/>
  <c r="H55" i="44"/>
  <c r="M55" i="44" l="1"/>
  <c r="O54" i="44"/>
  <c r="I54" i="44"/>
  <c r="K53" i="44"/>
  <c r="X53" i="44" s="1"/>
  <c r="Y53" i="44" s="1"/>
  <c r="P63" i="44"/>
  <c r="T61" i="44"/>
  <c r="L61" i="44"/>
  <c r="H56" i="44"/>
  <c r="I55" i="44" l="1"/>
  <c r="K54" i="44"/>
  <c r="X54" i="44" s="1"/>
  <c r="Y54" i="44" s="1"/>
  <c r="M56" i="44"/>
  <c r="O55" i="44"/>
  <c r="P64" i="44"/>
  <c r="T62" i="44"/>
  <c r="W62" i="44" s="1"/>
  <c r="L62" i="44"/>
  <c r="H57" i="44"/>
  <c r="M57" i="44" l="1"/>
  <c r="O56" i="44"/>
  <c r="I56" i="44"/>
  <c r="K55" i="44"/>
  <c r="X55" i="44" s="1"/>
  <c r="Y55" i="44" s="1"/>
  <c r="P65" i="44"/>
  <c r="T63" i="44"/>
  <c r="W63" i="44" s="1"/>
  <c r="L63" i="44"/>
  <c r="H58" i="44"/>
  <c r="I57" i="44" l="1"/>
  <c r="K56" i="44"/>
  <c r="X56" i="44" s="1"/>
  <c r="Y56" i="44" s="1"/>
  <c r="M58" i="44"/>
  <c r="O57" i="44"/>
  <c r="P66" i="44"/>
  <c r="T64" i="44"/>
  <c r="W64" i="44" s="1"/>
  <c r="L64" i="44"/>
  <c r="H59" i="44"/>
  <c r="M59" i="44" l="1"/>
  <c r="O58" i="44"/>
  <c r="I58" i="44"/>
  <c r="K57" i="44"/>
  <c r="X57" i="44" s="1"/>
  <c r="Y57" i="44" s="1"/>
  <c r="P67" i="44"/>
  <c r="S66" i="44"/>
  <c r="T65" i="44"/>
  <c r="W65" i="44" s="1"/>
  <c r="L65" i="44"/>
  <c r="H60" i="44"/>
  <c r="I59" i="44" l="1"/>
  <c r="K58" i="44"/>
  <c r="X58" i="44" s="1"/>
  <c r="Y58" i="44" s="1"/>
  <c r="M60" i="44"/>
  <c r="O59" i="44"/>
  <c r="P68" i="44"/>
  <c r="S67" i="44"/>
  <c r="T66" i="44"/>
  <c r="L66" i="44"/>
  <c r="H61" i="44"/>
  <c r="M61" i="44" l="1"/>
  <c r="O60" i="44"/>
  <c r="I60" i="44"/>
  <c r="K59" i="44"/>
  <c r="X59" i="44" s="1"/>
  <c r="Y59" i="44" s="1"/>
  <c r="P69" i="44"/>
  <c r="S68" i="44"/>
  <c r="T67" i="44"/>
  <c r="L67" i="44"/>
  <c r="H62" i="44"/>
  <c r="I61" i="44" l="1"/>
  <c r="K60" i="44"/>
  <c r="X60" i="44" s="1"/>
  <c r="Y60" i="44" s="1"/>
  <c r="M62" i="44"/>
  <c r="O61" i="44"/>
  <c r="P70" i="44"/>
  <c r="T68" i="44"/>
  <c r="L68" i="44"/>
  <c r="H63" i="44"/>
  <c r="M63" i="44" l="1"/>
  <c r="O62" i="44"/>
  <c r="I62" i="44"/>
  <c r="K61" i="44"/>
  <c r="X61" i="44" s="1"/>
  <c r="Y61" i="44" s="1"/>
  <c r="P71" i="44"/>
  <c r="S70" i="44"/>
  <c r="T69" i="44"/>
  <c r="W69" i="44" s="1"/>
  <c r="L69" i="44"/>
  <c r="H64" i="44"/>
  <c r="I63" i="44" l="1"/>
  <c r="K62" i="44"/>
  <c r="X62" i="44" s="1"/>
  <c r="Y62" i="44" s="1"/>
  <c r="M64" i="44"/>
  <c r="O63" i="44"/>
  <c r="P72" i="44"/>
  <c r="S71" i="44"/>
  <c r="T70" i="44"/>
  <c r="L70" i="44"/>
  <c r="H65" i="44"/>
  <c r="M65" i="44" l="1"/>
  <c r="O64" i="44"/>
  <c r="I64" i="44"/>
  <c r="K63" i="44"/>
  <c r="X63" i="44" s="1"/>
  <c r="Y63" i="44" s="1"/>
  <c r="P73" i="44"/>
  <c r="S72" i="44"/>
  <c r="T71" i="44"/>
  <c r="L71" i="44"/>
  <c r="H66" i="44"/>
  <c r="I65" i="44" l="1"/>
  <c r="K64" i="44"/>
  <c r="X64" i="44" s="1"/>
  <c r="Y64" i="44" s="1"/>
  <c r="M66" i="44"/>
  <c r="O65" i="44"/>
  <c r="P74" i="44"/>
  <c r="S73" i="44"/>
  <c r="T72" i="44"/>
  <c r="L72" i="44"/>
  <c r="H67" i="44"/>
  <c r="M67" i="44" l="1"/>
  <c r="O66" i="44"/>
  <c r="I66" i="44"/>
  <c r="K65" i="44"/>
  <c r="X65" i="44" s="1"/>
  <c r="Y65" i="44" s="1"/>
  <c r="P75" i="44"/>
  <c r="S74" i="44"/>
  <c r="T73" i="44"/>
  <c r="L73" i="44"/>
  <c r="H68" i="44"/>
  <c r="I67" i="44" l="1"/>
  <c r="K66" i="44"/>
  <c r="X66" i="44" s="1"/>
  <c r="Y66" i="44" s="1"/>
  <c r="M68" i="44"/>
  <c r="O67" i="44"/>
  <c r="P76" i="44"/>
  <c r="S75" i="44"/>
  <c r="T74" i="44"/>
  <c r="L74" i="44"/>
  <c r="H69" i="44"/>
  <c r="M69" i="44" l="1"/>
  <c r="O68" i="44"/>
  <c r="I68" i="44"/>
  <c r="K67" i="44"/>
  <c r="X67" i="44" s="1"/>
  <c r="Y67" i="44" s="1"/>
  <c r="P77" i="44"/>
  <c r="S76" i="44"/>
  <c r="T75" i="44"/>
  <c r="L75" i="44"/>
  <c r="H70" i="44"/>
  <c r="I69" i="44" l="1"/>
  <c r="K68" i="44"/>
  <c r="X68" i="44" s="1"/>
  <c r="Y68" i="44" s="1"/>
  <c r="M70" i="44"/>
  <c r="O69" i="44"/>
  <c r="P78" i="44"/>
  <c r="S77" i="44"/>
  <c r="T76" i="44"/>
  <c r="L76" i="44"/>
  <c r="H71" i="44"/>
  <c r="M71" i="44" l="1"/>
  <c r="O70" i="44"/>
  <c r="I70" i="44"/>
  <c r="K69" i="44"/>
  <c r="X69" i="44" s="1"/>
  <c r="Y69" i="44" s="1"/>
  <c r="P79" i="44"/>
  <c r="S78" i="44"/>
  <c r="T77" i="44"/>
  <c r="L77" i="44"/>
  <c r="H72" i="44"/>
  <c r="I71" i="44" l="1"/>
  <c r="K70" i="44"/>
  <c r="X70" i="44" s="1"/>
  <c r="Y70" i="44" s="1"/>
  <c r="M72" i="44"/>
  <c r="O71" i="44"/>
  <c r="P80" i="44"/>
  <c r="S79" i="44"/>
  <c r="T78" i="44"/>
  <c r="L78" i="44"/>
  <c r="H73" i="44"/>
  <c r="M73" i="44" l="1"/>
  <c r="O72" i="44"/>
  <c r="I72" i="44"/>
  <c r="K71" i="44"/>
  <c r="X71" i="44" s="1"/>
  <c r="Y71" i="44" s="1"/>
  <c r="P81" i="44"/>
  <c r="S80" i="44"/>
  <c r="T79" i="44"/>
  <c r="L79" i="44"/>
  <c r="H74" i="44"/>
  <c r="I73" i="44" l="1"/>
  <c r="K72" i="44"/>
  <c r="X72" i="44" s="1"/>
  <c r="Y72" i="44" s="1"/>
  <c r="M74" i="44"/>
  <c r="O73" i="44"/>
  <c r="P82" i="44"/>
  <c r="S81" i="44"/>
  <c r="T80" i="44"/>
  <c r="L80" i="44"/>
  <c r="H75" i="44"/>
  <c r="M75" i="44" l="1"/>
  <c r="O74" i="44"/>
  <c r="I74" i="44"/>
  <c r="K73" i="44"/>
  <c r="X73" i="44" s="1"/>
  <c r="Y73" i="44" s="1"/>
  <c r="P83" i="44"/>
  <c r="S82" i="44"/>
  <c r="T81" i="44"/>
  <c r="L81" i="44"/>
  <c r="H76" i="44"/>
  <c r="I75" i="44" l="1"/>
  <c r="K74" i="44"/>
  <c r="X74" i="44" s="1"/>
  <c r="Y74" i="44" s="1"/>
  <c r="M76" i="44"/>
  <c r="O75" i="44"/>
  <c r="P84" i="44"/>
  <c r="T82" i="44"/>
  <c r="L82" i="44"/>
  <c r="H77" i="44"/>
  <c r="M77" i="44" l="1"/>
  <c r="O76" i="44"/>
  <c r="I76" i="44"/>
  <c r="K75" i="44"/>
  <c r="X75" i="44" s="1"/>
  <c r="Y75" i="44" s="1"/>
  <c r="P85" i="44"/>
  <c r="T83" i="44"/>
  <c r="W83" i="44" s="1"/>
  <c r="L83" i="44"/>
  <c r="H78" i="44"/>
  <c r="I77" i="44" l="1"/>
  <c r="K76" i="44"/>
  <c r="X76" i="44" s="1"/>
  <c r="Y76" i="44" s="1"/>
  <c r="M78" i="44"/>
  <c r="O77" i="44"/>
  <c r="P86" i="44"/>
  <c r="T84" i="44"/>
  <c r="W84" i="44" s="1"/>
  <c r="L84" i="44"/>
  <c r="H79" i="44"/>
  <c r="M79" i="44" l="1"/>
  <c r="O78" i="44"/>
  <c r="I78" i="44"/>
  <c r="K77" i="44"/>
  <c r="X77" i="44" s="1"/>
  <c r="Y77" i="44" s="1"/>
  <c r="P87" i="44"/>
  <c r="T85" i="44"/>
  <c r="W85" i="44" s="1"/>
  <c r="L85" i="44"/>
  <c r="H80" i="44"/>
  <c r="I79" i="44" l="1"/>
  <c r="K78" i="44"/>
  <c r="X78" i="44" s="1"/>
  <c r="Y78" i="44" s="1"/>
  <c r="M80" i="44"/>
  <c r="O79" i="44"/>
  <c r="P88" i="44"/>
  <c r="T86" i="44"/>
  <c r="W86" i="44" s="1"/>
  <c r="L86" i="44"/>
  <c r="H81" i="44"/>
  <c r="M81" i="44" l="1"/>
  <c r="O80" i="44"/>
  <c r="I80" i="44"/>
  <c r="K79" i="44"/>
  <c r="X79" i="44" s="1"/>
  <c r="Y79" i="44" s="1"/>
  <c r="P89" i="44"/>
  <c r="T87" i="44"/>
  <c r="W87" i="44" s="1"/>
  <c r="L87" i="44"/>
  <c r="H82" i="44"/>
  <c r="I81" i="44" l="1"/>
  <c r="K80" i="44"/>
  <c r="X80" i="44" s="1"/>
  <c r="Y80" i="44" s="1"/>
  <c r="M82" i="44"/>
  <c r="O81" i="44"/>
  <c r="P90" i="44"/>
  <c r="S90" i="44" s="1"/>
  <c r="T88" i="44"/>
  <c r="W88" i="44" s="1"/>
  <c r="L88" i="44"/>
  <c r="H83" i="44"/>
  <c r="M83" i="44" l="1"/>
  <c r="O82" i="44"/>
  <c r="I82" i="44"/>
  <c r="K81" i="44"/>
  <c r="X81" i="44" s="1"/>
  <c r="Y81" i="44" s="1"/>
  <c r="T89" i="44"/>
  <c r="W89" i="44" s="1"/>
  <c r="L89" i="44"/>
  <c r="H84" i="44"/>
  <c r="I83" i="44" l="1"/>
  <c r="K82" i="44"/>
  <c r="X82" i="44" s="1"/>
  <c r="Y82" i="44" s="1"/>
  <c r="M84" i="44"/>
  <c r="O83" i="44"/>
  <c r="T90" i="44"/>
  <c r="L90" i="44"/>
  <c r="H85" i="44"/>
  <c r="M85" i="44" l="1"/>
  <c r="O84" i="44"/>
  <c r="I84" i="44"/>
  <c r="K83" i="44"/>
  <c r="X83" i="44" s="1"/>
  <c r="Y83" i="44" s="1"/>
  <c r="H86" i="44"/>
  <c r="I85" i="44" l="1"/>
  <c r="K84" i="44"/>
  <c r="X84" i="44" s="1"/>
  <c r="Y84" i="44" s="1"/>
  <c r="M86" i="44"/>
  <c r="O85" i="44"/>
  <c r="H87" i="44"/>
  <c r="M87" i="44" l="1"/>
  <c r="O86" i="44"/>
  <c r="I86" i="44"/>
  <c r="K85" i="44"/>
  <c r="X85" i="44" s="1"/>
  <c r="Y85" i="44" s="1"/>
  <c r="H88" i="44"/>
  <c r="I87" i="44" l="1"/>
  <c r="K86" i="44"/>
  <c r="X86" i="44" s="1"/>
  <c r="Y86" i="44" s="1"/>
  <c r="M88" i="44"/>
  <c r="O87" i="44"/>
  <c r="H89" i="44"/>
  <c r="M89" i="44" l="1"/>
  <c r="O88" i="44"/>
  <c r="I88" i="44"/>
  <c r="K87" i="44"/>
  <c r="X87" i="44" s="1"/>
  <c r="Y87" i="44" s="1"/>
  <c r="H90" i="44"/>
  <c r="I89" i="44" l="1"/>
  <c r="K88" i="44"/>
  <c r="X88" i="44" s="1"/>
  <c r="Y88" i="44" s="1"/>
  <c r="M90" i="44"/>
  <c r="O90" i="44" s="1"/>
  <c r="O89" i="44"/>
  <c r="I90" i="44" l="1"/>
  <c r="K90" i="44" s="1"/>
  <c r="X90" i="44" s="1"/>
  <c r="Y90" i="44" s="1"/>
  <c r="K89" i="44"/>
  <c r="X89" i="44" s="1"/>
  <c r="Y89" i="44" s="1"/>
  <c r="Y145" i="44" s="1"/>
</calcChain>
</file>

<file path=xl/sharedStrings.xml><?xml version="1.0" encoding="utf-8"?>
<sst xmlns="http://schemas.openxmlformats.org/spreadsheetml/2006/main" count="756" uniqueCount="435">
  <si>
    <t>Title/Definition : Linked to the index, e.g., Table C3, All hourly paid employees.  Must be completely defined</t>
  </si>
  <si>
    <t>PRICING INFORMATION</t>
  </si>
  <si>
    <t>INVITATION TO TENDER</t>
  </si>
  <si>
    <t xml:space="preserve"> ENQUIRY No. or RFP number</t>
  </si>
  <si>
    <t>FOR</t>
  </si>
  <si>
    <t>Name of enquiry</t>
  </si>
  <si>
    <t>THE PRICE:  IN RAND (excluding VAT) :</t>
  </si>
  <si>
    <t>THE PRICE:  IN RAND (Including VAT) :</t>
  </si>
  <si>
    <t>RAND VALUE IN WORDS EXCLUDING VAT</t>
  </si>
  <si>
    <t>RAND VALUE IN WORDS INCLUDING VAT</t>
  </si>
  <si>
    <t>DATE :</t>
  </si>
  <si>
    <t xml:space="preserve">AUTHORISED SIGNATORY </t>
  </si>
  <si>
    <t>DESIGNATION :</t>
  </si>
  <si>
    <t>ZAR</t>
  </si>
  <si>
    <t xml:space="preserve"> REMARKS</t>
  </si>
  <si>
    <t xml:space="preserve">                       ITEM NO</t>
  </si>
  <si>
    <t xml:space="preserve"> *Eskom may effect this insurance which includes war</t>
  </si>
  <si>
    <t xml:space="preserve">                  ITEM DESCRIPTION</t>
  </si>
  <si>
    <t xml:space="preserve">   risk insurance</t>
  </si>
  <si>
    <t>**Please specify</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</si>
  <si>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</si>
  <si>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</si>
  <si>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</si>
  <si>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</si>
  <si>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</si>
  <si>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</si>
  <si>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</si>
  <si>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</si>
  <si>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</si>
  <si>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</si>
  <si>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</si>
  <si>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</si>
  <si>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</si>
  <si>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</si>
  <si>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</si>
  <si>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</si>
  <si>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</si>
  <si>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</si>
  <si>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</si>
  <si>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</si>
  <si>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</si>
  <si>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</si>
  <si>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</si>
  <si>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</si>
  <si>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 xml:space="preserve">21: COST OF TRANSPORT WORKS TO SITE ...          </t>
  </si>
  <si>
    <t>(19+20)</t>
  </si>
  <si>
    <t xml:space="preserve">22: PRICE (F.O.R.) DELIVERED TO SITE ...          </t>
  </si>
  <si>
    <t>(18+21)</t>
  </si>
  <si>
    <t>24: EXPATRIATE  LABOUR</t>
  </si>
  <si>
    <t xml:space="preserve">25: TOTAL PRICE FOR SITE WORK ...          </t>
  </si>
  <si>
    <t>(23+24)</t>
  </si>
  <si>
    <t>26: OVERSEAS ENGINEERING SERVICES</t>
  </si>
  <si>
    <t>27: LOCAL ENGINEERING SERVICES</t>
  </si>
  <si>
    <t>28: TOTAL PRICE FOR ENGINEERING SERVICES...</t>
  </si>
  <si>
    <t>(26+27)</t>
  </si>
  <si>
    <t>29: TOTAL PRICE EXCLUDING VAT</t>
  </si>
  <si>
    <t>29. VAT</t>
  </si>
  <si>
    <t>30: TOTAL  PRICE INCLUDING VAT</t>
  </si>
  <si>
    <t>(27+36+46)</t>
  </si>
  <si>
    <t xml:space="preserve"> PRICE SCHEDULE FOR GOODS MANUFACTURED OUTSIDE THE R.S.A.  PRICE PER UNIT FOR ENGINEERING, MANUFACTURE, SUPPLY AND DELIVERY.  ALL AMOUNTS EXPRESSED IN FOREIGN CURRENCY (UP TO LINE 49).</t>
  </si>
  <si>
    <t>PRICE DELIVERED TO PORT R.S.A. (LINE 5)</t>
  </si>
  <si>
    <t>(In Foreign Currency)</t>
  </si>
  <si>
    <t>31: CURRENCY A   1 ZAR=............</t>
  </si>
  <si>
    <t>(FOB)</t>
  </si>
  <si>
    <t>32: CURRENCY B   1 ZAR=............</t>
  </si>
  <si>
    <t>33: CURRENCY C   1 ZAR=............</t>
  </si>
  <si>
    <t>34: CURRENCY D   1 ZAR=............</t>
  </si>
  <si>
    <t>35: CURRENCY E   1 ZAR=............</t>
  </si>
  <si>
    <t>(INSURANCE)</t>
  </si>
  <si>
    <t xml:space="preserve">36: TOTAL F.O.B. PRICE </t>
  </si>
  <si>
    <t>(5=31+32+33+34+35)</t>
  </si>
  <si>
    <t>PRICE EXPATRIATE LABOUR (LINE 25)</t>
  </si>
  <si>
    <t>37: CURRENCY A   1 ZAR=............</t>
  </si>
  <si>
    <t>38: CURRENCY B   1 ZAR=............</t>
  </si>
  <si>
    <t>39: CURRENCY C   1 ZAR=............</t>
  </si>
  <si>
    <t>40: CURRENCY D   1 ZAR=............</t>
  </si>
  <si>
    <t>41: CURRENCY E   1 ZAR=.............</t>
  </si>
  <si>
    <t xml:space="preserve">42.TOTAL PRICE EXPATRIATE LABOUR </t>
  </si>
  <si>
    <t>(24=37+38+39+40+41)</t>
  </si>
  <si>
    <t>PRICE OVERSEAS ENGINEERING SERVICES (LINE 27)</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</si>
  <si>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</si>
  <si>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</si>
  <si>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</si>
  <si>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</si>
  <si>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</si>
  <si>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</si>
  <si>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</si>
  <si>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</si>
  <si>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</si>
  <si>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</si>
  <si>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</si>
  <si>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</si>
  <si>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</si>
  <si>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</si>
  <si>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</si>
  <si>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</si>
  <si>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SIGNATURE...................................................................</t>
  </si>
  <si>
    <t>CAPACITY........................................................................</t>
  </si>
  <si>
    <t>Enquiry No.</t>
  </si>
  <si>
    <t>Package Name:</t>
  </si>
  <si>
    <t>Tenderer's Name:</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</si>
  <si>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</si>
  <si>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</si>
  <si>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</si>
  <si>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</si>
  <si>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</si>
  <si>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</si>
  <si>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</si>
  <si>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</si>
  <si>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</si>
  <si>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 xml:space="preserve">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</si>
  <si>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</si>
  <si>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</si>
  <si>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</si>
  <si>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</si>
  <si>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</si>
  <si>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</si>
  <si>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</si>
  <si>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</si>
  <si>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</si>
  <si>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</si>
  <si>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</si>
  <si>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</si>
  <si>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</si>
  <si>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</si>
  <si>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</si>
  <si>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</si>
  <si>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</si>
  <si>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</si>
  <si>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</si>
  <si>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</si>
  <si>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</si>
  <si>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</si>
  <si>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</si>
  <si>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</si>
  <si>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</si>
  <si>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</si>
  <si>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</si>
  <si>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</si>
  <si>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</si>
  <si>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</si>
  <si>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</si>
  <si>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</si>
  <si>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</si>
  <si>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</si>
  <si>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</si>
  <si>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</si>
  <si>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</si>
  <si>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SPECIFIC REQUIREMENTS</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</si>
  <si>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</si>
  <si>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</si>
  <si>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</si>
  <si>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CPA FORMULA NOTES :</t>
  </si>
  <si>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</si>
  <si>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</si>
  <si>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</si>
  <si>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</si>
  <si>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</si>
  <si>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</si>
  <si>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Source/publisher of index (e.g. SEIFSA, StatsSA, LME)</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</si>
  <si>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</si>
  <si>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</si>
  <si>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</si>
  <si>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</si>
  <si>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</si>
  <si>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</si>
  <si>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</si>
  <si>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</si>
  <si>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</si>
  <si>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</si>
  <si>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</si>
  <si>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</si>
  <si>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</si>
  <si>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</si>
  <si>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</si>
  <si>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</si>
  <si>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</si>
  <si>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</si>
  <si>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</si>
  <si>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</si>
  <si>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</si>
  <si>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</si>
  <si>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</si>
  <si>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</si>
  <si>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</si>
  <si>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</si>
  <si>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</si>
  <si>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</si>
  <si>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D1</t>
  </si>
  <si>
    <t>D2</t>
  </si>
  <si>
    <t>D3</t>
  </si>
  <si>
    <t>D4</t>
  </si>
  <si>
    <t>D5</t>
  </si>
  <si>
    <t>D6</t>
  </si>
  <si>
    <t>Formula E</t>
  </si>
  <si>
    <t>E1</t>
  </si>
  <si>
    <t>E2</t>
  </si>
  <si>
    <t>E3</t>
  </si>
  <si>
    <t>E4</t>
  </si>
  <si>
    <t>E5</t>
  </si>
  <si>
    <t>E6</t>
  </si>
  <si>
    <t>Formula F</t>
  </si>
  <si>
    <t>F1</t>
  </si>
  <si>
    <t>F2</t>
  </si>
  <si>
    <t>F3</t>
  </si>
  <si>
    <t>F4</t>
  </si>
  <si>
    <t>F5</t>
  </si>
  <si>
    <t>F6</t>
  </si>
  <si>
    <t>Formula G</t>
  </si>
  <si>
    <t>G1</t>
  </si>
  <si>
    <t>G2</t>
  </si>
  <si>
    <t>G3</t>
  </si>
  <si>
    <t>G4</t>
  </si>
  <si>
    <t>G5</t>
  </si>
  <si>
    <t>G6</t>
  </si>
  <si>
    <t>Formula H</t>
  </si>
  <si>
    <t>H1</t>
  </si>
  <si>
    <t>H2</t>
  </si>
  <si>
    <t>H3</t>
  </si>
  <si>
    <t>H4</t>
  </si>
  <si>
    <t>H5</t>
  </si>
  <si>
    <t>H6</t>
  </si>
  <si>
    <t>Formula I</t>
  </si>
  <si>
    <t>I1</t>
  </si>
  <si>
    <t>I2</t>
  </si>
  <si>
    <t>I3</t>
  </si>
  <si>
    <t>I4</t>
  </si>
  <si>
    <t>I5</t>
  </si>
  <si>
    <t>I6</t>
  </si>
  <si>
    <t>Formula J</t>
  </si>
  <si>
    <t>J1</t>
  </si>
  <si>
    <t>J2</t>
  </si>
  <si>
    <t>J3</t>
  </si>
  <si>
    <t>J4</t>
  </si>
  <si>
    <t>J5</t>
  </si>
  <si>
    <t>J6</t>
  </si>
  <si>
    <t>CONTRACT PRICE ADJUSTMENT (CPA) FOR INFLATION</t>
  </si>
  <si>
    <t>PRICE SCHEDULE FOR GOODS MANUFACTURED IN AND OUTSIDE THE R.S.A.  PRICE PER UNIT FOR SUPPLY, DELIVERY AND OFF LOADING.  ALL AMOUNTS EXPRESSED IN RANDS</t>
  </si>
  <si>
    <t>PRICES INCLUSIVE OF VAT (VALUE ADDED TAX)</t>
  </si>
  <si>
    <t>EXCHANGE RATES FOR MULTIPLE CURRENCIES</t>
  </si>
  <si>
    <t>Date...................................................................</t>
  </si>
  <si>
    <r>
      <rPr>
        <b/>
        <sz val="12"/>
        <rFont val="Arial"/>
        <family val="2"/>
      </rPr>
      <t>Proportions/weightings in CPA Formulae:</t>
    </r>
    <r>
      <rPr>
        <sz val="12"/>
        <rFont val="Arial"/>
        <family val="2"/>
      </rPr>
      <t xml:space="preserve"> The fixed portion of each formula, not subject to CPA, must be at least 15%.  The other constituent indices and their proportions in each formula must be realistic and relative to the applicable work. The fixed portion and other proportions must add up to 100%.   </t>
    </r>
  </si>
  <si>
    <t>The CPA escalation will be calculated as follows: The base date for CPA calculation purposes will be one month prior to enquiry closing or as agreed to between the parties (if there is a need to move the base date during contract negotiations). The latest / ruling index used for CPA calculation purposes will be aligned to the delivery dates of the equipment on the assessment for payment on a particular payment certificate month.</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</si>
  <si>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</si>
  <si>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t>SUPPLIED FROM OUTSIDE R.S.A.(</t>
    </r>
    <r>
      <rPr>
        <b/>
        <u/>
        <sz val="12"/>
        <color rgb="FFFF0000"/>
        <rFont val="Arial"/>
        <family val="2"/>
      </rPr>
      <t>If Applicable</t>
    </r>
    <r>
      <rPr>
        <b/>
        <u/>
        <sz val="12"/>
        <rFont val="Arial"/>
        <family val="2"/>
      </rPr>
      <t>):</t>
    </r>
  </si>
  <si>
    <r>
      <t>19: COST OF RAIL TRANSPORT (</t>
    </r>
    <r>
      <rPr>
        <sz val="12"/>
        <color rgb="FFFF0000"/>
        <rFont val="Arial"/>
        <family val="2"/>
      </rPr>
      <t>per Transportation &amp; Off-loading Matrix</t>
    </r>
    <r>
      <rPr>
        <sz val="12"/>
        <rFont val="Arial"/>
        <family val="2"/>
      </rPr>
      <t>)</t>
    </r>
  </si>
  <si>
    <t>10: OTHER** (Includes Interest, Project &amp; H&amp;S, QC Costs etc)</t>
  </si>
  <si>
    <t>ENQUIRY NUMBER :</t>
  </si>
  <si>
    <t>SUPPLIER:</t>
  </si>
  <si>
    <t xml:space="preserve">TENDERER’S COMPANY NAME:  </t>
  </si>
  <si>
    <t>NAME &amp; SURNAME:</t>
  </si>
  <si>
    <t>Transportation price list</t>
  </si>
  <si>
    <t>TRANSPORT</t>
  </si>
  <si>
    <t>Unit</t>
  </si>
  <si>
    <t xml:space="preserve">Rate </t>
  </si>
  <si>
    <t>CPA Formula</t>
  </si>
  <si>
    <t>LDV (Light duty vehicles)</t>
  </si>
  <si>
    <t>km</t>
  </si>
  <si>
    <t>Personnel Transport for Staff</t>
  </si>
  <si>
    <t>10 m³ Tipper Truck</t>
  </si>
  <si>
    <t>6 m³ Tipper Truck</t>
  </si>
  <si>
    <t>Transport Truck 2-4 ton</t>
  </si>
  <si>
    <t>Transport Truck 5-8 ton</t>
  </si>
  <si>
    <t>1.6b</t>
  </si>
  <si>
    <t>Transport Truck 5-8 ton with forklift</t>
  </si>
  <si>
    <t>Transport Truck 9-14 ton</t>
  </si>
  <si>
    <t>Transport Truck 9-14 ton with crane</t>
  </si>
  <si>
    <t>Lowbed</t>
  </si>
  <si>
    <t xml:space="preserve">Per Hour </t>
  </si>
  <si>
    <t xml:space="preserve">PRICE SCHEDULE : C (PS5) : </t>
  </si>
  <si>
    <t>Manufacture, supply, testing, delivery and offloading of estimated quantities of Power Line Carrier Equipment on an “as and when required” basis</t>
  </si>
  <si>
    <t xml:space="preserve">23: LOCAL LABOUR </t>
  </si>
  <si>
    <t xml:space="preserve">PRICE SCHEDULE : C (PS5) :  </t>
  </si>
  <si>
    <t>Indicate CPA Formula here</t>
  </si>
  <si>
    <t>Cost per unit</t>
  </si>
  <si>
    <t>Grand total</t>
  </si>
  <si>
    <t>Feeder</t>
  </si>
  <si>
    <t>Carrier Cabinet &amp; Wiring 1 PLC (SAP 0554765)</t>
  </si>
  <si>
    <t>Carrier Combiner Phase to Phase (SAP 0554766)</t>
  </si>
  <si>
    <t>PLC 50W 2kHz TPE (SAP 0224011)</t>
  </si>
  <si>
    <t>PLC 100W 2kHz TPE (SAP 0224017)</t>
  </si>
  <si>
    <t>Local (no foreign)</t>
  </si>
  <si>
    <t xml:space="preserve">Local </t>
  </si>
  <si>
    <t>foreign</t>
  </si>
  <si>
    <t>400 kV Alpha – Tutuka 1</t>
  </si>
  <si>
    <t>400 kV Alpha – Tutuka 2</t>
  </si>
  <si>
    <t>400 kV Alpha – Tutuka 3</t>
  </si>
  <si>
    <t>400 kV Alpha - Majuba 1</t>
  </si>
  <si>
    <t>400 kV Majuba - Pegasus 1</t>
  </si>
  <si>
    <t>400 kV Majuba - Tutuka 2</t>
  </si>
  <si>
    <t>400 kV Camden - Sol 2</t>
  </si>
  <si>
    <t>400 kV Camden - Normandie 1</t>
  </si>
  <si>
    <t>400 kV Normandie - Umfolozi 1</t>
  </si>
  <si>
    <t>275 kV Esselen - Matla 1</t>
  </si>
  <si>
    <t>275 kV Camden - Komati 1</t>
  </si>
  <si>
    <t>400 kV Gumeni - Marathon 1</t>
  </si>
  <si>
    <t xml:space="preserve">275kV Jupiter - Croydon </t>
  </si>
  <si>
    <t>275kV Ferrum - Olien 1</t>
  </si>
  <si>
    <t>275kV Ferrum - Olien 2</t>
  </si>
  <si>
    <t>275kV Apollo (Fdr 7) - Croydon (Fdr 1) 1</t>
  </si>
  <si>
    <t>275kV Brenner (Fdr 2) - Snowdon (Fdr 2 ) 1</t>
  </si>
  <si>
    <t>275kV Glockner (Fdr 3) - Verdun (Fdr 1) 1</t>
  </si>
  <si>
    <t>275kV Glockner (Fdr 4) - Verdun (Fdr 2) 2</t>
  </si>
  <si>
    <t>400kV Lulamisa (Fdr 1) - Pluto (Fdr 4) 1</t>
  </si>
  <si>
    <t>275kV Olympus (Fdr 2 ) - Scaffel (Fdr 4) 1</t>
  </si>
  <si>
    <t>275kV Olympus (Fdr 4) - Rigi (Fdr 1 ) 1</t>
  </si>
  <si>
    <t>275kV Lomond (Fdr 4) - Minerva (Fdr 2 ) 1</t>
  </si>
  <si>
    <t>275kV Lomond (Fdr 6) - Minerva (Fdr 1 ) 2</t>
  </si>
  <si>
    <t xml:space="preserve">132kV Harrismith - Tugela </t>
  </si>
  <si>
    <t xml:space="preserve">400kV Droerivier - Gamma </t>
  </si>
  <si>
    <t>400kV Gamma - Hydra</t>
  </si>
  <si>
    <t>400kV Pembroke - Poseidon 1</t>
  </si>
  <si>
    <t>400kV Ariadne - Hector (Refurb)</t>
  </si>
  <si>
    <t>400kV Ariadne - Eros 2 (New)</t>
  </si>
  <si>
    <t>400kV Hermes - Mookodi</t>
  </si>
  <si>
    <t>275kV Ararat - Spitskop 1</t>
  </si>
  <si>
    <t>275kV Ararat - Spitskop 2</t>
  </si>
  <si>
    <t xml:space="preserve">400kV Aggeneis - Aries </t>
  </si>
  <si>
    <t>400kV Ankerlik - Aurora 1</t>
  </si>
  <si>
    <t>400kV Ankerlik - Aurora 2</t>
  </si>
  <si>
    <t>400kV Koeberg - Stikland</t>
  </si>
  <si>
    <t xml:space="preserve">275kV Hera - Westgate </t>
  </si>
  <si>
    <t>400kV Grootvlei - Zeus 1</t>
  </si>
  <si>
    <t>400kV Grootvlei - Zeus 2</t>
  </si>
  <si>
    <t>400kV Grootvlei - Theseus 1</t>
  </si>
  <si>
    <t>400kV Grootvlei - Hera 2</t>
  </si>
  <si>
    <t>400kV Grootvlei - Perseus 1</t>
  </si>
  <si>
    <t xml:space="preserve">400kV Grootvlei - Leander </t>
  </si>
  <si>
    <t xml:space="preserve">400kV Grootvlei - Matla </t>
  </si>
  <si>
    <t>275kV Everest - Perseus 1</t>
  </si>
  <si>
    <t>275kV Everest - Snowdon 1</t>
  </si>
  <si>
    <t>275kV Boundary - Perseus 1</t>
  </si>
  <si>
    <t>275kV Boundary - Perseus 2</t>
  </si>
  <si>
    <t>400kV Delphi - Beta 1</t>
  </si>
  <si>
    <t>400kV Luckhoff - Beta 1</t>
  </si>
  <si>
    <t>400kV Luckhoff - Perseus 2</t>
  </si>
  <si>
    <t>400kV Luckhoff - Perseus 3</t>
  </si>
  <si>
    <t>275kV Makalu - Scaffell 1</t>
  </si>
  <si>
    <t>275kV Scaffell - Snowdon 1</t>
  </si>
  <si>
    <t>275kV Snowdon - Lethabo1</t>
  </si>
  <si>
    <t>400kV Beta - Seremula</t>
  </si>
  <si>
    <t>275kV Harvard - Merapi 1</t>
  </si>
  <si>
    <t>275kV Nevis (4) - Pieterboth (2) 2</t>
  </si>
  <si>
    <t>275kV Nevis (4) - Snowdon (6) 4</t>
  </si>
  <si>
    <t>275kV Nevis (4) - Matla (5) 4</t>
  </si>
  <si>
    <t>275kV Nevis (4) - Matla (5) 5</t>
  </si>
  <si>
    <t>275kV Hera - Pluto</t>
  </si>
  <si>
    <t>275kV Hera - Watershed</t>
  </si>
  <si>
    <t>275kV Bloukrans - Venus 2</t>
  </si>
  <si>
    <t>275kV Bloukrans - Danskraal 1</t>
  </si>
  <si>
    <t>275kV Hector - Illovo 1</t>
  </si>
  <si>
    <t>275kV Mersey - Hector 1</t>
  </si>
  <si>
    <t>275kV Tugela - Venus 1</t>
  </si>
  <si>
    <t>275kV Illovo - Georgedale 2</t>
  </si>
  <si>
    <t>400kV Ariadne - Venus 1</t>
  </si>
  <si>
    <t>400kV Ariadne - Hector 1</t>
  </si>
  <si>
    <t>400kV Ariadne - Eros 1</t>
  </si>
  <si>
    <t>400kV Athene - Umfolozi 1</t>
  </si>
  <si>
    <t>400kV Athene - Pegasus 1</t>
  </si>
  <si>
    <t>400kV Athene - Pegasus 2</t>
  </si>
  <si>
    <t>400kV Invubu - Umfolozi 1</t>
  </si>
  <si>
    <t>275kV Bloukrans - Venus 3</t>
  </si>
  <si>
    <t>Other PLC projects that will be in ERA within a few years (estimate)</t>
  </si>
  <si>
    <t>Carrier Cabinet and wiring for 2 PLCs. SAP 0224028</t>
  </si>
  <si>
    <t>Stand alone cabinet (KX-1) SAP 0224033</t>
  </si>
  <si>
    <t>Wiring Loom convert from stand alone cabinet to cabinet with 1 PLC (KX-W) SAP 0224030</t>
  </si>
  <si>
    <t>PLC Carrier Combiner for three phase coupling SAP0207814</t>
  </si>
  <si>
    <t>PLC 40/50 W, 4 kHz Teleprotection (3 Channel), Data (19.2 kbps)  (Complete Unit with all components) SAP 0224012</t>
  </si>
  <si>
    <t>PLC 40/50 W, 4 kHz Teleprotection (3 Channel), Data, Speech (Complete Unit with all components) SAP 0224013</t>
  </si>
  <si>
    <t>PLC 40/50 W, 4 kHz Teleprotection (3 Channel), Wideband Speech  (Complete Unit with all components) SAP 0224014</t>
  </si>
  <si>
    <t>PLC 40/50 W, 8 kHz Teleprotection (3 Channel), Wideband Speech/Data  (Complete Unit with all components) SAP 0224016</t>
  </si>
  <si>
    <t>PLC 80/100 W, 4 kHz Teleprotection (3 Channel), Data (19.2 kbps)  (Complete Unit with all components) SAP 0224018</t>
  </si>
  <si>
    <t>PLC 80/100 W, 4 kHz Teleprotection (3 Channel), Data, Speech (Complete Unit with all components) SAP 0554801</t>
  </si>
  <si>
    <t>PLC 80/100 W, 4 kHz Teleprotection (3 Channel), Wideband Speech  (Complete Unit with all components) SAP 0224021</t>
  </si>
  <si>
    <t>PLC 80/100 W, 8 kHz Teleprotection (3 Channel), Wideband Speech/Data  (Complete Unit with all components) SAP 0224022</t>
  </si>
  <si>
    <t>Upgrade from 2kHz to 4kHz Teleprotection, Speech and Data SAP 0224023</t>
  </si>
  <si>
    <t>Upgrade from 2kHz to 4kHz Teleprotection and Data SAP 0224024</t>
  </si>
  <si>
    <t>Upgrade from 2kHz to 8kHz Teleprotection, Speech and Data SAP 0224025</t>
  </si>
  <si>
    <t>Upgrade from 4kHz Teleprotection Only to 4kHz Teleprotection and Speech SAP 0224026</t>
  </si>
  <si>
    <t>Audio frequency interface module or equivalent SAP 0554743</t>
  </si>
  <si>
    <t>Teleprotection interface module SAP 0554744</t>
  </si>
  <si>
    <t>CPU Module/ Digital Signal Processing (DSP) module SAP 0554745</t>
  </si>
  <si>
    <t>Radio Frequency Hybrid and Transmit filter SAP 0554746</t>
  </si>
  <si>
    <t>Carrier combiner and Transmit filter (80/100W) SAP 0554747</t>
  </si>
  <si>
    <t>Receive filter SAP 0554763</t>
  </si>
  <si>
    <t>Retuning of Filters SAP 0554767</t>
  </si>
  <si>
    <t>40/50W Power Amplifier SAP 0554764</t>
  </si>
  <si>
    <t>Subrack 1 SAP 0224041</t>
  </si>
  <si>
    <t>Subrack 2 SAP 0002415</t>
  </si>
  <si>
    <t>Subrack 3 SAP 0009459</t>
  </si>
  <si>
    <t>Modem 2xV.24/1xV.11 SAP 0224051</t>
  </si>
  <si>
    <t>Modem 6xV.24/2xV.11/LAN/G703.1 SAP 0224054</t>
  </si>
  <si>
    <t>Power Supply unit SAP 0554748</t>
  </si>
  <si>
    <t>Protection Interface Adaptor SAP 0224050</t>
  </si>
  <si>
    <t>Dummy Load SAP 0002413</t>
  </si>
  <si>
    <t>N/A</t>
  </si>
  <si>
    <t>Bill of Quantities</t>
  </si>
  <si>
    <t xml:space="preserve">Miscellaneous </t>
  </si>
  <si>
    <r>
      <t>20: COST OF ROAD TRANSPORT (</t>
    </r>
    <r>
      <rPr>
        <sz val="12"/>
        <color rgb="FFFF0000"/>
        <rFont val="Arial"/>
        <family val="2"/>
      </rPr>
      <t>per Transportation &amp; Off-loading Matrix</t>
    </r>
    <r>
      <rPr>
        <sz val="12"/>
        <rFont val="Arial"/>
        <family val="2"/>
      </rPr>
      <t>)</t>
    </r>
  </si>
  <si>
    <t>PLC 50W 2kHz TPE with Cabinet, Wiring and CCU</t>
  </si>
  <si>
    <t>PLC 100W 2kHz TPE with Cabinet, Wiring and CCU</t>
  </si>
  <si>
    <t>Miscellaneous Items</t>
  </si>
  <si>
    <t>item</t>
  </si>
  <si>
    <t>Summary</t>
  </si>
  <si>
    <t>PLC Project summary</t>
  </si>
  <si>
    <t>Estimated quantities</t>
  </si>
  <si>
    <t>Number</t>
  </si>
  <si>
    <t>Description</t>
  </si>
  <si>
    <r>
      <t xml:space="preserve"> SITE WORK (ERECTION / INSTALLATION INCL. COMMISSIONING) </t>
    </r>
    <r>
      <rPr>
        <b/>
        <sz val="12"/>
        <color rgb="FFFF0000"/>
        <rFont val="Arial"/>
        <family val="2"/>
      </rPr>
      <t>(Not applicable)</t>
    </r>
  </si>
  <si>
    <t>Labour grade</t>
  </si>
  <si>
    <t>Electrician/Artisan</t>
  </si>
  <si>
    <t xml:space="preserve">Supervisor </t>
  </si>
  <si>
    <t>Skilled labour</t>
  </si>
  <si>
    <t>Semi-skilled labour</t>
  </si>
  <si>
    <t>Unskilled labour</t>
  </si>
  <si>
    <t xml:space="preserve">Rigger </t>
  </si>
  <si>
    <t xml:space="preserve">Driver </t>
  </si>
  <si>
    <t>Accommodation costs (only for overnight trips)</t>
  </si>
  <si>
    <t>Accommodation</t>
  </si>
  <si>
    <t>per night</t>
  </si>
  <si>
    <t xml:space="preserve">Travel allowance/subsitence </t>
  </si>
  <si>
    <t xml:space="preserve">Offloading price list </t>
  </si>
  <si>
    <t xml:space="preserve">Engineer </t>
  </si>
  <si>
    <t>Specify other transport modes not listed above *</t>
  </si>
  <si>
    <t>Specify other grades not listed above *</t>
  </si>
  <si>
    <t>Specify other costs not listed above *</t>
  </si>
  <si>
    <t>Unit rate (standard day)</t>
  </si>
  <si>
    <t>Unit rate (overtime)</t>
  </si>
  <si>
    <t xml:space="preserve">The CPA Formula in PS5  has to be populated by the tenderer, unless the tenderer’s prices are fixed and firm for the duration of the contract. Each CPA formula must add up to a total of 100%.  No inhouse CPA indices may be used. Tenderers are to provide all requested information.CPA Formulae should represent cost breakdown of the goods/commodities/components/items being sourced.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</si>
  <si>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Month before Tender closes.</t>
    </r>
  </si>
  <si>
    <t>Tenderer's description of Formula A i.e. Carrier Cabinet &amp; Wiring 1 PLC (SAP 0554765)</t>
  </si>
  <si>
    <t>Source/publisher of index (e.g. SEIFSA, StatsSA)</t>
  </si>
  <si>
    <t xml:space="preserve"> Base Date </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</si>
  <si>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</si>
  <si>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Bidders to note provisions of National Treasury instruction 03 of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</si>
</sst>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quot;R&quot;\ #,##0.00"/>
    <numFmt numFmtId="167" formatCode="mmm\-yyyy"/>
    <numFmt numFmtId="168" formatCode="#,##0.000"/>
    <numFmt numFmtId="169" formatCode="dd\-mmmm\-yyyy"/>
    <numFmt numFmtId="170" formatCode="&quot;R&quot;\ #,##0.000000"/>
    <numFmt numFmtId="171" formatCode="_(* #,##0.00_);_(* \(#,##0.00\);_(* &quot;-&quot;??_);_(@_)"/>
    <numFmt numFmtId="172" formatCode="_(* #,##0.0000_);_(* \(#,##0.0000\);_(* &quot;-&quot;??_);_(@_)"/>
    <numFmt numFmtId="173" formatCode="_-[$R-1C09]* #,##0.00_-;\-[$R-1C09]* #,##0.00_-;_-[$R-1C09]* &quot;-&quot;??_-;_-@_-"/>
    <numFmt numFmtId="174" formatCode="0."/>
    <numFmt numFmtId="175" formatCode="[$-409]mmm\-yy;@"/>
    <numFmt numFmtId="176" formatCode="#,##0.0000"/>
    <numFmt numFmtId="177" formatCode="&quot;R&quot;#,##0.00"/>
    <numFmt numFmtId="178" formatCode="_ [$R-1C09]\ * #,##0.00_ ;_ [$R-1C09]\ * \-#,##0.00_ ;_ [$R-1C09]\ * &quot;-&quot;??_ ;_ @_ "/>
    <numFmt numFmtId="179" formatCode="0.0"/>
  </numFmts>
  <fonts count="50" x14ac:knownFonts="1">
    <font>
      <sz val="11"/>
      <color theme="1"/>
      <name val="Calibri"/>
      <family val="2"/>
      <scheme val="minor"/>
    </font>
    <font>
      <sz val="10"/>
      <name val="Arial"/>
      <family val="2"/>
    </font>
    <font>
      <b/>
      <sz val="14"/>
      <name val="Arial"/>
      <family val="2"/>
    </font>
    <font>
      <b/>
      <sz val="10"/>
      <name val="Arial"/>
      <family val="2"/>
    </font>
    <font>
      <b/>
      <sz val="12"/>
      <name val="Arial"/>
      <family val="2"/>
    </font>
    <font>
      <b/>
      <sz val="10"/>
      <color indexed="8"/>
      <name val="Arial"/>
      <family val="2"/>
    </font>
    <font>
      <sz val="12"/>
      <name val="Arial"/>
      <family val="2"/>
    </font>
    <font>
      <b/>
      <sz val="16"/>
      <name val="Arial"/>
      <family val="2"/>
    </font>
    <font>
      <b/>
      <sz val="11"/>
      <name val="Arial"/>
      <family val="2"/>
    </font>
    <font>
      <b/>
      <sz val="9"/>
      <name val="Arial"/>
      <family val="2"/>
    </font>
    <font>
      <sz val="9"/>
      <name val="Arial"/>
      <family val="2"/>
    </font>
    <font>
      <sz val="26"/>
      <name val="Arial"/>
      <family val="2"/>
    </font>
    <font>
      <b/>
      <sz val="20"/>
      <name val="Arial"/>
      <family val="2"/>
    </font>
    <font>
      <b/>
      <sz val="18"/>
      <name val="Arial"/>
      <family val="2"/>
    </font>
    <font>
      <b/>
      <u/>
      <sz val="16"/>
      <name val="Arial"/>
      <family val="2"/>
    </font>
    <font>
      <u/>
      <sz val="10"/>
      <color indexed="12"/>
      <name val="Arial"/>
      <family val="2"/>
    </font>
    <font>
      <b/>
      <u/>
      <sz val="12"/>
      <name val="Arial"/>
      <family val="2"/>
    </font>
    <font>
      <sz val="12"/>
      <color indexed="12"/>
      <name val="Arial"/>
      <family val="2"/>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2"/>
      <color indexed="60"/>
      <name val="Arial"/>
      <family val="2"/>
    </font>
    <font>
      <sz val="16"/>
      <name val="Arial"/>
      <family val="2"/>
    </font>
    <font>
      <sz val="14"/>
      <name val="Arial"/>
      <family val="2"/>
    </font>
    <font>
      <sz val="8"/>
      <name val="Calibri"/>
      <family val="2"/>
    </font>
    <font>
      <sz val="11"/>
      <color theme="1"/>
      <name val="Calibri"/>
      <family val="2"/>
      <scheme val="minor"/>
    </font>
    <font>
      <u/>
      <sz val="9"/>
      <color theme="10"/>
      <name val="Arial"/>
      <family val="2"/>
    </font>
    <font>
      <b/>
      <sz val="16"/>
      <color theme="1"/>
      <name val="Arial"/>
      <family val="2"/>
    </font>
    <font>
      <sz val="12"/>
      <color theme="0"/>
      <name val="Arial"/>
      <family val="2"/>
    </font>
    <font>
      <b/>
      <sz val="10"/>
      <color rgb="FFFF0000"/>
      <name val="Arial"/>
      <family val="2"/>
    </font>
    <font>
      <sz val="10"/>
      <color indexed="10"/>
      <name val="Arial"/>
      <family val="2"/>
    </font>
    <font>
      <sz val="11"/>
      <name val="Arial"/>
      <family val="2"/>
    </font>
    <font>
      <sz val="9"/>
      <color indexed="10"/>
      <name val="Arial"/>
      <family val="2"/>
    </font>
    <font>
      <b/>
      <sz val="12"/>
      <color rgb="FFFF0000"/>
      <name val="Arial"/>
      <family val="2"/>
    </font>
    <font>
      <sz val="12"/>
      <color rgb="FFFF0000"/>
      <name val="Arial"/>
      <family val="2"/>
    </font>
    <font>
      <b/>
      <u/>
      <sz val="12"/>
      <color rgb="FFFF0000"/>
      <name val="Arial"/>
      <family val="2"/>
    </font>
    <font>
      <sz val="11"/>
      <color rgb="FF000000"/>
      <name val="Calibri"/>
      <family val="2"/>
      <charset val="204"/>
    </font>
    <font>
      <sz val="9"/>
      <color rgb="FFFF0000"/>
      <name val="Arial"/>
      <family val="2"/>
    </font>
    <font>
      <b/>
      <sz val="14"/>
      <color theme="1"/>
      <name val="Arial"/>
      <family val="2"/>
    </font>
    <font>
      <b/>
      <sz val="11"/>
      <color theme="1"/>
      <name val="Calibri"/>
      <family val="2"/>
      <scheme val="minor"/>
    </font>
    <font>
      <b/>
      <sz val="11"/>
      <color theme="0"/>
      <name val="Calibri"/>
      <family val="2"/>
      <scheme val="minor"/>
    </font>
    <font>
      <b/>
      <sz val="8"/>
      <name val="Arial"/>
      <family val="2"/>
    </font>
    <font>
      <sz val="8"/>
      <name val="Arial"/>
      <family val="2"/>
    </font>
    <font>
      <i/>
      <sz val="8"/>
      <name val="Arial"/>
      <family val="2"/>
    </font>
    <font>
      <b/>
      <i/>
      <sz val="9"/>
      <color rgb="FFFF0000"/>
      <name val="Arial"/>
      <family val="2"/>
    </font>
    <font>
      <b/>
      <u/>
      <sz val="11"/>
      <color theme="1"/>
      <name val="Calibri"/>
      <family val="2"/>
      <scheme val="minor"/>
    </font>
    <font>
      <sz val="14"/>
      <color indexed="8"/>
      <name val="Arial"/>
      <family val="2"/>
    </font>
    <font>
      <b/>
      <u/>
      <sz val="10"/>
      <name val="Arial"/>
      <family val="2"/>
    </font>
  </fonts>
  <fills count="16">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8"/>
        <bgColor indexed="64"/>
      </patternFill>
    </fill>
    <fill>
      <patternFill patternType="solid">
        <fgColor rgb="FFFFFF00"/>
        <bgColor indexed="64"/>
      </patternFill>
    </fill>
    <fill>
      <patternFill patternType="solid">
        <fgColor rgb="FFCCFFCC"/>
        <bgColor indexed="64"/>
      </patternFill>
    </fill>
    <fill>
      <patternFill patternType="solid">
        <fgColor indexed="55"/>
        <bgColor indexed="64"/>
      </patternFill>
    </fill>
    <fill>
      <patternFill patternType="solid">
        <fgColor indexed="5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3"/>
        <bgColor indexed="64"/>
      </patternFill>
    </fill>
    <fill>
      <patternFill patternType="solid">
        <fgColor rgb="FF0070C0"/>
        <bgColor indexed="64"/>
      </patternFill>
    </fill>
    <fill>
      <patternFill patternType="solid">
        <fgColor theme="2"/>
        <bgColor indexed="64"/>
      </patternFill>
    </fill>
    <fill>
      <patternFill patternType="solid">
        <fgColor theme="4" tint="0.79998168889431442"/>
        <bgColor indexed="64"/>
      </patternFill>
    </fill>
  </fills>
  <borders count="54">
    <border>
      <left/>
      <right/>
      <top/>
      <bottom/>
      <diagonal/>
    </border>
    <border>
      <left/>
      <right style="medium">
        <color indexed="64"/>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s>
  <cellStyleXfs count="20">
    <xf numFmtId="0" fontId="0" fillId="0" borderId="0"/>
    <xf numFmtId="165" fontId="27"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0" fontId="28"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9" fontId="1" fillId="0" borderId="0" applyFont="0" applyFill="0" applyBorder="0" applyAlignment="0" applyProtection="0"/>
    <xf numFmtId="0" fontId="38" fillId="0" borderId="0"/>
    <xf numFmtId="43" fontId="38"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cellStyleXfs>
  <cellXfs count="454">
    <xf numFmtId="0" fontId="0" fillId="0" borderId="0" xfId="0"/>
    <xf numFmtId="0" fontId="12" fillId="6" borderId="0" xfId="0" quotePrefix="1" applyFont="1" applyFill="1" applyAlignment="1">
      <alignment horizontal="left" vertical="center"/>
    </xf>
    <xf numFmtId="169" fontId="2" fillId="4" borderId="6" xfId="0" applyNumberFormat="1" applyFont="1" applyFill="1" applyBorder="1" applyAlignment="1">
      <alignment horizontal="center" vertical="center"/>
    </xf>
    <xf numFmtId="0" fontId="2" fillId="0" borderId="6"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165" fontId="6" fillId="0" borderId="0" xfId="14" applyNumberFormat="1" applyFont="1" applyAlignment="1">
      <alignment vertical="center"/>
    </xf>
    <xf numFmtId="0" fontId="6" fillId="0" borderId="0" xfId="14" applyFont="1" applyAlignment="1">
      <alignment vertical="center"/>
    </xf>
    <xf numFmtId="0" fontId="17" fillId="0" borderId="0" xfId="14" applyFont="1" applyAlignment="1">
      <alignment vertical="center"/>
    </xf>
    <xf numFmtId="170" fontId="18" fillId="0" borderId="0" xfId="14" applyNumberFormat="1" applyFont="1" applyAlignment="1">
      <alignment vertical="center" wrapText="1"/>
    </xf>
    <xf numFmtId="0" fontId="17" fillId="0" borderId="0" xfId="14" applyFont="1" applyAlignment="1">
      <alignment horizontal="center" vertical="center"/>
    </xf>
    <xf numFmtId="0" fontId="19" fillId="0" borderId="0" xfId="14" applyFont="1" applyAlignment="1">
      <alignment vertical="center"/>
    </xf>
    <xf numFmtId="39" fontId="19" fillId="0" borderId="0" xfId="14" applyNumberFormat="1" applyFont="1" applyAlignment="1">
      <alignment vertical="center"/>
    </xf>
    <xf numFmtId="0" fontId="18" fillId="0" borderId="0" xfId="14" applyFont="1" applyAlignment="1">
      <alignment vertical="center"/>
    </xf>
    <xf numFmtId="10" fontId="6" fillId="0" borderId="0" xfId="14" applyNumberFormat="1" applyFont="1" applyAlignment="1">
      <alignment vertical="center"/>
    </xf>
    <xf numFmtId="10" fontId="17" fillId="0" borderId="0" xfId="14" applyNumberFormat="1" applyFont="1" applyAlignment="1">
      <alignment vertical="center"/>
    </xf>
    <xf numFmtId="172" fontId="18" fillId="0" borderId="0" xfId="2" applyNumberFormat="1" applyFont="1" applyFill="1" applyBorder="1" applyAlignment="1">
      <alignment vertical="center"/>
    </xf>
    <xf numFmtId="0" fontId="2" fillId="2" borderId="0" xfId="10" applyFont="1" applyFill="1" applyAlignment="1">
      <alignment horizontal="left" vertical="center"/>
    </xf>
    <xf numFmtId="0" fontId="20" fillId="2" borderId="0" xfId="10" applyFont="1" applyFill="1" applyAlignment="1">
      <alignment horizontal="left" vertical="top"/>
    </xf>
    <xf numFmtId="0" fontId="20" fillId="2" borderId="0" xfId="10" applyFont="1" applyFill="1"/>
    <xf numFmtId="0" fontId="1" fillId="2" borderId="0" xfId="10" applyFill="1"/>
    <xf numFmtId="0" fontId="1" fillId="0" borderId="0" xfId="13"/>
    <xf numFmtId="0" fontId="2" fillId="0" borderId="0" xfId="13" applyFont="1" applyAlignment="1">
      <alignment horizontal="left" vertical="center"/>
    </xf>
    <xf numFmtId="0" fontId="1" fillId="0" borderId="0" xfId="13" applyAlignment="1">
      <alignment horizontal="left" vertical="top"/>
    </xf>
    <xf numFmtId="0" fontId="1" fillId="0" borderId="0" xfId="13" applyAlignment="1">
      <alignment vertical="center"/>
    </xf>
    <xf numFmtId="0" fontId="1" fillId="0" borderId="0" xfId="13" applyAlignment="1">
      <alignment vertical="center" wrapText="1" shrinkToFit="1"/>
    </xf>
    <xf numFmtId="0" fontId="4" fillId="0" borderId="0" xfId="10" quotePrefix="1" applyFont="1" applyAlignment="1">
      <alignment horizontal="left"/>
    </xf>
    <xf numFmtId="1" fontId="2" fillId="0" borderId="0" xfId="13" applyNumberFormat="1" applyFont="1" applyAlignment="1">
      <alignment vertical="center"/>
    </xf>
    <xf numFmtId="0" fontId="4" fillId="0" borderId="35" xfId="10" quotePrefix="1" applyFont="1" applyBorder="1" applyAlignment="1">
      <alignment horizontal="left" vertical="center"/>
    </xf>
    <xf numFmtId="0" fontId="4" fillId="0" borderId="0" xfId="10" quotePrefix="1" applyFont="1" applyAlignment="1">
      <alignment horizontal="center" vertical="top"/>
    </xf>
    <xf numFmtId="0" fontId="4" fillId="0" borderId="0" xfId="10" quotePrefix="1" applyFont="1" applyAlignment="1">
      <alignment horizontal="left" vertical="top"/>
    </xf>
    <xf numFmtId="0" fontId="4" fillId="0" borderId="4" xfId="10" quotePrefix="1" applyFont="1" applyBorder="1" applyAlignment="1">
      <alignment horizontal="left" vertical="center"/>
    </xf>
    <xf numFmtId="166" fontId="6" fillId="0" borderId="0" xfId="10" applyNumberFormat="1" applyFont="1"/>
    <xf numFmtId="0" fontId="6" fillId="2" borderId="0" xfId="10" applyFont="1" applyFill="1"/>
    <xf numFmtId="0" fontId="21" fillId="2" borderId="0" xfId="10" applyFont="1" applyFill="1" applyAlignment="1">
      <alignment vertical="center" wrapText="1"/>
    </xf>
    <xf numFmtId="0" fontId="1" fillId="2" borderId="0" xfId="10" applyFill="1" applyAlignment="1">
      <alignment vertical="center" wrapText="1"/>
    </xf>
    <xf numFmtId="0" fontId="7" fillId="0" borderId="0" xfId="10" quotePrefix="1" applyFont="1" applyAlignment="1">
      <alignment vertical="center"/>
    </xf>
    <xf numFmtId="0" fontId="6" fillId="0" borderId="0" xfId="10" applyFont="1"/>
    <xf numFmtId="0" fontId="4" fillId="0" borderId="0" xfId="10" quotePrefix="1" applyFont="1" applyAlignment="1">
      <alignment horizontal="left" vertical="center"/>
    </xf>
    <xf numFmtId="0" fontId="23" fillId="0" borderId="0" xfId="10" applyFont="1" applyAlignment="1">
      <alignment horizontal="left" vertical="top"/>
    </xf>
    <xf numFmtId="0" fontId="6" fillId="0" borderId="0" xfId="10" applyFont="1" applyAlignment="1">
      <alignment horizontal="left" vertical="top"/>
    </xf>
    <xf numFmtId="0" fontId="7" fillId="0" borderId="0" xfId="10" applyFont="1" applyAlignment="1">
      <alignment horizontal="left" vertical="top"/>
    </xf>
    <xf numFmtId="0" fontId="7" fillId="0" borderId="0" xfId="10" applyFont="1" applyAlignment="1">
      <alignment vertical="center"/>
    </xf>
    <xf numFmtId="0" fontId="24" fillId="0" borderId="0" xfId="10" applyFont="1" applyAlignment="1">
      <alignment vertical="center"/>
    </xf>
    <xf numFmtId="0" fontId="24" fillId="0" borderId="0" xfId="10" applyFont="1"/>
    <xf numFmtId="0" fontId="2" fillId="0" borderId="0" xfId="10" applyFont="1" applyAlignment="1">
      <alignment vertical="center"/>
    </xf>
    <xf numFmtId="0" fontId="2" fillId="0" borderId="0" xfId="10" applyFont="1" applyAlignment="1">
      <alignment horizontal="left" vertical="top"/>
    </xf>
    <xf numFmtId="0" fontId="25" fillId="0" borderId="0" xfId="10" applyFont="1" applyAlignment="1">
      <alignment vertical="center"/>
    </xf>
    <xf numFmtId="0" fontId="25" fillId="0" borderId="0" xfId="10" applyFont="1"/>
    <xf numFmtId="0" fontId="4" fillId="0" borderId="20" xfId="10" applyFont="1" applyBorder="1"/>
    <xf numFmtId="0" fontId="6" fillId="0" borderId="21" xfId="10" applyFont="1" applyBorder="1" applyAlignment="1">
      <alignment horizontal="left" vertical="top"/>
    </xf>
    <xf numFmtId="0" fontId="4" fillId="0" borderId="21" xfId="10" quotePrefix="1" applyFont="1" applyBorder="1" applyAlignment="1">
      <alignment horizontal="right" vertical="center"/>
    </xf>
    <xf numFmtId="0" fontId="1" fillId="0" borderId="20" xfId="10" applyBorder="1"/>
    <xf numFmtId="0" fontId="4" fillId="0" borderId="36" xfId="10" applyFont="1" applyBorder="1" applyAlignment="1">
      <alignment horizontal="right" vertical="center"/>
    </xf>
    <xf numFmtId="169" fontId="8" fillId="4" borderId="36" xfId="10" applyNumberFormat="1" applyFont="1" applyFill="1" applyBorder="1" applyAlignment="1">
      <alignment vertical="center"/>
    </xf>
    <xf numFmtId="0" fontId="3" fillId="0" borderId="37" xfId="10" applyFont="1" applyBorder="1" applyAlignment="1">
      <alignment horizontal="center" vertical="center"/>
    </xf>
    <xf numFmtId="0" fontId="4" fillId="0" borderId="27" xfId="10" quotePrefix="1" applyFont="1" applyBorder="1" applyAlignment="1">
      <alignment horizontal="left" vertical="top"/>
    </xf>
    <xf numFmtId="0" fontId="4" fillId="0" borderId="28" xfId="10" applyFont="1" applyBorder="1" applyAlignment="1">
      <alignment horizontal="center" vertical="center"/>
    </xf>
    <xf numFmtId="2" fontId="4" fillId="0" borderId="38" xfId="10" quotePrefix="1" applyNumberFormat="1" applyFont="1" applyBorder="1" applyAlignment="1">
      <alignment horizontal="center" vertical="center" wrapText="1"/>
    </xf>
    <xf numFmtId="0" fontId="4" fillId="0" borderId="36" xfId="10" applyFont="1" applyBorder="1" applyAlignment="1">
      <alignment horizontal="center" vertical="center" wrapText="1"/>
    </xf>
    <xf numFmtId="0" fontId="4" fillId="0" borderId="39" xfId="10" applyFont="1" applyBorder="1" applyAlignment="1">
      <alignment vertical="top" wrapText="1"/>
    </xf>
    <xf numFmtId="0" fontId="1" fillId="0" borderId="0" xfId="10" applyAlignment="1">
      <alignment vertical="top" wrapText="1"/>
    </xf>
    <xf numFmtId="0" fontId="3" fillId="0" borderId="4" xfId="10" applyFont="1" applyBorder="1" applyAlignment="1">
      <alignment horizontal="center" vertical="center"/>
    </xf>
    <xf numFmtId="3" fontId="6" fillId="0" borderId="33" xfId="10" applyNumberFormat="1" applyFont="1" applyBorder="1" applyAlignment="1">
      <alignment horizontal="left" vertical="top"/>
    </xf>
    <xf numFmtId="3" fontId="6" fillId="0" borderId="34" xfId="10" applyNumberFormat="1" applyFont="1" applyBorder="1" applyAlignment="1">
      <alignment horizontal="center" vertical="center"/>
    </xf>
    <xf numFmtId="166" fontId="6" fillId="4" borderId="35" xfId="10" applyNumberFormat="1" applyFont="1" applyFill="1" applyBorder="1" applyAlignment="1">
      <alignment horizontal="right" vertical="center"/>
    </xf>
    <xf numFmtId="166" fontId="6" fillId="5" borderId="1" xfId="10" applyNumberFormat="1" applyFont="1" applyFill="1" applyBorder="1" applyAlignment="1">
      <alignment horizontal="center"/>
    </xf>
    <xf numFmtId="0" fontId="6" fillId="4" borderId="40" xfId="10" applyFont="1" applyFill="1" applyBorder="1" applyAlignment="1">
      <alignment horizontal="center"/>
    </xf>
    <xf numFmtId="3" fontId="6" fillId="0" borderId="6" xfId="10" applyNumberFormat="1" applyFont="1" applyBorder="1" applyAlignment="1">
      <alignment horizontal="left" vertical="top"/>
    </xf>
    <xf numFmtId="3" fontId="6" fillId="0" borderId="18" xfId="10" applyNumberFormat="1" applyFont="1" applyBorder="1" applyAlignment="1">
      <alignment horizontal="center" vertical="center"/>
    </xf>
    <xf numFmtId="166" fontId="6" fillId="4" borderId="41" xfId="10" applyNumberFormat="1" applyFont="1" applyFill="1" applyBorder="1" applyAlignment="1">
      <alignment horizontal="right" vertical="center"/>
    </xf>
    <xf numFmtId="0" fontId="6" fillId="4" borderId="6" xfId="10" applyFont="1" applyFill="1" applyBorder="1" applyAlignment="1">
      <alignment horizontal="center"/>
    </xf>
    <xf numFmtId="0" fontId="4" fillId="0" borderId="0" xfId="10" applyFont="1" applyAlignment="1">
      <alignment horizontal="left"/>
    </xf>
    <xf numFmtId="0" fontId="4" fillId="2" borderId="0" xfId="10" applyFont="1" applyFill="1" applyAlignment="1">
      <alignment vertical="center" wrapText="1"/>
    </xf>
    <xf numFmtId="0" fontId="6" fillId="0" borderId="0" xfId="0" applyFont="1" applyAlignment="1">
      <alignment vertical="center"/>
    </xf>
    <xf numFmtId="0" fontId="4" fillId="0" borderId="0" xfId="0" applyFont="1" applyAlignment="1">
      <alignment vertical="center"/>
    </xf>
    <xf numFmtId="0" fontId="4" fillId="0" borderId="6" xfId="8" applyFont="1" applyBorder="1" applyAlignment="1">
      <alignment vertical="center"/>
    </xf>
    <xf numFmtId="0" fontId="4" fillId="0" borderId="18" xfId="8" applyFont="1" applyBorder="1" applyAlignment="1">
      <alignment vertical="center"/>
    </xf>
    <xf numFmtId="174" fontId="8" fillId="0" borderId="0" xfId="8" applyNumberFormat="1" applyFont="1" applyAlignment="1">
      <alignment horizontal="left" wrapText="1"/>
    </xf>
    <xf numFmtId="0" fontId="6" fillId="0" borderId="0" xfId="8" applyFont="1" applyAlignment="1">
      <alignment horizontal="left" wrapText="1"/>
    </xf>
    <xf numFmtId="0" fontId="2" fillId="0" borderId="0" xfId="8" applyFont="1"/>
    <xf numFmtId="165" fontId="6" fillId="7" borderId="6" xfId="1" applyFont="1" applyFill="1" applyBorder="1" applyAlignment="1">
      <alignment vertical="center"/>
    </xf>
    <xf numFmtId="165" fontId="6" fillId="7" borderId="18" xfId="1" applyFont="1" applyFill="1" applyBorder="1" applyAlignment="1">
      <alignment vertical="center"/>
    </xf>
    <xf numFmtId="0" fontId="4" fillId="0" borderId="4" xfId="8" applyFont="1" applyBorder="1" applyAlignment="1">
      <alignment vertical="center"/>
    </xf>
    <xf numFmtId="165" fontId="6" fillId="7" borderId="4" xfId="1" applyFont="1" applyFill="1" applyBorder="1" applyAlignment="1">
      <alignment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38" xfId="0" applyFont="1" applyBorder="1" applyAlignment="1">
      <alignment horizontal="center" vertical="center"/>
    </xf>
    <xf numFmtId="0" fontId="6" fillId="0" borderId="0" xfId="12" applyFont="1" applyAlignment="1">
      <alignment vertical="center"/>
    </xf>
    <xf numFmtId="0" fontId="6" fillId="7" borderId="0" xfId="12" quotePrefix="1" applyFont="1" applyFill="1" applyAlignment="1">
      <alignment horizontal="left" vertical="center"/>
    </xf>
    <xf numFmtId="0" fontId="6" fillId="7" borderId="0" xfId="12" applyFont="1" applyFill="1" applyAlignment="1">
      <alignment vertical="center"/>
    </xf>
    <xf numFmtId="0" fontId="6" fillId="7" borderId="0" xfId="12" applyFont="1" applyFill="1" applyAlignment="1" applyProtection="1">
      <alignment vertical="center"/>
      <protection locked="0"/>
    </xf>
    <xf numFmtId="0" fontId="6" fillId="7" borderId="0" xfId="12" applyFont="1" applyFill="1" applyAlignment="1" applyProtection="1">
      <alignment horizontal="center" vertical="center"/>
      <protection locked="0"/>
    </xf>
    <xf numFmtId="0" fontId="6" fillId="0" borderId="0" xfId="12" applyFont="1" applyAlignment="1" applyProtection="1">
      <alignment horizontal="left" vertical="center"/>
      <protection locked="0"/>
    </xf>
    <xf numFmtId="0" fontId="6" fillId="0" borderId="12" xfId="12" applyFont="1" applyBorder="1" applyAlignment="1">
      <alignment horizontal="left" vertical="center"/>
    </xf>
    <xf numFmtId="0" fontId="6" fillId="0" borderId="2" xfId="12" applyFont="1" applyBorder="1" applyAlignment="1">
      <alignment vertical="center"/>
    </xf>
    <xf numFmtId="0" fontId="6" fillId="0" borderId="15" xfId="12" quotePrefix="1" applyFont="1" applyBorder="1" applyAlignment="1">
      <alignment horizontal="left" vertical="center"/>
    </xf>
    <xf numFmtId="0" fontId="6" fillId="0" borderId="12" xfId="12" applyFont="1" applyBorder="1" applyAlignment="1">
      <alignment vertical="center"/>
    </xf>
    <xf numFmtId="0" fontId="6" fillId="0" borderId="16" xfId="12" applyFont="1" applyBorder="1" applyAlignment="1">
      <alignment vertical="center"/>
    </xf>
    <xf numFmtId="0" fontId="6" fillId="0" borderId="11" xfId="12" applyFont="1" applyBorder="1" applyAlignment="1">
      <alignment vertical="center"/>
    </xf>
    <xf numFmtId="0" fontId="6" fillId="0" borderId="8" xfId="12" applyFont="1" applyBorder="1" applyAlignment="1">
      <alignment vertical="center"/>
    </xf>
    <xf numFmtId="0" fontId="6" fillId="0" borderId="17" xfId="12" applyFont="1" applyBorder="1" applyAlignment="1">
      <alignment vertical="center"/>
    </xf>
    <xf numFmtId="0" fontId="30" fillId="0" borderId="14" xfId="12" applyFont="1" applyBorder="1" applyAlignment="1">
      <alignment vertical="center"/>
    </xf>
    <xf numFmtId="0" fontId="30" fillId="0" borderId="3" xfId="12" applyFont="1" applyBorder="1" applyAlignment="1">
      <alignment vertical="center"/>
    </xf>
    <xf numFmtId="0" fontId="30" fillId="0" borderId="9" xfId="12" applyFont="1" applyBorder="1" applyAlignment="1">
      <alignment vertical="center"/>
    </xf>
    <xf numFmtId="0" fontId="30" fillId="0" borderId="5" xfId="12" applyFont="1" applyBorder="1" applyAlignment="1">
      <alignment vertical="center"/>
    </xf>
    <xf numFmtId="0" fontId="30" fillId="0" borderId="6" xfId="0" applyFont="1" applyBorder="1" applyAlignment="1">
      <alignment horizontal="center" vertical="center"/>
    </xf>
    <xf numFmtId="0" fontId="30" fillId="0" borderId="18" xfId="0" applyFont="1" applyBorder="1" applyAlignment="1">
      <alignment horizontal="center" vertical="center"/>
    </xf>
    <xf numFmtId="0" fontId="30" fillId="0" borderId="4" xfId="0" applyFont="1" applyBorder="1" applyAlignment="1">
      <alignment horizontal="center" vertical="center"/>
    </xf>
    <xf numFmtId="0" fontId="30" fillId="0" borderId="0" xfId="12" applyFont="1" applyAlignment="1">
      <alignment vertical="center"/>
    </xf>
    <xf numFmtId="0" fontId="16" fillId="0" borderId="12" xfId="12" applyFont="1" applyBorder="1" applyAlignment="1">
      <alignment vertical="center"/>
    </xf>
    <xf numFmtId="0" fontId="4" fillId="0" borderId="0" xfId="12" applyFont="1" applyAlignment="1">
      <alignment vertical="center"/>
    </xf>
    <xf numFmtId="0" fontId="6" fillId="0" borderId="14" xfId="12" applyFont="1" applyBorder="1" applyAlignment="1">
      <alignment vertical="center"/>
    </xf>
    <xf numFmtId="0" fontId="6" fillId="0" borderId="3" xfId="12" applyFont="1" applyBorder="1" applyAlignment="1">
      <alignment vertical="center"/>
    </xf>
    <xf numFmtId="165" fontId="6" fillId="0" borderId="6" xfId="1" applyFont="1" applyFill="1" applyBorder="1" applyAlignment="1">
      <alignment vertical="center"/>
    </xf>
    <xf numFmtId="165" fontId="6" fillId="7" borderId="6" xfId="1" applyFont="1" applyFill="1" applyBorder="1" applyAlignment="1" applyProtection="1">
      <alignment vertical="center"/>
      <protection locked="0"/>
    </xf>
    <xf numFmtId="165" fontId="6" fillId="7" borderId="18" xfId="1" applyFont="1" applyFill="1" applyBorder="1" applyAlignment="1" applyProtection="1">
      <alignment vertical="center"/>
      <protection locked="0"/>
    </xf>
    <xf numFmtId="165" fontId="6" fillId="7" borderId="4" xfId="1" applyFont="1" applyFill="1" applyBorder="1" applyAlignment="1" applyProtection="1">
      <alignment vertical="center"/>
      <protection locked="0"/>
    </xf>
    <xf numFmtId="165" fontId="6" fillId="7" borderId="24" xfId="1" applyFont="1" applyFill="1" applyBorder="1" applyAlignment="1" applyProtection="1">
      <alignment vertical="center"/>
      <protection locked="0"/>
    </xf>
    <xf numFmtId="165" fontId="6" fillId="7" borderId="25" xfId="1" applyFont="1" applyFill="1" applyBorder="1" applyAlignment="1" applyProtection="1">
      <alignment vertical="center"/>
      <protection locked="0"/>
    </xf>
    <xf numFmtId="165" fontId="6" fillId="7" borderId="37" xfId="1" applyFont="1" applyFill="1" applyBorder="1" applyAlignment="1" applyProtection="1">
      <alignment vertical="center"/>
      <protection locked="0"/>
    </xf>
    <xf numFmtId="165" fontId="6" fillId="0" borderId="6" xfId="1" applyFont="1" applyBorder="1" applyAlignment="1">
      <alignment vertical="center"/>
    </xf>
    <xf numFmtId="0" fontId="6" fillId="0" borderId="19" xfId="12" applyFont="1" applyBorder="1" applyAlignment="1">
      <alignment vertical="center"/>
    </xf>
    <xf numFmtId="0" fontId="6" fillId="0" borderId="20" xfId="12" applyFont="1" applyBorder="1" applyAlignment="1">
      <alignment vertical="center"/>
    </xf>
    <xf numFmtId="0" fontId="6" fillId="0" borderId="21" xfId="12" applyFont="1" applyBorder="1" applyAlignment="1">
      <alignment vertical="center"/>
    </xf>
    <xf numFmtId="165" fontId="6" fillId="0" borderId="22" xfId="1" applyFont="1" applyBorder="1" applyAlignment="1">
      <alignment vertical="center"/>
    </xf>
    <xf numFmtId="165" fontId="6" fillId="0" borderId="23" xfId="1" applyFont="1" applyBorder="1" applyAlignment="1">
      <alignment vertical="center"/>
    </xf>
    <xf numFmtId="165" fontId="6" fillId="0" borderId="38" xfId="1" applyFont="1" applyBorder="1" applyAlignment="1">
      <alignment vertical="center"/>
    </xf>
    <xf numFmtId="0" fontId="4" fillId="0" borderId="12" xfId="12" applyFont="1" applyBorder="1" applyAlignment="1">
      <alignment vertical="center"/>
    </xf>
    <xf numFmtId="165" fontId="4" fillId="0" borderId="6" xfId="1" applyFont="1" applyFill="1" applyBorder="1" applyAlignment="1" applyProtection="1">
      <alignment vertical="center"/>
      <protection locked="0"/>
    </xf>
    <xf numFmtId="165" fontId="4" fillId="0" borderId="18" xfId="1" applyFont="1" applyFill="1" applyBorder="1" applyAlignment="1" applyProtection="1">
      <alignment vertical="center"/>
      <protection locked="0"/>
    </xf>
    <xf numFmtId="165" fontId="4" fillId="0" borderId="4" xfId="1" applyFont="1" applyFill="1" applyBorder="1" applyAlignment="1" applyProtection="1">
      <alignment vertical="center"/>
      <protection locked="0"/>
    </xf>
    <xf numFmtId="0" fontId="6" fillId="0" borderId="12" xfId="12" quotePrefix="1" applyFont="1" applyBorder="1" applyAlignment="1">
      <alignment horizontal="left" vertical="center"/>
    </xf>
    <xf numFmtId="0" fontId="6" fillId="0" borderId="14" xfId="12" quotePrefix="1" applyFont="1" applyBorder="1" applyAlignment="1">
      <alignment horizontal="left" vertical="center"/>
    </xf>
    <xf numFmtId="0" fontId="6" fillId="0" borderId="3" xfId="12" quotePrefix="1" applyFont="1" applyBorder="1" applyAlignment="1">
      <alignment horizontal="left" vertical="center"/>
    </xf>
    <xf numFmtId="0" fontId="4" fillId="0" borderId="14" xfId="12" applyFont="1" applyBorder="1" applyAlignment="1">
      <alignment horizontal="left" vertical="center"/>
    </xf>
    <xf numFmtId="0" fontId="4" fillId="0" borderId="3" xfId="12" applyFont="1" applyBorder="1" applyAlignment="1">
      <alignment vertical="center"/>
    </xf>
    <xf numFmtId="165" fontId="4" fillId="0" borderId="6" xfId="1" applyFont="1" applyFill="1" applyBorder="1" applyAlignment="1">
      <alignment vertical="center"/>
    </xf>
    <xf numFmtId="165" fontId="4" fillId="0" borderId="18" xfId="1" applyFont="1" applyFill="1" applyBorder="1" applyAlignment="1">
      <alignment vertical="center"/>
    </xf>
    <xf numFmtId="165" fontId="4" fillId="0" borderId="4" xfId="1" applyFont="1" applyFill="1" applyBorder="1" applyAlignment="1">
      <alignment vertical="center"/>
    </xf>
    <xf numFmtId="165" fontId="6" fillId="7" borderId="24" xfId="1" applyFont="1" applyFill="1" applyBorder="1" applyAlignment="1">
      <alignment vertical="center"/>
    </xf>
    <xf numFmtId="0" fontId="4" fillId="0" borderId="12" xfId="12" quotePrefix="1" applyFont="1" applyBorder="1" applyAlignment="1">
      <alignment horizontal="left" vertical="center"/>
    </xf>
    <xf numFmtId="0" fontId="4" fillId="0" borderId="0" xfId="12" quotePrefix="1" applyFont="1" applyAlignment="1">
      <alignment horizontal="left" vertical="center"/>
    </xf>
    <xf numFmtId="165" fontId="4" fillId="0" borderId="24" xfId="1" applyFont="1" applyBorder="1" applyAlignment="1">
      <alignment vertical="center"/>
    </xf>
    <xf numFmtId="0" fontId="6" fillId="0" borderId="0" xfId="12" quotePrefix="1" applyFont="1" applyAlignment="1">
      <alignment horizontal="left" vertical="center"/>
    </xf>
    <xf numFmtId="165" fontId="6" fillId="0" borderId="24" xfId="1" applyFont="1" applyBorder="1" applyAlignment="1">
      <alignment vertical="center"/>
    </xf>
    <xf numFmtId="0" fontId="4" fillId="0" borderId="26" xfId="12" quotePrefix="1" applyFont="1" applyBorder="1" applyAlignment="1">
      <alignment horizontal="left" vertical="center"/>
    </xf>
    <xf numFmtId="0" fontId="4" fillId="0" borderId="19" xfId="12" applyFont="1" applyBorder="1" applyAlignment="1">
      <alignment vertical="center"/>
    </xf>
    <xf numFmtId="165" fontId="4" fillId="0" borderId="27" xfId="1" applyFont="1" applyBorder="1" applyAlignment="1">
      <alignment vertical="center"/>
    </xf>
    <xf numFmtId="0" fontId="16" fillId="7" borderId="0" xfId="12" applyFont="1" applyFill="1" applyAlignment="1">
      <alignment vertical="center"/>
    </xf>
    <xf numFmtId="2" fontId="6" fillId="0" borderId="0" xfId="12" applyNumberFormat="1" applyFont="1" applyAlignment="1">
      <alignment vertical="center"/>
    </xf>
    <xf numFmtId="0" fontId="6" fillId="7" borderId="0" xfId="12" quotePrefix="1" applyFont="1" applyFill="1" applyAlignment="1" applyProtection="1">
      <alignment horizontal="left" vertical="center"/>
      <protection locked="0"/>
    </xf>
    <xf numFmtId="0" fontId="6" fillId="0" borderId="42" xfId="12" applyFont="1" applyBorder="1" applyAlignment="1">
      <alignment vertical="center"/>
    </xf>
    <xf numFmtId="0" fontId="6" fillId="0" borderId="0" xfId="12" applyFont="1" applyAlignment="1" applyProtection="1">
      <alignment vertical="center"/>
      <protection locked="0"/>
    </xf>
    <xf numFmtId="0" fontId="6" fillId="7" borderId="6" xfId="12" applyFont="1" applyFill="1" applyBorder="1" applyAlignment="1">
      <alignment vertical="center"/>
    </xf>
    <xf numFmtId="2" fontId="6" fillId="7" borderId="6" xfId="12" applyNumberFormat="1" applyFont="1" applyFill="1" applyBorder="1" applyAlignment="1" applyProtection="1">
      <alignment vertical="center"/>
      <protection locked="0"/>
    </xf>
    <xf numFmtId="2" fontId="6" fillId="7" borderId="18" xfId="12" applyNumberFormat="1" applyFont="1" applyFill="1" applyBorder="1" applyAlignment="1" applyProtection="1">
      <alignment vertical="center"/>
      <protection locked="0"/>
    </xf>
    <xf numFmtId="2" fontId="6" fillId="7" borderId="4" xfId="12" applyNumberFormat="1" applyFont="1" applyFill="1" applyBorder="1" applyAlignment="1" applyProtection="1">
      <alignment vertical="center"/>
      <protection locked="0"/>
    </xf>
    <xf numFmtId="2" fontId="6" fillId="7" borderId="9" xfId="12" applyNumberFormat="1" applyFont="1" applyFill="1" applyBorder="1" applyAlignment="1" applyProtection="1">
      <alignment vertical="center"/>
      <protection locked="0"/>
    </xf>
    <xf numFmtId="0" fontId="6" fillId="7" borderId="12" xfId="12" quotePrefix="1" applyFont="1" applyFill="1" applyBorder="1" applyAlignment="1">
      <alignment horizontal="left" vertical="center"/>
    </xf>
    <xf numFmtId="0" fontId="6" fillId="0" borderId="0" xfId="12" quotePrefix="1" applyFont="1" applyAlignment="1" applyProtection="1">
      <alignment horizontal="center" vertical="center"/>
      <protection locked="0"/>
    </xf>
    <xf numFmtId="0" fontId="6" fillId="0" borderId="0" xfId="12" applyFont="1" applyAlignment="1" applyProtection="1">
      <alignment horizontal="right" vertical="center"/>
      <protection locked="0"/>
    </xf>
    <xf numFmtId="0" fontId="4" fillId="0" borderId="14" xfId="12" quotePrefix="1" applyFont="1" applyBorder="1" applyAlignment="1">
      <alignment horizontal="left" vertical="center"/>
    </xf>
    <xf numFmtId="0" fontId="6" fillId="0" borderId="6" xfId="12" applyFont="1" applyBorder="1" applyAlignment="1">
      <alignment vertical="center"/>
    </xf>
    <xf numFmtId="2" fontId="6" fillId="0" borderId="6" xfId="12" applyNumberFormat="1" applyFont="1" applyBorder="1" applyAlignment="1">
      <alignment vertical="center"/>
    </xf>
    <xf numFmtId="0" fontId="4" fillId="0" borderId="12" xfId="12" applyFont="1" applyBorder="1" applyAlignment="1">
      <alignment horizontal="left" vertical="center"/>
    </xf>
    <xf numFmtId="0" fontId="6" fillId="7" borderId="16" xfId="12" quotePrefix="1" applyFont="1" applyFill="1" applyBorder="1" applyAlignment="1">
      <alignment horizontal="left" vertical="center"/>
    </xf>
    <xf numFmtId="0" fontId="6" fillId="0" borderId="3" xfId="12" applyFont="1" applyBorder="1" applyAlignment="1">
      <alignment horizontal="left" vertical="center"/>
    </xf>
    <xf numFmtId="2" fontId="6" fillId="7" borderId="6" xfId="12" applyNumberFormat="1" applyFont="1" applyFill="1" applyBorder="1" applyAlignment="1">
      <alignment vertical="center"/>
    </xf>
    <xf numFmtId="2" fontId="6" fillId="7" borderId="18" xfId="12" applyNumberFormat="1" applyFont="1" applyFill="1" applyBorder="1" applyAlignment="1">
      <alignment vertical="center"/>
    </xf>
    <xf numFmtId="2" fontId="6" fillId="7" borderId="4" xfId="12" applyNumberFormat="1" applyFont="1" applyFill="1" applyBorder="1" applyAlignment="1">
      <alignment vertical="center"/>
    </xf>
    <xf numFmtId="2" fontId="6" fillId="7" borderId="9" xfId="12" applyNumberFormat="1" applyFont="1" applyFill="1" applyBorder="1" applyAlignment="1">
      <alignment vertical="center"/>
    </xf>
    <xf numFmtId="0" fontId="6" fillId="7" borderId="18" xfId="12" applyFont="1" applyFill="1" applyBorder="1" applyAlignment="1">
      <alignment vertical="center"/>
    </xf>
    <xf numFmtId="0" fontId="6" fillId="7" borderId="4" xfId="12" applyFont="1" applyFill="1" applyBorder="1" applyAlignment="1">
      <alignment vertical="center"/>
    </xf>
    <xf numFmtId="0" fontId="6" fillId="7" borderId="9" xfId="12" applyFont="1" applyFill="1" applyBorder="1" applyAlignment="1">
      <alignment vertical="center"/>
    </xf>
    <xf numFmtId="0" fontId="6" fillId="0" borderId="18" xfId="12" applyFont="1" applyBorder="1" applyAlignment="1">
      <alignment vertical="center"/>
    </xf>
    <xf numFmtId="0" fontId="6" fillId="0" borderId="4" xfId="12" applyFont="1" applyBorder="1" applyAlignment="1">
      <alignment vertical="center"/>
    </xf>
    <xf numFmtId="0" fontId="6" fillId="0" borderId="9" xfId="12" applyFont="1" applyBorder="1" applyAlignment="1">
      <alignment vertical="center"/>
    </xf>
    <xf numFmtId="0" fontId="4" fillId="0" borderId="30" xfId="12" quotePrefix="1" applyFont="1" applyBorder="1" applyAlignment="1">
      <alignment horizontal="left" vertical="center"/>
    </xf>
    <xf numFmtId="0" fontId="6" fillId="0" borderId="19" xfId="12" quotePrefix="1" applyFont="1" applyBorder="1" applyAlignment="1">
      <alignment horizontal="left" vertical="center"/>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wrapText="1"/>
    </xf>
    <xf numFmtId="0" fontId="29" fillId="7" borderId="0" xfId="0" applyFont="1" applyFill="1"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center" vertical="center"/>
    </xf>
    <xf numFmtId="0" fontId="0" fillId="0" borderId="11" xfId="0" applyBorder="1" applyAlignment="1">
      <alignment horizontal="center" vertical="center"/>
    </xf>
    <xf numFmtId="0" fontId="0" fillId="0" borderId="11" xfId="0" applyBorder="1" applyAlignment="1">
      <alignment vertical="center"/>
    </xf>
    <xf numFmtId="0" fontId="2" fillId="0" borderId="6" xfId="0" quotePrefix="1" applyFont="1" applyBorder="1" applyAlignment="1">
      <alignment horizontal="left" vertical="center" wrapText="1"/>
    </xf>
    <xf numFmtId="0" fontId="0" fillId="0" borderId="0" xfId="0" applyAlignment="1">
      <alignment horizontal="center" vertical="center"/>
    </xf>
    <xf numFmtId="0" fontId="3" fillId="0" borderId="0" xfId="0" applyFont="1" applyAlignment="1">
      <alignment horizontal="left" vertical="center"/>
    </xf>
    <xf numFmtId="0" fontId="0" fillId="0" borderId="0" xfId="0" applyAlignment="1">
      <alignment horizontal="justify" vertical="center" wrapText="1"/>
    </xf>
    <xf numFmtId="0" fontId="0" fillId="0" borderId="11" xfId="0" applyBorder="1" applyAlignment="1">
      <alignment horizontal="justify" vertical="center" wrapText="1"/>
    </xf>
    <xf numFmtId="0" fontId="2" fillId="0" borderId="6" xfId="0" applyFont="1" applyBorder="1" applyAlignment="1">
      <alignment horizontal="right" vertical="center" wrapText="1"/>
    </xf>
    <xf numFmtId="0" fontId="0" fillId="4" borderId="11" xfId="0" applyFill="1" applyBorder="1" applyAlignment="1">
      <alignment vertical="center"/>
    </xf>
    <xf numFmtId="0" fontId="4" fillId="7" borderId="6" xfId="8" applyFont="1" applyFill="1" applyBorder="1" applyAlignment="1">
      <alignment horizontal="left"/>
    </xf>
    <xf numFmtId="0" fontId="4" fillId="0" borderId="0" xfId="8" applyFont="1"/>
    <xf numFmtId="0" fontId="6" fillId="0" borderId="0" xfId="8" applyFont="1"/>
    <xf numFmtId="0" fontId="17" fillId="0" borderId="0" xfId="8" applyFont="1"/>
    <xf numFmtId="0" fontId="4" fillId="7" borderId="6" xfId="8" applyFont="1" applyFill="1" applyBorder="1" applyAlignment="1">
      <alignment horizontal="left" wrapText="1"/>
    </xf>
    <xf numFmtId="10" fontId="6" fillId="0" borderId="0" xfId="8" applyNumberFormat="1" applyFont="1"/>
    <xf numFmtId="10" fontId="17" fillId="0" borderId="0" xfId="8" applyNumberFormat="1" applyFont="1"/>
    <xf numFmtId="0" fontId="4" fillId="0" borderId="0" xfId="8" applyFont="1" applyAlignment="1">
      <alignment wrapText="1"/>
    </xf>
    <xf numFmtId="0" fontId="4" fillId="0" borderId="0" xfId="8" applyFont="1" applyAlignment="1">
      <alignment horizontal="left"/>
    </xf>
    <xf numFmtId="0" fontId="1" fillId="0" borderId="0" xfId="8"/>
    <xf numFmtId="0" fontId="3" fillId="0" borderId="0" xfId="8" applyFont="1" applyAlignment="1">
      <alignment wrapText="1"/>
    </xf>
    <xf numFmtId="0" fontId="1" fillId="0" borderId="0" xfId="8" applyAlignment="1">
      <alignment horizontal="left"/>
    </xf>
    <xf numFmtId="0" fontId="8" fillId="0" borderId="0" xfId="8" applyFont="1"/>
    <xf numFmtId="0" fontId="2" fillId="0" borderId="0" xfId="8" applyFont="1" applyAlignment="1">
      <alignment wrapText="1"/>
    </xf>
    <xf numFmtId="0" fontId="33" fillId="0" borderId="0" xfId="8" applyFont="1"/>
    <xf numFmtId="0" fontId="6" fillId="0" borderId="6" xfId="8" applyFont="1" applyBorder="1" applyAlignment="1">
      <alignment horizontal="left" wrapText="1"/>
    </xf>
    <xf numFmtId="0" fontId="6" fillId="0" borderId="0" xfId="8" applyFont="1" applyAlignment="1">
      <alignment horizontal="center"/>
    </xf>
    <xf numFmtId="0" fontId="6" fillId="0" borderId="6" xfId="8" quotePrefix="1" applyFont="1" applyBorder="1" applyAlignment="1">
      <alignment horizontal="left" wrapText="1"/>
    </xf>
    <xf numFmtId="0" fontId="1" fillId="0" borderId="0" xfId="8" applyAlignment="1">
      <alignment horizontal="left" wrapText="1"/>
    </xf>
    <xf numFmtId="0" fontId="6" fillId="0" borderId="29" xfId="8" applyFont="1" applyBorder="1" applyAlignment="1">
      <alignment horizontal="left" wrapText="1"/>
    </xf>
    <xf numFmtId="0" fontId="6" fillId="0" borderId="7" xfId="8" applyFont="1" applyBorder="1" applyAlignment="1">
      <alignment horizontal="left" wrapText="1"/>
    </xf>
    <xf numFmtId="0" fontId="33" fillId="0" borderId="0" xfId="8" applyFont="1" applyAlignment="1">
      <alignment horizontal="left" wrapText="1"/>
    </xf>
    <xf numFmtId="0" fontId="33" fillId="0" borderId="0" xfId="8" quotePrefix="1" applyFont="1" applyAlignment="1">
      <alignment horizontal="left" wrapText="1"/>
    </xf>
    <xf numFmtId="0" fontId="1" fillId="0" borderId="0" xfId="8" applyAlignment="1">
      <alignment wrapText="1"/>
    </xf>
    <xf numFmtId="0" fontId="3" fillId="0" borderId="0" xfId="8" quotePrefix="1" applyFont="1" applyAlignment="1">
      <alignment horizontal="center" wrapText="1"/>
    </xf>
    <xf numFmtId="0" fontId="8" fillId="9" borderId="6" xfId="8" applyFont="1" applyFill="1" applyBorder="1" applyAlignment="1">
      <alignment horizontal="center" wrapText="1"/>
    </xf>
    <xf numFmtId="0" fontId="1" fillId="0" borderId="3" xfId="8" applyBorder="1"/>
    <xf numFmtId="0" fontId="1" fillId="0" borderId="9" xfId="8" applyBorder="1"/>
    <xf numFmtId="0" fontId="9" fillId="8" borderId="6" xfId="8" applyFont="1" applyFill="1" applyBorder="1" applyAlignment="1">
      <alignment horizontal="center" wrapText="1"/>
    </xf>
    <xf numFmtId="0" fontId="9" fillId="8" borderId="6" xfId="8" quotePrefix="1" applyFont="1" applyFill="1" applyBorder="1" applyAlignment="1">
      <alignment horizontal="center" wrapText="1"/>
    </xf>
    <xf numFmtId="0" fontId="9" fillId="8" borderId="7" xfId="8" quotePrefix="1" applyFont="1" applyFill="1" applyBorder="1" applyAlignment="1">
      <alignment horizontal="center" wrapText="1"/>
    </xf>
    <xf numFmtId="175" fontId="1" fillId="8" borderId="9" xfId="8" applyNumberFormat="1" applyFill="1" applyBorder="1" applyAlignment="1">
      <alignment horizontal="center"/>
    </xf>
    <xf numFmtId="0" fontId="10" fillId="0" borderId="6" xfId="8" applyFont="1" applyBorder="1" applyAlignment="1">
      <alignment horizontal="center" wrapText="1"/>
    </xf>
    <xf numFmtId="9" fontId="34" fillId="4" borderId="6" xfId="15" applyFont="1" applyFill="1" applyBorder="1" applyAlignment="1">
      <alignment horizontal="center"/>
    </xf>
    <xf numFmtId="0" fontId="34" fillId="4" borderId="6" xfId="8" applyFont="1" applyFill="1" applyBorder="1"/>
    <xf numFmtId="0" fontId="34" fillId="4" borderId="7" xfId="8" applyFont="1" applyFill="1" applyBorder="1"/>
    <xf numFmtId="167" fontId="34" fillId="4" borderId="7" xfId="8" applyNumberFormat="1" applyFont="1" applyFill="1" applyBorder="1"/>
    <xf numFmtId="0" fontId="32" fillId="4" borderId="9" xfId="8" applyFont="1" applyFill="1" applyBorder="1"/>
    <xf numFmtId="0" fontId="32" fillId="4" borderId="6" xfId="8" applyFont="1" applyFill="1" applyBorder="1"/>
    <xf numFmtId="0" fontId="32" fillId="0" borderId="0" xfId="8" applyFont="1"/>
    <xf numFmtId="9" fontId="32" fillId="4" borderId="6" xfId="15" applyFont="1" applyFill="1" applyBorder="1" applyAlignment="1">
      <alignment horizontal="center"/>
    </xf>
    <xf numFmtId="167" fontId="32" fillId="4" borderId="6" xfId="8" applyNumberFormat="1" applyFont="1" applyFill="1" applyBorder="1"/>
    <xf numFmtId="9" fontId="3" fillId="0" borderId="6" xfId="15" applyFont="1" applyBorder="1" applyAlignment="1">
      <alignment horizontal="center"/>
    </xf>
    <xf numFmtId="0" fontId="3" fillId="0" borderId="6" xfId="8" quotePrefix="1" applyFont="1" applyBorder="1" applyAlignment="1">
      <alignment horizontal="left"/>
    </xf>
    <xf numFmtId="0" fontId="1" fillId="0" borderId="6" xfId="8" applyBorder="1"/>
    <xf numFmtId="0" fontId="1" fillId="0" borderId="10" xfId="8" applyBorder="1"/>
    <xf numFmtId="0" fontId="1" fillId="0" borderId="6" xfId="8" applyBorder="1" applyAlignment="1">
      <alignment horizontal="center" wrapText="1"/>
    </xf>
    <xf numFmtId="0" fontId="3" fillId="0" borderId="6" xfId="8" applyFont="1" applyBorder="1"/>
    <xf numFmtId="0" fontId="5" fillId="4" borderId="6" xfId="8" applyFont="1" applyFill="1" applyBorder="1"/>
    <xf numFmtId="0" fontId="1" fillId="0" borderId="0" xfId="8" applyAlignment="1">
      <alignment horizontal="center" wrapText="1"/>
    </xf>
    <xf numFmtId="0" fontId="6" fillId="0" borderId="20" xfId="12" applyFont="1" applyBorder="1" applyAlignment="1">
      <alignment horizontal="left" vertical="center"/>
    </xf>
    <xf numFmtId="0" fontId="6" fillId="0" borderId="21" xfId="12" applyFont="1" applyBorder="1" applyAlignment="1">
      <alignment horizontal="center" vertical="center"/>
    </xf>
    <xf numFmtId="0" fontId="6" fillId="0" borderId="49" xfId="12" applyFont="1" applyBorder="1" applyAlignment="1">
      <alignment horizontal="center" vertical="center"/>
    </xf>
    <xf numFmtId="0" fontId="6" fillId="0" borderId="42" xfId="12" applyFont="1" applyBorder="1" applyAlignment="1">
      <alignment horizontal="center" vertical="center"/>
    </xf>
    <xf numFmtId="0" fontId="34" fillId="4" borderId="7" xfId="8" applyFont="1" applyFill="1" applyBorder="1" applyAlignment="1">
      <alignment horizontal="left"/>
    </xf>
    <xf numFmtId="165" fontId="6" fillId="7" borderId="6" xfId="12" applyNumberFormat="1" applyFont="1" applyFill="1" applyBorder="1" applyAlignment="1">
      <alignment vertical="center"/>
    </xf>
    <xf numFmtId="43" fontId="6" fillId="7" borderId="6" xfId="12" applyNumberFormat="1" applyFont="1" applyFill="1" applyBorder="1" applyAlignment="1">
      <alignment vertical="center"/>
    </xf>
    <xf numFmtId="43" fontId="6" fillId="7" borderId="31" xfId="12" applyNumberFormat="1" applyFont="1" applyFill="1" applyBorder="1" applyAlignment="1">
      <alignment vertical="center"/>
    </xf>
    <xf numFmtId="49" fontId="32" fillId="4" borderId="6" xfId="8" applyNumberFormat="1" applyFont="1" applyFill="1" applyBorder="1" applyAlignment="1">
      <alignment horizontal="center"/>
    </xf>
    <xf numFmtId="49" fontId="32" fillId="4" borderId="6" xfId="8" applyNumberFormat="1" applyFont="1" applyFill="1" applyBorder="1" applyAlignment="1">
      <alignment horizontal="center" vertical="center"/>
    </xf>
    <xf numFmtId="49" fontId="34" fillId="4" borderId="7" xfId="8" applyNumberFormat="1" applyFont="1" applyFill="1" applyBorder="1" applyAlignment="1">
      <alignment horizontal="center" vertical="center"/>
    </xf>
    <xf numFmtId="0" fontId="6" fillId="0" borderId="16" xfId="12" quotePrefix="1" applyFont="1" applyBorder="1" applyAlignment="1">
      <alignment horizontal="left" vertical="center"/>
    </xf>
    <xf numFmtId="0" fontId="6" fillId="0" borderId="26" xfId="12" applyFont="1" applyBorder="1" applyAlignment="1">
      <alignment vertical="center"/>
    </xf>
    <xf numFmtId="176" fontId="6" fillId="4" borderId="41" xfId="10" applyNumberFormat="1" applyFont="1" applyFill="1" applyBorder="1" applyAlignment="1">
      <alignment horizontal="right" vertical="center"/>
    </xf>
    <xf numFmtId="0" fontId="34" fillId="4" borderId="9" xfId="8" applyFont="1" applyFill="1" applyBorder="1"/>
    <xf numFmtId="49" fontId="34" fillId="4" borderId="6" xfId="8" applyNumberFormat="1" applyFont="1" applyFill="1" applyBorder="1" applyAlignment="1">
      <alignment horizontal="center" vertical="center"/>
    </xf>
    <xf numFmtId="0" fontId="34" fillId="4" borderId="9" xfId="8" applyFont="1" applyFill="1" applyBorder="1" applyAlignment="1">
      <alignment horizontal="center" vertical="center"/>
    </xf>
    <xf numFmtId="10" fontId="32" fillId="4" borderId="6" xfId="8" applyNumberFormat="1" applyFont="1" applyFill="1" applyBorder="1" applyAlignment="1">
      <alignment horizontal="center"/>
    </xf>
    <xf numFmtId="0" fontId="34" fillId="4" borderId="6" xfId="8" applyFont="1" applyFill="1" applyBorder="1" applyAlignment="1">
      <alignment wrapText="1"/>
    </xf>
    <xf numFmtId="49" fontId="34" fillId="4" borderId="7" xfId="8" applyNumberFormat="1" applyFont="1" applyFill="1" applyBorder="1" applyAlignment="1">
      <alignment horizontal="center"/>
    </xf>
    <xf numFmtId="0" fontId="34" fillId="4" borderId="8" xfId="8" applyFont="1" applyFill="1" applyBorder="1"/>
    <xf numFmtId="10" fontId="34" fillId="4" borderId="6" xfId="8" applyNumberFormat="1" applyFont="1" applyFill="1" applyBorder="1" applyAlignment="1">
      <alignment horizontal="center"/>
    </xf>
    <xf numFmtId="0" fontId="39" fillId="4" borderId="7" xfId="6" applyFont="1" applyFill="1" applyBorder="1" applyAlignment="1" applyProtection="1">
      <alignment horizontal="left"/>
    </xf>
    <xf numFmtId="0" fontId="7" fillId="7" borderId="0" xfId="0" applyFont="1" applyFill="1" applyAlignment="1">
      <alignment horizontal="left" vertical="center" wrapText="1"/>
    </xf>
    <xf numFmtId="0" fontId="2" fillId="4" borderId="6" xfId="0" applyFont="1" applyFill="1" applyBorder="1" applyAlignment="1">
      <alignment vertical="center"/>
    </xf>
    <xf numFmtId="0" fontId="40" fillId="4" borderId="11" xfId="0" applyFont="1" applyFill="1" applyBorder="1" applyAlignment="1">
      <alignment vertical="center"/>
    </xf>
    <xf numFmtId="173" fontId="2" fillId="4" borderId="5" xfId="0" applyNumberFormat="1" applyFont="1" applyFill="1" applyBorder="1" applyAlignment="1">
      <alignment horizontal="center" vertical="center" wrapText="1"/>
    </xf>
    <xf numFmtId="44" fontId="6" fillId="0" borderId="0" xfId="12" applyNumberFormat="1" applyFont="1" applyAlignment="1">
      <alignment vertical="center"/>
    </xf>
    <xf numFmtId="0" fontId="6" fillId="7" borderId="0" xfId="12" applyFont="1" applyFill="1" applyAlignment="1">
      <alignment vertical="center" wrapText="1"/>
    </xf>
    <xf numFmtId="0" fontId="2" fillId="0" borderId="0" xfId="0" applyFont="1" applyAlignment="1">
      <alignment horizontal="left" vertical="center"/>
    </xf>
    <xf numFmtId="0" fontId="43" fillId="10" borderId="50" xfId="8" applyFont="1" applyFill="1" applyBorder="1" applyAlignment="1">
      <alignment horizontal="center" vertical="center" wrapText="1"/>
    </xf>
    <xf numFmtId="0" fontId="43" fillId="10" borderId="45" xfId="8" applyFont="1" applyFill="1" applyBorder="1" applyAlignment="1">
      <alignment horizontal="left" vertical="center" wrapText="1" indent="2"/>
    </xf>
    <xf numFmtId="0" fontId="43" fillId="10" borderId="45" xfId="8" quotePrefix="1" applyFont="1" applyFill="1" applyBorder="1" applyAlignment="1">
      <alignment horizontal="center" vertical="center" wrapText="1"/>
    </xf>
    <xf numFmtId="0" fontId="43" fillId="10" borderId="46" xfId="8" quotePrefix="1" applyFont="1" applyFill="1" applyBorder="1" applyAlignment="1">
      <alignment horizontal="center" vertical="center" wrapText="1"/>
    </xf>
    <xf numFmtId="0" fontId="44" fillId="0" borderId="52" xfId="8" applyFont="1" applyBorder="1" applyAlignment="1">
      <alignment horizontal="center" vertical="center" wrapText="1"/>
    </xf>
    <xf numFmtId="0" fontId="44" fillId="0" borderId="29" xfId="8" applyFont="1" applyBorder="1" applyAlignment="1">
      <alignment horizontal="left" vertical="center" wrapText="1" indent="2"/>
    </xf>
    <xf numFmtId="0" fontId="44" fillId="0" borderId="29" xfId="8" quotePrefix="1" applyFont="1" applyBorder="1" applyAlignment="1">
      <alignment horizontal="center" vertical="center" wrapText="1"/>
    </xf>
    <xf numFmtId="2" fontId="44" fillId="7" borderId="6" xfId="8" applyNumberFormat="1" applyFont="1" applyFill="1" applyBorder="1" applyAlignment="1">
      <alignment horizontal="center" vertical="center" wrapText="1"/>
    </xf>
    <xf numFmtId="177" fontId="44" fillId="7" borderId="6" xfId="8" applyNumberFormat="1" applyFont="1" applyFill="1" applyBorder="1" applyAlignment="1">
      <alignment horizontal="center" vertical="center" wrapText="1"/>
    </xf>
    <xf numFmtId="177" fontId="44" fillId="7" borderId="6" xfId="8" quotePrefix="1" applyNumberFormat="1" applyFont="1" applyFill="1" applyBorder="1" applyAlignment="1">
      <alignment horizontal="center" vertical="center" wrapText="1"/>
    </xf>
    <xf numFmtId="0" fontId="1" fillId="6" borderId="0" xfId="8" applyFill="1"/>
    <xf numFmtId="178" fontId="44" fillId="0" borderId="0" xfId="8" applyNumberFormat="1" applyFont="1" applyAlignment="1">
      <alignment horizontal="center" vertical="center" wrapText="1"/>
    </xf>
    <xf numFmtId="179" fontId="44" fillId="0" borderId="4" xfId="8" applyNumberFormat="1" applyFont="1" applyBorder="1" applyAlignment="1">
      <alignment horizontal="center" vertical="center" wrapText="1"/>
    </xf>
    <xf numFmtId="0" fontId="44" fillId="0" borderId="6" xfId="8" applyFont="1" applyBorder="1" applyAlignment="1">
      <alignment horizontal="left" vertical="center" wrapText="1" indent="2"/>
    </xf>
    <xf numFmtId="0" fontId="44" fillId="0" borderId="6" xfId="8" quotePrefix="1" applyFont="1" applyBorder="1" applyAlignment="1">
      <alignment horizontal="center" vertical="center" wrapText="1"/>
    </xf>
    <xf numFmtId="2" fontId="44" fillId="0" borderId="52" xfId="8" applyNumberFormat="1" applyFont="1" applyBorder="1" applyAlignment="1">
      <alignment horizontal="center" vertical="center" wrapText="1"/>
    </xf>
    <xf numFmtId="2" fontId="44" fillId="0" borderId="4" xfId="8" applyNumberFormat="1" applyFont="1" applyBorder="1" applyAlignment="1">
      <alignment horizontal="center" vertical="center" wrapText="1"/>
    </xf>
    <xf numFmtId="0" fontId="45" fillId="0" borderId="29" xfId="8" applyFont="1" applyBorder="1" applyAlignment="1">
      <alignment horizontal="left" vertical="center" wrapText="1" indent="2"/>
    </xf>
    <xf numFmtId="0" fontId="1" fillId="0" borderId="52" xfId="8" applyBorder="1" applyAlignment="1">
      <alignment horizontal="center" vertical="center" wrapText="1"/>
    </xf>
    <xf numFmtId="0" fontId="1" fillId="0" borderId="29" xfId="8" applyBorder="1" applyAlignment="1">
      <alignment horizontal="left" vertical="center" wrapText="1" indent="2"/>
    </xf>
    <xf numFmtId="0" fontId="1" fillId="0" borderId="29" xfId="8" quotePrefix="1" applyBorder="1" applyAlignment="1">
      <alignment horizontal="center" vertical="center" wrapText="1"/>
    </xf>
    <xf numFmtId="177" fontId="1" fillId="7" borderId="6" xfId="8" applyNumberFormat="1" applyFill="1" applyBorder="1" applyAlignment="1">
      <alignment horizontal="center" vertical="center" wrapText="1"/>
    </xf>
    <xf numFmtId="2" fontId="1" fillId="0" borderId="4" xfId="8" applyNumberFormat="1" applyBorder="1" applyAlignment="1">
      <alignment horizontal="center" vertical="center" wrapText="1"/>
    </xf>
    <xf numFmtId="0" fontId="1" fillId="0" borderId="6" xfId="8" applyBorder="1" applyAlignment="1">
      <alignment horizontal="left" vertical="center" wrapText="1" indent="2"/>
    </xf>
    <xf numFmtId="0" fontId="1" fillId="0" borderId="6" xfId="8" quotePrefix="1" applyBorder="1" applyAlignment="1">
      <alignment horizontal="center" vertical="center" wrapText="1"/>
    </xf>
    <xf numFmtId="178" fontId="1" fillId="0" borderId="0" xfId="8" applyNumberFormat="1"/>
    <xf numFmtId="165" fontId="4" fillId="0" borderId="6" xfId="1" applyFont="1" applyBorder="1" applyAlignment="1">
      <alignment vertical="center"/>
    </xf>
    <xf numFmtId="2" fontId="46" fillId="0" borderId="45" xfId="12" applyNumberFormat="1" applyFont="1" applyBorder="1" applyAlignment="1" applyProtection="1">
      <alignment vertical="center" wrapText="1"/>
      <protection locked="0"/>
    </xf>
    <xf numFmtId="0" fontId="41" fillId="0" borderId="0" xfId="0" applyFont="1" applyAlignment="1">
      <alignment horizontal="center"/>
    </xf>
    <xf numFmtId="0" fontId="47" fillId="0" borderId="0" xfId="0" applyFont="1" applyAlignment="1">
      <alignment horizontal="center"/>
    </xf>
    <xf numFmtId="177" fontId="0" fillId="0" borderId="0" xfId="0" applyNumberFormat="1"/>
    <xf numFmtId="0" fontId="0" fillId="0" borderId="2" xfId="0" applyBorder="1"/>
    <xf numFmtId="0" fontId="42" fillId="12" borderId="0" xfId="0" applyFont="1" applyFill="1" applyAlignment="1">
      <alignment horizontal="center"/>
    </xf>
    <xf numFmtId="0" fontId="42" fillId="13" borderId="0" xfId="0" applyFont="1" applyFill="1"/>
    <xf numFmtId="0" fontId="0" fillId="0" borderId="29" xfId="0" applyBorder="1"/>
    <xf numFmtId="0" fontId="41" fillId="0" borderId="29" xfId="0" applyFont="1" applyBorder="1"/>
    <xf numFmtId="0" fontId="41" fillId="0" borderId="6" xfId="0" applyFont="1" applyBorder="1" applyAlignment="1">
      <alignment horizontal="center"/>
    </xf>
    <xf numFmtId="0" fontId="41" fillId="0" borderId="6" xfId="0" applyFont="1" applyBorder="1"/>
    <xf numFmtId="0" fontId="41" fillId="0" borderId="6" xfId="0" applyFont="1" applyBorder="1" applyAlignment="1">
      <alignment wrapText="1"/>
    </xf>
    <xf numFmtId="0" fontId="0" fillId="0" borderId="24" xfId="0" applyBorder="1"/>
    <xf numFmtId="0" fontId="41" fillId="0" borderId="24" xfId="0" applyFont="1" applyBorder="1"/>
    <xf numFmtId="177" fontId="41" fillId="0" borderId="24" xfId="0" applyNumberFormat="1" applyFont="1" applyBorder="1"/>
    <xf numFmtId="177" fontId="0" fillId="0" borderId="24" xfId="0" applyNumberFormat="1" applyBorder="1"/>
    <xf numFmtId="177" fontId="0" fillId="0" borderId="2" xfId="0" applyNumberFormat="1" applyBorder="1"/>
    <xf numFmtId="0" fontId="0" fillId="0" borderId="6" xfId="0" applyBorder="1"/>
    <xf numFmtId="177" fontId="0" fillId="0" borderId="6" xfId="0" applyNumberFormat="1" applyBorder="1"/>
    <xf numFmtId="177" fontId="41" fillId="0" borderId="2" xfId="0" applyNumberFormat="1" applyFont="1" applyBorder="1"/>
    <xf numFmtId="0" fontId="0" fillId="14" borderId="6" xfId="0" applyFill="1" applyBorder="1"/>
    <xf numFmtId="0" fontId="0" fillId="12" borderId="24" xfId="0" applyFill="1" applyBorder="1"/>
    <xf numFmtId="177" fontId="41" fillId="12" borderId="24" xfId="0" applyNumberFormat="1" applyFont="1" applyFill="1" applyBorder="1"/>
    <xf numFmtId="177" fontId="0" fillId="12" borderId="24" xfId="0" applyNumberFormat="1" applyFill="1" applyBorder="1"/>
    <xf numFmtId="177" fontId="41" fillId="12" borderId="2" xfId="0" applyNumberFormat="1" applyFont="1" applyFill="1" applyBorder="1"/>
    <xf numFmtId="0" fontId="0" fillId="0" borderId="6" xfId="0" applyBorder="1" applyAlignment="1">
      <alignment wrapText="1"/>
    </xf>
    <xf numFmtId="177" fontId="41" fillId="0" borderId="7" xfId="0" applyNumberFormat="1" applyFont="1" applyBorder="1"/>
    <xf numFmtId="177" fontId="0" fillId="0" borderId="7" xfId="0" applyNumberFormat="1" applyBorder="1"/>
    <xf numFmtId="177" fontId="41" fillId="0" borderId="8" xfId="0" applyNumberFormat="1" applyFont="1" applyBorder="1"/>
    <xf numFmtId="177" fontId="0" fillId="0" borderId="29" xfId="0" applyNumberFormat="1" applyBorder="1"/>
    <xf numFmtId="177" fontId="41" fillId="0" borderId="29" xfId="0" applyNumberFormat="1" applyFont="1" applyBorder="1"/>
    <xf numFmtId="177" fontId="41" fillId="0" borderId="51" xfId="0" applyNumberFormat="1" applyFont="1" applyBorder="1"/>
    <xf numFmtId="3" fontId="48" fillId="0" borderId="6" xfId="0" applyNumberFormat="1" applyFont="1" applyBorder="1" applyAlignment="1">
      <alignment horizontal="left" vertical="center"/>
    </xf>
    <xf numFmtId="0" fontId="0" fillId="0" borderId="43" xfId="0" applyBorder="1"/>
    <xf numFmtId="177" fontId="0" fillId="0" borderId="43" xfId="0" applyNumberFormat="1" applyBorder="1"/>
    <xf numFmtId="0" fontId="6" fillId="0" borderId="0" xfId="12" applyFont="1" applyAlignment="1">
      <alignment vertical="center" wrapText="1"/>
    </xf>
    <xf numFmtId="0" fontId="41" fillId="0" borderId="6" xfId="0" applyFont="1" applyBorder="1" applyAlignment="1">
      <alignment horizontal="center" wrapText="1"/>
    </xf>
    <xf numFmtId="177" fontId="0" fillId="15" borderId="24" xfId="0" applyNumberFormat="1" applyFill="1" applyBorder="1"/>
    <xf numFmtId="44" fontId="0" fillId="0" borderId="24" xfId="0" applyNumberFormat="1" applyBorder="1"/>
    <xf numFmtId="177" fontId="0" fillId="15" borderId="2" xfId="0" applyNumberFormat="1" applyFill="1" applyBorder="1"/>
    <xf numFmtId="177" fontId="0" fillId="12" borderId="2" xfId="0" applyNumberFormat="1" applyFill="1" applyBorder="1"/>
    <xf numFmtId="177" fontId="0" fillId="0" borderId="8" xfId="0" applyNumberFormat="1" applyBorder="1"/>
    <xf numFmtId="177" fontId="0" fillId="0" borderId="51" xfId="0" applyNumberFormat="1" applyBorder="1"/>
    <xf numFmtId="44" fontId="0" fillId="0" borderId="7" xfId="0" applyNumberFormat="1" applyBorder="1"/>
    <xf numFmtId="177" fontId="0" fillId="15" borderId="7" xfId="0" applyNumberFormat="1" applyFill="1" applyBorder="1"/>
    <xf numFmtId="0" fontId="47" fillId="0" borderId="0" xfId="0" applyFont="1"/>
    <xf numFmtId="0" fontId="0" fillId="0" borderId="0" xfId="0" applyAlignment="1">
      <alignment wrapText="1"/>
    </xf>
    <xf numFmtId="177" fontId="0" fillId="0" borderId="6" xfId="0" applyNumberFormat="1" applyBorder="1" applyAlignment="1">
      <alignment horizontal="center"/>
    </xf>
    <xf numFmtId="0" fontId="42" fillId="12" borderId="0" xfId="0" applyFont="1" applyFill="1"/>
    <xf numFmtId="0" fontId="42" fillId="12" borderId="0" xfId="0" applyFont="1" applyFill="1" applyAlignment="1">
      <alignment wrapText="1"/>
    </xf>
    <xf numFmtId="0" fontId="0" fillId="0" borderId="6" xfId="0" applyBorder="1" applyAlignment="1">
      <alignment horizontal="right" wrapText="1"/>
    </xf>
    <xf numFmtId="0" fontId="0" fillId="0" borderId="0" xfId="0" applyAlignment="1">
      <alignment horizontal="center"/>
    </xf>
    <xf numFmtId="0" fontId="0" fillId="15" borderId="6" xfId="0" applyFill="1" applyBorder="1"/>
    <xf numFmtId="0" fontId="0" fillId="15" borderId="6" xfId="0" applyFill="1" applyBorder="1" applyAlignment="1">
      <alignment wrapText="1"/>
    </xf>
    <xf numFmtId="177" fontId="41" fillId="0" borderId="6" xfId="0" applyNumberFormat="1" applyFont="1" applyBorder="1" applyAlignment="1">
      <alignment horizontal="center"/>
    </xf>
    <xf numFmtId="0" fontId="41" fillId="0" borderId="24" xfId="0" applyFont="1" applyBorder="1" applyAlignment="1">
      <alignment horizontal="center" vertical="center"/>
    </xf>
    <xf numFmtId="0" fontId="41" fillId="0" borderId="24" xfId="0" applyFont="1" applyBorder="1" applyAlignment="1">
      <alignment vertical="center" wrapText="1"/>
    </xf>
    <xf numFmtId="0" fontId="41" fillId="0" borderId="6" xfId="0" applyFont="1" applyBorder="1" applyAlignment="1">
      <alignment horizontal="center" vertical="center"/>
    </xf>
    <xf numFmtId="0" fontId="41" fillId="0" borderId="6" xfId="0" applyFont="1" applyBorder="1" applyAlignment="1">
      <alignment vertical="center"/>
    </xf>
    <xf numFmtId="0" fontId="41" fillId="0" borderId="6" xfId="0" applyFont="1" applyBorder="1" applyAlignment="1">
      <alignment vertical="center" wrapText="1"/>
    </xf>
    <xf numFmtId="0" fontId="41" fillId="0" borderId="6" xfId="0" applyFont="1" applyBorder="1" applyAlignment="1">
      <alignment horizontal="center" vertical="center" wrapText="1"/>
    </xf>
    <xf numFmtId="0" fontId="0" fillId="0" borderId="6" xfId="0" applyBorder="1" applyAlignment="1">
      <alignment vertical="center"/>
    </xf>
    <xf numFmtId="177" fontId="42" fillId="13" borderId="0" xfId="0" applyNumberFormat="1" applyFont="1" applyFill="1" applyBorder="1"/>
    <xf numFmtId="0" fontId="49" fillId="0" borderId="0" xfId="8" applyFont="1"/>
    <xf numFmtId="0" fontId="43" fillId="10" borderId="53" xfId="8" quotePrefix="1" applyFont="1" applyFill="1" applyBorder="1" applyAlignment="1">
      <alignment horizontal="center" vertical="center" wrapText="1"/>
    </xf>
    <xf numFmtId="178" fontId="44" fillId="7" borderId="6" xfId="8" applyNumberFormat="1" applyFont="1" applyFill="1" applyBorder="1" applyAlignment="1">
      <alignment horizontal="center" vertical="center" wrapText="1"/>
    </xf>
    <xf numFmtId="178" fontId="44" fillId="7" borderId="5" xfId="8" applyNumberFormat="1" applyFont="1" applyFill="1" applyBorder="1" applyAlignment="1">
      <alignment horizontal="center" vertical="center" wrapText="1"/>
    </xf>
    <xf numFmtId="178" fontId="44" fillId="0" borderId="18" xfId="8" applyNumberFormat="1" applyFont="1" applyBorder="1" applyAlignment="1">
      <alignment horizontal="center" vertical="center" wrapText="1"/>
    </xf>
    <xf numFmtId="178" fontId="44" fillId="7" borderId="6" xfId="8" quotePrefix="1" applyNumberFormat="1" applyFont="1" applyFill="1" applyBorder="1" applyAlignment="1">
      <alignment horizontal="center" vertical="center" wrapText="1"/>
    </xf>
    <xf numFmtId="178" fontId="44" fillId="7" borderId="5" xfId="8" quotePrefix="1" applyNumberFormat="1" applyFont="1" applyFill="1" applyBorder="1" applyAlignment="1">
      <alignment horizontal="center" vertical="center" wrapText="1"/>
    </xf>
    <xf numFmtId="178" fontId="1" fillId="7" borderId="6" xfId="8" applyNumberFormat="1" applyFill="1" applyBorder="1" applyAlignment="1">
      <alignment horizontal="center" vertical="center" wrapText="1"/>
    </xf>
    <xf numFmtId="178" fontId="1" fillId="7" borderId="5" xfId="8" applyNumberFormat="1" applyFill="1" applyBorder="1" applyAlignment="1">
      <alignment horizontal="center" vertical="center" wrapText="1"/>
    </xf>
    <xf numFmtId="178" fontId="1" fillId="0" borderId="18" xfId="8" applyNumberFormat="1" applyBorder="1" applyAlignment="1">
      <alignment horizontal="center" vertical="center" wrapText="1"/>
    </xf>
    <xf numFmtId="177" fontId="1" fillId="7" borderId="6" xfId="8" quotePrefix="1" applyNumberFormat="1" applyFill="1" applyBorder="1" applyAlignment="1">
      <alignment horizontal="center" vertical="center" wrapText="1"/>
    </xf>
    <xf numFmtId="0" fontId="44" fillId="0" borderId="6" xfId="8" applyFont="1" applyBorder="1" applyAlignment="1">
      <alignment horizontal="center" vertical="center" wrapText="1"/>
    </xf>
    <xf numFmtId="0" fontId="45" fillId="0" borderId="0" xfId="8" applyFont="1"/>
    <xf numFmtId="0" fontId="31" fillId="4" borderId="6" xfId="0" applyFont="1" applyFill="1" applyBorder="1" applyAlignment="1">
      <alignment horizontal="center" vertical="center"/>
    </xf>
    <xf numFmtId="0" fontId="31" fillId="4" borderId="6" xfId="0" applyFont="1" applyFill="1" applyBorder="1" applyAlignment="1">
      <alignment horizontal="center" vertical="center" wrapText="1"/>
    </xf>
    <xf numFmtId="0" fontId="6" fillId="0" borderId="0" xfId="12" quotePrefix="1" applyFont="1" applyAlignment="1">
      <alignment horizontal="left" vertical="center" wrapText="1"/>
    </xf>
    <xf numFmtId="2" fontId="6" fillId="0" borderId="45" xfId="12" applyNumberFormat="1" applyFont="1" applyBorder="1" applyAlignment="1" applyProtection="1">
      <alignment horizontal="center" vertical="center" wrapText="1"/>
      <protection locked="0"/>
    </xf>
    <xf numFmtId="2" fontId="6" fillId="0" borderId="24" xfId="12" applyNumberFormat="1" applyFont="1" applyBorder="1" applyAlignment="1" applyProtection="1">
      <alignment horizontal="center" vertical="center" wrapText="1"/>
      <protection locked="0"/>
    </xf>
    <xf numFmtId="2" fontId="6" fillId="0" borderId="7" xfId="12" applyNumberFormat="1" applyFont="1" applyBorder="1" applyAlignment="1" applyProtection="1">
      <alignment horizontal="center" vertical="center" wrapText="1"/>
      <protection locked="0"/>
    </xf>
    <xf numFmtId="2" fontId="6" fillId="0" borderId="6" xfId="12" applyNumberFormat="1" applyFont="1" applyBorder="1" applyAlignment="1" applyProtection="1">
      <alignment horizontal="center" vertical="center" wrapText="1"/>
      <protection locked="0"/>
    </xf>
    <xf numFmtId="2" fontId="6" fillId="0" borderId="48" xfId="12" applyNumberFormat="1" applyFont="1" applyBorder="1" applyAlignment="1" applyProtection="1">
      <alignment horizontal="center" vertical="center" wrapText="1"/>
      <protection locked="0"/>
    </xf>
    <xf numFmtId="2" fontId="6" fillId="0" borderId="18" xfId="12" applyNumberFormat="1" applyFont="1" applyBorder="1" applyAlignment="1" applyProtection="1">
      <alignment horizontal="center" vertical="center" wrapText="1"/>
      <protection locked="0"/>
    </xf>
    <xf numFmtId="2" fontId="6" fillId="0" borderId="41" xfId="12" applyNumberFormat="1" applyFont="1" applyBorder="1" applyAlignment="1" applyProtection="1">
      <alignment horizontal="center" vertical="center" wrapText="1"/>
      <protection locked="0"/>
    </xf>
    <xf numFmtId="2" fontId="6" fillId="0" borderId="4" xfId="12" applyNumberFormat="1" applyFont="1" applyBorder="1" applyAlignment="1" applyProtection="1">
      <alignment horizontal="center" vertical="center" wrapText="1"/>
      <protection locked="0"/>
    </xf>
    <xf numFmtId="2" fontId="6" fillId="0" borderId="8" xfId="12" applyNumberFormat="1" applyFont="1" applyBorder="1" applyAlignment="1" applyProtection="1">
      <alignment horizontal="center" vertical="center" wrapText="1"/>
      <protection locked="0"/>
    </xf>
    <xf numFmtId="2" fontId="6" fillId="0" borderId="9" xfId="12" applyNumberFormat="1" applyFont="1" applyBorder="1" applyAlignment="1" applyProtection="1">
      <alignment horizontal="center" vertical="center" wrapText="1"/>
      <protection locked="0"/>
    </xf>
    <xf numFmtId="0" fontId="6" fillId="0" borderId="0" xfId="12" applyFont="1" applyAlignment="1">
      <alignment horizontal="left" vertical="center" wrapText="1"/>
    </xf>
    <xf numFmtId="2" fontId="4" fillId="11" borderId="24" xfId="12" applyNumberFormat="1" applyFont="1" applyFill="1" applyBorder="1" applyAlignment="1" applyProtection="1">
      <alignment horizontal="center" vertical="center" wrapText="1"/>
      <protection locked="0"/>
    </xf>
    <xf numFmtId="2" fontId="4" fillId="11" borderId="7" xfId="12" applyNumberFormat="1" applyFont="1" applyFill="1" applyBorder="1" applyAlignment="1" applyProtection="1">
      <alignment horizontal="center" vertical="center" wrapText="1"/>
      <protection locked="0"/>
    </xf>
    <xf numFmtId="0" fontId="43" fillId="0" borderId="5" xfId="0" applyFont="1" applyBorder="1" applyAlignment="1">
      <alignment horizontal="left" vertical="center"/>
    </xf>
    <xf numFmtId="0" fontId="43" fillId="0" borderId="9" xfId="0" applyFont="1" applyBorder="1" applyAlignment="1">
      <alignment horizontal="left" vertical="center"/>
    </xf>
    <xf numFmtId="0" fontId="43" fillId="7" borderId="5" xfId="0" applyFont="1" applyFill="1" applyBorder="1" applyAlignment="1">
      <alignment horizontal="left" vertical="center"/>
    </xf>
    <xf numFmtId="0" fontId="43" fillId="7" borderId="3" xfId="0" applyFont="1" applyFill="1" applyBorder="1" applyAlignment="1">
      <alignment horizontal="left" vertical="center"/>
    </xf>
    <xf numFmtId="0" fontId="43" fillId="7" borderId="9" xfId="0" applyFont="1" applyFill="1" applyBorder="1" applyAlignment="1">
      <alignment horizontal="left" vertical="center"/>
    </xf>
    <xf numFmtId="0" fontId="43" fillId="7" borderId="5" xfId="0" applyFont="1" applyFill="1" applyBorder="1" applyAlignment="1">
      <alignment horizontal="left" vertical="center" wrapText="1"/>
    </xf>
    <xf numFmtId="0" fontId="43" fillId="7" borderId="3" xfId="0" applyFont="1" applyFill="1" applyBorder="1" applyAlignment="1">
      <alignment horizontal="left" vertical="center" wrapText="1"/>
    </xf>
    <xf numFmtId="0" fontId="43" fillId="7" borderId="9" xfId="0" applyFont="1" applyFill="1" applyBorder="1" applyAlignment="1">
      <alignment horizontal="left" vertical="center" wrapText="1"/>
    </xf>
    <xf numFmtId="0" fontId="42" fillId="12" borderId="0" xfId="0" applyFont="1" applyFill="1" applyAlignment="1">
      <alignment horizontal="center"/>
    </xf>
    <xf numFmtId="0" fontId="41" fillId="0" borderId="15" xfId="0" applyFont="1" applyBorder="1" applyAlignment="1">
      <alignment horizontal="center" vertical="center" wrapText="1"/>
    </xf>
    <xf numFmtId="0" fontId="41" fillId="0" borderId="0" xfId="0" applyFont="1" applyAlignment="1">
      <alignment horizontal="center" vertical="center" wrapText="1"/>
    </xf>
    <xf numFmtId="0" fontId="41" fillId="0" borderId="2" xfId="0" applyFont="1" applyBorder="1" applyAlignment="1">
      <alignment horizontal="center" vertical="center" wrapText="1"/>
    </xf>
    <xf numFmtId="168" fontId="21" fillId="4" borderId="5" xfId="8" applyNumberFormat="1" applyFont="1" applyFill="1" applyBorder="1" applyAlignment="1">
      <alignment horizontal="left"/>
    </xf>
    <xf numFmtId="168" fontId="21" fillId="4" borderId="3" xfId="8" applyNumberFormat="1" applyFont="1" applyFill="1" applyBorder="1" applyAlignment="1">
      <alignment horizontal="left"/>
    </xf>
    <xf numFmtId="0" fontId="6" fillId="0" borderId="6" xfId="8" applyFont="1" applyBorder="1" applyAlignment="1">
      <alignment horizontal="left" wrapText="1"/>
    </xf>
    <xf numFmtId="0" fontId="6" fillId="0" borderId="29" xfId="8" applyFont="1" applyBorder="1" applyAlignment="1">
      <alignment horizontal="left" wrapText="1"/>
    </xf>
    <xf numFmtId="0" fontId="6" fillId="0" borderId="7" xfId="8" applyFont="1" applyBorder="1" applyAlignment="1">
      <alignment horizontal="left" wrapText="1"/>
    </xf>
    <xf numFmtId="0" fontId="4" fillId="0" borderId="5" xfId="8" applyFont="1" applyBorder="1" applyAlignment="1">
      <alignment horizontal="left"/>
    </xf>
    <xf numFmtId="0" fontId="4" fillId="0" borderId="9" xfId="8" applyFont="1" applyBorder="1" applyAlignment="1">
      <alignment horizontal="left"/>
    </xf>
    <xf numFmtId="0" fontId="2" fillId="0" borderId="0" xfId="8" applyFont="1" applyAlignment="1">
      <alignment horizontal="left" wrapText="1"/>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7" borderId="5" xfId="0" applyFont="1" applyFill="1" applyBorder="1" applyAlignment="1">
      <alignment horizontal="left" vertical="center"/>
    </xf>
    <xf numFmtId="0" fontId="4" fillId="7" borderId="3" xfId="0" applyFont="1" applyFill="1" applyBorder="1" applyAlignment="1">
      <alignment horizontal="left" vertical="center"/>
    </xf>
    <xf numFmtId="0" fontId="4" fillId="7" borderId="9" xfId="0" applyFont="1" applyFill="1" applyBorder="1" applyAlignment="1">
      <alignment horizontal="left" vertical="center"/>
    </xf>
    <xf numFmtId="0" fontId="4" fillId="7" borderId="5"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9" xfId="0" applyFont="1" applyFill="1" applyBorder="1" applyAlignment="1">
      <alignment horizontal="left" vertical="center" wrapText="1"/>
    </xf>
    <xf numFmtId="0" fontId="6" fillId="2" borderId="45" xfId="10" quotePrefix="1" applyFont="1" applyFill="1" applyBorder="1" applyAlignment="1">
      <alignment horizontal="left" vertical="center" wrapText="1"/>
    </xf>
    <xf numFmtId="0" fontId="6" fillId="2" borderId="45" xfId="10" applyFont="1" applyFill="1" applyBorder="1" applyAlignment="1">
      <alignment horizontal="left" vertical="center" wrapText="1"/>
    </xf>
    <xf numFmtId="0" fontId="6" fillId="2" borderId="46" xfId="10" applyFont="1" applyFill="1" applyBorder="1" applyAlignment="1">
      <alignment horizontal="left" vertical="center" wrapText="1"/>
    </xf>
    <xf numFmtId="0" fontId="4" fillId="0" borderId="4" xfId="10" quotePrefix="1" applyFont="1" applyBorder="1" applyAlignment="1">
      <alignment horizontal="left" vertical="center" wrapText="1"/>
    </xf>
    <xf numFmtId="0" fontId="6" fillId="2" borderId="10" xfId="10" quotePrefix="1" applyFont="1" applyFill="1" applyBorder="1" applyAlignment="1">
      <alignment horizontal="left" vertical="center" wrapText="1"/>
    </xf>
    <xf numFmtId="0" fontId="6" fillId="2" borderId="43" xfId="10" applyFont="1" applyFill="1" applyBorder="1" applyAlignment="1">
      <alignment horizontal="left" vertical="center" wrapText="1"/>
    </xf>
    <xf numFmtId="0" fontId="6" fillId="2" borderId="44" xfId="10" applyFont="1" applyFill="1" applyBorder="1" applyAlignment="1">
      <alignment horizontal="left" vertical="center" wrapText="1"/>
    </xf>
    <xf numFmtId="0" fontId="6" fillId="2" borderId="0" xfId="10" quotePrefix="1" applyFont="1" applyFill="1" applyAlignment="1">
      <alignment horizontal="left" vertical="center" wrapText="1"/>
    </xf>
    <xf numFmtId="0" fontId="6" fillId="2" borderId="0" xfId="10" applyFont="1" applyFill="1" applyAlignment="1">
      <alignment horizontal="left" vertical="center" wrapText="1"/>
    </xf>
    <xf numFmtId="0" fontId="22" fillId="2" borderId="15" xfId="6" quotePrefix="1" applyFont="1" applyFill="1" applyBorder="1" applyAlignment="1" applyProtection="1">
      <alignment horizontal="left" vertical="center" wrapText="1"/>
    </xf>
    <xf numFmtId="0" fontId="6" fillId="2" borderId="13" xfId="10" applyFont="1" applyFill="1" applyBorder="1" applyAlignment="1">
      <alignment horizontal="left" vertical="center" wrapText="1"/>
    </xf>
    <xf numFmtId="0" fontId="6" fillId="2" borderId="17" xfId="10" quotePrefix="1" applyFont="1" applyFill="1" applyBorder="1" applyAlignment="1">
      <alignment horizontal="left" vertical="center" wrapText="1"/>
    </xf>
    <xf numFmtId="0" fontId="6" fillId="2" borderId="11" xfId="10" applyFont="1" applyFill="1" applyBorder="1" applyAlignment="1">
      <alignment horizontal="left" vertical="center" wrapText="1"/>
    </xf>
    <xf numFmtId="0" fontId="6" fillId="2" borderId="47" xfId="10" applyFont="1" applyFill="1" applyBorder="1" applyAlignment="1">
      <alignment horizontal="left" vertical="center" wrapText="1"/>
    </xf>
    <xf numFmtId="0" fontId="3" fillId="3" borderId="12" xfId="10" applyFont="1" applyFill="1" applyBorder="1" applyAlignment="1">
      <alignment vertical="center" wrapText="1"/>
    </xf>
    <xf numFmtId="0" fontId="1" fillId="3" borderId="0" xfId="10" applyFill="1" applyAlignment="1">
      <alignment vertical="center" wrapText="1"/>
    </xf>
    <xf numFmtId="0" fontId="6" fillId="2" borderId="7" xfId="10" quotePrefix="1" applyFont="1" applyFill="1" applyBorder="1" applyAlignment="1">
      <alignment horizontal="left" vertical="center" wrapText="1"/>
    </xf>
    <xf numFmtId="0" fontId="6" fillId="2" borderId="7" xfId="10" applyFont="1" applyFill="1" applyBorder="1" applyAlignment="1">
      <alignment horizontal="left" vertical="center" wrapText="1"/>
    </xf>
    <xf numFmtId="0" fontId="6" fillId="2" borderId="48" xfId="10" applyFont="1" applyFill="1" applyBorder="1" applyAlignment="1">
      <alignment horizontal="left" vertical="center" wrapText="1"/>
    </xf>
    <xf numFmtId="0" fontId="4" fillId="2" borderId="5" xfId="10" quotePrefix="1" applyFont="1" applyFill="1" applyBorder="1" applyAlignment="1">
      <alignment horizontal="left" vertical="top" wrapText="1"/>
    </xf>
    <xf numFmtId="0" fontId="4" fillId="2" borderId="3" xfId="10" applyFont="1" applyFill="1" applyBorder="1" applyAlignment="1">
      <alignment horizontal="left" vertical="top" wrapText="1"/>
    </xf>
    <xf numFmtId="0" fontId="4" fillId="2" borderId="40" xfId="10" applyFont="1" applyFill="1" applyBorder="1" applyAlignment="1">
      <alignment horizontal="left" vertical="top" wrapText="1"/>
    </xf>
    <xf numFmtId="0" fontId="4" fillId="0" borderId="6" xfId="10" quotePrefix="1" applyFont="1" applyBorder="1" applyAlignment="1">
      <alignment horizontal="left" vertical="center" wrapText="1"/>
    </xf>
    <xf numFmtId="0" fontId="6" fillId="2" borderId="6" xfId="10" quotePrefix="1" applyFont="1" applyFill="1" applyBorder="1" applyAlignment="1">
      <alignment horizontal="left" vertical="center" wrapText="1"/>
    </xf>
    <xf numFmtId="0" fontId="6" fillId="2" borderId="6" xfId="10" applyFont="1" applyFill="1" applyBorder="1" applyAlignment="1">
      <alignment horizontal="left" vertical="center" wrapText="1"/>
    </xf>
    <xf numFmtId="0" fontId="6" fillId="2" borderId="18" xfId="10" applyFont="1" applyFill="1" applyBorder="1" applyAlignment="1">
      <alignment horizontal="left" vertical="center" wrapText="1"/>
    </xf>
    <xf numFmtId="0" fontId="6" fillId="2" borderId="31" xfId="10" quotePrefix="1" applyFont="1" applyFill="1" applyBorder="1" applyAlignment="1">
      <alignment horizontal="left" vertical="center" wrapText="1"/>
    </xf>
    <xf numFmtId="0" fontId="6" fillId="2" borderId="31" xfId="10" applyFont="1" applyFill="1" applyBorder="1" applyAlignment="1">
      <alignment horizontal="left" vertical="center" wrapText="1"/>
    </xf>
    <xf numFmtId="0" fontId="6" fillId="2" borderId="32" xfId="10" applyFont="1" applyFill="1" applyBorder="1" applyAlignment="1">
      <alignment horizontal="left" vertical="center" wrapText="1"/>
    </xf>
  </cellXfs>
  <cellStyles count="20">
    <cellStyle name="Comma" xfId="1" builtinId="3"/>
    <cellStyle name="Comma 2" xfId="2" xr:uid="{00000000-0005-0000-0000-000001000000}"/>
    <cellStyle name="Comma 2 2" xfId="18" xr:uid="{00000000-0005-0000-0000-000002000000}"/>
    <cellStyle name="Comma 3" xfId="17" xr:uid="{00000000-0005-0000-0000-000003000000}"/>
    <cellStyle name="Comma 4" xfId="19" xr:uid="{3BB98A82-FB1A-4B82-AE07-0647C7ED992F}"/>
    <cellStyle name="Currency 2" xfId="3" xr:uid="{00000000-0005-0000-0000-000004000000}"/>
    <cellStyle name="Currency 3" xfId="4" xr:uid="{00000000-0005-0000-0000-000005000000}"/>
    <cellStyle name="Currency 4" xfId="5" xr:uid="{00000000-0005-0000-0000-000006000000}"/>
    <cellStyle name="Hyperlink" xfId="6" builtinId="8"/>
    <cellStyle name="Hyperlink 2" xfId="7" xr:uid="{00000000-0005-0000-0000-000008000000}"/>
    <cellStyle name="Normal" xfId="0" builtinId="0"/>
    <cellStyle name="Normal 2" xfId="8" xr:uid="{00000000-0005-0000-0000-00000A000000}"/>
    <cellStyle name="Normal 2 2 2" xfId="9" xr:uid="{00000000-0005-0000-0000-00000B000000}"/>
    <cellStyle name="Normal 2 2 2 2" xfId="10" xr:uid="{00000000-0005-0000-0000-00000C000000}"/>
    <cellStyle name="Normal 3" xfId="11" xr:uid="{00000000-0005-0000-0000-00000D000000}"/>
    <cellStyle name="Normal 4" xfId="12" xr:uid="{00000000-0005-0000-0000-00000E000000}"/>
    <cellStyle name="Normal 47" xfId="13" xr:uid="{00000000-0005-0000-0000-00000F000000}"/>
    <cellStyle name="Normal 5" xfId="16" xr:uid="{00000000-0005-0000-0000-000010000000}"/>
    <cellStyle name="Normal 51" xfId="14" xr:uid="{00000000-0005-0000-0000-000011000000}"/>
    <cellStyle name="Percent 2 2 2" xfId="15"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42333</xdr:colOff>
      <xdr:row>0</xdr:row>
      <xdr:rowOff>76200</xdr:rowOff>
    </xdr:from>
    <xdr:to>
      <xdr:col>0</xdr:col>
      <xdr:colOff>3816084</xdr:colOff>
      <xdr:row>9</xdr:row>
      <xdr:rowOff>81731</xdr:rowOff>
    </xdr:to>
    <xdr:pic>
      <xdr:nvPicPr>
        <xdr:cNvPr id="2" name="Picture 1">
          <a:extLst>
            <a:ext uri="{FF2B5EF4-FFF2-40B4-BE49-F238E27FC236}">
              <a16:creationId xmlns:a16="http://schemas.microsoft.com/office/drawing/2014/main" id="{79587F1F-4280-1076-7B62-DC1311DDEACE}"/>
            </a:ext>
          </a:extLst>
        </xdr:cNvPr>
        <xdr:cNvPicPr>
          <a:picLocks noChangeAspect="1"/>
        </xdr:cNvPicPr>
      </xdr:nvPicPr>
      <xdr:blipFill>
        <a:blip xmlns:r="http://schemas.openxmlformats.org/officeDocument/2006/relationships" r:embed="rId1"/>
        <a:stretch>
          <a:fillRect/>
        </a:stretch>
      </xdr:blipFill>
      <xdr:spPr>
        <a:xfrm>
          <a:off x="42333" y="76200"/>
          <a:ext cx="3773751" cy="12924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acebak/Desktop/Pricing%20Schedule(PS5)_Station%20Post%20Insulators_2023.10.17.xlsx" TargetMode="External"/><Relationship Id="rId1" Type="http://schemas.openxmlformats.org/officeDocument/2006/relationships/externalLinkPath" Target="/Users/macebak/Desktop/Pricing%20Schedule(PS5)_Station%20Post%20Insulators_2023.10.1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Nevondr/Documents/Copy%20of%20Activity%20Schedules%20-%20Earthwire.xls" TargetMode="External"/><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TENDERS/3.%202021-22%20TENDERS/11.RENEWABLES/RISK%20MITIGATION%20PROJECTS/7.%20BOQ%20AND%20COST%20CALC/HVE%20FCM%20rev%203.xlsx" TargetMode="External"/><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Vibration%20Dampers.xls" TargetMode="External"/><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1/RENDAN~1.NEV/LOCALS~1/Temp/XPgrpwise/Option%20X3%20+%20X5%20-%20Foreign%20Exchange%20and%20CPA%20Information.xls" TargetMode="External"/><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Rigid%20Spacers_Tern.xls" TargetMode="External"/><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3.%20QS%20Estimate/PLC%20Requirements%20Proj%20Details%20QS%20ESTIMATE%20-%20Rev1.xlsx" TargetMode="External"/><Relationship Id="rId2" Type="http://schemas.openxmlformats.org/officeDocument/2006/relationships/externalLinkPath" Target="file:///C:\Users\jameszp\Documents\Projects%20CM\PLC\3.%20QS%20Estimate\PLC%20Requirements%20Proj%20Details%20QS%20ESTIMATE%20-%20Rev1.xlsx" TargetMode="External"/><Relationship Id="rId1" Type="http://schemas.openxmlformats.org/officeDocument/2006/relationships/externalLinkPath" Target="/Users/jameszp/Documents/Projects%20CM/PLC/3.%20QS%20Estimate/PLC%20Requirements%20Proj%20Details%20QS%20ESTIMATE%20-%20R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Tender Cover Sheet"/>
      <sheetName val=" 5.1.0 Preamble"/>
      <sheetName val="5.1.1 Pricing Schedule-2 "/>
      <sheetName val="5.1.1 Pricing Schedule"/>
      <sheetName val="Revised Forecast-OCT'23"/>
      <sheetName val="5.1.2 CPA Formulae"/>
      <sheetName val="5.1.3  Exchange Rates"/>
      <sheetName val="QS Estimate - Escalated Lerato"/>
      <sheetName val="QS Estimate - Escalated Rates"/>
      <sheetName val="Summary"/>
    </sheetNames>
    <definedNames>
      <definedName name="Clear_CAST_Price_Summary" refersTo="#REF!" sheetId="0"/>
      <definedName name="w" refersTo="#REF!" sheetId="0"/>
    </definedNames>
    <sheetDataSet>
      <sheetData sheetId="0">
        <row r="2">
          <cell r="D2" t="str">
            <v>MWP 1970 TX - REQUEST FOR PROPOSAL</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page "/>
      <sheetName val="Summary"/>
      <sheetName val="PLC Units Project "/>
      <sheetName val="Carrier cabinet 1plc"/>
      <sheetName val="Carrier cabinet phase"/>
      <sheetName val="50W TPE"/>
      <sheetName val="100W TPE"/>
    </sheetNames>
    <sheetDataSet>
      <sheetData sheetId="0"/>
      <sheetData sheetId="1"/>
      <sheetData sheetId="2">
        <row r="4">
          <cell r="D4" t="str">
            <v>Carrier Cabinet &amp; Wiring 1 PLC (SAP 0554765)</v>
          </cell>
          <cell r="E4" t="str">
            <v>Carrier Combiner Phase to Phase (SAP 0554766)</v>
          </cell>
          <cell r="F4" t="str">
            <v>PLC 50W 2kHz TPE (SAP 0224011)</v>
          </cell>
          <cell r="G4" t="str">
            <v>PLC 100W 2kHz TPE (SAP 0224017)</v>
          </cell>
        </row>
        <row r="106">
          <cell r="B106" t="str">
            <v>Carrier Cabinet and wiring for 2 PLCs. SAP 0224028</v>
          </cell>
        </row>
        <row r="107">
          <cell r="B107" t="str">
            <v>Stand alone cabinet (KX-1) SAP 0224033</v>
          </cell>
        </row>
        <row r="108">
          <cell r="B108" t="str">
            <v>Wiring Loom convert from stand alone cabinet to cabinet with 1 PLC (KX-W) SAP 0224030</v>
          </cell>
        </row>
        <row r="109">
          <cell r="B109" t="str">
            <v>PLC Carrier Combiner for three phase coupling SAP0207814</v>
          </cell>
        </row>
        <row r="110">
          <cell r="B110" t="str">
            <v>PLC 40/50 W, 4 kHz Teleprotection (3 Channel), Data (19.2 kbps)  (Complete Unit with all components) SAP 0224012</v>
          </cell>
        </row>
        <row r="111">
          <cell r="B111" t="str">
            <v>PLC 40/50 W, 4 kHz Teleprotection (3 Channel), Data, Speech (Complete Unit with all components) SAP 0224013</v>
          </cell>
        </row>
        <row r="112">
          <cell r="B112" t="str">
            <v>PLC 40/50 W, 4 kHz Teleprotection (3 Channel), Wideband Speech  (Complete Unit with all components) SAP 0224014</v>
          </cell>
        </row>
        <row r="113">
          <cell r="B113" t="str">
            <v>PLC 40/50 W, 8 kHz Teleprotection (3 Channel), Wideband Speech/Data  (Complete Unit with all components) SAP 0224016</v>
          </cell>
        </row>
        <row r="114">
          <cell r="B114" t="str">
            <v>PLC 80/100 W, 4 kHz Teleprotection (3 Channel), Data (19.2 kbps)  (Complete Unit with all components) SAP 0224018</v>
          </cell>
        </row>
        <row r="115">
          <cell r="B115" t="str">
            <v>PLC 80/100 W, 4 kHz Teleprotection (3 Channel), Data, Speech (Complete Unit with all components) SAP 0554801</v>
          </cell>
        </row>
        <row r="116">
          <cell r="B116" t="str">
            <v>PLC 80/100 W, 4 kHz Teleprotection (3 Channel), Wideband Speech  (Complete Unit with all components) SAP 0224021</v>
          </cell>
        </row>
        <row r="117">
          <cell r="B117" t="str">
            <v>PLC 80/100 W, 8 kHz Teleprotection (3 Channel), Wideband Speech/Data  (Complete Unit with all components) SAP 0224022</v>
          </cell>
        </row>
        <row r="118">
          <cell r="B118" t="str">
            <v>Upgrade from 2kHz to 4kHz Teleprotection, Speech and Data SAP 0224023</v>
          </cell>
        </row>
        <row r="119">
          <cell r="B119" t="str">
            <v>Upgrade from 2kHz to 4kHz Teleprotection and Data SAP 0224024</v>
          </cell>
        </row>
        <row r="120">
          <cell r="B120" t="str">
            <v>Upgrade from 2kHz to 8kHz Teleprotection, Speech and Data SAP 0224025</v>
          </cell>
        </row>
        <row r="121">
          <cell r="B121" t="str">
            <v>Upgrade from 4kHz Teleprotection Only to 4kHz Teleprotection and Speech SAP 0224026</v>
          </cell>
        </row>
        <row r="122">
          <cell r="B122" t="str">
            <v>Audio frequency interface module or equivalent SAP 0554743</v>
          </cell>
        </row>
        <row r="123">
          <cell r="B123" t="str">
            <v>Teleprotection interface module SAP 0554744</v>
          </cell>
        </row>
        <row r="124">
          <cell r="B124" t="str">
            <v>CPU Module/ Digital Signal Processing (DSP) module SAP 0554745</v>
          </cell>
        </row>
        <row r="125">
          <cell r="B125" t="str">
            <v>Radio Frequency Hybrid and Transmit filter SAP 0554746</v>
          </cell>
        </row>
        <row r="126">
          <cell r="B126" t="str">
            <v>Carrier combiner and Transmit filter (80/100W) SAP 0554747</v>
          </cell>
        </row>
        <row r="127">
          <cell r="B127" t="str">
            <v>Receive filter SAP 0554763</v>
          </cell>
        </row>
        <row r="128">
          <cell r="B128" t="str">
            <v>Retuning of Filters SAP 0554767</v>
          </cell>
        </row>
        <row r="129">
          <cell r="B129" t="str">
            <v>40/50W Power Amplifier SAP 0554764</v>
          </cell>
        </row>
        <row r="130">
          <cell r="B130" t="str">
            <v>Subrack 1 SAP 0224041</v>
          </cell>
        </row>
        <row r="131">
          <cell r="B131" t="str">
            <v>Subrack 2 SAP 0002415</v>
          </cell>
        </row>
        <row r="132">
          <cell r="B132" t="str">
            <v>Subrack 3 SAP 0009459</v>
          </cell>
        </row>
        <row r="133">
          <cell r="B133" t="str">
            <v>Modem 2xV.24/1xV.11 SAP 0224051</v>
          </cell>
        </row>
        <row r="134">
          <cell r="B134" t="str">
            <v>Modem 6xV.24/2xV.11/LAN/G703.1 SAP 0224054</v>
          </cell>
        </row>
        <row r="135">
          <cell r="B135" t="str">
            <v>Power Supply unit SAP 0554748</v>
          </cell>
        </row>
        <row r="136">
          <cell r="B136" t="str">
            <v>Protection Interface Adaptor SAP 0224050</v>
          </cell>
        </row>
        <row r="137">
          <cell r="B137" t="str">
            <v>Dummy Load SAP 0002413</v>
          </cell>
        </row>
      </sheetData>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D43"/>
  <sheetViews>
    <sheetView tabSelected="1" view="pageBreakPreview" topLeftCell="A19" zoomScale="90" zoomScaleNormal="90" zoomScaleSheetLayoutView="90" workbookViewId="0">
      <selection activeCell="B46" sqref="B46"/>
    </sheetView>
  </sheetViews>
  <sheetFormatPr defaultColWidth="9.33203125" defaultRowHeight="14.4" x14ac:dyDescent="0.3"/>
  <cols>
    <col min="1" max="1" width="58" style="180" customWidth="1"/>
    <col min="2" max="2" width="99.5546875" style="180" customWidth="1"/>
    <col min="3" max="16384" width="9.33203125" style="180"/>
  </cols>
  <sheetData>
    <row r="5" spans="1:3" ht="13.5" customHeight="1" x14ac:dyDescent="0.3"/>
    <row r="6" spans="1:3" hidden="1" x14ac:dyDescent="0.3"/>
    <row r="7" spans="1:3" hidden="1" x14ac:dyDescent="0.3"/>
    <row r="8" spans="1:3" x14ac:dyDescent="0.3">
      <c r="A8" s="181"/>
    </row>
    <row r="9" spans="1:3" x14ac:dyDescent="0.3">
      <c r="A9" s="181"/>
    </row>
    <row r="10" spans="1:3" x14ac:dyDescent="0.3">
      <c r="A10" s="182"/>
    </row>
    <row r="11" spans="1:3" ht="32.4" x14ac:dyDescent="0.3">
      <c r="A11" s="183" t="s">
        <v>1</v>
      </c>
      <c r="B11" s="183"/>
    </row>
    <row r="12" spans="1:3" x14ac:dyDescent="0.3">
      <c r="A12" s="182"/>
    </row>
    <row r="13" spans="1:3" ht="24.6" x14ac:dyDescent="0.3">
      <c r="A13" s="184" t="s">
        <v>2</v>
      </c>
      <c r="B13" s="184"/>
    </row>
    <row r="14" spans="1:3" ht="24.6" x14ac:dyDescent="0.3">
      <c r="A14" s="184"/>
      <c r="B14" s="184"/>
    </row>
    <row r="15" spans="1:3" ht="24.6" x14ac:dyDescent="0.3">
      <c r="A15" s="1" t="s">
        <v>3</v>
      </c>
      <c r="B15" s="185"/>
      <c r="C15" s="74"/>
    </row>
    <row r="16" spans="1:3" ht="21.75" customHeight="1" x14ac:dyDescent="0.3">
      <c r="A16" s="186" t="s">
        <v>4</v>
      </c>
      <c r="C16" s="74"/>
    </row>
    <row r="17" spans="1:4" ht="63" x14ac:dyDescent="0.3">
      <c r="A17" s="1" t="s">
        <v>5</v>
      </c>
      <c r="B17" s="271" t="s">
        <v>270</v>
      </c>
      <c r="C17" s="74"/>
    </row>
    <row r="18" spans="1:4" ht="21" x14ac:dyDescent="0.3">
      <c r="A18" s="187"/>
    </row>
    <row r="19" spans="1:4" ht="17.399999999999999" x14ac:dyDescent="0.3">
      <c r="A19" s="4"/>
    </row>
    <row r="20" spans="1:4" x14ac:dyDescent="0.3">
      <c r="A20" s="182"/>
    </row>
    <row r="21" spans="1:4" ht="17.399999999999999" x14ac:dyDescent="0.3">
      <c r="A21" s="277" t="s">
        <v>249</v>
      </c>
      <c r="B21" s="188"/>
    </row>
    <row r="22" spans="1:4" ht="24" customHeight="1" x14ac:dyDescent="0.3">
      <c r="A22" s="189"/>
      <c r="B22" s="190"/>
    </row>
    <row r="23" spans="1:4" ht="17.399999999999999" x14ac:dyDescent="0.3">
      <c r="A23" s="5"/>
    </row>
    <row r="24" spans="1:4" ht="17.399999999999999" x14ac:dyDescent="0.3">
      <c r="A24" s="5"/>
    </row>
    <row r="25" spans="1:4" ht="17.399999999999999" x14ac:dyDescent="0.3">
      <c r="A25" s="191" t="s">
        <v>6</v>
      </c>
      <c r="B25" s="274"/>
      <c r="C25" s="192"/>
      <c r="D25" s="192"/>
    </row>
    <row r="26" spans="1:4" ht="17.399999999999999" x14ac:dyDescent="0.3">
      <c r="A26" s="191" t="s">
        <v>7</v>
      </c>
      <c r="B26" s="274"/>
    </row>
    <row r="27" spans="1:4" x14ac:dyDescent="0.3">
      <c r="A27" s="193"/>
      <c r="B27" s="194"/>
    </row>
    <row r="28" spans="1:4" ht="19.5" customHeight="1" x14ac:dyDescent="0.3">
      <c r="A28" s="193" t="s">
        <v>8</v>
      </c>
      <c r="B28" s="195"/>
    </row>
    <row r="29" spans="1:4" ht="37.950000000000003" customHeight="1" x14ac:dyDescent="0.3">
      <c r="A29" s="381"/>
      <c r="B29" s="381"/>
    </row>
    <row r="30" spans="1:4" ht="19.5" customHeight="1" x14ac:dyDescent="0.3">
      <c r="A30" s="193"/>
      <c r="B30" s="194"/>
    </row>
    <row r="31" spans="1:4" ht="12.75" customHeight="1" x14ac:dyDescent="0.3">
      <c r="A31" s="193" t="s">
        <v>9</v>
      </c>
      <c r="B31" s="75"/>
    </row>
    <row r="32" spans="1:4" ht="37.950000000000003" customHeight="1" x14ac:dyDescent="0.3">
      <c r="A32" s="382"/>
      <c r="B32" s="382"/>
    </row>
    <row r="33" spans="1:2" ht="12.75" customHeight="1" x14ac:dyDescent="0.3">
      <c r="B33" s="75"/>
    </row>
    <row r="34" spans="1:2" ht="30" customHeight="1" x14ac:dyDescent="0.3">
      <c r="A34" s="196" t="s">
        <v>10</v>
      </c>
      <c r="B34" s="2">
        <f ca="1">TODAY()</f>
        <v>46233</v>
      </c>
    </row>
    <row r="35" spans="1:2" ht="12.75" customHeight="1" x14ac:dyDescent="0.3">
      <c r="A35" s="75"/>
      <c r="B35" s="75"/>
    </row>
    <row r="36" spans="1:2" ht="12.75" customHeight="1" x14ac:dyDescent="0.3">
      <c r="A36" s="75"/>
      <c r="B36" s="75"/>
    </row>
    <row r="37" spans="1:2" ht="39.75" customHeight="1" x14ac:dyDescent="0.3">
      <c r="A37" s="3" t="s">
        <v>11</v>
      </c>
      <c r="B37" s="272"/>
    </row>
    <row r="38" spans="1:2" ht="9.75" customHeight="1" x14ac:dyDescent="0.3"/>
    <row r="39" spans="1:2" ht="14.25" customHeight="1" x14ac:dyDescent="0.3">
      <c r="A39" s="4" t="s">
        <v>250</v>
      </c>
      <c r="B39" s="5"/>
    </row>
    <row r="40" spans="1:2" ht="26.25" customHeight="1" x14ac:dyDescent="0.3">
      <c r="A40" s="197"/>
      <c r="B40" s="273"/>
    </row>
    <row r="41" spans="1:2" ht="14.25" customHeight="1" x14ac:dyDescent="0.3">
      <c r="A41" s="4" t="s">
        <v>12</v>
      </c>
      <c r="B41" s="5"/>
    </row>
    <row r="42" spans="1:2" ht="30" customHeight="1" x14ac:dyDescent="0.3">
      <c r="A42" s="197"/>
      <c r="B42" s="273"/>
    </row>
    <row r="43" spans="1:2" ht="19.5" customHeight="1" x14ac:dyDescent="0.3">
      <c r="B43" s="75"/>
    </row>
  </sheetData>
  <sheetProtection selectLockedCells="1" selectUnlockedCells="1"/>
  <mergeCells count="2">
    <mergeCell ref="A29:B29"/>
    <mergeCell ref="A32:B32"/>
  </mergeCells>
  <pageMargins left="0.70866141732283472" right="0.70866141732283472" top="0.74803149606299213" bottom="0.74803149606299213" header="0.31496062992125984" footer="0.31496062992125984"/>
  <pageSetup paperSize="9" scale="55" orientation="portrait" r:id="rId1"/>
  <headerFooter>
    <oddFooter>&amp;F&amp;RPage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X104"/>
  <sheetViews>
    <sheetView view="pageBreakPreview" zoomScale="80" zoomScaleNormal="60" zoomScaleSheetLayoutView="80" workbookViewId="0">
      <pane xSplit="10" ySplit="12" topLeftCell="K81" activePane="bottomRight" state="frozen"/>
      <selection pane="topRight" activeCell="K1" sqref="K1"/>
      <selection pane="bottomLeft" activeCell="A13" sqref="A13"/>
      <selection pane="bottomRight" activeCell="K96" sqref="K96"/>
    </sheetView>
  </sheetViews>
  <sheetFormatPr defaultColWidth="8.6640625" defaultRowHeight="15" x14ac:dyDescent="0.3"/>
  <cols>
    <col min="1" max="1" width="2.33203125" style="88" customWidth="1"/>
    <col min="2" max="3" width="8.6640625" style="88"/>
    <col min="4" max="4" width="11" style="88" customWidth="1"/>
    <col min="5" max="5" width="11.88671875" style="88" customWidth="1"/>
    <col min="6" max="6" width="8.6640625" style="88"/>
    <col min="7" max="7" width="10.33203125" style="88" customWidth="1"/>
    <col min="8" max="9" width="8.6640625" style="88"/>
    <col min="10" max="10" width="14.33203125" style="88" customWidth="1"/>
    <col min="11" max="46" width="19.6640625" style="88" customWidth="1"/>
    <col min="47" max="16384" width="8.6640625" style="88"/>
  </cols>
  <sheetData>
    <row r="1" spans="2:46" x14ac:dyDescent="0.3">
      <c r="S1" s="394"/>
      <c r="T1" s="394"/>
      <c r="AC1" s="394"/>
      <c r="AD1" s="394"/>
      <c r="AM1" s="340"/>
      <c r="AN1" s="340"/>
      <c r="AO1" s="276" t="s">
        <v>248</v>
      </c>
      <c r="AP1" s="276">
        <f>Cover!B21</f>
        <v>0</v>
      </c>
      <c r="AQ1" s="276"/>
    </row>
    <row r="2" spans="2:46" x14ac:dyDescent="0.3">
      <c r="B2" s="89" t="s">
        <v>247</v>
      </c>
      <c r="C2" s="90"/>
      <c r="D2" s="91"/>
      <c r="E2" s="92">
        <f>Cover!B15</f>
        <v>0</v>
      </c>
      <c r="F2" s="93" t="s">
        <v>238</v>
      </c>
      <c r="S2" s="394"/>
      <c r="T2" s="394"/>
      <c r="AC2" s="394"/>
      <c r="AD2" s="394"/>
      <c r="AM2" s="340"/>
      <c r="AN2" s="340"/>
    </row>
    <row r="4" spans="2:46" x14ac:dyDescent="0.3">
      <c r="B4" s="89" t="s">
        <v>269</v>
      </c>
      <c r="C4" s="90"/>
      <c r="D4" s="90"/>
      <c r="E4" s="90"/>
      <c r="F4" s="90" t="str">
        <f>Cover!B17</f>
        <v>Manufacture, supply, testing, delivery and offloading of estimated quantities of Power Line Carrier Equipment on an “as and when required” basis</v>
      </c>
      <c r="G4" s="90"/>
      <c r="H4" s="90"/>
      <c r="I4" s="90"/>
      <c r="J4" s="90"/>
    </row>
    <row r="5" spans="2:46" x14ac:dyDescent="0.3">
      <c r="B5" s="383" t="s">
        <v>237</v>
      </c>
      <c r="C5" s="383"/>
      <c r="D5" s="383"/>
      <c r="E5" s="383"/>
      <c r="F5" s="383"/>
      <c r="G5" s="383"/>
      <c r="H5" s="383"/>
      <c r="I5" s="383"/>
      <c r="J5" s="383"/>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row>
    <row r="6" spans="2:46" x14ac:dyDescent="0.3">
      <c r="B6" s="383"/>
      <c r="C6" s="383"/>
      <c r="D6" s="383"/>
      <c r="E6" s="383"/>
      <c r="F6" s="383"/>
      <c r="G6" s="383"/>
      <c r="H6" s="383"/>
      <c r="I6" s="383"/>
      <c r="J6" s="383"/>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row>
    <row r="7" spans="2:46" ht="15.6" thickBot="1" x14ac:dyDescent="0.35"/>
    <row r="8" spans="2:46" ht="15.6" thickBot="1" x14ac:dyDescent="0.35">
      <c r="B8" s="248" t="s">
        <v>14</v>
      </c>
      <c r="C8" s="249"/>
      <c r="D8" s="249"/>
      <c r="E8" s="249"/>
      <c r="F8" s="249"/>
      <c r="G8" s="250"/>
      <c r="H8" s="251" t="s">
        <v>15</v>
      </c>
      <c r="I8" s="249"/>
      <c r="J8" s="250"/>
      <c r="K8" s="85">
        <v>1</v>
      </c>
      <c r="L8" s="85">
        <v>2</v>
      </c>
      <c r="M8" s="85">
        <v>3</v>
      </c>
      <c r="N8" s="85">
        <v>4</v>
      </c>
      <c r="O8" s="85">
        <v>5</v>
      </c>
      <c r="P8" s="85">
        <v>6</v>
      </c>
      <c r="Q8" s="85">
        <v>7</v>
      </c>
      <c r="R8" s="85">
        <v>8</v>
      </c>
      <c r="S8" s="85">
        <v>9</v>
      </c>
      <c r="T8" s="86">
        <v>10</v>
      </c>
      <c r="U8" s="87">
        <v>11</v>
      </c>
      <c r="V8" s="85">
        <v>12</v>
      </c>
      <c r="W8" s="85">
        <v>13</v>
      </c>
      <c r="X8" s="85">
        <v>14</v>
      </c>
      <c r="Y8" s="85">
        <v>15</v>
      </c>
      <c r="Z8" s="85">
        <v>16</v>
      </c>
      <c r="AA8" s="85">
        <v>17</v>
      </c>
      <c r="AB8" s="85">
        <v>18</v>
      </c>
      <c r="AC8" s="85">
        <v>19</v>
      </c>
      <c r="AD8" s="86">
        <v>20</v>
      </c>
      <c r="AE8" s="87">
        <v>21</v>
      </c>
      <c r="AF8" s="85">
        <v>22</v>
      </c>
      <c r="AG8" s="85">
        <v>23</v>
      </c>
      <c r="AH8" s="85">
        <v>24</v>
      </c>
      <c r="AI8" s="85">
        <v>25</v>
      </c>
      <c r="AJ8" s="85">
        <v>26</v>
      </c>
      <c r="AK8" s="85">
        <v>27</v>
      </c>
      <c r="AL8" s="85">
        <v>28</v>
      </c>
      <c r="AM8" s="85">
        <v>29</v>
      </c>
      <c r="AN8" s="86">
        <v>30</v>
      </c>
      <c r="AO8" s="87">
        <v>31</v>
      </c>
      <c r="AP8" s="85">
        <v>32</v>
      </c>
      <c r="AQ8" s="85">
        <v>33</v>
      </c>
      <c r="AR8" s="85">
        <v>34</v>
      </c>
      <c r="AS8" s="85">
        <v>35</v>
      </c>
      <c r="AT8" s="85">
        <v>36</v>
      </c>
    </row>
    <row r="9" spans="2:46" ht="22.95" customHeight="1" x14ac:dyDescent="0.3">
      <c r="B9" s="94" t="s">
        <v>16</v>
      </c>
      <c r="G9" s="95"/>
      <c r="H9" s="96" t="s">
        <v>17</v>
      </c>
      <c r="J9" s="95"/>
      <c r="K9" s="305" t="s">
        <v>273</v>
      </c>
      <c r="L9" s="305" t="s">
        <v>273</v>
      </c>
      <c r="M9" s="305" t="s">
        <v>273</v>
      </c>
      <c r="N9" s="305" t="s">
        <v>273</v>
      </c>
      <c r="O9" s="305" t="s">
        <v>273</v>
      </c>
      <c r="P9" s="305" t="s">
        <v>273</v>
      </c>
      <c r="Q9" s="305" t="s">
        <v>273</v>
      </c>
      <c r="R9" s="305" t="s">
        <v>273</v>
      </c>
      <c r="S9" s="305" t="s">
        <v>273</v>
      </c>
      <c r="T9" s="305" t="s">
        <v>273</v>
      </c>
      <c r="U9" s="305" t="s">
        <v>273</v>
      </c>
      <c r="V9" s="305" t="s">
        <v>273</v>
      </c>
      <c r="W9" s="305" t="s">
        <v>273</v>
      </c>
      <c r="X9" s="305" t="s">
        <v>273</v>
      </c>
      <c r="Y9" s="305" t="s">
        <v>273</v>
      </c>
      <c r="Z9" s="305" t="s">
        <v>273</v>
      </c>
      <c r="AA9" s="305" t="s">
        <v>273</v>
      </c>
      <c r="AB9" s="305" t="s">
        <v>273</v>
      </c>
      <c r="AC9" s="305" t="s">
        <v>273</v>
      </c>
      <c r="AD9" s="305" t="s">
        <v>273</v>
      </c>
      <c r="AE9" s="305" t="s">
        <v>273</v>
      </c>
      <c r="AF9" s="305" t="s">
        <v>273</v>
      </c>
      <c r="AG9" s="305" t="s">
        <v>273</v>
      </c>
      <c r="AH9" s="305" t="s">
        <v>273</v>
      </c>
      <c r="AI9" s="305" t="s">
        <v>273</v>
      </c>
      <c r="AJ9" s="305" t="s">
        <v>273</v>
      </c>
      <c r="AK9" s="305" t="s">
        <v>273</v>
      </c>
      <c r="AL9" s="305" t="s">
        <v>273</v>
      </c>
      <c r="AM9" s="305" t="s">
        <v>273</v>
      </c>
      <c r="AN9" s="305" t="s">
        <v>273</v>
      </c>
      <c r="AO9" s="305" t="s">
        <v>273</v>
      </c>
      <c r="AP9" s="305" t="s">
        <v>273</v>
      </c>
      <c r="AQ9" s="305" t="s">
        <v>273</v>
      </c>
      <c r="AR9" s="305" t="s">
        <v>273</v>
      </c>
      <c r="AS9" s="305" t="s">
        <v>273</v>
      </c>
      <c r="AT9" s="305" t="s">
        <v>273</v>
      </c>
    </row>
    <row r="10" spans="2:46" ht="22.95" customHeight="1" x14ac:dyDescent="0.3">
      <c r="B10" s="97"/>
      <c r="G10" s="95"/>
      <c r="H10" s="96"/>
      <c r="J10" s="95"/>
      <c r="K10" s="395" t="str">
        <f>'[8]PLC Units Project '!$D$4</f>
        <v>Carrier Cabinet &amp; Wiring 1 PLC (SAP 0554765)</v>
      </c>
      <c r="L10" s="395" t="str">
        <f>'[8]PLC Units Project '!$E$4</f>
        <v>Carrier Combiner Phase to Phase (SAP 0554766)</v>
      </c>
      <c r="M10" s="395" t="str">
        <f>'[8]PLC Units Project '!$F$4</f>
        <v>PLC 50W 2kHz TPE (SAP 0224011)</v>
      </c>
      <c r="N10" s="395" t="str">
        <f>'[8]PLC Units Project '!$G$4</f>
        <v>PLC 100W 2kHz TPE (SAP 0224017)</v>
      </c>
      <c r="O10" s="385" t="str">
        <f>'[8]PLC Units Project '!$B$106</f>
        <v>Carrier Cabinet and wiring for 2 PLCs. SAP 0224028</v>
      </c>
      <c r="P10" s="385" t="str">
        <f>'[8]PLC Units Project '!$B$107</f>
        <v>Stand alone cabinet (KX-1) SAP 0224033</v>
      </c>
      <c r="Q10" s="385" t="str">
        <f>'[8]PLC Units Project '!$B$108</f>
        <v>Wiring Loom convert from stand alone cabinet to cabinet with 1 PLC (KX-W) SAP 0224030</v>
      </c>
      <c r="R10" s="385" t="str">
        <f>'[8]PLC Units Project '!$B$109</f>
        <v>PLC Carrier Combiner for three phase coupling SAP0207814</v>
      </c>
      <c r="S10" s="385" t="str">
        <f>'[8]PLC Units Project '!$B$110</f>
        <v>PLC 40/50 W, 4 kHz Teleprotection (3 Channel), Data (19.2 kbps)  (Complete Unit with all components) SAP 0224012</v>
      </c>
      <c r="T10" s="385" t="str">
        <f>'[8]PLC Units Project '!$B$111</f>
        <v>PLC 40/50 W, 4 kHz Teleprotection (3 Channel), Data, Speech (Complete Unit with all components) SAP 0224013</v>
      </c>
      <c r="U10" s="385" t="str">
        <f>'[8]PLC Units Project '!$B$112</f>
        <v>PLC 40/50 W, 4 kHz Teleprotection (3 Channel), Wideband Speech  (Complete Unit with all components) SAP 0224014</v>
      </c>
      <c r="V10" s="385" t="str">
        <f>'[8]PLC Units Project '!$B$113</f>
        <v>PLC 40/50 W, 8 kHz Teleprotection (3 Channel), Wideband Speech/Data  (Complete Unit with all components) SAP 0224016</v>
      </c>
      <c r="W10" s="385" t="str">
        <f>'[8]PLC Units Project '!$B$114</f>
        <v>PLC 80/100 W, 4 kHz Teleprotection (3 Channel), Data (19.2 kbps)  (Complete Unit with all components) SAP 0224018</v>
      </c>
      <c r="X10" s="385" t="str">
        <f>'[8]PLC Units Project '!$B$115</f>
        <v>PLC 80/100 W, 4 kHz Teleprotection (3 Channel), Data, Speech (Complete Unit with all components) SAP 0554801</v>
      </c>
      <c r="Y10" s="385" t="str">
        <f>'[8]PLC Units Project '!$B$116</f>
        <v>PLC 80/100 W, 4 kHz Teleprotection (3 Channel), Wideband Speech  (Complete Unit with all components) SAP 0224021</v>
      </c>
      <c r="Z10" s="385" t="str">
        <f>'[8]PLC Units Project '!$B$117</f>
        <v>PLC 80/100 W, 8 kHz Teleprotection (3 Channel), Wideband Speech/Data  (Complete Unit with all components) SAP 0224022</v>
      </c>
      <c r="AA10" s="385" t="str">
        <f>'[8]PLC Units Project '!$B$118</f>
        <v>Upgrade from 2kHz to 4kHz Teleprotection, Speech and Data SAP 0224023</v>
      </c>
      <c r="AB10" s="385" t="str">
        <f>'[8]PLC Units Project '!$B$119</f>
        <v>Upgrade from 2kHz to 4kHz Teleprotection and Data SAP 0224024</v>
      </c>
      <c r="AC10" s="385" t="str">
        <f>'[8]PLC Units Project '!$B$120</f>
        <v>Upgrade from 2kHz to 8kHz Teleprotection, Speech and Data SAP 0224025</v>
      </c>
      <c r="AD10" s="385" t="str">
        <f>'[8]PLC Units Project '!$B$121</f>
        <v>Upgrade from 4kHz Teleprotection Only to 4kHz Teleprotection and Speech SAP 0224026</v>
      </c>
      <c r="AE10" s="385" t="str">
        <f>'[8]PLC Units Project '!$B$122</f>
        <v>Audio frequency interface module or equivalent SAP 0554743</v>
      </c>
      <c r="AF10" s="385" t="str">
        <f>'[8]PLC Units Project '!$B$123</f>
        <v>Teleprotection interface module SAP 0554744</v>
      </c>
      <c r="AG10" s="385" t="str">
        <f>'[8]PLC Units Project '!$B$124</f>
        <v>CPU Module/ Digital Signal Processing (DSP) module SAP 0554745</v>
      </c>
      <c r="AH10" s="385" t="str">
        <f>'[8]PLC Units Project '!$B$125</f>
        <v>Radio Frequency Hybrid and Transmit filter SAP 0554746</v>
      </c>
      <c r="AI10" s="385" t="str">
        <f>'[8]PLC Units Project '!$B$126</f>
        <v>Carrier combiner and Transmit filter (80/100W) SAP 0554747</v>
      </c>
      <c r="AJ10" s="385" t="str">
        <f>'[8]PLC Units Project '!$B$127</f>
        <v>Receive filter SAP 0554763</v>
      </c>
      <c r="AK10" s="385" t="str">
        <f>'[8]PLC Units Project '!$B$128</f>
        <v>Retuning of Filters SAP 0554767</v>
      </c>
      <c r="AL10" s="385" t="str">
        <f>'[8]PLC Units Project '!$B$129</f>
        <v>40/50W Power Amplifier SAP 0554764</v>
      </c>
      <c r="AM10" s="385" t="str">
        <f>'[8]PLC Units Project '!$B$130</f>
        <v>Subrack 1 SAP 0224041</v>
      </c>
      <c r="AN10" s="385" t="str">
        <f>'[8]PLC Units Project '!$B$131</f>
        <v>Subrack 2 SAP 0002415</v>
      </c>
      <c r="AO10" s="385" t="str">
        <f>'[8]PLC Units Project '!$B$132</f>
        <v>Subrack 3 SAP 0009459</v>
      </c>
      <c r="AP10" s="385" t="str">
        <f>'[8]PLC Units Project '!$B$133</f>
        <v>Modem 2xV.24/1xV.11 SAP 0224051</v>
      </c>
      <c r="AQ10" s="385" t="str">
        <f>'[8]PLC Units Project '!$B$134</f>
        <v>Modem 6xV.24/2xV.11/LAN/G703.1 SAP 0224054</v>
      </c>
      <c r="AR10" s="385" t="str">
        <f>'[8]PLC Units Project '!$B$135</f>
        <v>Power Supply unit SAP 0554748</v>
      </c>
      <c r="AS10" s="385" t="str">
        <f>'[8]PLC Units Project '!$B$136</f>
        <v>Protection Interface Adaptor SAP 0224050</v>
      </c>
      <c r="AT10" s="385" t="str">
        <f>'[8]PLC Units Project '!$B$137</f>
        <v>Dummy Load SAP 0002413</v>
      </c>
    </row>
    <row r="11" spans="2:46" ht="22.95" customHeight="1" x14ac:dyDescent="0.3">
      <c r="B11" s="97" t="s">
        <v>18</v>
      </c>
      <c r="G11" s="95"/>
      <c r="H11" s="96"/>
      <c r="J11" s="95"/>
      <c r="K11" s="395"/>
      <c r="L11" s="395"/>
      <c r="M11" s="395"/>
      <c r="N11" s="39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row>
    <row r="12" spans="2:46" ht="93.6" customHeight="1" x14ac:dyDescent="0.3">
      <c r="B12" s="98" t="s">
        <v>19</v>
      </c>
      <c r="C12" s="99"/>
      <c r="D12" s="99"/>
      <c r="E12" s="99"/>
      <c r="F12" s="99"/>
      <c r="G12" s="100"/>
      <c r="H12" s="101"/>
      <c r="I12" s="99"/>
      <c r="J12" s="100"/>
      <c r="K12" s="396"/>
      <c r="L12" s="396"/>
      <c r="M12" s="396"/>
      <c r="N12" s="39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6"/>
      <c r="AN12" s="386"/>
      <c r="AO12" s="386"/>
      <c r="AP12" s="386"/>
      <c r="AQ12" s="386"/>
      <c r="AR12" s="386"/>
      <c r="AS12" s="386"/>
      <c r="AT12" s="386"/>
    </row>
    <row r="13" spans="2:46" s="109" customFormat="1" x14ac:dyDescent="0.3">
      <c r="B13" s="102"/>
      <c r="C13" s="103"/>
      <c r="D13" s="103"/>
      <c r="E13" s="103"/>
      <c r="F13" s="103"/>
      <c r="G13" s="104"/>
      <c r="H13" s="105"/>
      <c r="I13" s="103"/>
      <c r="J13" s="104"/>
      <c r="K13" s="106">
        <v>10</v>
      </c>
      <c r="L13" s="106">
        <v>11</v>
      </c>
      <c r="M13" s="106">
        <v>12</v>
      </c>
      <c r="N13" s="106">
        <v>13</v>
      </c>
      <c r="O13" s="106">
        <v>14</v>
      </c>
      <c r="P13" s="106">
        <v>15</v>
      </c>
      <c r="Q13" s="106">
        <v>16</v>
      </c>
      <c r="R13" s="106">
        <v>17</v>
      </c>
      <c r="S13" s="106">
        <v>18</v>
      </c>
      <c r="T13" s="107">
        <v>19</v>
      </c>
      <c r="U13" s="108">
        <v>20</v>
      </c>
      <c r="V13" s="106">
        <v>21</v>
      </c>
      <c r="W13" s="106">
        <v>22</v>
      </c>
      <c r="X13" s="106">
        <v>23</v>
      </c>
      <c r="Y13" s="106">
        <v>24</v>
      </c>
      <c r="Z13" s="106">
        <v>25</v>
      </c>
      <c r="AA13" s="106">
        <v>26</v>
      </c>
      <c r="AB13" s="106">
        <v>27</v>
      </c>
      <c r="AC13" s="106">
        <v>28</v>
      </c>
      <c r="AD13" s="107">
        <v>29</v>
      </c>
      <c r="AE13" s="108">
        <v>30</v>
      </c>
      <c r="AF13" s="106">
        <v>31</v>
      </c>
      <c r="AG13" s="106">
        <v>32</v>
      </c>
      <c r="AH13" s="106">
        <v>33</v>
      </c>
      <c r="AI13" s="106">
        <v>34</v>
      </c>
      <c r="AJ13" s="106">
        <v>35</v>
      </c>
      <c r="AK13" s="106">
        <v>36</v>
      </c>
      <c r="AL13" s="106">
        <v>37</v>
      </c>
      <c r="AM13" s="106">
        <v>38</v>
      </c>
      <c r="AN13" s="107">
        <v>39</v>
      </c>
      <c r="AO13" s="108">
        <v>40</v>
      </c>
      <c r="AP13" s="106">
        <v>41</v>
      </c>
      <c r="AQ13" s="106">
        <v>42</v>
      </c>
      <c r="AR13" s="106">
        <v>43</v>
      </c>
      <c r="AS13" s="106">
        <v>44</v>
      </c>
      <c r="AT13" s="106">
        <v>45</v>
      </c>
    </row>
    <row r="14" spans="2:46" s="111" customFormat="1" ht="15.6" x14ac:dyDescent="0.3">
      <c r="B14" s="110" t="s">
        <v>244</v>
      </c>
      <c r="J14" s="111" t="s">
        <v>20</v>
      </c>
      <c r="K14" s="76"/>
      <c r="L14" s="76"/>
      <c r="M14" s="76"/>
      <c r="N14" s="76"/>
      <c r="O14" s="76"/>
      <c r="P14" s="76"/>
      <c r="Q14" s="76"/>
      <c r="R14" s="76"/>
      <c r="S14" s="76"/>
      <c r="T14" s="77"/>
      <c r="U14" s="83"/>
      <c r="V14" s="76"/>
      <c r="W14" s="76"/>
      <c r="X14" s="76"/>
      <c r="Y14" s="76"/>
      <c r="Z14" s="76"/>
      <c r="AA14" s="76"/>
      <c r="AB14" s="76"/>
      <c r="AC14" s="76"/>
      <c r="AD14" s="77"/>
      <c r="AE14" s="83"/>
      <c r="AF14" s="76"/>
      <c r="AG14" s="76"/>
      <c r="AH14" s="76"/>
      <c r="AI14" s="76"/>
      <c r="AJ14" s="76"/>
      <c r="AK14" s="76"/>
      <c r="AL14" s="76"/>
      <c r="AM14" s="76"/>
      <c r="AN14" s="77"/>
      <c r="AO14" s="83"/>
      <c r="AP14" s="76"/>
      <c r="AQ14" s="76"/>
      <c r="AR14" s="76"/>
      <c r="AS14" s="76"/>
      <c r="AT14" s="76"/>
    </row>
    <row r="15" spans="2:46" x14ac:dyDescent="0.3">
      <c r="B15" s="97" t="s">
        <v>21</v>
      </c>
      <c r="J15" s="88" t="s">
        <v>20</v>
      </c>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row>
    <row r="16" spans="2:46" x14ac:dyDescent="0.3">
      <c r="B16" s="97" t="s">
        <v>22</v>
      </c>
      <c r="J16" s="88" t="s">
        <v>20</v>
      </c>
      <c r="K16" s="81"/>
      <c r="L16" s="81"/>
      <c r="M16" s="81"/>
      <c r="N16" s="81"/>
      <c r="O16" s="81"/>
      <c r="P16" s="81"/>
      <c r="Q16" s="81"/>
      <c r="R16" s="81"/>
      <c r="S16" s="81"/>
      <c r="T16" s="82"/>
      <c r="U16" s="84"/>
      <c r="V16" s="81"/>
      <c r="W16" s="81"/>
      <c r="X16" s="81"/>
      <c r="Y16" s="81"/>
      <c r="Z16" s="81"/>
      <c r="AA16" s="81"/>
      <c r="AB16" s="81"/>
      <c r="AC16" s="81"/>
      <c r="AD16" s="82"/>
      <c r="AE16" s="84"/>
      <c r="AF16" s="81"/>
      <c r="AG16" s="81"/>
      <c r="AH16" s="81"/>
      <c r="AI16" s="81"/>
      <c r="AJ16" s="81"/>
      <c r="AK16" s="81"/>
      <c r="AL16" s="81"/>
      <c r="AM16" s="81"/>
      <c r="AN16" s="82"/>
      <c r="AO16" s="84"/>
      <c r="AP16" s="81"/>
      <c r="AQ16" s="81"/>
      <c r="AR16" s="81"/>
      <c r="AS16" s="81"/>
      <c r="AT16" s="81"/>
    </row>
    <row r="17" spans="2:46" x14ac:dyDescent="0.3">
      <c r="B17" s="97" t="s">
        <v>23</v>
      </c>
      <c r="J17" s="88" t="s">
        <v>20</v>
      </c>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row>
    <row r="18" spans="2:46" x14ac:dyDescent="0.3">
      <c r="B18" s="97" t="s">
        <v>24</v>
      </c>
      <c r="J18" s="88" t="s">
        <v>20</v>
      </c>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row>
    <row r="19" spans="2:46" x14ac:dyDescent="0.3">
      <c r="B19" s="112" t="s">
        <v>25</v>
      </c>
      <c r="C19" s="113"/>
      <c r="D19" s="113"/>
      <c r="E19" s="113"/>
      <c r="F19" s="113"/>
      <c r="G19" s="113"/>
      <c r="H19" s="113" t="s">
        <v>26</v>
      </c>
      <c r="I19" s="113"/>
      <c r="J19" s="88" t="s">
        <v>20</v>
      </c>
      <c r="K19" s="114">
        <f>SUM(K15:K18)</f>
        <v>0</v>
      </c>
      <c r="L19" s="114">
        <f t="shared" ref="L19:AT19" si="0">SUM(L15:L18)</f>
        <v>0</v>
      </c>
      <c r="M19" s="114">
        <f t="shared" si="0"/>
        <v>0</v>
      </c>
      <c r="N19" s="114">
        <f t="shared" si="0"/>
        <v>0</v>
      </c>
      <c r="O19" s="114">
        <f t="shared" si="0"/>
        <v>0</v>
      </c>
      <c r="P19" s="114">
        <f t="shared" si="0"/>
        <v>0</v>
      </c>
      <c r="Q19" s="114">
        <f t="shared" si="0"/>
        <v>0</v>
      </c>
      <c r="R19" s="114">
        <f t="shared" si="0"/>
        <v>0</v>
      </c>
      <c r="S19" s="114">
        <f t="shared" si="0"/>
        <v>0</v>
      </c>
      <c r="T19" s="114">
        <f t="shared" si="0"/>
        <v>0</v>
      </c>
      <c r="U19" s="114">
        <f t="shared" si="0"/>
        <v>0</v>
      </c>
      <c r="V19" s="114">
        <f t="shared" si="0"/>
        <v>0</v>
      </c>
      <c r="W19" s="114">
        <f t="shared" si="0"/>
        <v>0</v>
      </c>
      <c r="X19" s="114">
        <f t="shared" si="0"/>
        <v>0</v>
      </c>
      <c r="Y19" s="114">
        <f t="shared" si="0"/>
        <v>0</v>
      </c>
      <c r="Z19" s="114">
        <f t="shared" si="0"/>
        <v>0</v>
      </c>
      <c r="AA19" s="114">
        <f t="shared" si="0"/>
        <v>0</v>
      </c>
      <c r="AB19" s="114">
        <f t="shared" si="0"/>
        <v>0</v>
      </c>
      <c r="AC19" s="114">
        <f t="shared" si="0"/>
        <v>0</v>
      </c>
      <c r="AD19" s="114">
        <f t="shared" si="0"/>
        <v>0</v>
      </c>
      <c r="AE19" s="114">
        <f t="shared" si="0"/>
        <v>0</v>
      </c>
      <c r="AF19" s="114">
        <f t="shared" si="0"/>
        <v>0</v>
      </c>
      <c r="AG19" s="114">
        <f t="shared" si="0"/>
        <v>0</v>
      </c>
      <c r="AH19" s="114">
        <f t="shared" si="0"/>
        <v>0</v>
      </c>
      <c r="AI19" s="114">
        <f t="shared" si="0"/>
        <v>0</v>
      </c>
      <c r="AJ19" s="114">
        <f t="shared" si="0"/>
        <v>0</v>
      </c>
      <c r="AK19" s="114">
        <f t="shared" si="0"/>
        <v>0</v>
      </c>
      <c r="AL19" s="114">
        <f t="shared" si="0"/>
        <v>0</v>
      </c>
      <c r="AM19" s="114">
        <f t="shared" si="0"/>
        <v>0</v>
      </c>
      <c r="AN19" s="114">
        <f t="shared" si="0"/>
        <v>0</v>
      </c>
      <c r="AO19" s="114">
        <f t="shared" si="0"/>
        <v>0</v>
      </c>
      <c r="AP19" s="114">
        <f t="shared" si="0"/>
        <v>0</v>
      </c>
      <c r="AQ19" s="114">
        <f t="shared" si="0"/>
        <v>0</v>
      </c>
      <c r="AR19" s="114">
        <f t="shared" si="0"/>
        <v>0</v>
      </c>
      <c r="AS19" s="114">
        <f t="shared" si="0"/>
        <v>0</v>
      </c>
      <c r="AT19" s="114">
        <f t="shared" si="0"/>
        <v>0</v>
      </c>
    </row>
    <row r="20" spans="2:46" x14ac:dyDescent="0.3">
      <c r="B20" s="97" t="s">
        <v>27</v>
      </c>
      <c r="J20" s="88" t="s">
        <v>20</v>
      </c>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row>
    <row r="21" spans="2:46" x14ac:dyDescent="0.3">
      <c r="B21" s="97" t="s">
        <v>28</v>
      </c>
      <c r="J21" s="88" t="s">
        <v>20</v>
      </c>
      <c r="K21" s="81"/>
      <c r="L21" s="81"/>
      <c r="M21" s="81"/>
      <c r="N21" s="81"/>
      <c r="O21" s="81"/>
      <c r="P21" s="81"/>
      <c r="Q21" s="81"/>
      <c r="R21" s="81"/>
      <c r="S21" s="81"/>
      <c r="T21" s="82"/>
      <c r="U21" s="84"/>
      <c r="V21" s="81"/>
      <c r="W21" s="81"/>
      <c r="X21" s="81"/>
      <c r="Y21" s="81"/>
      <c r="Z21" s="81"/>
      <c r="AA21" s="81"/>
      <c r="AB21" s="81"/>
      <c r="AC21" s="81"/>
      <c r="AD21" s="82"/>
      <c r="AE21" s="84"/>
      <c r="AF21" s="81"/>
      <c r="AG21" s="81"/>
      <c r="AH21" s="81"/>
      <c r="AI21" s="81"/>
      <c r="AJ21" s="81"/>
      <c r="AK21" s="81"/>
      <c r="AL21" s="81"/>
      <c r="AM21" s="81"/>
      <c r="AN21" s="82"/>
      <c r="AO21" s="84"/>
      <c r="AP21" s="81"/>
      <c r="AQ21" s="81"/>
      <c r="AR21" s="81"/>
      <c r="AS21" s="81"/>
      <c r="AT21" s="81"/>
    </row>
    <row r="22" spans="2:46" x14ac:dyDescent="0.3">
      <c r="B22" s="97" t="s">
        <v>29</v>
      </c>
      <c r="J22" s="88" t="s">
        <v>20</v>
      </c>
      <c r="K22" s="81"/>
      <c r="L22" s="81"/>
      <c r="M22" s="81"/>
      <c r="N22" s="81"/>
      <c r="O22" s="81"/>
      <c r="P22" s="81"/>
      <c r="Q22" s="81"/>
      <c r="R22" s="81"/>
      <c r="S22" s="81"/>
      <c r="T22" s="82"/>
      <c r="U22" s="84"/>
      <c r="V22" s="81"/>
      <c r="W22" s="81"/>
      <c r="X22" s="81"/>
      <c r="Y22" s="81"/>
      <c r="Z22" s="81"/>
      <c r="AA22" s="81"/>
      <c r="AB22" s="81"/>
      <c r="AC22" s="81"/>
      <c r="AD22" s="82"/>
      <c r="AE22" s="84"/>
      <c r="AF22" s="81"/>
      <c r="AG22" s="81"/>
      <c r="AH22" s="81"/>
      <c r="AI22" s="81"/>
      <c r="AJ22" s="81"/>
      <c r="AK22" s="81"/>
      <c r="AL22" s="81"/>
      <c r="AM22" s="81"/>
      <c r="AN22" s="82"/>
      <c r="AO22" s="84"/>
      <c r="AP22" s="81"/>
      <c r="AQ22" s="81"/>
      <c r="AR22" s="81"/>
      <c r="AS22" s="81"/>
      <c r="AT22" s="81"/>
    </row>
    <row r="23" spans="2:46" x14ac:dyDescent="0.3">
      <c r="B23" s="97" t="s">
        <v>30</v>
      </c>
      <c r="J23" s="88" t="s">
        <v>20</v>
      </c>
      <c r="K23" s="81"/>
      <c r="L23" s="81"/>
      <c r="M23" s="81"/>
      <c r="N23" s="81"/>
      <c r="O23" s="81"/>
      <c r="P23" s="81"/>
      <c r="Q23" s="81"/>
      <c r="R23" s="81"/>
      <c r="S23" s="81"/>
      <c r="T23" s="82"/>
      <c r="U23" s="84"/>
      <c r="V23" s="81"/>
      <c r="W23" s="81"/>
      <c r="X23" s="81"/>
      <c r="Y23" s="81"/>
      <c r="Z23" s="81"/>
      <c r="AA23" s="81"/>
      <c r="AB23" s="81"/>
      <c r="AC23" s="81"/>
      <c r="AD23" s="82"/>
      <c r="AE23" s="84"/>
      <c r="AF23" s="81"/>
      <c r="AG23" s="81"/>
      <c r="AH23" s="81"/>
      <c r="AI23" s="81"/>
      <c r="AJ23" s="81"/>
      <c r="AK23" s="81"/>
      <c r="AL23" s="81"/>
      <c r="AM23" s="81"/>
      <c r="AN23" s="82"/>
      <c r="AO23" s="84"/>
      <c r="AP23" s="81"/>
      <c r="AQ23" s="81"/>
      <c r="AR23" s="81"/>
      <c r="AS23" s="81"/>
      <c r="AT23" s="81"/>
    </row>
    <row r="24" spans="2:46" x14ac:dyDescent="0.3">
      <c r="B24" s="97" t="s">
        <v>246</v>
      </c>
      <c r="J24" s="88" t="s">
        <v>20</v>
      </c>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row>
    <row r="25" spans="2:46" x14ac:dyDescent="0.3">
      <c r="B25" s="112" t="s">
        <v>31</v>
      </c>
      <c r="C25" s="113"/>
      <c r="D25" s="113"/>
      <c r="E25" s="113"/>
      <c r="F25" s="113"/>
      <c r="G25" s="113"/>
      <c r="H25" s="113" t="s">
        <v>32</v>
      </c>
      <c r="I25" s="113"/>
      <c r="J25" s="88" t="s">
        <v>20</v>
      </c>
      <c r="K25" s="114">
        <f>SUM(K20:K24)</f>
        <v>0</v>
      </c>
      <c r="L25" s="114">
        <f t="shared" ref="L25:AT25" si="1">SUM(L20:L24)</f>
        <v>0</v>
      </c>
      <c r="M25" s="114">
        <f t="shared" si="1"/>
        <v>0</v>
      </c>
      <c r="N25" s="114">
        <f t="shared" si="1"/>
        <v>0</v>
      </c>
      <c r="O25" s="114">
        <f t="shared" si="1"/>
        <v>0</v>
      </c>
      <c r="P25" s="114">
        <f t="shared" si="1"/>
        <v>0</v>
      </c>
      <c r="Q25" s="114">
        <f t="shared" si="1"/>
        <v>0</v>
      </c>
      <c r="R25" s="114">
        <f t="shared" si="1"/>
        <v>0</v>
      </c>
      <c r="S25" s="114">
        <f t="shared" si="1"/>
        <v>0</v>
      </c>
      <c r="T25" s="114">
        <f t="shared" si="1"/>
        <v>0</v>
      </c>
      <c r="U25" s="114">
        <f t="shared" si="1"/>
        <v>0</v>
      </c>
      <c r="V25" s="114">
        <f t="shared" si="1"/>
        <v>0</v>
      </c>
      <c r="W25" s="114">
        <f t="shared" si="1"/>
        <v>0</v>
      </c>
      <c r="X25" s="114">
        <f t="shared" si="1"/>
        <v>0</v>
      </c>
      <c r="Y25" s="114">
        <f t="shared" si="1"/>
        <v>0</v>
      </c>
      <c r="Z25" s="114">
        <f t="shared" si="1"/>
        <v>0</v>
      </c>
      <c r="AA25" s="114">
        <f t="shared" si="1"/>
        <v>0</v>
      </c>
      <c r="AB25" s="114">
        <f t="shared" si="1"/>
        <v>0</v>
      </c>
      <c r="AC25" s="114">
        <f t="shared" si="1"/>
        <v>0</v>
      </c>
      <c r="AD25" s="114">
        <f t="shared" si="1"/>
        <v>0</v>
      </c>
      <c r="AE25" s="114">
        <f t="shared" si="1"/>
        <v>0</v>
      </c>
      <c r="AF25" s="114">
        <f t="shared" si="1"/>
        <v>0</v>
      </c>
      <c r="AG25" s="114">
        <f t="shared" si="1"/>
        <v>0</v>
      </c>
      <c r="AH25" s="114">
        <f t="shared" si="1"/>
        <v>0</v>
      </c>
      <c r="AI25" s="114">
        <f t="shared" si="1"/>
        <v>0</v>
      </c>
      <c r="AJ25" s="114">
        <f t="shared" si="1"/>
        <v>0</v>
      </c>
      <c r="AK25" s="114">
        <f t="shared" si="1"/>
        <v>0</v>
      </c>
      <c r="AL25" s="114">
        <f t="shared" si="1"/>
        <v>0</v>
      </c>
      <c r="AM25" s="114">
        <f t="shared" si="1"/>
        <v>0</v>
      </c>
      <c r="AN25" s="114">
        <f t="shared" si="1"/>
        <v>0</v>
      </c>
      <c r="AO25" s="114">
        <f t="shared" si="1"/>
        <v>0</v>
      </c>
      <c r="AP25" s="114">
        <f t="shared" si="1"/>
        <v>0</v>
      </c>
      <c r="AQ25" s="114">
        <f t="shared" si="1"/>
        <v>0</v>
      </c>
      <c r="AR25" s="114">
        <f t="shared" si="1"/>
        <v>0</v>
      </c>
      <c r="AS25" s="114">
        <f t="shared" si="1"/>
        <v>0</v>
      </c>
      <c r="AT25" s="114">
        <f t="shared" si="1"/>
        <v>0</v>
      </c>
    </row>
    <row r="26" spans="2:46" x14ac:dyDescent="0.3">
      <c r="B26" s="97" t="s">
        <v>33</v>
      </c>
      <c r="J26" s="88" t="s">
        <v>20</v>
      </c>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row>
    <row r="27" spans="2:46" x14ac:dyDescent="0.3">
      <c r="B27" s="97" t="s">
        <v>34</v>
      </c>
      <c r="J27" s="88" t="s">
        <v>20</v>
      </c>
      <c r="K27" s="118"/>
      <c r="L27" s="118"/>
      <c r="M27" s="118"/>
      <c r="N27" s="118"/>
      <c r="O27" s="118"/>
      <c r="P27" s="118"/>
      <c r="Q27" s="118"/>
      <c r="R27" s="118"/>
      <c r="S27" s="118"/>
      <c r="T27" s="119"/>
      <c r="U27" s="120"/>
      <c r="V27" s="118"/>
      <c r="W27" s="118"/>
      <c r="X27" s="118"/>
      <c r="Y27" s="118"/>
      <c r="Z27" s="118"/>
      <c r="AA27" s="118"/>
      <c r="AB27" s="118"/>
      <c r="AC27" s="118"/>
      <c r="AD27" s="119"/>
      <c r="AE27" s="120"/>
      <c r="AF27" s="118"/>
      <c r="AG27" s="118"/>
      <c r="AH27" s="118"/>
      <c r="AI27" s="118"/>
      <c r="AJ27" s="118"/>
      <c r="AK27" s="118"/>
      <c r="AL27" s="118"/>
      <c r="AM27" s="118"/>
      <c r="AN27" s="119"/>
      <c r="AO27" s="120"/>
      <c r="AP27" s="118"/>
      <c r="AQ27" s="118"/>
      <c r="AR27" s="118"/>
      <c r="AS27" s="118"/>
      <c r="AT27" s="118"/>
    </row>
    <row r="28" spans="2:46" x14ac:dyDescent="0.3">
      <c r="B28" s="112" t="s">
        <v>35</v>
      </c>
      <c r="C28" s="113"/>
      <c r="D28" s="113"/>
      <c r="E28" s="113"/>
      <c r="F28" s="113"/>
      <c r="G28" s="113"/>
      <c r="H28" s="113" t="s">
        <v>36</v>
      </c>
      <c r="I28" s="113"/>
      <c r="J28" s="88" t="s">
        <v>20</v>
      </c>
      <c r="K28" s="121">
        <f>K26+K27</f>
        <v>0</v>
      </c>
      <c r="L28" s="121">
        <f t="shared" ref="L28:AT28" si="2">L26+L27</f>
        <v>0</v>
      </c>
      <c r="M28" s="121">
        <f t="shared" si="2"/>
        <v>0</v>
      </c>
      <c r="N28" s="121">
        <f t="shared" si="2"/>
        <v>0</v>
      </c>
      <c r="O28" s="121">
        <f t="shared" si="2"/>
        <v>0</v>
      </c>
      <c r="P28" s="121">
        <f t="shared" si="2"/>
        <v>0</v>
      </c>
      <c r="Q28" s="121">
        <f t="shared" si="2"/>
        <v>0</v>
      </c>
      <c r="R28" s="121">
        <f t="shared" si="2"/>
        <v>0</v>
      </c>
      <c r="S28" s="121">
        <f t="shared" si="2"/>
        <v>0</v>
      </c>
      <c r="T28" s="121">
        <f t="shared" si="2"/>
        <v>0</v>
      </c>
      <c r="U28" s="121">
        <f t="shared" si="2"/>
        <v>0</v>
      </c>
      <c r="V28" s="121">
        <f t="shared" si="2"/>
        <v>0</v>
      </c>
      <c r="W28" s="121">
        <f t="shared" si="2"/>
        <v>0</v>
      </c>
      <c r="X28" s="121">
        <f t="shared" si="2"/>
        <v>0</v>
      </c>
      <c r="Y28" s="121">
        <f t="shared" si="2"/>
        <v>0</v>
      </c>
      <c r="Z28" s="121">
        <f t="shared" si="2"/>
        <v>0</v>
      </c>
      <c r="AA28" s="121">
        <f t="shared" si="2"/>
        <v>0</v>
      </c>
      <c r="AB28" s="121">
        <f t="shared" si="2"/>
        <v>0</v>
      </c>
      <c r="AC28" s="121">
        <f t="shared" si="2"/>
        <v>0</v>
      </c>
      <c r="AD28" s="121">
        <f t="shared" si="2"/>
        <v>0</v>
      </c>
      <c r="AE28" s="121">
        <f t="shared" si="2"/>
        <v>0</v>
      </c>
      <c r="AF28" s="121">
        <f t="shared" si="2"/>
        <v>0</v>
      </c>
      <c r="AG28" s="121">
        <f t="shared" si="2"/>
        <v>0</v>
      </c>
      <c r="AH28" s="121">
        <f t="shared" si="2"/>
        <v>0</v>
      </c>
      <c r="AI28" s="121">
        <f t="shared" si="2"/>
        <v>0</v>
      </c>
      <c r="AJ28" s="121">
        <f t="shared" si="2"/>
        <v>0</v>
      </c>
      <c r="AK28" s="121">
        <f t="shared" si="2"/>
        <v>0</v>
      </c>
      <c r="AL28" s="121">
        <f t="shared" si="2"/>
        <v>0</v>
      </c>
      <c r="AM28" s="121">
        <f t="shared" si="2"/>
        <v>0</v>
      </c>
      <c r="AN28" s="121">
        <f t="shared" si="2"/>
        <v>0</v>
      </c>
      <c r="AO28" s="121">
        <f t="shared" si="2"/>
        <v>0</v>
      </c>
      <c r="AP28" s="121">
        <f t="shared" si="2"/>
        <v>0</v>
      </c>
      <c r="AQ28" s="121">
        <f t="shared" si="2"/>
        <v>0</v>
      </c>
      <c r="AR28" s="121">
        <f t="shared" si="2"/>
        <v>0</v>
      </c>
      <c r="AS28" s="121">
        <f t="shared" si="2"/>
        <v>0</v>
      </c>
      <c r="AT28" s="121">
        <f t="shared" si="2"/>
        <v>0</v>
      </c>
    </row>
    <row r="29" spans="2:46" ht="16.2" thickBot="1" x14ac:dyDescent="0.35">
      <c r="B29" s="97" t="s">
        <v>37</v>
      </c>
      <c r="G29" s="122"/>
      <c r="H29" s="88" t="s">
        <v>38</v>
      </c>
      <c r="J29" s="88" t="s">
        <v>20</v>
      </c>
      <c r="K29" s="304">
        <f>K19+K25+K28</f>
        <v>0</v>
      </c>
      <c r="L29" s="304">
        <f t="shared" ref="L29:AT29" si="3">L19+L25+L28</f>
        <v>0</v>
      </c>
      <c r="M29" s="304">
        <f t="shared" si="3"/>
        <v>0</v>
      </c>
      <c r="N29" s="304">
        <f t="shared" si="3"/>
        <v>0</v>
      </c>
      <c r="O29" s="304">
        <f t="shared" si="3"/>
        <v>0</v>
      </c>
      <c r="P29" s="304">
        <f t="shared" si="3"/>
        <v>0</v>
      </c>
      <c r="Q29" s="304">
        <f t="shared" si="3"/>
        <v>0</v>
      </c>
      <c r="R29" s="304">
        <f t="shared" si="3"/>
        <v>0</v>
      </c>
      <c r="S29" s="304">
        <f t="shared" si="3"/>
        <v>0</v>
      </c>
      <c r="T29" s="304">
        <f t="shared" si="3"/>
        <v>0</v>
      </c>
      <c r="U29" s="304">
        <f t="shared" si="3"/>
        <v>0</v>
      </c>
      <c r="V29" s="137">
        <f t="shared" si="3"/>
        <v>0</v>
      </c>
      <c r="W29" s="137">
        <f t="shared" si="3"/>
        <v>0</v>
      </c>
      <c r="X29" s="137">
        <f t="shared" si="3"/>
        <v>0</v>
      </c>
      <c r="Y29" s="137">
        <f t="shared" si="3"/>
        <v>0</v>
      </c>
      <c r="Z29" s="137">
        <f t="shared" si="3"/>
        <v>0</v>
      </c>
      <c r="AA29" s="137">
        <f t="shared" si="3"/>
        <v>0</v>
      </c>
      <c r="AB29" s="137">
        <f t="shared" si="3"/>
        <v>0</v>
      </c>
      <c r="AC29" s="137">
        <f t="shared" si="3"/>
        <v>0</v>
      </c>
      <c r="AD29" s="137">
        <f t="shared" si="3"/>
        <v>0</v>
      </c>
      <c r="AE29" s="137">
        <f t="shared" si="3"/>
        <v>0</v>
      </c>
      <c r="AF29" s="137">
        <f t="shared" si="3"/>
        <v>0</v>
      </c>
      <c r="AG29" s="137">
        <f t="shared" si="3"/>
        <v>0</v>
      </c>
      <c r="AH29" s="137">
        <f t="shared" si="3"/>
        <v>0</v>
      </c>
      <c r="AI29" s="137">
        <f t="shared" si="3"/>
        <v>0</v>
      </c>
      <c r="AJ29" s="137">
        <f t="shared" si="3"/>
        <v>0</v>
      </c>
      <c r="AK29" s="137">
        <f t="shared" si="3"/>
        <v>0</v>
      </c>
      <c r="AL29" s="137">
        <f t="shared" si="3"/>
        <v>0</v>
      </c>
      <c r="AM29" s="137">
        <f t="shared" si="3"/>
        <v>0</v>
      </c>
      <c r="AN29" s="137">
        <f t="shared" si="3"/>
        <v>0</v>
      </c>
      <c r="AO29" s="137">
        <f t="shared" si="3"/>
        <v>0</v>
      </c>
      <c r="AP29" s="137">
        <f t="shared" si="3"/>
        <v>0</v>
      </c>
      <c r="AQ29" s="137">
        <f t="shared" si="3"/>
        <v>0</v>
      </c>
      <c r="AR29" s="137">
        <f t="shared" si="3"/>
        <v>0</v>
      </c>
      <c r="AS29" s="137">
        <f t="shared" si="3"/>
        <v>0</v>
      </c>
      <c r="AT29" s="137">
        <f t="shared" si="3"/>
        <v>0</v>
      </c>
    </row>
    <row r="30" spans="2:46" ht="15.6" thickBot="1" x14ac:dyDescent="0.35">
      <c r="B30" s="123"/>
      <c r="C30" s="124"/>
      <c r="D30" s="124"/>
      <c r="E30" s="124"/>
      <c r="F30" s="124"/>
      <c r="G30" s="122"/>
      <c r="H30" s="124"/>
      <c r="I30" s="124"/>
      <c r="J30" s="124"/>
      <c r="K30" s="125"/>
      <c r="L30" s="125"/>
      <c r="M30" s="125"/>
      <c r="N30" s="125"/>
      <c r="O30" s="125"/>
      <c r="P30" s="125"/>
      <c r="Q30" s="125"/>
      <c r="R30" s="125"/>
      <c r="S30" s="125"/>
      <c r="T30" s="126"/>
      <c r="U30" s="127"/>
      <c r="V30" s="125"/>
      <c r="W30" s="125"/>
      <c r="X30" s="125"/>
      <c r="Y30" s="125"/>
      <c r="Z30" s="125"/>
      <c r="AA30" s="125"/>
      <c r="AB30" s="125"/>
      <c r="AC30" s="125"/>
      <c r="AD30" s="126"/>
      <c r="AE30" s="127"/>
      <c r="AF30" s="125"/>
      <c r="AG30" s="125"/>
      <c r="AH30" s="125"/>
      <c r="AI30" s="125"/>
      <c r="AJ30" s="125"/>
      <c r="AK30" s="125"/>
      <c r="AL30" s="125"/>
      <c r="AM30" s="125"/>
      <c r="AN30" s="126"/>
      <c r="AO30" s="127"/>
      <c r="AP30" s="125"/>
      <c r="AQ30" s="125"/>
      <c r="AR30" s="125"/>
      <c r="AS30" s="125"/>
      <c r="AT30" s="125"/>
    </row>
    <row r="31" spans="2:46" s="111" customFormat="1" ht="15.6" x14ac:dyDescent="0.3">
      <c r="B31" s="128" t="s">
        <v>39</v>
      </c>
      <c r="K31" s="129"/>
      <c r="L31" s="129"/>
      <c r="M31" s="129"/>
      <c r="N31" s="129"/>
      <c r="O31" s="129"/>
      <c r="P31" s="129"/>
      <c r="Q31" s="129"/>
      <c r="R31" s="129"/>
      <c r="S31" s="129"/>
      <c r="T31" s="130"/>
      <c r="U31" s="131"/>
      <c r="V31" s="129"/>
      <c r="W31" s="129"/>
      <c r="X31" s="129"/>
      <c r="Y31" s="129"/>
      <c r="Z31" s="129"/>
      <c r="AA31" s="129"/>
      <c r="AB31" s="129"/>
      <c r="AC31" s="129"/>
      <c r="AD31" s="130"/>
      <c r="AE31" s="131"/>
      <c r="AF31" s="129"/>
      <c r="AG31" s="129"/>
      <c r="AH31" s="129"/>
      <c r="AI31" s="129"/>
      <c r="AJ31" s="129"/>
      <c r="AK31" s="129"/>
      <c r="AL31" s="129"/>
      <c r="AM31" s="129"/>
      <c r="AN31" s="130"/>
      <c r="AO31" s="131"/>
      <c r="AP31" s="129"/>
      <c r="AQ31" s="129"/>
      <c r="AR31" s="129"/>
      <c r="AS31" s="129"/>
      <c r="AT31" s="129"/>
    </row>
    <row r="32" spans="2:46" x14ac:dyDescent="0.3">
      <c r="B32" s="97" t="s">
        <v>40</v>
      </c>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row>
    <row r="33" spans="2:46" x14ac:dyDescent="0.3">
      <c r="B33" s="132" t="s">
        <v>41</v>
      </c>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row>
    <row r="34" spans="2:46" x14ac:dyDescent="0.3">
      <c r="B34" s="133" t="s">
        <v>42</v>
      </c>
      <c r="C34" s="113"/>
      <c r="D34" s="113"/>
      <c r="E34" s="134"/>
      <c r="F34" s="113"/>
      <c r="G34" s="113"/>
      <c r="H34" s="134" t="s">
        <v>43</v>
      </c>
      <c r="I34" s="113"/>
      <c r="J34" s="113"/>
      <c r="K34" s="114">
        <f>K32+K33</f>
        <v>0</v>
      </c>
      <c r="L34" s="114">
        <f t="shared" ref="L34:AT34" si="4">L32+L33</f>
        <v>0</v>
      </c>
      <c r="M34" s="114">
        <f t="shared" si="4"/>
        <v>0</v>
      </c>
      <c r="N34" s="114">
        <f t="shared" si="4"/>
        <v>0</v>
      </c>
      <c r="O34" s="114">
        <f t="shared" si="4"/>
        <v>0</v>
      </c>
      <c r="P34" s="114">
        <f t="shared" si="4"/>
        <v>0</v>
      </c>
      <c r="Q34" s="114">
        <f t="shared" si="4"/>
        <v>0</v>
      </c>
      <c r="R34" s="114">
        <f t="shared" si="4"/>
        <v>0</v>
      </c>
      <c r="S34" s="114">
        <f t="shared" si="4"/>
        <v>0</v>
      </c>
      <c r="T34" s="114">
        <f t="shared" si="4"/>
        <v>0</v>
      </c>
      <c r="U34" s="114">
        <f t="shared" si="4"/>
        <v>0</v>
      </c>
      <c r="V34" s="114">
        <f t="shared" si="4"/>
        <v>0</v>
      </c>
      <c r="W34" s="114">
        <f t="shared" si="4"/>
        <v>0</v>
      </c>
      <c r="X34" s="114">
        <f t="shared" si="4"/>
        <v>0</v>
      </c>
      <c r="Y34" s="114">
        <f t="shared" si="4"/>
        <v>0</v>
      </c>
      <c r="Z34" s="114">
        <f t="shared" si="4"/>
        <v>0</v>
      </c>
      <c r="AA34" s="114">
        <f t="shared" si="4"/>
        <v>0</v>
      </c>
      <c r="AB34" s="114">
        <f t="shared" si="4"/>
        <v>0</v>
      </c>
      <c r="AC34" s="114">
        <f t="shared" si="4"/>
        <v>0</v>
      </c>
      <c r="AD34" s="114">
        <f t="shared" si="4"/>
        <v>0</v>
      </c>
      <c r="AE34" s="114">
        <f t="shared" si="4"/>
        <v>0</v>
      </c>
      <c r="AF34" s="114">
        <f t="shared" si="4"/>
        <v>0</v>
      </c>
      <c r="AG34" s="114">
        <f t="shared" si="4"/>
        <v>0</v>
      </c>
      <c r="AH34" s="114">
        <f t="shared" si="4"/>
        <v>0</v>
      </c>
      <c r="AI34" s="114">
        <f t="shared" si="4"/>
        <v>0</v>
      </c>
      <c r="AJ34" s="114">
        <f t="shared" si="4"/>
        <v>0</v>
      </c>
      <c r="AK34" s="114">
        <f t="shared" si="4"/>
        <v>0</v>
      </c>
      <c r="AL34" s="114">
        <f t="shared" si="4"/>
        <v>0</v>
      </c>
      <c r="AM34" s="114">
        <f t="shared" si="4"/>
        <v>0</v>
      </c>
      <c r="AN34" s="114">
        <f t="shared" si="4"/>
        <v>0</v>
      </c>
      <c r="AO34" s="114">
        <f t="shared" si="4"/>
        <v>0</v>
      </c>
      <c r="AP34" s="114">
        <f t="shared" si="4"/>
        <v>0</v>
      </c>
      <c r="AQ34" s="114">
        <f t="shared" si="4"/>
        <v>0</v>
      </c>
      <c r="AR34" s="114">
        <f t="shared" si="4"/>
        <v>0</v>
      </c>
      <c r="AS34" s="114">
        <f t="shared" si="4"/>
        <v>0</v>
      </c>
      <c r="AT34" s="114">
        <f t="shared" si="4"/>
        <v>0</v>
      </c>
    </row>
    <row r="35" spans="2:46" x14ac:dyDescent="0.3">
      <c r="B35" s="133" t="s">
        <v>245</v>
      </c>
      <c r="C35" s="113"/>
      <c r="D35" s="113"/>
      <c r="E35" s="113"/>
      <c r="F35" s="113"/>
      <c r="G35" s="113"/>
      <c r="H35" s="113"/>
      <c r="I35" s="113"/>
      <c r="J35" s="113"/>
      <c r="K35" s="115"/>
      <c r="L35" s="115"/>
      <c r="M35" s="115"/>
      <c r="N35" s="115"/>
      <c r="O35" s="115"/>
      <c r="P35" s="115"/>
      <c r="Q35" s="115"/>
      <c r="R35" s="115"/>
      <c r="S35" s="115"/>
      <c r="T35" s="116"/>
      <c r="U35" s="117"/>
      <c r="V35" s="115"/>
      <c r="W35" s="115"/>
      <c r="X35" s="115"/>
      <c r="Y35" s="115"/>
      <c r="Z35" s="115"/>
      <c r="AA35" s="115"/>
      <c r="AB35" s="115"/>
      <c r="AC35" s="115"/>
      <c r="AD35" s="116"/>
      <c r="AE35" s="117"/>
      <c r="AF35" s="115"/>
      <c r="AG35" s="115"/>
      <c r="AH35" s="115"/>
      <c r="AI35" s="115"/>
      <c r="AJ35" s="115"/>
      <c r="AK35" s="115"/>
      <c r="AL35" s="115"/>
      <c r="AM35" s="115"/>
      <c r="AN35" s="116"/>
      <c r="AO35" s="117"/>
      <c r="AP35" s="115"/>
      <c r="AQ35" s="115"/>
      <c r="AR35" s="115"/>
      <c r="AS35" s="115"/>
      <c r="AT35" s="115"/>
    </row>
    <row r="36" spans="2:46" x14ac:dyDescent="0.3">
      <c r="B36" s="132" t="s">
        <v>398</v>
      </c>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row>
    <row r="37" spans="2:46" x14ac:dyDescent="0.3">
      <c r="B37" s="133" t="s">
        <v>44</v>
      </c>
      <c r="C37" s="113"/>
      <c r="D37" s="113"/>
      <c r="E37" s="113"/>
      <c r="F37" s="113"/>
      <c r="G37" s="113"/>
      <c r="H37" s="113" t="s">
        <v>45</v>
      </c>
      <c r="I37" s="113"/>
      <c r="J37" s="113"/>
      <c r="K37" s="114">
        <f>K35+K36</f>
        <v>0</v>
      </c>
      <c r="L37" s="114">
        <f t="shared" ref="L37:Q37" si="5">L35+L36</f>
        <v>0</v>
      </c>
      <c r="M37" s="114">
        <f t="shared" si="5"/>
        <v>0</v>
      </c>
      <c r="N37" s="114">
        <f t="shared" si="5"/>
        <v>0</v>
      </c>
      <c r="O37" s="114">
        <f t="shared" si="5"/>
        <v>0</v>
      </c>
      <c r="P37" s="114">
        <f t="shared" si="5"/>
        <v>0</v>
      </c>
      <c r="Q37" s="114">
        <f t="shared" si="5"/>
        <v>0</v>
      </c>
      <c r="R37" s="114">
        <f t="shared" ref="R37" si="6">R35+R36</f>
        <v>0</v>
      </c>
      <c r="S37" s="114">
        <f t="shared" ref="S37" si="7">S35+S36</f>
        <v>0</v>
      </c>
      <c r="T37" s="114">
        <f t="shared" ref="T37" si="8">T35+T36</f>
        <v>0</v>
      </c>
      <c r="U37" s="114">
        <f t="shared" ref="U37" si="9">U35+U36</f>
        <v>0</v>
      </c>
      <c r="V37" s="114">
        <f t="shared" ref="V37" si="10">V35+V36</f>
        <v>0</v>
      </c>
      <c r="W37" s="114">
        <f t="shared" ref="W37" si="11">W35+W36</f>
        <v>0</v>
      </c>
      <c r="X37" s="114">
        <f t="shared" ref="X37" si="12">X35+X36</f>
        <v>0</v>
      </c>
      <c r="Y37" s="114">
        <f t="shared" ref="Y37" si="13">Y35+Y36</f>
        <v>0</v>
      </c>
      <c r="Z37" s="114">
        <f t="shared" ref="Z37" si="14">Z35+Z36</f>
        <v>0</v>
      </c>
      <c r="AA37" s="114">
        <f t="shared" ref="AA37" si="15">AA35+AA36</f>
        <v>0</v>
      </c>
      <c r="AB37" s="114">
        <f t="shared" ref="AB37" si="16">AB35+AB36</f>
        <v>0</v>
      </c>
      <c r="AC37" s="114">
        <f t="shared" ref="AC37" si="17">AC35+AC36</f>
        <v>0</v>
      </c>
      <c r="AD37" s="114">
        <f t="shared" ref="AD37" si="18">AD35+AD36</f>
        <v>0</v>
      </c>
      <c r="AE37" s="114">
        <f t="shared" ref="AE37" si="19">AE35+AE36</f>
        <v>0</v>
      </c>
      <c r="AF37" s="114">
        <f t="shared" ref="AF37" si="20">AF35+AF36</f>
        <v>0</v>
      </c>
      <c r="AG37" s="114">
        <f t="shared" ref="AG37" si="21">AG35+AG36</f>
        <v>0</v>
      </c>
      <c r="AH37" s="114">
        <f t="shared" ref="AH37" si="22">AH35+AH36</f>
        <v>0</v>
      </c>
      <c r="AI37" s="114">
        <f t="shared" ref="AI37" si="23">AI35+AI36</f>
        <v>0</v>
      </c>
      <c r="AJ37" s="114">
        <f t="shared" ref="AJ37" si="24">AJ35+AJ36</f>
        <v>0</v>
      </c>
      <c r="AK37" s="114">
        <f t="shared" ref="AK37" si="25">AK35+AK36</f>
        <v>0</v>
      </c>
      <c r="AL37" s="114">
        <f t="shared" ref="AL37" si="26">AL35+AL36</f>
        <v>0</v>
      </c>
      <c r="AM37" s="114">
        <f t="shared" ref="AM37" si="27">AM35+AM36</f>
        <v>0</v>
      </c>
      <c r="AN37" s="114">
        <f t="shared" ref="AN37" si="28">AN35+AN36</f>
        <v>0</v>
      </c>
      <c r="AO37" s="114">
        <f t="shared" ref="AO37" si="29">AO35+AO36</f>
        <v>0</v>
      </c>
      <c r="AP37" s="114">
        <f t="shared" ref="AP37" si="30">AP35+AP36</f>
        <v>0</v>
      </c>
      <c r="AQ37" s="114">
        <f t="shared" ref="AQ37" si="31">AQ35+AQ36</f>
        <v>0</v>
      </c>
      <c r="AR37" s="114">
        <f t="shared" ref="AR37" si="32">AR35+AR36</f>
        <v>0</v>
      </c>
      <c r="AS37" s="114">
        <f t="shared" ref="AS37" si="33">AS35+AS36</f>
        <v>0</v>
      </c>
      <c r="AT37" s="114">
        <f t="shared" ref="AT37" si="34">AT35+AT36</f>
        <v>0</v>
      </c>
    </row>
    <row r="38" spans="2:46" ht="15.6" x14ac:dyDescent="0.3">
      <c r="B38" s="133" t="s">
        <v>46</v>
      </c>
      <c r="C38" s="113"/>
      <c r="D38" s="113"/>
      <c r="E38" s="113"/>
      <c r="F38" s="113"/>
      <c r="G38" s="113"/>
      <c r="H38" s="113" t="s">
        <v>47</v>
      </c>
      <c r="I38" s="113"/>
      <c r="J38" s="113"/>
      <c r="K38" s="304">
        <f>K34+K37</f>
        <v>0</v>
      </c>
      <c r="L38" s="304">
        <f t="shared" ref="L38:AT38" si="35">L34+L37</f>
        <v>0</v>
      </c>
      <c r="M38" s="304">
        <f t="shared" si="35"/>
        <v>0</v>
      </c>
      <c r="N38" s="304">
        <f t="shared" si="35"/>
        <v>0</v>
      </c>
      <c r="O38" s="304">
        <f t="shared" si="35"/>
        <v>0</v>
      </c>
      <c r="P38" s="304">
        <f t="shared" si="35"/>
        <v>0</v>
      </c>
      <c r="Q38" s="304">
        <f t="shared" si="35"/>
        <v>0</v>
      </c>
      <c r="R38" s="304">
        <f t="shared" si="35"/>
        <v>0</v>
      </c>
      <c r="S38" s="304">
        <f t="shared" si="35"/>
        <v>0</v>
      </c>
      <c r="T38" s="304">
        <f t="shared" si="35"/>
        <v>0</v>
      </c>
      <c r="U38" s="304">
        <f t="shared" si="35"/>
        <v>0</v>
      </c>
      <c r="V38" s="137">
        <f t="shared" si="35"/>
        <v>0</v>
      </c>
      <c r="W38" s="137">
        <f t="shared" si="35"/>
        <v>0</v>
      </c>
      <c r="X38" s="137">
        <f t="shared" si="35"/>
        <v>0</v>
      </c>
      <c r="Y38" s="137">
        <f t="shared" si="35"/>
        <v>0</v>
      </c>
      <c r="Z38" s="137">
        <f t="shared" si="35"/>
        <v>0</v>
      </c>
      <c r="AA38" s="137">
        <f t="shared" si="35"/>
        <v>0</v>
      </c>
      <c r="AB38" s="137">
        <f t="shared" si="35"/>
        <v>0</v>
      </c>
      <c r="AC38" s="137">
        <f t="shared" si="35"/>
        <v>0</v>
      </c>
      <c r="AD38" s="137">
        <f t="shared" si="35"/>
        <v>0</v>
      </c>
      <c r="AE38" s="137">
        <f t="shared" si="35"/>
        <v>0</v>
      </c>
      <c r="AF38" s="137">
        <f t="shared" si="35"/>
        <v>0</v>
      </c>
      <c r="AG38" s="137">
        <f t="shared" si="35"/>
        <v>0</v>
      </c>
      <c r="AH38" s="137">
        <f t="shared" si="35"/>
        <v>0</v>
      </c>
      <c r="AI38" s="137">
        <f t="shared" si="35"/>
        <v>0</v>
      </c>
      <c r="AJ38" s="137">
        <f t="shared" si="35"/>
        <v>0</v>
      </c>
      <c r="AK38" s="137">
        <f t="shared" si="35"/>
        <v>0</v>
      </c>
      <c r="AL38" s="137">
        <f t="shared" si="35"/>
        <v>0</v>
      </c>
      <c r="AM38" s="137">
        <f t="shared" si="35"/>
        <v>0</v>
      </c>
      <c r="AN38" s="137">
        <f t="shared" si="35"/>
        <v>0</v>
      </c>
      <c r="AO38" s="137">
        <f t="shared" si="35"/>
        <v>0</v>
      </c>
      <c r="AP38" s="137">
        <f t="shared" si="35"/>
        <v>0</v>
      </c>
      <c r="AQ38" s="137">
        <f t="shared" si="35"/>
        <v>0</v>
      </c>
      <c r="AR38" s="137">
        <f t="shared" si="35"/>
        <v>0</v>
      </c>
      <c r="AS38" s="137">
        <f t="shared" si="35"/>
        <v>0</v>
      </c>
      <c r="AT38" s="137">
        <f t="shared" si="35"/>
        <v>0</v>
      </c>
    </row>
    <row r="39" spans="2:46" s="111" customFormat="1" ht="15.6" x14ac:dyDescent="0.3">
      <c r="B39" s="135" t="s">
        <v>408</v>
      </c>
      <c r="C39" s="136"/>
      <c r="D39" s="136"/>
      <c r="E39" s="136"/>
      <c r="F39" s="136"/>
      <c r="G39" s="136"/>
      <c r="H39" s="136"/>
      <c r="I39" s="136"/>
      <c r="J39" s="136"/>
      <c r="K39" s="137"/>
      <c r="L39" s="137"/>
      <c r="M39" s="137"/>
      <c r="N39" s="137"/>
      <c r="O39" s="137"/>
      <c r="P39" s="137"/>
      <c r="Q39" s="137"/>
      <c r="R39" s="137"/>
      <c r="S39" s="137"/>
      <c r="T39" s="138"/>
      <c r="U39" s="139"/>
      <c r="V39" s="137"/>
      <c r="W39" s="137"/>
      <c r="X39" s="137"/>
      <c r="Y39" s="137"/>
      <c r="Z39" s="137"/>
      <c r="AA39" s="137"/>
      <c r="AB39" s="137"/>
      <c r="AC39" s="137"/>
      <c r="AD39" s="138"/>
      <c r="AE39" s="139"/>
      <c r="AF39" s="137"/>
      <c r="AG39" s="137"/>
      <c r="AH39" s="137"/>
      <c r="AI39" s="137"/>
      <c r="AJ39" s="137"/>
      <c r="AK39" s="137"/>
      <c r="AL39" s="137"/>
      <c r="AM39" s="137"/>
      <c r="AN39" s="138"/>
      <c r="AO39" s="139"/>
      <c r="AP39" s="137"/>
      <c r="AQ39" s="137"/>
      <c r="AR39" s="137"/>
      <c r="AS39" s="137"/>
      <c r="AT39" s="137"/>
    </row>
    <row r="40" spans="2:46" x14ac:dyDescent="0.3">
      <c r="B40" s="259" t="s">
        <v>271</v>
      </c>
      <c r="C40" s="99"/>
      <c r="D40" s="99"/>
      <c r="E40" s="99"/>
      <c r="F40" s="99"/>
      <c r="G40" s="99"/>
      <c r="H40" s="99"/>
      <c r="I40" s="99"/>
      <c r="J40" s="99"/>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row>
    <row r="41" spans="2:46" x14ac:dyDescent="0.3">
      <c r="B41" s="132" t="s">
        <v>48</v>
      </c>
      <c r="K41" s="81"/>
      <c r="L41" s="81"/>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row>
    <row r="42" spans="2:46" x14ac:dyDescent="0.3">
      <c r="B42" s="133" t="s">
        <v>49</v>
      </c>
      <c r="C42" s="113"/>
      <c r="D42" s="113"/>
      <c r="E42" s="113"/>
      <c r="F42" s="113"/>
      <c r="G42" s="113"/>
      <c r="H42" s="113" t="s">
        <v>50</v>
      </c>
      <c r="I42" s="113"/>
      <c r="J42" s="113"/>
      <c r="K42" s="114">
        <f>K40+K41</f>
        <v>0</v>
      </c>
      <c r="L42" s="114">
        <f t="shared" ref="L42:AT42" si="36">L40+L41</f>
        <v>0</v>
      </c>
      <c r="M42" s="114">
        <f t="shared" si="36"/>
        <v>0</v>
      </c>
      <c r="N42" s="114">
        <f t="shared" si="36"/>
        <v>0</v>
      </c>
      <c r="O42" s="114">
        <f t="shared" si="36"/>
        <v>0</v>
      </c>
      <c r="P42" s="114">
        <f t="shared" si="36"/>
        <v>0</v>
      </c>
      <c r="Q42" s="114">
        <f t="shared" si="36"/>
        <v>0</v>
      </c>
      <c r="R42" s="114">
        <f>R40+R41</f>
        <v>0</v>
      </c>
      <c r="S42" s="114">
        <f t="shared" si="36"/>
        <v>0</v>
      </c>
      <c r="T42" s="114">
        <f t="shared" si="36"/>
        <v>0</v>
      </c>
      <c r="U42" s="114">
        <f t="shared" si="36"/>
        <v>0</v>
      </c>
      <c r="V42" s="114">
        <f t="shared" si="36"/>
        <v>0</v>
      </c>
      <c r="W42" s="114">
        <f t="shared" si="36"/>
        <v>0</v>
      </c>
      <c r="X42" s="114">
        <f t="shared" si="36"/>
        <v>0</v>
      </c>
      <c r="Y42" s="114">
        <f t="shared" si="36"/>
        <v>0</v>
      </c>
      <c r="Z42" s="114">
        <f t="shared" si="36"/>
        <v>0</v>
      </c>
      <c r="AA42" s="114">
        <f t="shared" si="36"/>
        <v>0</v>
      </c>
      <c r="AB42" s="114">
        <f t="shared" si="36"/>
        <v>0</v>
      </c>
      <c r="AC42" s="114">
        <f t="shared" si="36"/>
        <v>0</v>
      </c>
      <c r="AD42" s="114">
        <f t="shared" si="36"/>
        <v>0</v>
      </c>
      <c r="AE42" s="114">
        <f t="shared" si="36"/>
        <v>0</v>
      </c>
      <c r="AF42" s="114">
        <f t="shared" si="36"/>
        <v>0</v>
      </c>
      <c r="AG42" s="114">
        <f t="shared" si="36"/>
        <v>0</v>
      </c>
      <c r="AH42" s="114">
        <f t="shared" si="36"/>
        <v>0</v>
      </c>
      <c r="AI42" s="114">
        <f t="shared" si="36"/>
        <v>0</v>
      </c>
      <c r="AJ42" s="114">
        <f t="shared" si="36"/>
        <v>0</v>
      </c>
      <c r="AK42" s="114">
        <f t="shared" si="36"/>
        <v>0</v>
      </c>
      <c r="AL42" s="114">
        <f t="shared" si="36"/>
        <v>0</v>
      </c>
      <c r="AM42" s="114">
        <f t="shared" si="36"/>
        <v>0</v>
      </c>
      <c r="AN42" s="114">
        <f t="shared" si="36"/>
        <v>0</v>
      </c>
      <c r="AO42" s="114">
        <f t="shared" si="36"/>
        <v>0</v>
      </c>
      <c r="AP42" s="114">
        <f t="shared" si="36"/>
        <v>0</v>
      </c>
      <c r="AQ42" s="114">
        <f t="shared" si="36"/>
        <v>0</v>
      </c>
      <c r="AR42" s="114">
        <f t="shared" si="36"/>
        <v>0</v>
      </c>
      <c r="AS42" s="114">
        <f t="shared" si="36"/>
        <v>0</v>
      </c>
      <c r="AT42" s="114">
        <f t="shared" si="36"/>
        <v>0</v>
      </c>
    </row>
    <row r="43" spans="2:46" x14ac:dyDescent="0.3">
      <c r="B43" s="133" t="s">
        <v>51</v>
      </c>
      <c r="C43" s="113"/>
      <c r="D43" s="113"/>
      <c r="E43" s="113"/>
      <c r="F43" s="113"/>
      <c r="G43" s="113"/>
      <c r="H43" s="113"/>
      <c r="I43" s="113"/>
      <c r="J43" s="113"/>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row>
    <row r="44" spans="2:46" x14ac:dyDescent="0.3">
      <c r="B44" s="133" t="s">
        <v>52</v>
      </c>
      <c r="C44" s="113"/>
      <c r="D44" s="113"/>
      <c r="E44" s="113"/>
      <c r="F44" s="113"/>
      <c r="G44" s="113"/>
      <c r="H44" s="113"/>
      <c r="I44" s="113"/>
      <c r="J44" s="113"/>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row>
    <row r="45" spans="2:46" x14ac:dyDescent="0.3">
      <c r="B45" s="133" t="s">
        <v>53</v>
      </c>
      <c r="C45" s="113"/>
      <c r="D45" s="113"/>
      <c r="E45" s="113"/>
      <c r="F45" s="113"/>
      <c r="G45" s="134"/>
      <c r="H45" s="134" t="s">
        <v>54</v>
      </c>
      <c r="I45" s="113"/>
      <c r="J45" s="113"/>
      <c r="K45" s="121">
        <f>K43+K44</f>
        <v>0</v>
      </c>
      <c r="L45" s="121">
        <f t="shared" ref="L45:AT45" si="37">L43+L44</f>
        <v>0</v>
      </c>
      <c r="M45" s="121">
        <f t="shared" si="37"/>
        <v>0</v>
      </c>
      <c r="N45" s="121">
        <f t="shared" si="37"/>
        <v>0</v>
      </c>
      <c r="O45" s="121">
        <f t="shared" si="37"/>
        <v>0</v>
      </c>
      <c r="P45" s="121">
        <f t="shared" si="37"/>
        <v>0</v>
      </c>
      <c r="Q45" s="121">
        <f t="shared" si="37"/>
        <v>0</v>
      </c>
      <c r="R45" s="121">
        <f>R43+R44</f>
        <v>0</v>
      </c>
      <c r="S45" s="121">
        <f>S43+S44</f>
        <v>0</v>
      </c>
      <c r="T45" s="121">
        <f t="shared" si="37"/>
        <v>0</v>
      </c>
      <c r="U45" s="121">
        <f t="shared" si="37"/>
        <v>0</v>
      </c>
      <c r="V45" s="114">
        <f t="shared" si="37"/>
        <v>0</v>
      </c>
      <c r="W45" s="114">
        <f t="shared" si="37"/>
        <v>0</v>
      </c>
      <c r="X45" s="114">
        <f t="shared" si="37"/>
        <v>0</v>
      </c>
      <c r="Y45" s="114">
        <f t="shared" si="37"/>
        <v>0</v>
      </c>
      <c r="Z45" s="114">
        <f t="shared" si="37"/>
        <v>0</v>
      </c>
      <c r="AA45" s="114">
        <f t="shared" si="37"/>
        <v>0</v>
      </c>
      <c r="AB45" s="114">
        <f t="shared" si="37"/>
        <v>0</v>
      </c>
      <c r="AC45" s="114">
        <f t="shared" si="37"/>
        <v>0</v>
      </c>
      <c r="AD45" s="114">
        <f t="shared" si="37"/>
        <v>0</v>
      </c>
      <c r="AE45" s="114">
        <f t="shared" si="37"/>
        <v>0</v>
      </c>
      <c r="AF45" s="114">
        <f t="shared" si="37"/>
        <v>0</v>
      </c>
      <c r="AG45" s="114">
        <f t="shared" si="37"/>
        <v>0</v>
      </c>
      <c r="AH45" s="114">
        <f t="shared" si="37"/>
        <v>0</v>
      </c>
      <c r="AI45" s="114">
        <f t="shared" si="37"/>
        <v>0</v>
      </c>
      <c r="AJ45" s="114">
        <f t="shared" si="37"/>
        <v>0</v>
      </c>
      <c r="AK45" s="114">
        <f t="shared" si="37"/>
        <v>0</v>
      </c>
      <c r="AL45" s="114">
        <f t="shared" si="37"/>
        <v>0</v>
      </c>
      <c r="AM45" s="114">
        <f t="shared" si="37"/>
        <v>0</v>
      </c>
      <c r="AN45" s="114">
        <f t="shared" si="37"/>
        <v>0</v>
      </c>
      <c r="AO45" s="114">
        <f t="shared" si="37"/>
        <v>0</v>
      </c>
      <c r="AP45" s="114">
        <f t="shared" si="37"/>
        <v>0</v>
      </c>
      <c r="AQ45" s="114">
        <f t="shared" si="37"/>
        <v>0</v>
      </c>
      <c r="AR45" s="114">
        <f t="shared" si="37"/>
        <v>0</v>
      </c>
      <c r="AS45" s="114">
        <f t="shared" si="37"/>
        <v>0</v>
      </c>
      <c r="AT45" s="114">
        <f t="shared" si="37"/>
        <v>0</v>
      </c>
    </row>
    <row r="46" spans="2:46" s="111" customFormat="1" ht="15.6" x14ac:dyDescent="0.3">
      <c r="B46" s="141" t="s">
        <v>55</v>
      </c>
      <c r="G46" s="142"/>
      <c r="H46" s="142"/>
      <c r="K46" s="143">
        <f>K29+K38+K42+K45</f>
        <v>0</v>
      </c>
      <c r="L46" s="143">
        <f t="shared" ref="L46:AT46" si="38">L29+L38+L42+L45</f>
        <v>0</v>
      </c>
      <c r="M46" s="143">
        <f t="shared" si="38"/>
        <v>0</v>
      </c>
      <c r="N46" s="143">
        <f t="shared" si="38"/>
        <v>0</v>
      </c>
      <c r="O46" s="143">
        <f t="shared" si="38"/>
        <v>0</v>
      </c>
      <c r="P46" s="143">
        <f t="shared" si="38"/>
        <v>0</v>
      </c>
      <c r="Q46" s="143">
        <f t="shared" si="38"/>
        <v>0</v>
      </c>
      <c r="R46" s="143">
        <f t="shared" si="38"/>
        <v>0</v>
      </c>
      <c r="S46" s="143">
        <f>S29+S38+S42+S45</f>
        <v>0</v>
      </c>
      <c r="T46" s="143">
        <f t="shared" si="38"/>
        <v>0</v>
      </c>
      <c r="U46" s="143">
        <f t="shared" si="38"/>
        <v>0</v>
      </c>
      <c r="V46" s="143">
        <f t="shared" si="38"/>
        <v>0</v>
      </c>
      <c r="W46" s="143">
        <f t="shared" si="38"/>
        <v>0</v>
      </c>
      <c r="X46" s="143">
        <f t="shared" si="38"/>
        <v>0</v>
      </c>
      <c r="Y46" s="143">
        <f t="shared" si="38"/>
        <v>0</v>
      </c>
      <c r="Z46" s="143">
        <f t="shared" si="38"/>
        <v>0</v>
      </c>
      <c r="AA46" s="143">
        <f t="shared" si="38"/>
        <v>0</v>
      </c>
      <c r="AB46" s="143">
        <f t="shared" si="38"/>
        <v>0</v>
      </c>
      <c r="AC46" s="143">
        <f t="shared" si="38"/>
        <v>0</v>
      </c>
      <c r="AD46" s="143">
        <f t="shared" si="38"/>
        <v>0</v>
      </c>
      <c r="AE46" s="143">
        <f t="shared" si="38"/>
        <v>0</v>
      </c>
      <c r="AF46" s="143">
        <f t="shared" si="38"/>
        <v>0</v>
      </c>
      <c r="AG46" s="143">
        <f t="shared" si="38"/>
        <v>0</v>
      </c>
      <c r="AH46" s="143">
        <f t="shared" si="38"/>
        <v>0</v>
      </c>
      <c r="AI46" s="143">
        <f t="shared" si="38"/>
        <v>0</v>
      </c>
      <c r="AJ46" s="143">
        <f t="shared" si="38"/>
        <v>0</v>
      </c>
      <c r="AK46" s="143">
        <f t="shared" si="38"/>
        <v>0</v>
      </c>
      <c r="AL46" s="143">
        <f t="shared" si="38"/>
        <v>0</v>
      </c>
      <c r="AM46" s="143">
        <f t="shared" si="38"/>
        <v>0</v>
      </c>
      <c r="AN46" s="143">
        <f t="shared" si="38"/>
        <v>0</v>
      </c>
      <c r="AO46" s="143">
        <f t="shared" si="38"/>
        <v>0</v>
      </c>
      <c r="AP46" s="143">
        <f t="shared" si="38"/>
        <v>0</v>
      </c>
      <c r="AQ46" s="143">
        <f t="shared" si="38"/>
        <v>0</v>
      </c>
      <c r="AR46" s="143">
        <f t="shared" si="38"/>
        <v>0</v>
      </c>
      <c r="AS46" s="143">
        <f t="shared" si="38"/>
        <v>0</v>
      </c>
      <c r="AT46" s="143">
        <f t="shared" si="38"/>
        <v>0</v>
      </c>
    </row>
    <row r="47" spans="2:46" x14ac:dyDescent="0.3">
      <c r="B47" s="132" t="s">
        <v>56</v>
      </c>
      <c r="G47" s="144"/>
      <c r="H47" s="144"/>
      <c r="K47" s="145">
        <f>K46*0.15</f>
        <v>0</v>
      </c>
      <c r="L47" s="145">
        <f t="shared" ref="L47:AT47" si="39">L46*0.15</f>
        <v>0</v>
      </c>
      <c r="M47" s="145">
        <f t="shared" si="39"/>
        <v>0</v>
      </c>
      <c r="N47" s="145">
        <f t="shared" si="39"/>
        <v>0</v>
      </c>
      <c r="O47" s="145">
        <f t="shared" si="39"/>
        <v>0</v>
      </c>
      <c r="P47" s="145">
        <f t="shared" si="39"/>
        <v>0</v>
      </c>
      <c r="Q47" s="145">
        <f t="shared" si="39"/>
        <v>0</v>
      </c>
      <c r="R47" s="145">
        <f t="shared" si="39"/>
        <v>0</v>
      </c>
      <c r="S47" s="145">
        <f t="shared" si="39"/>
        <v>0</v>
      </c>
      <c r="T47" s="145">
        <f t="shared" si="39"/>
        <v>0</v>
      </c>
      <c r="U47" s="145">
        <f t="shared" si="39"/>
        <v>0</v>
      </c>
      <c r="V47" s="145">
        <f t="shared" si="39"/>
        <v>0</v>
      </c>
      <c r="W47" s="145">
        <f t="shared" si="39"/>
        <v>0</v>
      </c>
      <c r="X47" s="145">
        <f t="shared" si="39"/>
        <v>0</v>
      </c>
      <c r="Y47" s="145">
        <f t="shared" si="39"/>
        <v>0</v>
      </c>
      <c r="Z47" s="145">
        <f t="shared" si="39"/>
        <v>0</v>
      </c>
      <c r="AA47" s="145">
        <f t="shared" si="39"/>
        <v>0</v>
      </c>
      <c r="AB47" s="145">
        <f t="shared" si="39"/>
        <v>0</v>
      </c>
      <c r="AC47" s="145">
        <f t="shared" si="39"/>
        <v>0</v>
      </c>
      <c r="AD47" s="145">
        <f t="shared" si="39"/>
        <v>0</v>
      </c>
      <c r="AE47" s="145">
        <f t="shared" si="39"/>
        <v>0</v>
      </c>
      <c r="AF47" s="145">
        <f t="shared" si="39"/>
        <v>0</v>
      </c>
      <c r="AG47" s="145">
        <f t="shared" si="39"/>
        <v>0</v>
      </c>
      <c r="AH47" s="145">
        <f t="shared" si="39"/>
        <v>0</v>
      </c>
      <c r="AI47" s="145">
        <f t="shared" si="39"/>
        <v>0</v>
      </c>
      <c r="AJ47" s="145">
        <f t="shared" si="39"/>
        <v>0</v>
      </c>
      <c r="AK47" s="145">
        <f t="shared" si="39"/>
        <v>0</v>
      </c>
      <c r="AL47" s="145">
        <f t="shared" si="39"/>
        <v>0</v>
      </c>
      <c r="AM47" s="145">
        <f t="shared" si="39"/>
        <v>0</v>
      </c>
      <c r="AN47" s="145">
        <f t="shared" si="39"/>
        <v>0</v>
      </c>
      <c r="AO47" s="145">
        <f t="shared" si="39"/>
        <v>0</v>
      </c>
      <c r="AP47" s="145">
        <f t="shared" si="39"/>
        <v>0</v>
      </c>
      <c r="AQ47" s="145">
        <f t="shared" si="39"/>
        <v>0</v>
      </c>
      <c r="AR47" s="145">
        <f t="shared" si="39"/>
        <v>0</v>
      </c>
      <c r="AS47" s="145">
        <f t="shared" si="39"/>
        <v>0</v>
      </c>
      <c r="AT47" s="145">
        <f t="shared" si="39"/>
        <v>0</v>
      </c>
    </row>
    <row r="48" spans="2:46" s="111" customFormat="1" ht="16.2" thickBot="1" x14ac:dyDescent="0.35">
      <c r="B48" s="146" t="s">
        <v>57</v>
      </c>
      <c r="C48" s="147"/>
      <c r="D48" s="147"/>
      <c r="E48" s="147"/>
      <c r="F48" s="147"/>
      <c r="G48" s="147"/>
      <c r="H48" s="147" t="s">
        <v>58</v>
      </c>
      <c r="I48" s="147"/>
      <c r="J48" s="147"/>
      <c r="K48" s="148">
        <f>SUM(K46:K47)</f>
        <v>0</v>
      </c>
      <c r="L48" s="148">
        <f t="shared" ref="L48:AT48" si="40">SUM(L46:L47)</f>
        <v>0</v>
      </c>
      <c r="M48" s="148">
        <f t="shared" si="40"/>
        <v>0</v>
      </c>
      <c r="N48" s="148">
        <f t="shared" si="40"/>
        <v>0</v>
      </c>
      <c r="O48" s="148">
        <f t="shared" si="40"/>
        <v>0</v>
      </c>
      <c r="P48" s="148">
        <f t="shared" si="40"/>
        <v>0</v>
      </c>
      <c r="Q48" s="148">
        <f t="shared" si="40"/>
        <v>0</v>
      </c>
      <c r="R48" s="148">
        <f t="shared" si="40"/>
        <v>0</v>
      </c>
      <c r="S48" s="148">
        <f t="shared" si="40"/>
        <v>0</v>
      </c>
      <c r="T48" s="148">
        <f t="shared" si="40"/>
        <v>0</v>
      </c>
      <c r="U48" s="148">
        <f t="shared" si="40"/>
        <v>0</v>
      </c>
      <c r="V48" s="148">
        <f t="shared" si="40"/>
        <v>0</v>
      </c>
      <c r="W48" s="148">
        <f t="shared" si="40"/>
        <v>0</v>
      </c>
      <c r="X48" s="148">
        <f t="shared" si="40"/>
        <v>0</v>
      </c>
      <c r="Y48" s="148">
        <f t="shared" si="40"/>
        <v>0</v>
      </c>
      <c r="Z48" s="148">
        <f t="shared" si="40"/>
        <v>0</v>
      </c>
      <c r="AA48" s="148">
        <f t="shared" si="40"/>
        <v>0</v>
      </c>
      <c r="AB48" s="148">
        <f t="shared" si="40"/>
        <v>0</v>
      </c>
      <c r="AC48" s="148">
        <f t="shared" si="40"/>
        <v>0</v>
      </c>
      <c r="AD48" s="148">
        <f t="shared" si="40"/>
        <v>0</v>
      </c>
      <c r="AE48" s="148">
        <f t="shared" si="40"/>
        <v>0</v>
      </c>
      <c r="AF48" s="148">
        <f t="shared" si="40"/>
        <v>0</v>
      </c>
      <c r="AG48" s="148">
        <f t="shared" si="40"/>
        <v>0</v>
      </c>
      <c r="AH48" s="148">
        <f t="shared" si="40"/>
        <v>0</v>
      </c>
      <c r="AI48" s="148">
        <f t="shared" si="40"/>
        <v>0</v>
      </c>
      <c r="AJ48" s="148">
        <f t="shared" si="40"/>
        <v>0</v>
      </c>
      <c r="AK48" s="148">
        <f t="shared" si="40"/>
        <v>0</v>
      </c>
      <c r="AL48" s="148">
        <f t="shared" si="40"/>
        <v>0</v>
      </c>
      <c r="AM48" s="148">
        <f t="shared" si="40"/>
        <v>0</v>
      </c>
      <c r="AN48" s="148">
        <f t="shared" si="40"/>
        <v>0</v>
      </c>
      <c r="AO48" s="148">
        <f t="shared" si="40"/>
        <v>0</v>
      </c>
      <c r="AP48" s="148">
        <f t="shared" si="40"/>
        <v>0</v>
      </c>
      <c r="AQ48" s="148">
        <f t="shared" si="40"/>
        <v>0</v>
      </c>
      <c r="AR48" s="148">
        <f t="shared" si="40"/>
        <v>0</v>
      </c>
      <c r="AS48" s="148">
        <f t="shared" si="40"/>
        <v>0</v>
      </c>
      <c r="AT48" s="148">
        <f t="shared" si="40"/>
        <v>0</v>
      </c>
    </row>
    <row r="50" spans="2:46" x14ac:dyDescent="0.3">
      <c r="B50" s="90" t="s">
        <v>96</v>
      </c>
      <c r="C50" s="90"/>
      <c r="D50" s="90"/>
      <c r="E50" s="90"/>
      <c r="F50" s="90"/>
    </row>
    <row r="52" spans="2:46" ht="15.6" x14ac:dyDescent="0.3">
      <c r="B52" s="149"/>
      <c r="C52" s="90"/>
      <c r="D52" s="90"/>
      <c r="E52" s="90"/>
      <c r="F52" s="90"/>
      <c r="Q52" s="90"/>
      <c r="R52" s="90"/>
      <c r="S52" s="90"/>
      <c r="T52" s="90"/>
      <c r="AA52" s="90"/>
      <c r="AB52" s="90"/>
      <c r="AC52" s="90"/>
      <c r="AD52" s="90"/>
      <c r="AK52" s="90"/>
      <c r="AL52" s="90"/>
      <c r="AM52" s="90"/>
      <c r="AN52" s="90"/>
    </row>
    <row r="53" spans="2:46" x14ac:dyDescent="0.3">
      <c r="B53" s="90" t="s">
        <v>240</v>
      </c>
      <c r="C53" s="90"/>
      <c r="D53" s="90"/>
      <c r="E53" s="90"/>
      <c r="F53" s="90"/>
      <c r="Q53" s="90" t="s">
        <v>97</v>
      </c>
      <c r="R53" s="90"/>
      <c r="S53" s="90"/>
      <c r="T53" s="90"/>
      <c r="AA53" s="90" t="s">
        <v>97</v>
      </c>
      <c r="AB53" s="90"/>
      <c r="AC53" s="90"/>
      <c r="AD53" s="90"/>
      <c r="AK53" s="90" t="s">
        <v>97</v>
      </c>
      <c r="AL53" s="90"/>
      <c r="AM53" s="90"/>
      <c r="AN53" s="90"/>
    </row>
    <row r="56" spans="2:46" x14ac:dyDescent="0.3">
      <c r="B56" s="144"/>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2:46" x14ac:dyDescent="0.3">
      <c r="B57" s="89" t="s">
        <v>247</v>
      </c>
      <c r="C57" s="90"/>
      <c r="D57" s="151"/>
      <c r="E57" s="91">
        <f>Cover!B15</f>
        <v>0</v>
      </c>
      <c r="F57" s="93" t="s">
        <v>238</v>
      </c>
    </row>
    <row r="59" spans="2:46" x14ac:dyDescent="0.3">
      <c r="B59" s="89" t="s">
        <v>272</v>
      </c>
      <c r="C59" s="90"/>
      <c r="D59" s="90"/>
      <c r="E59" s="90"/>
      <c r="F59" s="90" t="str">
        <f>Cover!B17</f>
        <v>Manufacture, supply, testing, delivery and offloading of estimated quantities of Power Line Carrier Equipment on an “as and when required” basis</v>
      </c>
      <c r="S59" s="394"/>
      <c r="T59" s="394"/>
      <c r="AC59" s="394"/>
      <c r="AD59" s="394"/>
      <c r="AM59" s="340"/>
      <c r="AN59" s="340"/>
    </row>
    <row r="60" spans="2:46" x14ac:dyDescent="0.3">
      <c r="S60" s="394"/>
      <c r="T60" s="394"/>
      <c r="AC60" s="394"/>
      <c r="AD60" s="394"/>
      <c r="AM60" s="340"/>
      <c r="AN60" s="340"/>
    </row>
    <row r="61" spans="2:46" x14ac:dyDescent="0.3">
      <c r="B61" s="383" t="s">
        <v>59</v>
      </c>
      <c r="C61" s="383"/>
      <c r="D61" s="383"/>
      <c r="E61" s="383"/>
      <c r="F61" s="383"/>
      <c r="G61" s="383"/>
      <c r="H61" s="383"/>
      <c r="I61" s="383"/>
      <c r="J61" s="383"/>
    </row>
    <row r="62" spans="2:46" x14ac:dyDescent="0.3">
      <c r="B62" s="383"/>
      <c r="C62" s="383"/>
      <c r="D62" s="383"/>
      <c r="E62" s="383"/>
      <c r="F62" s="383"/>
      <c r="G62" s="383"/>
      <c r="H62" s="383"/>
      <c r="I62" s="383"/>
      <c r="J62" s="383"/>
    </row>
    <row r="63" spans="2:46" x14ac:dyDescent="0.3">
      <c r="B63" s="144"/>
    </row>
    <row r="64" spans="2:46" ht="15.6" thickBot="1" x14ac:dyDescent="0.35">
      <c r="B64" s="144"/>
    </row>
    <row r="65" spans="2:46" ht="15.6" thickBot="1" x14ac:dyDescent="0.35">
      <c r="B65" s="123" t="s">
        <v>14</v>
      </c>
      <c r="C65" s="124"/>
      <c r="D65" s="124"/>
      <c r="E65" s="124"/>
      <c r="F65" s="124"/>
      <c r="G65" s="124"/>
      <c r="H65" s="152" t="s">
        <v>15</v>
      </c>
      <c r="I65" s="124"/>
      <c r="J65" s="124"/>
      <c r="K65" s="85">
        <v>1</v>
      </c>
      <c r="L65" s="85">
        <v>2</v>
      </c>
      <c r="M65" s="85">
        <v>3</v>
      </c>
      <c r="N65" s="85">
        <v>4</v>
      </c>
      <c r="O65" s="85">
        <v>5</v>
      </c>
      <c r="P65" s="85">
        <v>6</v>
      </c>
      <c r="Q65" s="85">
        <v>7</v>
      </c>
      <c r="R65" s="85">
        <v>8</v>
      </c>
      <c r="S65" s="85">
        <v>9</v>
      </c>
      <c r="T65" s="86">
        <v>10</v>
      </c>
      <c r="U65" s="87">
        <v>11</v>
      </c>
      <c r="V65" s="85">
        <v>12</v>
      </c>
      <c r="W65" s="85">
        <v>13</v>
      </c>
      <c r="X65" s="85">
        <v>14</v>
      </c>
      <c r="Y65" s="85">
        <v>15</v>
      </c>
      <c r="Z65" s="85">
        <v>16</v>
      </c>
      <c r="AA65" s="85">
        <v>17</v>
      </c>
      <c r="AB65" s="85">
        <v>18</v>
      </c>
      <c r="AC65" s="85">
        <v>19</v>
      </c>
      <c r="AD65" s="86">
        <v>20</v>
      </c>
      <c r="AE65" s="87">
        <v>21</v>
      </c>
      <c r="AF65" s="85">
        <v>22</v>
      </c>
      <c r="AG65" s="85">
        <v>23</v>
      </c>
      <c r="AH65" s="85">
        <v>24</v>
      </c>
      <c r="AI65" s="85">
        <v>25</v>
      </c>
      <c r="AJ65" s="85">
        <v>26</v>
      </c>
      <c r="AK65" s="85">
        <v>27</v>
      </c>
      <c r="AL65" s="85">
        <v>28</v>
      </c>
      <c r="AM65" s="85">
        <v>29</v>
      </c>
      <c r="AN65" s="86">
        <v>30</v>
      </c>
      <c r="AO65" s="87">
        <v>31</v>
      </c>
      <c r="AP65" s="85">
        <v>32</v>
      </c>
      <c r="AQ65" s="85">
        <v>33</v>
      </c>
      <c r="AR65" s="85">
        <v>34</v>
      </c>
      <c r="AS65" s="85">
        <v>35</v>
      </c>
      <c r="AT65" s="85">
        <v>36</v>
      </c>
    </row>
    <row r="66" spans="2:46" ht="18" customHeight="1" x14ac:dyDescent="0.3">
      <c r="B66" s="97" t="s">
        <v>16</v>
      </c>
      <c r="H66" s="96" t="s">
        <v>17</v>
      </c>
      <c r="K66" s="384"/>
      <c r="L66" s="386"/>
      <c r="M66" s="386"/>
      <c r="N66" s="386"/>
      <c r="O66" s="386"/>
      <c r="P66" s="386"/>
      <c r="Q66" s="386"/>
      <c r="R66" s="386"/>
      <c r="S66" s="386"/>
      <c r="T66" s="388"/>
      <c r="U66" s="390"/>
      <c r="V66" s="386"/>
      <c r="W66" s="386"/>
      <c r="X66" s="386"/>
      <c r="Y66" s="386"/>
      <c r="Z66" s="386"/>
      <c r="AA66" s="386"/>
      <c r="AB66" s="386"/>
      <c r="AC66" s="386"/>
      <c r="AD66" s="388"/>
      <c r="AE66" s="392"/>
      <c r="AF66" s="386"/>
      <c r="AG66" s="386"/>
      <c r="AH66" s="386"/>
      <c r="AI66" s="386"/>
      <c r="AJ66" s="386"/>
      <c r="AK66" s="386"/>
      <c r="AL66" s="386"/>
      <c r="AM66" s="386"/>
      <c r="AN66" s="388"/>
      <c r="AO66" s="390"/>
      <c r="AP66" s="386"/>
      <c r="AQ66" s="386"/>
      <c r="AR66" s="386"/>
      <c r="AS66" s="386"/>
      <c r="AT66" s="386"/>
    </row>
    <row r="67" spans="2:46" ht="18" customHeight="1" x14ac:dyDescent="0.3">
      <c r="B67" s="97" t="s">
        <v>18</v>
      </c>
      <c r="H67" s="96"/>
      <c r="K67" s="385"/>
      <c r="L67" s="387"/>
      <c r="M67" s="387"/>
      <c r="N67" s="387"/>
      <c r="O67" s="387"/>
      <c r="P67" s="387"/>
      <c r="Q67" s="387"/>
      <c r="R67" s="387"/>
      <c r="S67" s="387"/>
      <c r="T67" s="389"/>
      <c r="U67" s="391"/>
      <c r="V67" s="387"/>
      <c r="W67" s="387"/>
      <c r="X67" s="387"/>
      <c r="Y67" s="387"/>
      <c r="Z67" s="387"/>
      <c r="AA67" s="387"/>
      <c r="AB67" s="387"/>
      <c r="AC67" s="387"/>
      <c r="AD67" s="389"/>
      <c r="AE67" s="393"/>
      <c r="AF67" s="387"/>
      <c r="AG67" s="387"/>
      <c r="AH67" s="387"/>
      <c r="AI67" s="387"/>
      <c r="AJ67" s="387"/>
      <c r="AK67" s="387"/>
      <c r="AL67" s="387"/>
      <c r="AM67" s="387"/>
      <c r="AN67" s="389"/>
      <c r="AO67" s="391"/>
      <c r="AP67" s="387"/>
      <c r="AQ67" s="387"/>
      <c r="AR67" s="387"/>
      <c r="AS67" s="387"/>
      <c r="AT67" s="387"/>
    </row>
    <row r="68" spans="2:46" ht="42" customHeight="1" x14ac:dyDescent="0.3">
      <c r="B68" s="98" t="s">
        <v>19</v>
      </c>
      <c r="C68" s="99"/>
      <c r="D68" s="99"/>
      <c r="E68" s="99"/>
      <c r="F68" s="99"/>
      <c r="G68" s="99"/>
      <c r="H68" s="101"/>
      <c r="I68" s="99"/>
      <c r="J68" s="100"/>
      <c r="K68" s="386"/>
      <c r="L68" s="387"/>
      <c r="M68" s="387"/>
      <c r="N68" s="387"/>
      <c r="O68" s="387"/>
      <c r="P68" s="387"/>
      <c r="Q68" s="387"/>
      <c r="R68" s="387"/>
      <c r="S68" s="387"/>
      <c r="T68" s="389"/>
      <c r="U68" s="391"/>
      <c r="V68" s="387"/>
      <c r="W68" s="387"/>
      <c r="X68" s="387"/>
      <c r="Y68" s="387"/>
      <c r="Z68" s="387"/>
      <c r="AA68" s="387"/>
      <c r="AB68" s="387"/>
      <c r="AC68" s="387"/>
      <c r="AD68" s="389"/>
      <c r="AE68" s="393"/>
      <c r="AF68" s="387"/>
      <c r="AG68" s="387"/>
      <c r="AH68" s="387"/>
      <c r="AI68" s="387"/>
      <c r="AJ68" s="387"/>
      <c r="AK68" s="387"/>
      <c r="AL68" s="387"/>
      <c r="AM68" s="387"/>
      <c r="AN68" s="389"/>
      <c r="AO68" s="391"/>
      <c r="AP68" s="387"/>
      <c r="AQ68" s="387"/>
      <c r="AR68" s="387"/>
      <c r="AS68" s="387"/>
      <c r="AT68" s="387"/>
    </row>
    <row r="69" spans="2:46" ht="15.6" x14ac:dyDescent="0.3">
      <c r="B69" s="128" t="s">
        <v>60</v>
      </c>
      <c r="I69" s="153" t="s">
        <v>61</v>
      </c>
      <c r="K69" s="154"/>
      <c r="L69" s="155"/>
      <c r="M69" s="155"/>
      <c r="N69" s="155"/>
      <c r="O69" s="155"/>
      <c r="P69" s="155"/>
      <c r="Q69" s="155"/>
      <c r="R69" s="155"/>
      <c r="S69" s="155"/>
      <c r="T69" s="156"/>
      <c r="U69" s="157"/>
      <c r="V69" s="155"/>
      <c r="W69" s="155"/>
      <c r="X69" s="155"/>
      <c r="Y69" s="155"/>
      <c r="Z69" s="155"/>
      <c r="AA69" s="155"/>
      <c r="AB69" s="155"/>
      <c r="AC69" s="155"/>
      <c r="AD69" s="156"/>
      <c r="AE69" s="158"/>
      <c r="AF69" s="155"/>
      <c r="AG69" s="155"/>
      <c r="AH69" s="155"/>
      <c r="AI69" s="155"/>
      <c r="AJ69" s="155"/>
      <c r="AK69" s="155"/>
      <c r="AL69" s="155"/>
      <c r="AM69" s="155"/>
      <c r="AN69" s="156"/>
      <c r="AO69" s="157"/>
      <c r="AP69" s="155"/>
      <c r="AQ69" s="155"/>
      <c r="AR69" s="155"/>
      <c r="AS69" s="155"/>
      <c r="AT69" s="155"/>
    </row>
    <row r="70" spans="2:46" x14ac:dyDescent="0.3">
      <c r="B70" s="132" t="s">
        <v>62</v>
      </c>
      <c r="C70" s="90"/>
      <c r="D70" s="90"/>
      <c r="E70" s="91" t="s">
        <v>131</v>
      </c>
      <c r="F70" s="91"/>
      <c r="G70" s="160"/>
      <c r="H70" s="161"/>
      <c r="I70" s="153" t="s">
        <v>61</v>
      </c>
      <c r="J70" s="153"/>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row>
    <row r="71" spans="2:46" x14ac:dyDescent="0.3">
      <c r="B71" s="159" t="s">
        <v>64</v>
      </c>
      <c r="C71" s="90"/>
      <c r="D71" s="90"/>
      <c r="E71" s="91" t="s">
        <v>63</v>
      </c>
      <c r="F71" s="91"/>
      <c r="G71" s="153"/>
      <c r="H71" s="153"/>
      <c r="I71" s="153" t="s">
        <v>61</v>
      </c>
      <c r="J71" s="153"/>
      <c r="K71" s="154"/>
      <c r="L71" s="155"/>
      <c r="M71" s="155"/>
      <c r="N71" s="155"/>
      <c r="O71" s="155"/>
      <c r="P71" s="155"/>
      <c r="Q71" s="155"/>
      <c r="R71" s="155"/>
      <c r="S71" s="155"/>
      <c r="T71" s="156"/>
      <c r="U71" s="157"/>
      <c r="V71" s="155"/>
      <c r="W71" s="155"/>
      <c r="X71" s="155"/>
      <c r="Y71" s="155"/>
      <c r="Z71" s="155"/>
      <c r="AA71" s="155"/>
      <c r="AB71" s="155"/>
      <c r="AC71" s="155"/>
      <c r="AD71" s="156"/>
      <c r="AE71" s="158"/>
      <c r="AF71" s="155"/>
      <c r="AG71" s="155"/>
      <c r="AH71" s="155"/>
      <c r="AI71" s="155"/>
      <c r="AJ71" s="155"/>
      <c r="AK71" s="155"/>
      <c r="AL71" s="155"/>
      <c r="AM71" s="155"/>
      <c r="AN71" s="156"/>
      <c r="AO71" s="157"/>
      <c r="AP71" s="155"/>
      <c r="AQ71" s="155"/>
      <c r="AR71" s="155"/>
      <c r="AS71" s="155"/>
      <c r="AT71" s="155"/>
    </row>
    <row r="72" spans="2:46" x14ac:dyDescent="0.3">
      <c r="B72" s="159" t="s">
        <v>65</v>
      </c>
      <c r="C72" s="90"/>
      <c r="D72" s="90"/>
      <c r="E72" s="91" t="s">
        <v>63</v>
      </c>
      <c r="F72" s="91"/>
      <c r="G72" s="153"/>
      <c r="H72" s="153"/>
      <c r="I72" s="153" t="s">
        <v>61</v>
      </c>
      <c r="J72" s="153"/>
      <c r="K72" s="154"/>
      <c r="L72" s="155"/>
      <c r="M72" s="155"/>
      <c r="N72" s="155"/>
      <c r="O72" s="155"/>
      <c r="P72" s="155"/>
      <c r="Q72" s="155"/>
      <c r="R72" s="155"/>
      <c r="S72" s="155"/>
      <c r="T72" s="156"/>
      <c r="U72" s="157"/>
      <c r="V72" s="155"/>
      <c r="W72" s="155"/>
      <c r="X72" s="155"/>
      <c r="Y72" s="155"/>
      <c r="Z72" s="155"/>
      <c r="AA72" s="155"/>
      <c r="AB72" s="155"/>
      <c r="AC72" s="155"/>
      <c r="AD72" s="156"/>
      <c r="AE72" s="158"/>
      <c r="AF72" s="155"/>
      <c r="AG72" s="155"/>
      <c r="AH72" s="155"/>
      <c r="AI72" s="155"/>
      <c r="AJ72" s="155"/>
      <c r="AK72" s="155"/>
      <c r="AL72" s="155"/>
      <c r="AM72" s="155"/>
      <c r="AN72" s="156"/>
      <c r="AO72" s="157"/>
      <c r="AP72" s="155"/>
      <c r="AQ72" s="155"/>
      <c r="AR72" s="155"/>
      <c r="AS72" s="155"/>
      <c r="AT72" s="155"/>
    </row>
    <row r="73" spans="2:46" x14ac:dyDescent="0.3">
      <c r="B73" s="159" t="s">
        <v>66</v>
      </c>
      <c r="C73" s="90"/>
      <c r="D73" s="90"/>
      <c r="E73" s="91"/>
      <c r="F73" s="91"/>
      <c r="G73" s="153"/>
      <c r="H73" s="153"/>
      <c r="I73" s="153" t="s">
        <v>61</v>
      </c>
      <c r="J73" s="153"/>
      <c r="K73" s="154"/>
      <c r="L73" s="155"/>
      <c r="M73" s="155"/>
      <c r="N73" s="155"/>
      <c r="O73" s="155"/>
      <c r="P73" s="155"/>
      <c r="Q73" s="155"/>
      <c r="R73" s="155"/>
      <c r="S73" s="155"/>
      <c r="T73" s="156"/>
      <c r="U73" s="157"/>
      <c r="V73" s="155"/>
      <c r="W73" s="155"/>
      <c r="X73" s="155"/>
      <c r="Y73" s="155"/>
      <c r="Z73" s="155"/>
      <c r="AA73" s="155"/>
      <c r="AB73" s="155"/>
      <c r="AC73" s="155"/>
      <c r="AD73" s="156"/>
      <c r="AE73" s="158"/>
      <c r="AF73" s="155"/>
      <c r="AG73" s="155"/>
      <c r="AH73" s="155"/>
      <c r="AI73" s="155"/>
      <c r="AJ73" s="155"/>
      <c r="AK73" s="155"/>
      <c r="AL73" s="155"/>
      <c r="AM73" s="155"/>
      <c r="AN73" s="156"/>
      <c r="AO73" s="157"/>
      <c r="AP73" s="155"/>
      <c r="AQ73" s="155"/>
      <c r="AR73" s="155"/>
      <c r="AS73" s="155"/>
      <c r="AT73" s="155"/>
    </row>
    <row r="74" spans="2:46" x14ac:dyDescent="0.3">
      <c r="B74" s="159" t="s">
        <v>67</v>
      </c>
      <c r="C74" s="90"/>
      <c r="D74" s="90"/>
      <c r="E74" s="91" t="s">
        <v>68</v>
      </c>
      <c r="F74" s="91"/>
      <c r="G74" s="153"/>
      <c r="H74" s="153"/>
      <c r="I74" s="153" t="s">
        <v>61</v>
      </c>
      <c r="J74" s="153"/>
      <c r="K74" s="154"/>
      <c r="L74" s="155"/>
      <c r="M74" s="155"/>
      <c r="N74" s="155"/>
      <c r="O74" s="155"/>
      <c r="P74" s="155"/>
      <c r="Q74" s="155"/>
      <c r="R74" s="155"/>
      <c r="S74" s="155"/>
      <c r="T74" s="156"/>
      <c r="U74" s="157"/>
      <c r="V74" s="155"/>
      <c r="W74" s="155"/>
      <c r="X74" s="155"/>
      <c r="Y74" s="155"/>
      <c r="Z74" s="155"/>
      <c r="AA74" s="155"/>
      <c r="AB74" s="155"/>
      <c r="AC74" s="155"/>
      <c r="AD74" s="156"/>
      <c r="AE74" s="158"/>
      <c r="AF74" s="155"/>
      <c r="AG74" s="155"/>
      <c r="AH74" s="155"/>
      <c r="AI74" s="155"/>
      <c r="AJ74" s="155"/>
      <c r="AK74" s="155"/>
      <c r="AL74" s="155"/>
      <c r="AM74" s="155"/>
      <c r="AN74" s="156"/>
      <c r="AO74" s="157"/>
      <c r="AP74" s="155"/>
      <c r="AQ74" s="155"/>
      <c r="AR74" s="155"/>
      <c r="AS74" s="155"/>
      <c r="AT74" s="155"/>
    </row>
    <row r="75" spans="2:46" ht="15.6" x14ac:dyDescent="0.3">
      <c r="B75" s="162" t="s">
        <v>69</v>
      </c>
      <c r="C75" s="113"/>
      <c r="D75" s="113"/>
      <c r="E75" s="113"/>
      <c r="F75" s="113"/>
      <c r="G75" s="113"/>
      <c r="H75" s="134" t="s">
        <v>70</v>
      </c>
      <c r="I75" s="113"/>
      <c r="J75" s="113"/>
      <c r="K75" s="163">
        <f>SUM(K69:K74)</f>
        <v>0</v>
      </c>
      <c r="L75" s="163">
        <f t="shared" ref="L75:AT75" si="41">SUM(L69:L74)</f>
        <v>0</v>
      </c>
      <c r="M75" s="163">
        <f t="shared" si="41"/>
        <v>0</v>
      </c>
      <c r="N75" s="163">
        <f t="shared" si="41"/>
        <v>0</v>
      </c>
      <c r="O75" s="163">
        <f t="shared" si="41"/>
        <v>0</v>
      </c>
      <c r="P75" s="163">
        <f t="shared" si="41"/>
        <v>0</v>
      </c>
      <c r="Q75" s="163">
        <f t="shared" si="41"/>
        <v>0</v>
      </c>
      <c r="R75" s="163">
        <f t="shared" si="41"/>
        <v>0</v>
      </c>
      <c r="S75" s="163">
        <f t="shared" si="41"/>
        <v>0</v>
      </c>
      <c r="T75" s="163">
        <f t="shared" si="41"/>
        <v>0</v>
      </c>
      <c r="U75" s="163">
        <f t="shared" si="41"/>
        <v>0</v>
      </c>
      <c r="V75" s="163">
        <f t="shared" si="41"/>
        <v>0</v>
      </c>
      <c r="W75" s="163">
        <f t="shared" si="41"/>
        <v>0</v>
      </c>
      <c r="X75" s="163">
        <f t="shared" si="41"/>
        <v>0</v>
      </c>
      <c r="Y75" s="163">
        <f t="shared" si="41"/>
        <v>0</v>
      </c>
      <c r="Z75" s="163">
        <f t="shared" si="41"/>
        <v>0</v>
      </c>
      <c r="AA75" s="163">
        <f t="shared" si="41"/>
        <v>0</v>
      </c>
      <c r="AB75" s="163">
        <f t="shared" si="41"/>
        <v>0</v>
      </c>
      <c r="AC75" s="163">
        <f t="shared" si="41"/>
        <v>0</v>
      </c>
      <c r="AD75" s="163">
        <f t="shared" si="41"/>
        <v>0</v>
      </c>
      <c r="AE75" s="163">
        <f t="shared" si="41"/>
        <v>0</v>
      </c>
      <c r="AF75" s="163">
        <f t="shared" si="41"/>
        <v>0</v>
      </c>
      <c r="AG75" s="163">
        <f t="shared" si="41"/>
        <v>0</v>
      </c>
      <c r="AH75" s="163">
        <f t="shared" si="41"/>
        <v>0</v>
      </c>
      <c r="AI75" s="163">
        <f t="shared" si="41"/>
        <v>0</v>
      </c>
      <c r="AJ75" s="163">
        <f t="shared" si="41"/>
        <v>0</v>
      </c>
      <c r="AK75" s="163">
        <f t="shared" si="41"/>
        <v>0</v>
      </c>
      <c r="AL75" s="163">
        <f t="shared" si="41"/>
        <v>0</v>
      </c>
      <c r="AM75" s="163">
        <f t="shared" si="41"/>
        <v>0</v>
      </c>
      <c r="AN75" s="163">
        <f t="shared" si="41"/>
        <v>0</v>
      </c>
      <c r="AO75" s="163">
        <f t="shared" si="41"/>
        <v>0</v>
      </c>
      <c r="AP75" s="163">
        <f t="shared" si="41"/>
        <v>0</v>
      </c>
      <c r="AQ75" s="163">
        <f t="shared" si="41"/>
        <v>0</v>
      </c>
      <c r="AR75" s="163">
        <f t="shared" si="41"/>
        <v>0</v>
      </c>
      <c r="AS75" s="163">
        <f t="shared" si="41"/>
        <v>0</v>
      </c>
      <c r="AT75" s="163">
        <f t="shared" si="41"/>
        <v>0</v>
      </c>
    </row>
    <row r="76" spans="2:46" ht="15.6" x14ac:dyDescent="0.3">
      <c r="B76" s="165" t="s">
        <v>71</v>
      </c>
      <c r="H76" s="144"/>
      <c r="I76" s="153" t="s">
        <v>61</v>
      </c>
      <c r="K76" s="154"/>
      <c r="L76" s="155"/>
      <c r="M76" s="155"/>
      <c r="N76" s="155"/>
      <c r="O76" s="155"/>
      <c r="P76" s="155"/>
      <c r="Q76" s="155"/>
      <c r="R76" s="155"/>
      <c r="S76" s="155"/>
      <c r="T76" s="156"/>
      <c r="U76" s="157"/>
      <c r="V76" s="155"/>
      <c r="W76" s="155"/>
      <c r="X76" s="155"/>
      <c r="Y76" s="155"/>
      <c r="Z76" s="155"/>
      <c r="AA76" s="155"/>
      <c r="AB76" s="155"/>
      <c r="AC76" s="155"/>
      <c r="AD76" s="156"/>
      <c r="AE76" s="158"/>
      <c r="AF76" s="155"/>
      <c r="AG76" s="155"/>
      <c r="AH76" s="155"/>
      <c r="AI76" s="155"/>
      <c r="AJ76" s="155"/>
      <c r="AK76" s="155"/>
      <c r="AL76" s="155"/>
      <c r="AM76" s="155"/>
      <c r="AN76" s="156"/>
      <c r="AO76" s="157"/>
      <c r="AP76" s="155"/>
      <c r="AQ76" s="155"/>
      <c r="AR76" s="155"/>
      <c r="AS76" s="155"/>
      <c r="AT76" s="155"/>
    </row>
    <row r="77" spans="2:46" x14ac:dyDescent="0.3">
      <c r="B77" s="159" t="s">
        <v>72</v>
      </c>
      <c r="C77" s="90"/>
      <c r="D77" s="90"/>
      <c r="E77" s="90"/>
      <c r="F77" s="90"/>
      <c r="H77" s="144"/>
      <c r="I77" s="153" t="s">
        <v>61</v>
      </c>
      <c r="K77" s="154"/>
      <c r="L77" s="155"/>
      <c r="M77" s="155"/>
      <c r="N77" s="155"/>
      <c r="O77" s="155"/>
      <c r="P77" s="155"/>
      <c r="Q77" s="155"/>
      <c r="R77" s="155"/>
      <c r="S77" s="155"/>
      <c r="T77" s="156"/>
      <c r="U77" s="157"/>
      <c r="V77" s="155"/>
      <c r="W77" s="155"/>
      <c r="X77" s="155"/>
      <c r="Y77" s="155"/>
      <c r="Z77" s="155"/>
      <c r="AA77" s="155"/>
      <c r="AB77" s="155"/>
      <c r="AC77" s="155"/>
      <c r="AD77" s="156"/>
      <c r="AE77" s="158"/>
      <c r="AF77" s="155"/>
      <c r="AG77" s="155"/>
      <c r="AH77" s="155"/>
      <c r="AI77" s="155"/>
      <c r="AJ77" s="155"/>
      <c r="AK77" s="155"/>
      <c r="AL77" s="155"/>
      <c r="AM77" s="155"/>
      <c r="AN77" s="156"/>
      <c r="AO77" s="157"/>
      <c r="AP77" s="155"/>
      <c r="AQ77" s="155"/>
      <c r="AR77" s="155"/>
      <c r="AS77" s="155"/>
      <c r="AT77" s="155"/>
    </row>
    <row r="78" spans="2:46" x14ac:dyDescent="0.3">
      <c r="B78" s="159" t="s">
        <v>73</v>
      </c>
      <c r="C78" s="90"/>
      <c r="D78" s="90"/>
      <c r="E78" s="90"/>
      <c r="F78" s="90"/>
      <c r="H78" s="144"/>
      <c r="I78" s="153" t="s">
        <v>61</v>
      </c>
      <c r="K78" s="154"/>
      <c r="L78" s="155"/>
      <c r="M78" s="155"/>
      <c r="N78" s="155"/>
      <c r="O78" s="155"/>
      <c r="P78" s="155"/>
      <c r="Q78" s="155"/>
      <c r="R78" s="155"/>
      <c r="S78" s="155"/>
      <c r="T78" s="156"/>
      <c r="U78" s="157"/>
      <c r="V78" s="155"/>
      <c r="W78" s="155"/>
      <c r="X78" s="155"/>
      <c r="Y78" s="155"/>
      <c r="Z78" s="155"/>
      <c r="AA78" s="155"/>
      <c r="AB78" s="155"/>
      <c r="AC78" s="155"/>
      <c r="AD78" s="156"/>
      <c r="AE78" s="158"/>
      <c r="AF78" s="155"/>
      <c r="AG78" s="155"/>
      <c r="AH78" s="155"/>
      <c r="AI78" s="155"/>
      <c r="AJ78" s="155"/>
      <c r="AK78" s="155"/>
      <c r="AL78" s="155"/>
      <c r="AM78" s="155"/>
      <c r="AN78" s="156"/>
      <c r="AO78" s="157"/>
      <c r="AP78" s="155"/>
      <c r="AQ78" s="155"/>
      <c r="AR78" s="155"/>
      <c r="AS78" s="155"/>
      <c r="AT78" s="155"/>
    </row>
    <row r="79" spans="2:46" x14ac:dyDescent="0.3">
      <c r="B79" s="159" t="s">
        <v>74</v>
      </c>
      <c r="C79" s="90"/>
      <c r="D79" s="90"/>
      <c r="E79" s="90"/>
      <c r="F79" s="90"/>
      <c r="H79" s="144"/>
      <c r="I79" s="153" t="s">
        <v>61</v>
      </c>
      <c r="K79" s="155"/>
      <c r="L79" s="155"/>
      <c r="M79" s="155"/>
      <c r="N79" s="155"/>
      <c r="O79" s="155"/>
      <c r="P79" s="155"/>
      <c r="Q79" s="155"/>
      <c r="R79" s="155"/>
      <c r="S79" s="155"/>
      <c r="T79" s="156"/>
      <c r="U79" s="157"/>
      <c r="V79" s="155"/>
      <c r="W79" s="155"/>
      <c r="X79" s="155"/>
      <c r="Y79" s="155"/>
      <c r="Z79" s="155"/>
      <c r="AA79" s="155"/>
      <c r="AB79" s="155"/>
      <c r="AC79" s="155"/>
      <c r="AD79" s="156"/>
      <c r="AE79" s="158"/>
      <c r="AF79" s="155"/>
      <c r="AG79" s="155"/>
      <c r="AH79" s="155"/>
      <c r="AI79" s="155"/>
      <c r="AJ79" s="155"/>
      <c r="AK79" s="155"/>
      <c r="AL79" s="155"/>
      <c r="AM79" s="155"/>
      <c r="AN79" s="156"/>
      <c r="AO79" s="157"/>
      <c r="AP79" s="155"/>
      <c r="AQ79" s="155"/>
      <c r="AR79" s="155"/>
      <c r="AS79" s="155"/>
      <c r="AT79" s="155"/>
    </row>
    <row r="80" spans="2:46" x14ac:dyDescent="0.3">
      <c r="B80" s="159" t="s">
        <v>75</v>
      </c>
      <c r="C80" s="90"/>
      <c r="D80" s="90"/>
      <c r="E80" s="90"/>
      <c r="F80" s="90"/>
      <c r="H80" s="144"/>
      <c r="I80" s="153" t="s">
        <v>61</v>
      </c>
      <c r="K80" s="155"/>
      <c r="L80" s="155"/>
      <c r="M80" s="155"/>
      <c r="N80" s="155"/>
      <c r="O80" s="155"/>
      <c r="P80" s="155"/>
      <c r="Q80" s="155"/>
      <c r="R80" s="155"/>
      <c r="S80" s="155"/>
      <c r="T80" s="156"/>
      <c r="U80" s="157"/>
      <c r="V80" s="155"/>
      <c r="W80" s="155"/>
      <c r="X80" s="155"/>
      <c r="Y80" s="155"/>
      <c r="Z80" s="155"/>
      <c r="AA80" s="155"/>
      <c r="AB80" s="155"/>
      <c r="AC80" s="155"/>
      <c r="AD80" s="156"/>
      <c r="AE80" s="158"/>
      <c r="AF80" s="155"/>
      <c r="AG80" s="155"/>
      <c r="AH80" s="155"/>
      <c r="AI80" s="155"/>
      <c r="AJ80" s="155"/>
      <c r="AK80" s="155"/>
      <c r="AL80" s="155"/>
      <c r="AM80" s="155"/>
      <c r="AN80" s="156"/>
      <c r="AO80" s="157"/>
      <c r="AP80" s="155"/>
      <c r="AQ80" s="155"/>
      <c r="AR80" s="155"/>
      <c r="AS80" s="155"/>
      <c r="AT80" s="155"/>
    </row>
    <row r="81" spans="2:46" x14ac:dyDescent="0.3">
      <c r="B81" s="166" t="s">
        <v>76</v>
      </c>
      <c r="C81" s="90"/>
      <c r="D81" s="90"/>
      <c r="E81" s="90"/>
      <c r="F81" s="90"/>
      <c r="H81" s="144"/>
      <c r="I81" s="153" t="s">
        <v>61</v>
      </c>
      <c r="K81" s="155"/>
      <c r="L81" s="155"/>
      <c r="M81" s="155"/>
      <c r="N81" s="155"/>
      <c r="O81" s="155"/>
      <c r="P81" s="155"/>
      <c r="Q81" s="155"/>
      <c r="R81" s="155"/>
      <c r="S81" s="155"/>
      <c r="T81" s="156"/>
      <c r="U81" s="157"/>
      <c r="V81" s="155"/>
      <c r="W81" s="155"/>
      <c r="X81" s="155"/>
      <c r="Y81" s="155"/>
      <c r="Z81" s="155"/>
      <c r="AA81" s="155"/>
      <c r="AB81" s="155"/>
      <c r="AC81" s="155"/>
      <c r="AD81" s="156"/>
      <c r="AE81" s="158"/>
      <c r="AF81" s="155"/>
      <c r="AG81" s="155"/>
      <c r="AH81" s="155"/>
      <c r="AI81" s="155"/>
      <c r="AJ81" s="155"/>
      <c r="AK81" s="155"/>
      <c r="AL81" s="155"/>
      <c r="AM81" s="155"/>
      <c r="AN81" s="156"/>
      <c r="AO81" s="157"/>
      <c r="AP81" s="155"/>
      <c r="AQ81" s="155"/>
      <c r="AR81" s="155"/>
      <c r="AS81" s="155"/>
      <c r="AT81" s="155"/>
    </row>
    <row r="82" spans="2:46" ht="15.6" x14ac:dyDescent="0.3">
      <c r="B82" s="135" t="s">
        <v>77</v>
      </c>
      <c r="C82" s="113"/>
      <c r="D82" s="113"/>
      <c r="E82" s="113"/>
      <c r="F82" s="113"/>
      <c r="G82" s="113"/>
      <c r="H82" s="167" t="s">
        <v>78</v>
      </c>
      <c r="I82" s="113"/>
      <c r="J82" s="113"/>
      <c r="K82" s="164">
        <f>SUM(K76:K81)</f>
        <v>0</v>
      </c>
      <c r="L82" s="164">
        <f t="shared" ref="L82:AT82" si="42">SUM(L76:L81)</f>
        <v>0</v>
      </c>
      <c r="M82" s="164">
        <f t="shared" si="42"/>
        <v>0</v>
      </c>
      <c r="N82" s="164">
        <f t="shared" si="42"/>
        <v>0</v>
      </c>
      <c r="O82" s="164">
        <f t="shared" si="42"/>
        <v>0</v>
      </c>
      <c r="P82" s="164">
        <f t="shared" si="42"/>
        <v>0</v>
      </c>
      <c r="Q82" s="164">
        <f t="shared" si="42"/>
        <v>0</v>
      </c>
      <c r="R82" s="164">
        <f t="shared" si="42"/>
        <v>0</v>
      </c>
      <c r="S82" s="164">
        <f t="shared" si="42"/>
        <v>0</v>
      </c>
      <c r="T82" s="164">
        <f t="shared" si="42"/>
        <v>0</v>
      </c>
      <c r="U82" s="164">
        <f t="shared" si="42"/>
        <v>0</v>
      </c>
      <c r="V82" s="164">
        <f t="shared" si="42"/>
        <v>0</v>
      </c>
      <c r="W82" s="164">
        <f t="shared" si="42"/>
        <v>0</v>
      </c>
      <c r="X82" s="164">
        <f t="shared" si="42"/>
        <v>0</v>
      </c>
      <c r="Y82" s="164">
        <f t="shared" si="42"/>
        <v>0</v>
      </c>
      <c r="Z82" s="164">
        <f t="shared" si="42"/>
        <v>0</v>
      </c>
      <c r="AA82" s="164">
        <f t="shared" si="42"/>
        <v>0</v>
      </c>
      <c r="AB82" s="164">
        <f t="shared" si="42"/>
        <v>0</v>
      </c>
      <c r="AC82" s="164">
        <f t="shared" si="42"/>
        <v>0</v>
      </c>
      <c r="AD82" s="164">
        <f t="shared" si="42"/>
        <v>0</v>
      </c>
      <c r="AE82" s="164">
        <f t="shared" si="42"/>
        <v>0</v>
      </c>
      <c r="AF82" s="164">
        <f t="shared" si="42"/>
        <v>0</v>
      </c>
      <c r="AG82" s="164">
        <f t="shared" si="42"/>
        <v>0</v>
      </c>
      <c r="AH82" s="164">
        <f t="shared" si="42"/>
        <v>0</v>
      </c>
      <c r="AI82" s="164">
        <f t="shared" si="42"/>
        <v>0</v>
      </c>
      <c r="AJ82" s="164">
        <f t="shared" si="42"/>
        <v>0</v>
      </c>
      <c r="AK82" s="164">
        <f t="shared" si="42"/>
        <v>0</v>
      </c>
      <c r="AL82" s="164">
        <f t="shared" si="42"/>
        <v>0</v>
      </c>
      <c r="AM82" s="164">
        <f t="shared" si="42"/>
        <v>0</v>
      </c>
      <c r="AN82" s="164">
        <f t="shared" si="42"/>
        <v>0</v>
      </c>
      <c r="AO82" s="164">
        <f t="shared" si="42"/>
        <v>0</v>
      </c>
      <c r="AP82" s="164">
        <f t="shared" si="42"/>
        <v>0</v>
      </c>
      <c r="AQ82" s="164">
        <f t="shared" si="42"/>
        <v>0</v>
      </c>
      <c r="AR82" s="164">
        <f t="shared" si="42"/>
        <v>0</v>
      </c>
      <c r="AS82" s="164">
        <f t="shared" si="42"/>
        <v>0</v>
      </c>
      <c r="AT82" s="164">
        <f t="shared" si="42"/>
        <v>0</v>
      </c>
    </row>
    <row r="83" spans="2:46" ht="15.6" x14ac:dyDescent="0.3">
      <c r="B83" s="141" t="s">
        <v>79</v>
      </c>
      <c r="I83" s="153" t="s">
        <v>61</v>
      </c>
      <c r="K83" s="168"/>
      <c r="L83" s="168"/>
      <c r="M83" s="168"/>
      <c r="N83" s="168"/>
      <c r="O83" s="168"/>
      <c r="P83" s="168"/>
      <c r="Q83" s="168"/>
      <c r="R83" s="168"/>
      <c r="S83" s="168"/>
      <c r="T83" s="169"/>
      <c r="U83" s="170"/>
      <c r="V83" s="168"/>
      <c r="W83" s="168"/>
      <c r="X83" s="168"/>
      <c r="Y83" s="168"/>
      <c r="Z83" s="168"/>
      <c r="AA83" s="168"/>
      <c r="AB83" s="168"/>
      <c r="AC83" s="168"/>
      <c r="AD83" s="169"/>
      <c r="AE83" s="171"/>
      <c r="AF83" s="168"/>
      <c r="AG83" s="168"/>
      <c r="AH83" s="168"/>
      <c r="AI83" s="168"/>
      <c r="AJ83" s="168"/>
      <c r="AK83" s="168"/>
      <c r="AL83" s="168"/>
      <c r="AM83" s="168"/>
      <c r="AN83" s="169"/>
      <c r="AO83" s="170"/>
      <c r="AP83" s="168"/>
      <c r="AQ83" s="168"/>
      <c r="AR83" s="168"/>
      <c r="AS83" s="168"/>
      <c r="AT83" s="168"/>
    </row>
    <row r="84" spans="2:46" x14ac:dyDescent="0.3">
      <c r="B84" s="159" t="s">
        <v>80</v>
      </c>
      <c r="C84" s="90"/>
      <c r="D84" s="90"/>
      <c r="E84" s="91"/>
      <c r="F84" s="91"/>
      <c r="G84" s="153"/>
      <c r="H84" s="153"/>
      <c r="I84" s="153" t="s">
        <v>61</v>
      </c>
      <c r="J84" s="153"/>
      <c r="K84" s="168"/>
      <c r="L84" s="168"/>
      <c r="M84" s="168"/>
      <c r="N84" s="168"/>
      <c r="O84" s="168"/>
      <c r="P84" s="168"/>
      <c r="Q84" s="168"/>
      <c r="R84" s="168"/>
      <c r="S84" s="168"/>
      <c r="T84" s="169"/>
      <c r="U84" s="170"/>
      <c r="V84" s="168"/>
      <c r="W84" s="168"/>
      <c r="X84" s="168"/>
      <c r="Y84" s="168"/>
      <c r="Z84" s="168"/>
      <c r="AA84" s="168"/>
      <c r="AB84" s="168"/>
      <c r="AC84" s="168"/>
      <c r="AD84" s="169"/>
      <c r="AE84" s="171"/>
      <c r="AF84" s="168"/>
      <c r="AG84" s="168"/>
      <c r="AH84" s="168"/>
      <c r="AI84" s="168"/>
      <c r="AJ84" s="168"/>
      <c r="AK84" s="168"/>
      <c r="AL84" s="168"/>
      <c r="AM84" s="168"/>
      <c r="AN84" s="169"/>
      <c r="AO84" s="170"/>
      <c r="AP84" s="168"/>
      <c r="AQ84" s="168"/>
      <c r="AR84" s="168"/>
      <c r="AS84" s="168"/>
      <c r="AT84" s="168"/>
    </row>
    <row r="85" spans="2:46" x14ac:dyDescent="0.3">
      <c r="B85" s="159" t="s">
        <v>81</v>
      </c>
      <c r="C85" s="90"/>
      <c r="D85" s="90"/>
      <c r="E85" s="91"/>
      <c r="F85" s="91"/>
      <c r="G85" s="153"/>
      <c r="H85" s="153"/>
      <c r="I85" s="153" t="s">
        <v>61</v>
      </c>
      <c r="J85" s="153"/>
      <c r="K85" s="168"/>
      <c r="L85" s="168"/>
      <c r="M85" s="168"/>
      <c r="N85" s="168"/>
      <c r="O85" s="168"/>
      <c r="P85" s="168"/>
      <c r="Q85" s="168"/>
      <c r="R85" s="168"/>
      <c r="S85" s="168"/>
      <c r="T85" s="169"/>
      <c r="U85" s="170"/>
      <c r="V85" s="168"/>
      <c r="W85" s="168"/>
      <c r="X85" s="168"/>
      <c r="Y85" s="168"/>
      <c r="Z85" s="168"/>
      <c r="AA85" s="168"/>
      <c r="AB85" s="168"/>
      <c r="AC85" s="168"/>
      <c r="AD85" s="169"/>
      <c r="AE85" s="171"/>
      <c r="AF85" s="168"/>
      <c r="AG85" s="168"/>
      <c r="AH85" s="168"/>
      <c r="AI85" s="168"/>
      <c r="AJ85" s="168"/>
      <c r="AK85" s="168"/>
      <c r="AL85" s="168"/>
      <c r="AM85" s="168"/>
      <c r="AN85" s="169"/>
      <c r="AO85" s="170"/>
      <c r="AP85" s="168"/>
      <c r="AQ85" s="168"/>
      <c r="AR85" s="168"/>
      <c r="AS85" s="168"/>
      <c r="AT85" s="168"/>
    </row>
    <row r="86" spans="2:46" x14ac:dyDescent="0.3">
      <c r="B86" s="159" t="s">
        <v>82</v>
      </c>
      <c r="C86" s="90"/>
      <c r="D86" s="90"/>
      <c r="E86" s="91"/>
      <c r="F86" s="91"/>
      <c r="G86" s="153"/>
      <c r="H86" s="153"/>
      <c r="I86" s="153" t="s">
        <v>61</v>
      </c>
      <c r="J86" s="153"/>
      <c r="K86" s="168"/>
      <c r="L86" s="168"/>
      <c r="M86" s="168"/>
      <c r="N86" s="168"/>
      <c r="O86" s="168"/>
      <c r="P86" s="168"/>
      <c r="Q86" s="168"/>
      <c r="R86" s="168"/>
      <c r="S86" s="168"/>
      <c r="T86" s="169"/>
      <c r="U86" s="170"/>
      <c r="V86" s="168"/>
      <c r="W86" s="168"/>
      <c r="X86" s="168"/>
      <c r="Y86" s="168"/>
      <c r="Z86" s="168"/>
      <c r="AA86" s="168"/>
      <c r="AB86" s="168"/>
      <c r="AC86" s="168"/>
      <c r="AD86" s="169"/>
      <c r="AE86" s="171"/>
      <c r="AF86" s="168"/>
      <c r="AG86" s="168"/>
      <c r="AH86" s="168"/>
      <c r="AI86" s="168"/>
      <c r="AJ86" s="168"/>
      <c r="AK86" s="168"/>
      <c r="AL86" s="168"/>
      <c r="AM86" s="168"/>
      <c r="AN86" s="169"/>
      <c r="AO86" s="170"/>
      <c r="AP86" s="168"/>
      <c r="AQ86" s="168"/>
      <c r="AR86" s="168"/>
      <c r="AS86" s="168"/>
      <c r="AT86" s="168"/>
    </row>
    <row r="87" spans="2:46" x14ac:dyDescent="0.3">
      <c r="B87" s="159" t="s">
        <v>83</v>
      </c>
      <c r="C87" s="90"/>
      <c r="D87" s="90"/>
      <c r="E87" s="91"/>
      <c r="F87" s="91"/>
      <c r="G87" s="153"/>
      <c r="H87" s="153"/>
      <c r="I87" s="153" t="s">
        <v>61</v>
      </c>
      <c r="J87" s="153"/>
      <c r="K87" s="154"/>
      <c r="L87" s="154"/>
      <c r="M87" s="154"/>
      <c r="N87" s="154"/>
      <c r="O87" s="154"/>
      <c r="P87" s="154"/>
      <c r="Q87" s="154"/>
      <c r="R87" s="154"/>
      <c r="S87" s="154"/>
      <c r="T87" s="172"/>
      <c r="U87" s="173"/>
      <c r="V87" s="154"/>
      <c r="W87" s="154"/>
      <c r="X87" s="154"/>
      <c r="Y87" s="154"/>
      <c r="Z87" s="154"/>
      <c r="AA87" s="154"/>
      <c r="AB87" s="154"/>
      <c r="AC87" s="154"/>
      <c r="AD87" s="172"/>
      <c r="AE87" s="174"/>
      <c r="AF87" s="154"/>
      <c r="AG87" s="154"/>
      <c r="AH87" s="154"/>
      <c r="AI87" s="154"/>
      <c r="AJ87" s="154"/>
      <c r="AK87" s="154"/>
      <c r="AL87" s="154"/>
      <c r="AM87" s="154"/>
      <c r="AN87" s="172"/>
      <c r="AO87" s="173"/>
      <c r="AP87" s="154"/>
      <c r="AQ87" s="154"/>
      <c r="AR87" s="154"/>
      <c r="AS87" s="154"/>
      <c r="AT87" s="154"/>
    </row>
    <row r="88" spans="2:46" x14ac:dyDescent="0.3">
      <c r="B88" s="166" t="s">
        <v>84</v>
      </c>
      <c r="C88" s="90"/>
      <c r="D88" s="90"/>
      <c r="E88" s="91"/>
      <c r="F88" s="91"/>
      <c r="G88" s="153"/>
      <c r="H88" s="153"/>
      <c r="I88" s="153" t="s">
        <v>61</v>
      </c>
      <c r="J88" s="153"/>
      <c r="K88" s="154"/>
      <c r="L88" s="154"/>
      <c r="M88" s="154"/>
      <c r="N88" s="154"/>
      <c r="O88" s="154"/>
      <c r="P88" s="154"/>
      <c r="Q88" s="154"/>
      <c r="R88" s="154"/>
      <c r="S88" s="154"/>
      <c r="T88" s="172"/>
      <c r="U88" s="173"/>
      <c r="V88" s="154"/>
      <c r="W88" s="154"/>
      <c r="X88" s="154"/>
      <c r="Y88" s="154"/>
      <c r="Z88" s="154"/>
      <c r="AA88" s="154"/>
      <c r="AB88" s="154"/>
      <c r="AC88" s="154"/>
      <c r="AD88" s="172"/>
      <c r="AE88" s="174"/>
      <c r="AF88" s="154"/>
      <c r="AG88" s="154"/>
      <c r="AH88" s="154"/>
      <c r="AI88" s="154"/>
      <c r="AJ88" s="154"/>
      <c r="AK88" s="154"/>
      <c r="AL88" s="154"/>
      <c r="AM88" s="154"/>
      <c r="AN88" s="172"/>
      <c r="AO88" s="173"/>
      <c r="AP88" s="154"/>
      <c r="AQ88" s="154"/>
      <c r="AR88" s="154"/>
      <c r="AS88" s="154"/>
      <c r="AT88" s="154"/>
    </row>
    <row r="89" spans="2:46" ht="15.6" x14ac:dyDescent="0.3">
      <c r="B89" s="162" t="s">
        <v>85</v>
      </c>
      <c r="C89" s="113"/>
      <c r="D89" s="113"/>
      <c r="E89" s="113"/>
      <c r="F89" s="113"/>
      <c r="G89" s="113"/>
      <c r="H89" s="113"/>
      <c r="I89" s="134" t="s">
        <v>86</v>
      </c>
      <c r="J89" s="134"/>
      <c r="K89" s="164">
        <f>SUM(K83:K88)</f>
        <v>0</v>
      </c>
      <c r="L89" s="164">
        <f t="shared" ref="L89:AT89" si="43">SUM(L83:L88)</f>
        <v>0</v>
      </c>
      <c r="M89" s="164">
        <f t="shared" si="43"/>
        <v>0</v>
      </c>
      <c r="N89" s="164">
        <f t="shared" si="43"/>
        <v>0</v>
      </c>
      <c r="O89" s="164">
        <f t="shared" si="43"/>
        <v>0</v>
      </c>
      <c r="P89" s="164">
        <f t="shared" si="43"/>
        <v>0</v>
      </c>
      <c r="Q89" s="164">
        <f t="shared" si="43"/>
        <v>0</v>
      </c>
      <c r="R89" s="164">
        <f t="shared" si="43"/>
        <v>0</v>
      </c>
      <c r="S89" s="164">
        <f t="shared" si="43"/>
        <v>0</v>
      </c>
      <c r="T89" s="164">
        <f t="shared" si="43"/>
        <v>0</v>
      </c>
      <c r="U89" s="164">
        <f t="shared" si="43"/>
        <v>0</v>
      </c>
      <c r="V89" s="164">
        <f t="shared" si="43"/>
        <v>0</v>
      </c>
      <c r="W89" s="164">
        <f t="shared" si="43"/>
        <v>0</v>
      </c>
      <c r="X89" s="164">
        <f t="shared" si="43"/>
        <v>0</v>
      </c>
      <c r="Y89" s="164">
        <f t="shared" si="43"/>
        <v>0</v>
      </c>
      <c r="Z89" s="164">
        <f t="shared" si="43"/>
        <v>0</v>
      </c>
      <c r="AA89" s="164">
        <f t="shared" si="43"/>
        <v>0</v>
      </c>
      <c r="AB89" s="164">
        <f t="shared" si="43"/>
        <v>0</v>
      </c>
      <c r="AC89" s="164">
        <f t="shared" si="43"/>
        <v>0</v>
      </c>
      <c r="AD89" s="164">
        <f t="shared" si="43"/>
        <v>0</v>
      </c>
      <c r="AE89" s="164">
        <f t="shared" si="43"/>
        <v>0</v>
      </c>
      <c r="AF89" s="164">
        <f t="shared" si="43"/>
        <v>0</v>
      </c>
      <c r="AG89" s="164">
        <f t="shared" si="43"/>
        <v>0</v>
      </c>
      <c r="AH89" s="164">
        <f t="shared" si="43"/>
        <v>0</v>
      </c>
      <c r="AI89" s="164">
        <f t="shared" si="43"/>
        <v>0</v>
      </c>
      <c r="AJ89" s="164">
        <f t="shared" si="43"/>
        <v>0</v>
      </c>
      <c r="AK89" s="164">
        <f t="shared" si="43"/>
        <v>0</v>
      </c>
      <c r="AL89" s="164">
        <f t="shared" si="43"/>
        <v>0</v>
      </c>
      <c r="AM89" s="164">
        <f t="shared" si="43"/>
        <v>0</v>
      </c>
      <c r="AN89" s="164">
        <f t="shared" si="43"/>
        <v>0</v>
      </c>
      <c r="AO89" s="164">
        <f t="shared" si="43"/>
        <v>0</v>
      </c>
      <c r="AP89" s="164">
        <f t="shared" si="43"/>
        <v>0</v>
      </c>
      <c r="AQ89" s="164">
        <f t="shared" si="43"/>
        <v>0</v>
      </c>
      <c r="AR89" s="164">
        <f t="shared" si="43"/>
        <v>0</v>
      </c>
      <c r="AS89" s="164">
        <f t="shared" si="43"/>
        <v>0</v>
      </c>
      <c r="AT89" s="164">
        <f t="shared" si="43"/>
        <v>0</v>
      </c>
    </row>
    <row r="90" spans="2:46" ht="16.2" thickBot="1" x14ac:dyDescent="0.35">
      <c r="B90" s="178" t="s">
        <v>87</v>
      </c>
      <c r="C90" s="122"/>
      <c r="D90" s="122"/>
      <c r="E90" s="122"/>
      <c r="F90" s="122"/>
      <c r="G90" s="122"/>
      <c r="H90" s="179" t="s">
        <v>88</v>
      </c>
      <c r="I90" s="122"/>
      <c r="J90" s="122"/>
      <c r="K90" s="163"/>
      <c r="L90" s="163"/>
      <c r="M90" s="163"/>
      <c r="N90" s="163"/>
      <c r="O90" s="163"/>
      <c r="P90" s="163"/>
      <c r="Q90" s="163"/>
      <c r="R90" s="163"/>
      <c r="S90" s="163"/>
      <c r="T90" s="175"/>
      <c r="U90" s="176"/>
      <c r="V90" s="163"/>
      <c r="W90" s="163"/>
      <c r="X90" s="163"/>
      <c r="Y90" s="163"/>
      <c r="Z90" s="163"/>
      <c r="AA90" s="163"/>
      <c r="AB90" s="163"/>
      <c r="AC90" s="163"/>
      <c r="AD90" s="175"/>
      <c r="AE90" s="177"/>
      <c r="AF90" s="163"/>
      <c r="AG90" s="163"/>
      <c r="AH90" s="163"/>
      <c r="AI90" s="163"/>
      <c r="AJ90" s="163"/>
      <c r="AK90" s="163"/>
      <c r="AL90" s="163"/>
      <c r="AM90" s="163"/>
      <c r="AN90" s="175"/>
      <c r="AO90" s="176"/>
      <c r="AP90" s="163"/>
      <c r="AQ90" s="163"/>
      <c r="AR90" s="163"/>
      <c r="AS90" s="163"/>
      <c r="AT90" s="163"/>
    </row>
    <row r="91" spans="2:46" ht="15.6" x14ac:dyDescent="0.3">
      <c r="B91" s="128" t="s">
        <v>89</v>
      </c>
      <c r="K91" s="253"/>
      <c r="L91" s="154"/>
      <c r="M91" s="154"/>
      <c r="N91" s="154"/>
      <c r="O91" s="154"/>
      <c r="P91" s="154"/>
      <c r="Q91" s="154"/>
      <c r="R91" s="154"/>
      <c r="S91" s="154"/>
      <c r="T91" s="172"/>
      <c r="U91" s="173"/>
      <c r="V91" s="154"/>
      <c r="W91" s="154"/>
      <c r="X91" s="154"/>
      <c r="Y91" s="154"/>
      <c r="Z91" s="154"/>
      <c r="AA91" s="154"/>
      <c r="AB91" s="154"/>
      <c r="AC91" s="154"/>
      <c r="AD91" s="172"/>
      <c r="AE91" s="174"/>
      <c r="AF91" s="154"/>
      <c r="AG91" s="154"/>
      <c r="AH91" s="154"/>
      <c r="AI91" s="154"/>
      <c r="AJ91" s="154"/>
      <c r="AK91" s="154"/>
      <c r="AL91" s="154"/>
      <c r="AM91" s="154"/>
      <c r="AN91" s="172"/>
      <c r="AO91" s="173"/>
      <c r="AP91" s="154"/>
      <c r="AQ91" s="154"/>
      <c r="AR91" s="154"/>
      <c r="AS91" s="154"/>
      <c r="AT91" s="154"/>
    </row>
    <row r="92" spans="2:46" x14ac:dyDescent="0.3">
      <c r="B92" s="97" t="s">
        <v>90</v>
      </c>
      <c r="K92" s="253">
        <f>K32</f>
        <v>0</v>
      </c>
      <c r="L92" s="253">
        <f t="shared" ref="L92:AT92" si="44">L32</f>
        <v>0</v>
      </c>
      <c r="M92" s="253">
        <f t="shared" si="44"/>
        <v>0</v>
      </c>
      <c r="N92" s="253">
        <f t="shared" si="44"/>
        <v>0</v>
      </c>
      <c r="O92" s="253">
        <f t="shared" si="44"/>
        <v>0</v>
      </c>
      <c r="P92" s="253">
        <f t="shared" si="44"/>
        <v>0</v>
      </c>
      <c r="Q92" s="253">
        <f t="shared" si="44"/>
        <v>0</v>
      </c>
      <c r="R92" s="253">
        <f t="shared" si="44"/>
        <v>0</v>
      </c>
      <c r="S92" s="253">
        <f t="shared" si="44"/>
        <v>0</v>
      </c>
      <c r="T92" s="253">
        <f t="shared" si="44"/>
        <v>0</v>
      </c>
      <c r="U92" s="253">
        <f t="shared" si="44"/>
        <v>0</v>
      </c>
      <c r="V92" s="253">
        <f t="shared" si="44"/>
        <v>0</v>
      </c>
      <c r="W92" s="253">
        <f t="shared" si="44"/>
        <v>0</v>
      </c>
      <c r="X92" s="253">
        <f t="shared" si="44"/>
        <v>0</v>
      </c>
      <c r="Y92" s="253">
        <f t="shared" si="44"/>
        <v>0</v>
      </c>
      <c r="Z92" s="253">
        <f t="shared" si="44"/>
        <v>0</v>
      </c>
      <c r="AA92" s="253">
        <f t="shared" si="44"/>
        <v>0</v>
      </c>
      <c r="AB92" s="253">
        <f t="shared" si="44"/>
        <v>0</v>
      </c>
      <c r="AC92" s="253">
        <f t="shared" si="44"/>
        <v>0</v>
      </c>
      <c r="AD92" s="253">
        <f t="shared" si="44"/>
        <v>0</v>
      </c>
      <c r="AE92" s="253">
        <f t="shared" si="44"/>
        <v>0</v>
      </c>
      <c r="AF92" s="253">
        <f t="shared" si="44"/>
        <v>0</v>
      </c>
      <c r="AG92" s="253">
        <f t="shared" si="44"/>
        <v>0</v>
      </c>
      <c r="AH92" s="253">
        <f t="shared" si="44"/>
        <v>0</v>
      </c>
      <c r="AI92" s="253">
        <f t="shared" si="44"/>
        <v>0</v>
      </c>
      <c r="AJ92" s="253">
        <f t="shared" si="44"/>
        <v>0</v>
      </c>
      <c r="AK92" s="253">
        <f t="shared" si="44"/>
        <v>0</v>
      </c>
      <c r="AL92" s="253">
        <f t="shared" si="44"/>
        <v>0</v>
      </c>
      <c r="AM92" s="253">
        <f t="shared" si="44"/>
        <v>0</v>
      </c>
      <c r="AN92" s="253">
        <f t="shared" si="44"/>
        <v>0</v>
      </c>
      <c r="AO92" s="253">
        <f t="shared" si="44"/>
        <v>0</v>
      </c>
      <c r="AP92" s="253">
        <f t="shared" si="44"/>
        <v>0</v>
      </c>
      <c r="AQ92" s="253">
        <f t="shared" si="44"/>
        <v>0</v>
      </c>
      <c r="AR92" s="253">
        <f t="shared" si="44"/>
        <v>0</v>
      </c>
      <c r="AS92" s="253">
        <f t="shared" si="44"/>
        <v>0</v>
      </c>
      <c r="AT92" s="253">
        <f t="shared" si="44"/>
        <v>0</v>
      </c>
    </row>
    <row r="93" spans="2:46" x14ac:dyDescent="0.3">
      <c r="B93" s="98" t="s">
        <v>91</v>
      </c>
      <c r="C93" s="99"/>
      <c r="D93" s="99"/>
      <c r="E93" s="99"/>
      <c r="F93" s="99"/>
      <c r="G93" s="99"/>
      <c r="H93" s="99"/>
      <c r="I93" s="99"/>
      <c r="J93" s="99"/>
      <c r="K93" s="253">
        <f>K44</f>
        <v>0</v>
      </c>
      <c r="L93" s="253">
        <f t="shared" ref="L93:AT93" si="45">L44</f>
        <v>0</v>
      </c>
      <c r="M93" s="253">
        <f t="shared" si="45"/>
        <v>0</v>
      </c>
      <c r="N93" s="253">
        <f t="shared" si="45"/>
        <v>0</v>
      </c>
      <c r="O93" s="253">
        <f t="shared" si="45"/>
        <v>0</v>
      </c>
      <c r="P93" s="253">
        <f t="shared" si="45"/>
        <v>0</v>
      </c>
      <c r="Q93" s="253">
        <f t="shared" si="45"/>
        <v>0</v>
      </c>
      <c r="R93" s="253">
        <f t="shared" si="45"/>
        <v>0</v>
      </c>
      <c r="S93" s="253">
        <f t="shared" si="45"/>
        <v>0</v>
      </c>
      <c r="T93" s="253">
        <f t="shared" si="45"/>
        <v>0</v>
      </c>
      <c r="U93" s="253">
        <f t="shared" si="45"/>
        <v>0</v>
      </c>
      <c r="V93" s="253">
        <f t="shared" si="45"/>
        <v>0</v>
      </c>
      <c r="W93" s="253">
        <f t="shared" si="45"/>
        <v>0</v>
      </c>
      <c r="X93" s="253">
        <f t="shared" si="45"/>
        <v>0</v>
      </c>
      <c r="Y93" s="253">
        <f t="shared" si="45"/>
        <v>0</v>
      </c>
      <c r="Z93" s="253">
        <f t="shared" si="45"/>
        <v>0</v>
      </c>
      <c r="AA93" s="253">
        <f t="shared" si="45"/>
        <v>0</v>
      </c>
      <c r="AB93" s="253">
        <f t="shared" si="45"/>
        <v>0</v>
      </c>
      <c r="AC93" s="253">
        <f t="shared" si="45"/>
        <v>0</v>
      </c>
      <c r="AD93" s="253">
        <f t="shared" si="45"/>
        <v>0</v>
      </c>
      <c r="AE93" s="253">
        <f t="shared" si="45"/>
        <v>0</v>
      </c>
      <c r="AF93" s="253">
        <f t="shared" si="45"/>
        <v>0</v>
      </c>
      <c r="AG93" s="253">
        <f t="shared" si="45"/>
        <v>0</v>
      </c>
      <c r="AH93" s="253">
        <f t="shared" si="45"/>
        <v>0</v>
      </c>
      <c r="AI93" s="253">
        <f t="shared" si="45"/>
        <v>0</v>
      </c>
      <c r="AJ93" s="253">
        <f t="shared" si="45"/>
        <v>0</v>
      </c>
      <c r="AK93" s="253">
        <f t="shared" si="45"/>
        <v>0</v>
      </c>
      <c r="AL93" s="253">
        <f t="shared" si="45"/>
        <v>0</v>
      </c>
      <c r="AM93" s="253">
        <f t="shared" si="45"/>
        <v>0</v>
      </c>
      <c r="AN93" s="253">
        <f t="shared" si="45"/>
        <v>0</v>
      </c>
      <c r="AO93" s="253">
        <f t="shared" si="45"/>
        <v>0</v>
      </c>
      <c r="AP93" s="253">
        <f t="shared" si="45"/>
        <v>0</v>
      </c>
      <c r="AQ93" s="253">
        <f t="shared" si="45"/>
        <v>0</v>
      </c>
      <c r="AR93" s="253">
        <f t="shared" si="45"/>
        <v>0</v>
      </c>
      <c r="AS93" s="253">
        <f t="shared" si="45"/>
        <v>0</v>
      </c>
      <c r="AT93" s="253">
        <f t="shared" si="45"/>
        <v>0</v>
      </c>
    </row>
    <row r="94" spans="2:46" x14ac:dyDescent="0.3">
      <c r="B94" s="97" t="s">
        <v>92</v>
      </c>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row>
    <row r="95" spans="2:46" x14ac:dyDescent="0.3">
      <c r="B95" s="98" t="s">
        <v>93</v>
      </c>
      <c r="C95" s="99"/>
      <c r="D95" s="99"/>
      <c r="E95" s="99"/>
      <c r="F95" s="99"/>
      <c r="G95" s="99"/>
      <c r="H95" s="99"/>
      <c r="I95" s="99"/>
      <c r="J95" s="99"/>
      <c r="K95" s="253"/>
      <c r="L95" s="253"/>
      <c r="M95" s="253"/>
      <c r="N95" s="253"/>
      <c r="O95" s="253"/>
      <c r="P95" s="253"/>
      <c r="Q95" s="253"/>
      <c r="R95" s="253"/>
      <c r="S95" s="253"/>
      <c r="T95" s="253"/>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row>
    <row r="96" spans="2:46" ht="15.6" thickBot="1" x14ac:dyDescent="0.35">
      <c r="B96" s="260" t="s">
        <v>94</v>
      </c>
      <c r="C96" s="122"/>
      <c r="D96" s="122"/>
      <c r="E96" s="122" t="s">
        <v>95</v>
      </c>
      <c r="F96" s="122"/>
      <c r="G96" s="122"/>
      <c r="H96" s="122"/>
      <c r="I96" s="122"/>
      <c r="J96" s="122"/>
      <c r="K96" s="255">
        <f>K94+K95</f>
        <v>0</v>
      </c>
      <c r="L96" s="255">
        <f t="shared" ref="L96:AT96" si="46">L94+L95</f>
        <v>0</v>
      </c>
      <c r="M96" s="255">
        <f t="shared" si="46"/>
        <v>0</v>
      </c>
      <c r="N96" s="255">
        <f t="shared" si="46"/>
        <v>0</v>
      </c>
      <c r="O96" s="255">
        <f t="shared" si="46"/>
        <v>0</v>
      </c>
      <c r="P96" s="255">
        <f t="shared" si="46"/>
        <v>0</v>
      </c>
      <c r="Q96" s="255">
        <f t="shared" si="46"/>
        <v>0</v>
      </c>
      <c r="R96" s="255">
        <f t="shared" si="46"/>
        <v>0</v>
      </c>
      <c r="S96" s="255">
        <f t="shared" si="46"/>
        <v>0</v>
      </c>
      <c r="T96" s="255">
        <f t="shared" si="46"/>
        <v>0</v>
      </c>
      <c r="U96" s="255">
        <f t="shared" si="46"/>
        <v>0</v>
      </c>
      <c r="V96" s="255">
        <f t="shared" si="46"/>
        <v>0</v>
      </c>
      <c r="W96" s="255">
        <f t="shared" si="46"/>
        <v>0</v>
      </c>
      <c r="X96" s="255">
        <f t="shared" si="46"/>
        <v>0</v>
      </c>
      <c r="Y96" s="255">
        <f t="shared" si="46"/>
        <v>0</v>
      </c>
      <c r="Z96" s="255">
        <f t="shared" si="46"/>
        <v>0</v>
      </c>
      <c r="AA96" s="255">
        <f t="shared" si="46"/>
        <v>0</v>
      </c>
      <c r="AB96" s="255">
        <f t="shared" si="46"/>
        <v>0</v>
      </c>
      <c r="AC96" s="255">
        <f t="shared" si="46"/>
        <v>0</v>
      </c>
      <c r="AD96" s="255">
        <f t="shared" si="46"/>
        <v>0</v>
      </c>
      <c r="AE96" s="255">
        <f t="shared" si="46"/>
        <v>0</v>
      </c>
      <c r="AF96" s="255">
        <f t="shared" si="46"/>
        <v>0</v>
      </c>
      <c r="AG96" s="255">
        <f t="shared" si="46"/>
        <v>0</v>
      </c>
      <c r="AH96" s="255">
        <f t="shared" si="46"/>
        <v>0</v>
      </c>
      <c r="AI96" s="255">
        <f t="shared" si="46"/>
        <v>0</v>
      </c>
      <c r="AJ96" s="255">
        <f t="shared" si="46"/>
        <v>0</v>
      </c>
      <c r="AK96" s="255">
        <f t="shared" si="46"/>
        <v>0</v>
      </c>
      <c r="AL96" s="255">
        <f t="shared" si="46"/>
        <v>0</v>
      </c>
      <c r="AM96" s="255">
        <f t="shared" si="46"/>
        <v>0</v>
      </c>
      <c r="AN96" s="255">
        <f t="shared" si="46"/>
        <v>0</v>
      </c>
      <c r="AO96" s="255">
        <f t="shared" si="46"/>
        <v>0</v>
      </c>
      <c r="AP96" s="255">
        <f t="shared" si="46"/>
        <v>0</v>
      </c>
      <c r="AQ96" s="255">
        <f t="shared" si="46"/>
        <v>0</v>
      </c>
      <c r="AR96" s="255">
        <f t="shared" si="46"/>
        <v>0</v>
      </c>
      <c r="AS96" s="255">
        <f t="shared" si="46"/>
        <v>0</v>
      </c>
      <c r="AT96" s="255">
        <f t="shared" si="46"/>
        <v>0</v>
      </c>
    </row>
    <row r="99" spans="2:50" ht="15.6" x14ac:dyDescent="0.3">
      <c r="B99" s="149"/>
      <c r="C99" s="90"/>
      <c r="D99" s="90"/>
      <c r="E99" s="90"/>
      <c r="F99" s="90"/>
      <c r="U99" s="90"/>
      <c r="V99" s="90"/>
      <c r="W99" s="90"/>
    </row>
    <row r="100" spans="2:50" x14ac:dyDescent="0.3">
      <c r="B100" s="90" t="s">
        <v>96</v>
      </c>
      <c r="C100" s="90"/>
      <c r="D100" s="90"/>
      <c r="E100" s="90"/>
      <c r="F100" s="90"/>
      <c r="U100" s="90" t="s">
        <v>96</v>
      </c>
      <c r="V100" s="90"/>
      <c r="W100" s="90"/>
      <c r="AE100" s="90"/>
      <c r="AF100" s="90"/>
      <c r="AG100" s="90"/>
      <c r="AO100" s="90"/>
      <c r="AP100" s="90"/>
      <c r="AQ100" s="90"/>
      <c r="AT100" s="90"/>
      <c r="AU100" s="90"/>
      <c r="AV100" s="90"/>
      <c r="AW100" s="90"/>
      <c r="AX100" s="90"/>
    </row>
    <row r="101" spans="2:50" x14ac:dyDescent="0.3">
      <c r="AE101" s="90" t="s">
        <v>96</v>
      </c>
      <c r="AF101" s="90"/>
      <c r="AG101" s="90"/>
      <c r="AO101" s="90" t="s">
        <v>96</v>
      </c>
      <c r="AP101" s="90"/>
      <c r="AQ101" s="90"/>
      <c r="AT101" s="90" t="s">
        <v>97</v>
      </c>
      <c r="AU101" s="90"/>
      <c r="AV101" s="90"/>
      <c r="AW101" s="90"/>
      <c r="AX101" s="90"/>
    </row>
    <row r="102" spans="2:50" ht="15.6" x14ac:dyDescent="0.3">
      <c r="B102" s="149"/>
      <c r="C102" s="90"/>
      <c r="D102" s="90"/>
      <c r="E102" s="90"/>
      <c r="F102" s="90"/>
      <c r="Q102" s="90"/>
      <c r="R102" s="90"/>
      <c r="S102" s="90"/>
      <c r="T102" s="90"/>
      <c r="U102" s="149"/>
      <c r="V102" s="90"/>
      <c r="W102" s="90"/>
      <c r="AA102" s="90"/>
      <c r="AB102" s="90"/>
      <c r="AC102" s="90"/>
      <c r="AD102" s="90"/>
      <c r="AK102" s="90"/>
      <c r="AL102" s="90"/>
      <c r="AM102" s="90"/>
      <c r="AN102" s="90"/>
    </row>
    <row r="103" spans="2:50" ht="15.6" x14ac:dyDescent="0.3">
      <c r="B103" s="90" t="s">
        <v>240</v>
      </c>
      <c r="C103" s="90"/>
      <c r="D103" s="90"/>
      <c r="E103" s="90"/>
      <c r="F103" s="90"/>
      <c r="Q103" s="90" t="s">
        <v>97</v>
      </c>
      <c r="R103" s="90"/>
      <c r="S103" s="90"/>
      <c r="T103" s="90"/>
      <c r="U103" s="90" t="s">
        <v>240</v>
      </c>
      <c r="V103" s="90"/>
      <c r="W103" s="90"/>
      <c r="AA103" s="90" t="s">
        <v>97</v>
      </c>
      <c r="AB103" s="90"/>
      <c r="AC103" s="90"/>
      <c r="AD103" s="90"/>
      <c r="AE103" s="149"/>
      <c r="AF103" s="90"/>
      <c r="AG103" s="90"/>
      <c r="AK103" s="90" t="s">
        <v>97</v>
      </c>
      <c r="AL103" s="90"/>
      <c r="AM103" s="90"/>
      <c r="AN103" s="90"/>
      <c r="AO103" s="149"/>
      <c r="AP103" s="90"/>
      <c r="AQ103" s="90"/>
    </row>
    <row r="104" spans="2:50" x14ac:dyDescent="0.3">
      <c r="AE104" s="90" t="s">
        <v>240</v>
      </c>
      <c r="AF104" s="90"/>
      <c r="AG104" s="90"/>
      <c r="AO104" s="90" t="s">
        <v>240</v>
      </c>
      <c r="AP104" s="90"/>
      <c r="AQ104" s="90"/>
    </row>
  </sheetData>
  <sheetProtection selectLockedCells="1" selectUnlockedCells="1"/>
  <mergeCells count="78">
    <mergeCell ref="AT10:AT12"/>
    <mergeCell ref="AC10:AC12"/>
    <mergeCell ref="AD10:AD12"/>
    <mergeCell ref="AE10:AE12"/>
    <mergeCell ref="AF10:AF12"/>
    <mergeCell ref="AG10:AG12"/>
    <mergeCell ref="AH10:AH12"/>
    <mergeCell ref="AI10:AI12"/>
    <mergeCell ref="AJ10:AJ12"/>
    <mergeCell ref="AK10:AK12"/>
    <mergeCell ref="AL10:AL12"/>
    <mergeCell ref="AM10:AM12"/>
    <mergeCell ref="AN10:AN12"/>
    <mergeCell ref="AO10:AO12"/>
    <mergeCell ref="AP10:AP12"/>
    <mergeCell ref="AS10:AS12"/>
    <mergeCell ref="Y10:Y12"/>
    <mergeCell ref="Z10:Z12"/>
    <mergeCell ref="AA10:AA12"/>
    <mergeCell ref="AB10:AB12"/>
    <mergeCell ref="O10:O12"/>
    <mergeCell ref="W10:W12"/>
    <mergeCell ref="X10:X12"/>
    <mergeCell ref="AQ10:AQ12"/>
    <mergeCell ref="AR10:AR12"/>
    <mergeCell ref="U10:U12"/>
    <mergeCell ref="V10:V12"/>
    <mergeCell ref="S59:T60"/>
    <mergeCell ref="S1:T2"/>
    <mergeCell ref="AC1:AD2"/>
    <mergeCell ref="AC59:AD60"/>
    <mergeCell ref="S10:S12"/>
    <mergeCell ref="T10:T12"/>
    <mergeCell ref="AE66:AE68"/>
    <mergeCell ref="AP66:AP68"/>
    <mergeCell ref="AF66:AF68"/>
    <mergeCell ref="AG66:AG68"/>
    <mergeCell ref="AH66:AH68"/>
    <mergeCell ref="AI66:AI68"/>
    <mergeCell ref="AJ66:AJ68"/>
    <mergeCell ref="W66:W68"/>
    <mergeCell ref="Q66:Q68"/>
    <mergeCell ref="AQ66:AQ68"/>
    <mergeCell ref="AR66:AR68"/>
    <mergeCell ref="AS66:AS68"/>
    <mergeCell ref="X66:X68"/>
    <mergeCell ref="Y66:Y68"/>
    <mergeCell ref="Z66:Z68"/>
    <mergeCell ref="S66:S68"/>
    <mergeCell ref="T66:T68"/>
    <mergeCell ref="U66:U68"/>
    <mergeCell ref="V66:V68"/>
    <mergeCell ref="AA66:AA68"/>
    <mergeCell ref="AB66:AB68"/>
    <mergeCell ref="AC66:AC68"/>
    <mergeCell ref="AD66:AD68"/>
    <mergeCell ref="AT66:AT68"/>
    <mergeCell ref="AK66:AK68"/>
    <mergeCell ref="AL66:AL68"/>
    <mergeCell ref="AM66:AM68"/>
    <mergeCell ref="AN66:AN68"/>
    <mergeCell ref="AO66:AO68"/>
    <mergeCell ref="B5:J6"/>
    <mergeCell ref="B61:J62"/>
    <mergeCell ref="K66:K68"/>
    <mergeCell ref="L66:L68"/>
    <mergeCell ref="R66:R68"/>
    <mergeCell ref="M66:M68"/>
    <mergeCell ref="N66:N68"/>
    <mergeCell ref="O66:O68"/>
    <mergeCell ref="P66:P68"/>
    <mergeCell ref="P10:P12"/>
    <mergeCell ref="Q10:Q12"/>
    <mergeCell ref="R10:R12"/>
    <mergeCell ref="K10:K12"/>
    <mergeCell ref="L10:L12"/>
    <mergeCell ref="M10:M12"/>
    <mergeCell ref="N10:N12"/>
  </mergeCells>
  <phoneticPr fontId="26" type="noConversion"/>
  <conditionalFormatting sqref="K8:AT8">
    <cfRule type="duplicateValues" dxfId="5" priority="81"/>
  </conditionalFormatting>
  <conditionalFormatting sqref="K65:AT65">
    <cfRule type="duplicateValues" dxfId="4" priority="82"/>
  </conditionalFormatting>
  <pageMargins left="0.23622047244094491" right="0.23622047244094491" top="0.74803149606299213" bottom="0.74803149606299213" header="0.31496062992125984" footer="0.31496062992125984"/>
  <pageSetup paperSize="8" scale="70" orientation="landscape" r:id="rId1"/>
  <headerFooter>
    <oddFooter>&amp;F&amp;RPage &amp;P</oddFooter>
  </headerFooter>
  <rowBreaks count="1" manualBreakCount="1">
    <brk id="54" max="49"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'Exchange Rates'!$C$23:$C$36</xm:f>
          </x14:formula1>
          <xm:sqref>E70:E74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017E-B2D2-49B9-8BCB-869094B71468}">
  <dimension ref="A1:CV151"/>
  <sheetViews>
    <sheetView view="pageBreakPreview" zoomScale="90" zoomScaleNormal="90" zoomScaleSheetLayoutView="90" workbookViewId="0">
      <pane xSplit="2" ySplit="11" topLeftCell="S139" activePane="bottomRight" state="frozen"/>
      <selection pane="topRight" activeCell="C1" sqref="C1"/>
      <selection pane="bottomLeft" activeCell="A10" sqref="A10"/>
      <selection pane="bottomRight" activeCell="G112" activeCellId="4" sqref="S13 O13 K13 W16 G112:G143"/>
    </sheetView>
  </sheetViews>
  <sheetFormatPr defaultRowHeight="14.4" outlineLevelCol="1" x14ac:dyDescent="0.3"/>
  <cols>
    <col min="2" max="2" width="35.6640625" customWidth="1"/>
    <col min="3" max="4" width="15.88671875" customWidth="1"/>
    <col min="5" max="5" width="35.44140625" customWidth="1"/>
    <col min="6" max="6" width="35.6640625" customWidth="1"/>
    <col min="7" max="7" width="13.6640625" customWidth="1"/>
    <col min="8" max="10" width="13.6640625" customWidth="1" outlineLevel="1"/>
    <col min="11" max="11" width="14.44140625" customWidth="1"/>
    <col min="12" max="12" width="15.5546875" customWidth="1" outlineLevel="1"/>
    <col min="13" max="14" width="12.88671875" customWidth="1" outlineLevel="1"/>
    <col min="15" max="15" width="12.88671875" customWidth="1"/>
    <col min="16" max="16" width="19.109375" customWidth="1" outlineLevel="1"/>
    <col min="17" max="18" width="14" customWidth="1" outlineLevel="1"/>
    <col min="19" max="19" width="15.44140625" customWidth="1"/>
    <col min="20" max="20" width="16.5546875" customWidth="1" outlineLevel="1"/>
    <col min="21" max="22" width="15.77734375" customWidth="1" outlineLevel="1"/>
    <col min="23" max="23" width="15.77734375" customWidth="1"/>
    <col min="24" max="24" width="20.44140625" customWidth="1"/>
    <col min="25" max="25" width="21.109375" customWidth="1"/>
    <col min="26" max="26" width="14.33203125" bestFit="1" customWidth="1"/>
  </cols>
  <sheetData>
    <row r="1" spans="1:100" x14ac:dyDescent="0.3">
      <c r="B1" s="306"/>
    </row>
    <row r="2" spans="1:100" ht="15.6" customHeight="1" x14ac:dyDescent="0.3">
      <c r="A2" s="397" t="s">
        <v>98</v>
      </c>
      <c r="B2" s="398"/>
      <c r="C2" s="399">
        <f>Cover!B15</f>
        <v>0</v>
      </c>
      <c r="D2" s="400"/>
      <c r="E2" s="401"/>
      <c r="F2" s="6"/>
      <c r="G2" s="7"/>
      <c r="H2" s="7"/>
      <c r="I2" s="8"/>
      <c r="J2" s="9"/>
      <c r="K2" s="10"/>
      <c r="L2" s="11"/>
      <c r="M2" s="7"/>
      <c r="N2" s="12"/>
      <c r="O2" s="11"/>
      <c r="P2" s="13"/>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row>
    <row r="3" spans="1:100" ht="57" customHeight="1" x14ac:dyDescent="0.3">
      <c r="A3" s="397" t="s">
        <v>99</v>
      </c>
      <c r="B3" s="398"/>
      <c r="C3" s="402" t="str">
        <f>Cover!B17</f>
        <v>Manufacture, supply, testing, delivery and offloading of estimated quantities of Power Line Carrier Equipment on an “as and when required” basis</v>
      </c>
      <c r="D3" s="403"/>
      <c r="E3" s="404"/>
      <c r="F3" s="6"/>
      <c r="G3" s="7"/>
      <c r="H3" s="14"/>
      <c r="I3" s="15"/>
      <c r="J3" s="16"/>
      <c r="K3" s="10"/>
      <c r="L3" s="11"/>
      <c r="M3" s="7"/>
      <c r="N3" s="12"/>
      <c r="O3" s="11"/>
      <c r="P3" s="13"/>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row>
    <row r="4" spans="1:100" ht="15.6" customHeight="1" x14ac:dyDescent="0.3">
      <c r="A4" s="397" t="s">
        <v>100</v>
      </c>
      <c r="B4" s="398"/>
      <c r="C4" s="399">
        <f>Cover!B21</f>
        <v>0</v>
      </c>
      <c r="D4" s="400"/>
      <c r="E4" s="401"/>
      <c r="F4" s="6"/>
      <c r="G4" s="7"/>
      <c r="H4" s="14"/>
      <c r="I4" s="15"/>
      <c r="J4" s="16"/>
      <c r="K4" s="10"/>
      <c r="L4" s="11"/>
      <c r="M4" s="7"/>
      <c r="N4" s="12"/>
      <c r="O4" s="11"/>
      <c r="P4" s="13"/>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row>
    <row r="5" spans="1:100" x14ac:dyDescent="0.3">
      <c r="B5" s="306"/>
    </row>
    <row r="6" spans="1:100" x14ac:dyDescent="0.3">
      <c r="B6" s="306"/>
    </row>
    <row r="7" spans="1:100" x14ac:dyDescent="0.3">
      <c r="B7" s="307"/>
    </row>
    <row r="8" spans="1:100" x14ac:dyDescent="0.3">
      <c r="A8" s="309"/>
      <c r="B8" s="405"/>
      <c r="C8" s="405"/>
      <c r="D8" s="405" t="s">
        <v>396</v>
      </c>
      <c r="E8" s="405"/>
      <c r="F8" s="405"/>
      <c r="G8" s="405"/>
      <c r="H8" s="405"/>
      <c r="I8" s="405"/>
      <c r="J8" s="405"/>
      <c r="K8" s="405"/>
      <c r="L8" s="405"/>
      <c r="M8" s="405"/>
      <c r="N8" s="405"/>
      <c r="O8" s="405"/>
      <c r="P8" s="405"/>
      <c r="Q8" s="405"/>
      <c r="R8" s="405"/>
      <c r="S8" s="405"/>
      <c r="T8" s="405"/>
      <c r="U8" s="405"/>
      <c r="V8" s="310"/>
      <c r="W8" s="310"/>
      <c r="X8" s="311" t="s">
        <v>274</v>
      </c>
      <c r="Y8" s="311" t="s">
        <v>275</v>
      </c>
    </row>
    <row r="9" spans="1:100" ht="58.8" customHeight="1" x14ac:dyDescent="0.3">
      <c r="B9" s="360" t="s">
        <v>276</v>
      </c>
      <c r="C9" s="361" t="s">
        <v>405</v>
      </c>
      <c r="D9" s="406" t="s">
        <v>397</v>
      </c>
      <c r="E9" s="407"/>
      <c r="F9" s="407"/>
      <c r="G9" s="408"/>
      <c r="H9" s="406" t="s">
        <v>277</v>
      </c>
      <c r="I9" s="407"/>
      <c r="J9" s="407"/>
      <c r="K9" s="408"/>
      <c r="L9" s="406" t="s">
        <v>278</v>
      </c>
      <c r="M9" s="407"/>
      <c r="N9" s="407"/>
      <c r="O9" s="408"/>
      <c r="P9" s="406" t="s">
        <v>279</v>
      </c>
      <c r="Q9" s="407"/>
      <c r="R9" s="407"/>
      <c r="S9" s="408"/>
      <c r="T9" s="406" t="s">
        <v>280</v>
      </c>
      <c r="U9" s="407"/>
      <c r="V9" s="407"/>
      <c r="W9" s="408"/>
      <c r="X9" s="312"/>
      <c r="Y9" s="313"/>
    </row>
    <row r="10" spans="1:100" ht="15" customHeight="1" x14ac:dyDescent="0.3">
      <c r="B10" s="314"/>
      <c r="C10" s="315"/>
      <c r="D10" s="315" t="s">
        <v>282</v>
      </c>
      <c r="E10" s="315" t="s">
        <v>283</v>
      </c>
      <c r="F10" s="316" t="s">
        <v>395</v>
      </c>
      <c r="G10" s="316" t="s">
        <v>170</v>
      </c>
      <c r="H10" s="315" t="s">
        <v>281</v>
      </c>
      <c r="I10" s="330"/>
      <c r="J10" s="341" t="s">
        <v>395</v>
      </c>
      <c r="K10" s="316"/>
      <c r="L10" s="341" t="s">
        <v>282</v>
      </c>
      <c r="M10" s="341" t="s">
        <v>283</v>
      </c>
      <c r="N10" s="341" t="s">
        <v>395</v>
      </c>
      <c r="O10" s="341" t="s">
        <v>170</v>
      </c>
      <c r="P10" s="341" t="s">
        <v>282</v>
      </c>
      <c r="Q10" s="341" t="s">
        <v>283</v>
      </c>
      <c r="R10" s="341" t="str">
        <f>N10</f>
        <v>N/A</v>
      </c>
      <c r="S10" s="341" t="s">
        <v>170</v>
      </c>
      <c r="T10" s="341" t="s">
        <v>282</v>
      </c>
      <c r="U10" s="341" t="s">
        <v>283</v>
      </c>
      <c r="V10" s="341" t="str">
        <f>R10</f>
        <v>N/A</v>
      </c>
      <c r="W10" s="341" t="s">
        <v>170</v>
      </c>
      <c r="X10" s="322"/>
      <c r="Y10" s="315"/>
    </row>
    <row r="11" spans="1:100" ht="45.6" customHeight="1" x14ac:dyDescent="0.3">
      <c r="B11" s="362" t="s">
        <v>407</v>
      </c>
      <c r="C11" s="363" t="s">
        <v>406</v>
      </c>
      <c r="D11" s="364" t="str">
        <f>H11</f>
        <v>SUPPLIED FROM INSIDE R.S.A.</v>
      </c>
      <c r="E11" s="364" t="str">
        <f>I11</f>
        <v>SUPPLIED FROM OUTSIDE R.S.A.(If Applicable):</v>
      </c>
      <c r="F11" s="364" t="str">
        <f>J11</f>
        <v xml:space="preserve"> SITE WORK (ERECTION / INSTALLATION INCL. COMMISSIONING) (Not applicable)</v>
      </c>
      <c r="G11" s="364" t="str">
        <f>K11</f>
        <v>Total</v>
      </c>
      <c r="H11" s="364" t="str">
        <f>PS5_Supply!B31</f>
        <v>SUPPLIED FROM INSIDE R.S.A.</v>
      </c>
      <c r="I11" s="364" t="str">
        <f>PS5_Supply!B14</f>
        <v>SUPPLIED FROM OUTSIDE R.S.A.(If Applicable):</v>
      </c>
      <c r="J11" s="364" t="str">
        <f>PS5_Supply!B39</f>
        <v xml:space="preserve"> SITE WORK (ERECTION / INSTALLATION INCL. COMMISSIONING) (Not applicable)</v>
      </c>
      <c r="K11" s="364" t="s">
        <v>170</v>
      </c>
      <c r="L11" s="365" t="str">
        <f>PS5_Supply!B31</f>
        <v>SUPPLIED FROM INSIDE R.S.A.</v>
      </c>
      <c r="M11" s="365" t="str">
        <f>PS5_Supply!B14</f>
        <v>SUPPLIED FROM OUTSIDE R.S.A.(If Applicable):</v>
      </c>
      <c r="N11" s="365" t="str">
        <f>PS5_Supply!B39</f>
        <v xml:space="preserve"> SITE WORK (ERECTION / INSTALLATION INCL. COMMISSIONING) (Not applicable)</v>
      </c>
      <c r="O11" s="365"/>
      <c r="P11" s="365" t="str">
        <f>L11</f>
        <v>SUPPLIED FROM INSIDE R.S.A.</v>
      </c>
      <c r="Q11" s="365" t="str">
        <f>M11</f>
        <v>SUPPLIED FROM OUTSIDE R.S.A.(If Applicable):</v>
      </c>
      <c r="R11" s="365" t="str">
        <f>PS5_Supply!B39</f>
        <v xml:space="preserve"> SITE WORK (ERECTION / INSTALLATION INCL. COMMISSIONING) (Not applicable)</v>
      </c>
      <c r="S11" s="365"/>
      <c r="T11" s="365" t="str">
        <f>P11</f>
        <v>SUPPLIED FROM INSIDE R.S.A.</v>
      </c>
      <c r="U11" s="365" t="str">
        <f>Q11</f>
        <v>SUPPLIED FROM OUTSIDE R.S.A.(If Applicable):</v>
      </c>
      <c r="V11" s="365" t="str">
        <f>PS5_Supply!B39</f>
        <v xml:space="preserve"> SITE WORK (ERECTION / INSTALLATION INCL. COMMISSIONING) (Not applicable)</v>
      </c>
      <c r="W11" s="365"/>
      <c r="X11" s="366"/>
      <c r="Y11" s="363"/>
    </row>
    <row r="12" spans="1:100" x14ac:dyDescent="0.3">
      <c r="B12" s="314"/>
      <c r="C12" s="315"/>
      <c r="D12" s="313"/>
      <c r="E12" s="313"/>
      <c r="F12" s="312"/>
      <c r="G12" s="312"/>
      <c r="H12" s="317"/>
      <c r="I12" s="317"/>
      <c r="J12" s="317"/>
      <c r="K12" s="319"/>
      <c r="L12" s="320"/>
      <c r="M12" s="320"/>
      <c r="N12" s="320"/>
      <c r="O12" s="320"/>
      <c r="P12" s="320"/>
      <c r="Q12" s="320"/>
      <c r="R12" s="320"/>
      <c r="S12" s="320"/>
      <c r="T12" s="320"/>
      <c r="U12" s="320"/>
      <c r="V12" s="321"/>
      <c r="W12" s="321"/>
      <c r="X12" s="317"/>
      <c r="Y12" s="318"/>
    </row>
    <row r="13" spans="1:100" x14ac:dyDescent="0.3">
      <c r="B13" s="357" t="s">
        <v>284</v>
      </c>
      <c r="C13" s="322">
        <v>2</v>
      </c>
      <c r="D13" s="317"/>
      <c r="E13" s="317"/>
      <c r="F13" s="317"/>
      <c r="G13" s="343"/>
      <c r="H13" s="343">
        <f>PS5_Supply!K38</f>
        <v>0</v>
      </c>
      <c r="I13" s="343">
        <f>PS5_Supply!K29</f>
        <v>0</v>
      </c>
      <c r="J13" s="343">
        <f>PS5_Supply!K42+PS5_Supply!K45</f>
        <v>0</v>
      </c>
      <c r="K13" s="319">
        <f t="shared" ref="K13:K76" si="0">H13+I13+J13</f>
        <v>0</v>
      </c>
      <c r="L13" s="320">
        <f>PS5_Supply!L38</f>
        <v>0</v>
      </c>
      <c r="M13" s="320">
        <f>PS5_Supply!L29</f>
        <v>0</v>
      </c>
      <c r="N13" s="320">
        <f>PS5_Supply!L42+PS5_Supply!L45</f>
        <v>0</v>
      </c>
      <c r="O13" s="319">
        <f>L13+M13+N13</f>
        <v>0</v>
      </c>
      <c r="P13" s="342">
        <f>PS5_Supply!M38</f>
        <v>0</v>
      </c>
      <c r="Q13" s="342">
        <f>PS5_Supply!M29</f>
        <v>0</v>
      </c>
      <c r="R13" s="342">
        <f>PS5_Supply!M42+PS5_Supply!M45</f>
        <v>0</v>
      </c>
      <c r="S13" s="319">
        <f>P13+Q13+R13</f>
        <v>0</v>
      </c>
      <c r="T13" s="320">
        <f>PS5_Supply!N38</f>
        <v>0</v>
      </c>
      <c r="U13" s="320">
        <f>PS5_Supply!N29</f>
        <v>0</v>
      </c>
      <c r="V13" s="321">
        <f>PS5_Supply!N42+PS5_Supply!N45</f>
        <v>0</v>
      </c>
      <c r="W13" s="324"/>
      <c r="X13" s="320">
        <f>K13+O13+S13+W13</f>
        <v>0</v>
      </c>
      <c r="Y13" s="319">
        <f t="shared" ref="Y13:Y44" si="1">X13*C13</f>
        <v>0</v>
      </c>
    </row>
    <row r="14" spans="1:100" x14ac:dyDescent="0.3">
      <c r="B14" s="357" t="s">
        <v>285</v>
      </c>
      <c r="C14" s="322">
        <v>2</v>
      </c>
      <c r="D14" s="317"/>
      <c r="E14" s="317"/>
      <c r="F14" s="317"/>
      <c r="G14" s="343"/>
      <c r="H14" s="343">
        <f>H13</f>
        <v>0</v>
      </c>
      <c r="I14" s="343">
        <f t="shared" ref="I14:J14" si="2">I13</f>
        <v>0</v>
      </c>
      <c r="J14" s="343">
        <f t="shared" si="2"/>
        <v>0</v>
      </c>
      <c r="K14" s="319">
        <f t="shared" si="0"/>
        <v>0</v>
      </c>
      <c r="L14" s="320">
        <f>L13</f>
        <v>0</v>
      </c>
      <c r="M14" s="320">
        <f>M13</f>
        <v>0</v>
      </c>
      <c r="N14" s="320">
        <f>N13</f>
        <v>0</v>
      </c>
      <c r="O14" s="319">
        <f t="shared" ref="O14:O77" si="3">L14+M14+N14</f>
        <v>0</v>
      </c>
      <c r="P14" s="342">
        <f>P13</f>
        <v>0</v>
      </c>
      <c r="Q14" s="342">
        <f>Q13</f>
        <v>0</v>
      </c>
      <c r="R14" s="342">
        <f>R13</f>
        <v>0</v>
      </c>
      <c r="S14" s="319">
        <f t="shared" ref="S14:S77" si="4">P14+Q14+R14</f>
        <v>0</v>
      </c>
      <c r="T14" s="320">
        <f>T13</f>
        <v>0</v>
      </c>
      <c r="U14" s="320">
        <f>U13</f>
        <v>0</v>
      </c>
      <c r="V14" s="321">
        <f>V13</f>
        <v>0</v>
      </c>
      <c r="W14" s="324"/>
      <c r="X14" s="320">
        <f t="shared" ref="X14:X77" si="5">K14+O14+S14+W14</f>
        <v>0</v>
      </c>
      <c r="Y14" s="319">
        <f t="shared" si="1"/>
        <v>0</v>
      </c>
    </row>
    <row r="15" spans="1:100" x14ac:dyDescent="0.3">
      <c r="B15" s="357" t="s">
        <v>286</v>
      </c>
      <c r="C15" s="322">
        <v>2</v>
      </c>
      <c r="D15" s="317"/>
      <c r="E15" s="317"/>
      <c r="F15" s="317"/>
      <c r="G15" s="343"/>
      <c r="H15" s="343">
        <f t="shared" ref="H15:H78" si="6">H14</f>
        <v>0</v>
      </c>
      <c r="I15" s="343">
        <f t="shared" ref="I15:I78" si="7">I14</f>
        <v>0</v>
      </c>
      <c r="J15" s="343">
        <f t="shared" ref="J15:J78" si="8">J14</f>
        <v>0</v>
      </c>
      <c r="K15" s="319">
        <f t="shared" si="0"/>
        <v>0</v>
      </c>
      <c r="L15" s="320">
        <f t="shared" ref="L15:L78" si="9">L14</f>
        <v>0</v>
      </c>
      <c r="M15" s="320">
        <f t="shared" ref="M15:M78" si="10">M14</f>
        <v>0</v>
      </c>
      <c r="N15" s="320">
        <f t="shared" ref="N15:N78" si="11">N14</f>
        <v>0</v>
      </c>
      <c r="O15" s="319">
        <f t="shared" si="3"/>
        <v>0</v>
      </c>
      <c r="P15" s="342">
        <f t="shared" ref="P15:P78" si="12">P14</f>
        <v>0</v>
      </c>
      <c r="Q15" s="342">
        <f t="shared" ref="Q15:Q78" si="13">Q14</f>
        <v>0</v>
      </c>
      <c r="R15" s="342">
        <f t="shared" ref="R15:R78" si="14">R14</f>
        <v>0</v>
      </c>
      <c r="S15" s="319">
        <f t="shared" si="4"/>
        <v>0</v>
      </c>
      <c r="T15" s="320">
        <f t="shared" ref="T15:T78" si="15">T14</f>
        <v>0</v>
      </c>
      <c r="U15" s="320">
        <f t="shared" ref="U15:U78" si="16">U14</f>
        <v>0</v>
      </c>
      <c r="V15" s="321">
        <f t="shared" ref="V15:V78" si="17">V14</f>
        <v>0</v>
      </c>
      <c r="W15" s="324"/>
      <c r="X15" s="320">
        <f t="shared" si="5"/>
        <v>0</v>
      </c>
      <c r="Y15" s="319">
        <f t="shared" si="1"/>
        <v>0</v>
      </c>
    </row>
    <row r="16" spans="1:100" x14ac:dyDescent="0.3">
      <c r="B16" s="322" t="s">
        <v>287</v>
      </c>
      <c r="C16" s="322">
        <v>2</v>
      </c>
      <c r="D16" s="317"/>
      <c r="E16" s="317"/>
      <c r="F16" s="317"/>
      <c r="G16" s="343"/>
      <c r="H16" s="343">
        <f t="shared" si="6"/>
        <v>0</v>
      </c>
      <c r="I16" s="343">
        <f t="shared" si="7"/>
        <v>0</v>
      </c>
      <c r="J16" s="343">
        <f t="shared" si="8"/>
        <v>0</v>
      </c>
      <c r="K16" s="319">
        <f t="shared" si="0"/>
        <v>0</v>
      </c>
      <c r="L16" s="320">
        <f t="shared" si="9"/>
        <v>0</v>
      </c>
      <c r="M16" s="320">
        <f t="shared" si="10"/>
        <v>0</v>
      </c>
      <c r="N16" s="320">
        <f t="shared" si="11"/>
        <v>0</v>
      </c>
      <c r="O16" s="319">
        <f t="shared" si="3"/>
        <v>0</v>
      </c>
      <c r="P16" s="320">
        <f t="shared" si="12"/>
        <v>0</v>
      </c>
      <c r="Q16" s="320">
        <f t="shared" si="13"/>
        <v>0</v>
      </c>
      <c r="R16" s="320">
        <f t="shared" si="14"/>
        <v>0</v>
      </c>
      <c r="S16" s="319"/>
      <c r="T16" s="342">
        <f t="shared" si="15"/>
        <v>0</v>
      </c>
      <c r="U16" s="342">
        <f t="shared" si="16"/>
        <v>0</v>
      </c>
      <c r="V16" s="344">
        <f t="shared" si="17"/>
        <v>0</v>
      </c>
      <c r="W16" s="324">
        <f t="shared" ref="W16:W69" si="18">T16+U16+V16</f>
        <v>0</v>
      </c>
      <c r="X16" s="320">
        <f>K16+O16+S16+W16</f>
        <v>0</v>
      </c>
      <c r="Y16" s="319">
        <f t="shared" si="1"/>
        <v>0</v>
      </c>
    </row>
    <row r="17" spans="2:25" x14ac:dyDescent="0.3">
      <c r="B17" s="322" t="s">
        <v>288</v>
      </c>
      <c r="C17" s="322">
        <v>2</v>
      </c>
      <c r="D17" s="317"/>
      <c r="E17" s="317"/>
      <c r="F17" s="317"/>
      <c r="G17" s="343"/>
      <c r="H17" s="343">
        <f t="shared" si="6"/>
        <v>0</v>
      </c>
      <c r="I17" s="343">
        <f t="shared" si="7"/>
        <v>0</v>
      </c>
      <c r="J17" s="343">
        <f t="shared" si="8"/>
        <v>0</v>
      </c>
      <c r="K17" s="319">
        <f t="shared" si="0"/>
        <v>0</v>
      </c>
      <c r="L17" s="320">
        <f t="shared" si="9"/>
        <v>0</v>
      </c>
      <c r="M17" s="320">
        <f t="shared" si="10"/>
        <v>0</v>
      </c>
      <c r="N17" s="320">
        <f t="shared" si="11"/>
        <v>0</v>
      </c>
      <c r="O17" s="319">
        <f t="shared" si="3"/>
        <v>0</v>
      </c>
      <c r="P17" s="320">
        <f t="shared" si="12"/>
        <v>0</v>
      </c>
      <c r="Q17" s="320">
        <f t="shared" si="13"/>
        <v>0</v>
      </c>
      <c r="R17" s="320">
        <f t="shared" si="14"/>
        <v>0</v>
      </c>
      <c r="S17" s="319"/>
      <c r="T17" s="342">
        <f t="shared" si="15"/>
        <v>0</v>
      </c>
      <c r="U17" s="342">
        <f t="shared" si="16"/>
        <v>0</v>
      </c>
      <c r="V17" s="344">
        <f t="shared" si="17"/>
        <v>0</v>
      </c>
      <c r="W17" s="324">
        <f t="shared" si="18"/>
        <v>0</v>
      </c>
      <c r="X17" s="320">
        <f t="shared" si="5"/>
        <v>0</v>
      </c>
      <c r="Y17" s="319">
        <f t="shared" si="1"/>
        <v>0</v>
      </c>
    </row>
    <row r="18" spans="2:25" x14ac:dyDescent="0.3">
      <c r="B18" s="322" t="s">
        <v>289</v>
      </c>
      <c r="C18" s="322">
        <v>2</v>
      </c>
      <c r="D18" s="317"/>
      <c r="E18" s="317"/>
      <c r="F18" s="317"/>
      <c r="G18" s="343"/>
      <c r="H18" s="343">
        <f t="shared" si="6"/>
        <v>0</v>
      </c>
      <c r="I18" s="343">
        <f t="shared" si="7"/>
        <v>0</v>
      </c>
      <c r="J18" s="343">
        <f t="shared" si="8"/>
        <v>0</v>
      </c>
      <c r="K18" s="319">
        <f t="shared" si="0"/>
        <v>0</v>
      </c>
      <c r="L18" s="320">
        <f t="shared" si="9"/>
        <v>0</v>
      </c>
      <c r="M18" s="320">
        <f t="shared" si="10"/>
        <v>0</v>
      </c>
      <c r="N18" s="320">
        <f t="shared" si="11"/>
        <v>0</v>
      </c>
      <c r="O18" s="319">
        <f t="shared" si="3"/>
        <v>0</v>
      </c>
      <c r="P18" s="320">
        <f t="shared" si="12"/>
        <v>0</v>
      </c>
      <c r="Q18" s="320">
        <f t="shared" si="13"/>
        <v>0</v>
      </c>
      <c r="R18" s="320">
        <f t="shared" si="14"/>
        <v>0</v>
      </c>
      <c r="S18" s="319"/>
      <c r="T18" s="342">
        <f t="shared" si="15"/>
        <v>0</v>
      </c>
      <c r="U18" s="342">
        <f t="shared" si="16"/>
        <v>0</v>
      </c>
      <c r="V18" s="344">
        <f t="shared" si="17"/>
        <v>0</v>
      </c>
      <c r="W18" s="324">
        <f t="shared" si="18"/>
        <v>0</v>
      </c>
      <c r="X18" s="320">
        <f t="shared" si="5"/>
        <v>0</v>
      </c>
      <c r="Y18" s="319">
        <f t="shared" si="1"/>
        <v>0</v>
      </c>
    </row>
    <row r="19" spans="2:25" x14ac:dyDescent="0.3">
      <c r="B19" s="357" t="s">
        <v>290</v>
      </c>
      <c r="C19" s="322">
        <v>2</v>
      </c>
      <c r="D19" s="317"/>
      <c r="E19" s="317"/>
      <c r="F19" s="317"/>
      <c r="G19" s="343"/>
      <c r="H19" s="343">
        <f t="shared" si="6"/>
        <v>0</v>
      </c>
      <c r="I19" s="343">
        <f t="shared" si="7"/>
        <v>0</v>
      </c>
      <c r="J19" s="343">
        <f t="shared" si="8"/>
        <v>0</v>
      </c>
      <c r="K19" s="319">
        <f t="shared" si="0"/>
        <v>0</v>
      </c>
      <c r="L19" s="320">
        <f t="shared" si="9"/>
        <v>0</v>
      </c>
      <c r="M19" s="320">
        <f t="shared" si="10"/>
        <v>0</v>
      </c>
      <c r="N19" s="320">
        <f t="shared" si="11"/>
        <v>0</v>
      </c>
      <c r="O19" s="319">
        <f t="shared" si="3"/>
        <v>0</v>
      </c>
      <c r="P19" s="342">
        <f t="shared" si="12"/>
        <v>0</v>
      </c>
      <c r="Q19" s="342">
        <f t="shared" si="13"/>
        <v>0</v>
      </c>
      <c r="R19" s="342">
        <f t="shared" si="14"/>
        <v>0</v>
      </c>
      <c r="S19" s="319">
        <f t="shared" si="4"/>
        <v>0</v>
      </c>
      <c r="T19" s="320">
        <f t="shared" si="15"/>
        <v>0</v>
      </c>
      <c r="U19" s="320">
        <f t="shared" si="16"/>
        <v>0</v>
      </c>
      <c r="V19" s="321">
        <f t="shared" si="17"/>
        <v>0</v>
      </c>
      <c r="W19" s="324"/>
      <c r="X19" s="320">
        <f t="shared" si="5"/>
        <v>0</v>
      </c>
      <c r="Y19" s="319">
        <f t="shared" si="1"/>
        <v>0</v>
      </c>
    </row>
    <row r="20" spans="2:25" x14ac:dyDescent="0.3">
      <c r="B20" s="322" t="s">
        <v>291</v>
      </c>
      <c r="C20" s="322">
        <v>2</v>
      </c>
      <c r="D20" s="317"/>
      <c r="E20" s="317"/>
      <c r="F20" s="317"/>
      <c r="G20" s="343"/>
      <c r="H20" s="343">
        <f t="shared" si="6"/>
        <v>0</v>
      </c>
      <c r="I20" s="343">
        <f t="shared" si="7"/>
        <v>0</v>
      </c>
      <c r="J20" s="343">
        <f t="shared" si="8"/>
        <v>0</v>
      </c>
      <c r="K20" s="319">
        <f t="shared" si="0"/>
        <v>0</v>
      </c>
      <c r="L20" s="320">
        <f t="shared" si="9"/>
        <v>0</v>
      </c>
      <c r="M20" s="320">
        <f t="shared" si="10"/>
        <v>0</v>
      </c>
      <c r="N20" s="320">
        <f t="shared" si="11"/>
        <v>0</v>
      </c>
      <c r="O20" s="319">
        <f t="shared" si="3"/>
        <v>0</v>
      </c>
      <c r="P20" s="320">
        <f t="shared" si="12"/>
        <v>0</v>
      </c>
      <c r="Q20" s="320">
        <f t="shared" si="13"/>
        <v>0</v>
      </c>
      <c r="R20" s="320">
        <f t="shared" si="14"/>
        <v>0</v>
      </c>
      <c r="S20" s="319"/>
      <c r="T20" s="342">
        <f t="shared" si="15"/>
        <v>0</v>
      </c>
      <c r="U20" s="342">
        <f t="shared" si="16"/>
        <v>0</v>
      </c>
      <c r="V20" s="344">
        <f t="shared" si="17"/>
        <v>0</v>
      </c>
      <c r="W20" s="324">
        <f t="shared" si="18"/>
        <v>0</v>
      </c>
      <c r="X20" s="320">
        <f t="shared" si="5"/>
        <v>0</v>
      </c>
      <c r="Y20" s="319">
        <f t="shared" si="1"/>
        <v>0</v>
      </c>
    </row>
    <row r="21" spans="2:25" x14ac:dyDescent="0.3">
      <c r="B21" s="322" t="s">
        <v>292</v>
      </c>
      <c r="C21" s="322">
        <v>2</v>
      </c>
      <c r="D21" s="317"/>
      <c r="E21" s="317"/>
      <c r="F21" s="317"/>
      <c r="G21" s="343"/>
      <c r="H21" s="343">
        <f t="shared" si="6"/>
        <v>0</v>
      </c>
      <c r="I21" s="343">
        <f t="shared" si="7"/>
        <v>0</v>
      </c>
      <c r="J21" s="343">
        <f t="shared" si="8"/>
        <v>0</v>
      </c>
      <c r="K21" s="319">
        <f t="shared" si="0"/>
        <v>0</v>
      </c>
      <c r="L21" s="320">
        <f t="shared" si="9"/>
        <v>0</v>
      </c>
      <c r="M21" s="320">
        <f t="shared" si="10"/>
        <v>0</v>
      </c>
      <c r="N21" s="320">
        <f t="shared" si="11"/>
        <v>0</v>
      </c>
      <c r="O21" s="319">
        <f t="shared" si="3"/>
        <v>0</v>
      </c>
      <c r="P21" s="320">
        <f t="shared" si="12"/>
        <v>0</v>
      </c>
      <c r="Q21" s="320">
        <f t="shared" si="13"/>
        <v>0</v>
      </c>
      <c r="R21" s="320">
        <f t="shared" si="14"/>
        <v>0</v>
      </c>
      <c r="S21" s="319"/>
      <c r="T21" s="342">
        <f t="shared" si="15"/>
        <v>0</v>
      </c>
      <c r="U21" s="342">
        <f t="shared" si="16"/>
        <v>0</v>
      </c>
      <c r="V21" s="344">
        <f t="shared" si="17"/>
        <v>0</v>
      </c>
      <c r="W21" s="324">
        <f t="shared" si="18"/>
        <v>0</v>
      </c>
      <c r="X21" s="320">
        <f t="shared" si="5"/>
        <v>0</v>
      </c>
      <c r="Y21" s="319">
        <f t="shared" si="1"/>
        <v>0</v>
      </c>
    </row>
    <row r="22" spans="2:25" x14ac:dyDescent="0.3">
      <c r="B22" s="357" t="s">
        <v>293</v>
      </c>
      <c r="C22" s="322">
        <v>2</v>
      </c>
      <c r="D22" s="317"/>
      <c r="E22" s="317"/>
      <c r="F22" s="317"/>
      <c r="G22" s="343"/>
      <c r="H22" s="343">
        <f t="shared" si="6"/>
        <v>0</v>
      </c>
      <c r="I22" s="343">
        <f t="shared" si="7"/>
        <v>0</v>
      </c>
      <c r="J22" s="343">
        <f t="shared" si="8"/>
        <v>0</v>
      </c>
      <c r="K22" s="319">
        <f t="shared" si="0"/>
        <v>0</v>
      </c>
      <c r="L22" s="320">
        <f t="shared" si="9"/>
        <v>0</v>
      </c>
      <c r="M22" s="320">
        <f t="shared" si="10"/>
        <v>0</v>
      </c>
      <c r="N22" s="320">
        <f t="shared" si="11"/>
        <v>0</v>
      </c>
      <c r="O22" s="319">
        <f t="shared" si="3"/>
        <v>0</v>
      </c>
      <c r="P22" s="342">
        <f t="shared" si="12"/>
        <v>0</v>
      </c>
      <c r="Q22" s="342">
        <f t="shared" si="13"/>
        <v>0</v>
      </c>
      <c r="R22" s="342">
        <f t="shared" si="14"/>
        <v>0</v>
      </c>
      <c r="S22" s="319">
        <f t="shared" si="4"/>
        <v>0</v>
      </c>
      <c r="T22" s="320">
        <f t="shared" si="15"/>
        <v>0</v>
      </c>
      <c r="U22" s="320">
        <f t="shared" si="16"/>
        <v>0</v>
      </c>
      <c r="V22" s="321">
        <f t="shared" si="17"/>
        <v>0</v>
      </c>
      <c r="W22" s="324"/>
      <c r="X22" s="320">
        <f t="shared" si="5"/>
        <v>0</v>
      </c>
      <c r="Y22" s="319">
        <f t="shared" si="1"/>
        <v>0</v>
      </c>
    </row>
    <row r="23" spans="2:25" x14ac:dyDescent="0.3">
      <c r="B23" s="357" t="s">
        <v>294</v>
      </c>
      <c r="C23" s="322">
        <v>2</v>
      </c>
      <c r="D23" s="317"/>
      <c r="E23" s="317"/>
      <c r="F23" s="317"/>
      <c r="G23" s="343"/>
      <c r="H23" s="343">
        <f t="shared" si="6"/>
        <v>0</v>
      </c>
      <c r="I23" s="343">
        <f t="shared" si="7"/>
        <v>0</v>
      </c>
      <c r="J23" s="343">
        <f t="shared" si="8"/>
        <v>0</v>
      </c>
      <c r="K23" s="319">
        <f t="shared" si="0"/>
        <v>0</v>
      </c>
      <c r="L23" s="320">
        <f t="shared" si="9"/>
        <v>0</v>
      </c>
      <c r="M23" s="320">
        <f t="shared" si="10"/>
        <v>0</v>
      </c>
      <c r="N23" s="320">
        <f t="shared" si="11"/>
        <v>0</v>
      </c>
      <c r="O23" s="319">
        <f t="shared" si="3"/>
        <v>0</v>
      </c>
      <c r="P23" s="342">
        <f t="shared" si="12"/>
        <v>0</v>
      </c>
      <c r="Q23" s="342">
        <f t="shared" si="13"/>
        <v>0</v>
      </c>
      <c r="R23" s="342">
        <f t="shared" si="14"/>
        <v>0</v>
      </c>
      <c r="S23" s="319">
        <f t="shared" si="4"/>
        <v>0</v>
      </c>
      <c r="T23" s="320">
        <f t="shared" si="15"/>
        <v>0</v>
      </c>
      <c r="U23" s="320">
        <f t="shared" si="16"/>
        <v>0</v>
      </c>
      <c r="V23" s="321">
        <f t="shared" si="17"/>
        <v>0</v>
      </c>
      <c r="W23" s="324"/>
      <c r="X23" s="320">
        <f t="shared" si="5"/>
        <v>0</v>
      </c>
      <c r="Y23" s="319">
        <f t="shared" si="1"/>
        <v>0</v>
      </c>
    </row>
    <row r="24" spans="2:25" x14ac:dyDescent="0.3">
      <c r="B24" s="322" t="s">
        <v>295</v>
      </c>
      <c r="C24" s="322">
        <v>2</v>
      </c>
      <c r="D24" s="317"/>
      <c r="E24" s="317"/>
      <c r="F24" s="317"/>
      <c r="G24" s="343"/>
      <c r="H24" s="343">
        <f t="shared" si="6"/>
        <v>0</v>
      </c>
      <c r="I24" s="343">
        <f t="shared" si="7"/>
        <v>0</v>
      </c>
      <c r="J24" s="343">
        <f t="shared" si="8"/>
        <v>0</v>
      </c>
      <c r="K24" s="319">
        <f t="shared" si="0"/>
        <v>0</v>
      </c>
      <c r="L24" s="320">
        <f t="shared" si="9"/>
        <v>0</v>
      </c>
      <c r="M24" s="320">
        <f t="shared" si="10"/>
        <v>0</v>
      </c>
      <c r="N24" s="320">
        <f t="shared" si="11"/>
        <v>0</v>
      </c>
      <c r="O24" s="319">
        <f t="shared" si="3"/>
        <v>0</v>
      </c>
      <c r="P24" s="320">
        <f t="shared" si="12"/>
        <v>0</v>
      </c>
      <c r="Q24" s="320">
        <f t="shared" si="13"/>
        <v>0</v>
      </c>
      <c r="R24" s="320">
        <f t="shared" si="14"/>
        <v>0</v>
      </c>
      <c r="S24" s="319"/>
      <c r="T24" s="342">
        <f t="shared" si="15"/>
        <v>0</v>
      </c>
      <c r="U24" s="342">
        <f t="shared" si="16"/>
        <v>0</v>
      </c>
      <c r="V24" s="344">
        <f t="shared" si="17"/>
        <v>0</v>
      </c>
      <c r="W24" s="324">
        <f t="shared" si="18"/>
        <v>0</v>
      </c>
      <c r="X24" s="320">
        <f t="shared" si="5"/>
        <v>0</v>
      </c>
      <c r="Y24" s="319">
        <f t="shared" si="1"/>
        <v>0</v>
      </c>
    </row>
    <row r="25" spans="2:25" x14ac:dyDescent="0.3">
      <c r="B25" s="357" t="s">
        <v>296</v>
      </c>
      <c r="C25" s="322">
        <v>2</v>
      </c>
      <c r="D25" s="317"/>
      <c r="E25" s="317"/>
      <c r="F25" s="317"/>
      <c r="G25" s="343"/>
      <c r="H25" s="343">
        <f t="shared" si="6"/>
        <v>0</v>
      </c>
      <c r="I25" s="343">
        <f t="shared" si="7"/>
        <v>0</v>
      </c>
      <c r="J25" s="343">
        <f t="shared" si="8"/>
        <v>0</v>
      </c>
      <c r="K25" s="319">
        <f t="shared" si="0"/>
        <v>0</v>
      </c>
      <c r="L25" s="320">
        <f t="shared" si="9"/>
        <v>0</v>
      </c>
      <c r="M25" s="320">
        <f t="shared" si="10"/>
        <v>0</v>
      </c>
      <c r="N25" s="320">
        <f t="shared" si="11"/>
        <v>0</v>
      </c>
      <c r="O25" s="319">
        <f t="shared" si="3"/>
        <v>0</v>
      </c>
      <c r="P25" s="342">
        <f t="shared" si="12"/>
        <v>0</v>
      </c>
      <c r="Q25" s="342">
        <f t="shared" si="13"/>
        <v>0</v>
      </c>
      <c r="R25" s="342">
        <f t="shared" si="14"/>
        <v>0</v>
      </c>
      <c r="S25" s="319">
        <f t="shared" si="4"/>
        <v>0</v>
      </c>
      <c r="T25" s="320">
        <f t="shared" si="15"/>
        <v>0</v>
      </c>
      <c r="U25" s="320">
        <f t="shared" si="16"/>
        <v>0</v>
      </c>
      <c r="V25" s="321">
        <f t="shared" si="17"/>
        <v>0</v>
      </c>
      <c r="W25" s="324"/>
      <c r="X25" s="320">
        <f t="shared" si="5"/>
        <v>0</v>
      </c>
      <c r="Y25" s="319">
        <f t="shared" si="1"/>
        <v>0</v>
      </c>
    </row>
    <row r="26" spans="2:25" x14ac:dyDescent="0.3">
      <c r="B26" s="357" t="s">
        <v>297</v>
      </c>
      <c r="C26" s="322">
        <v>2</v>
      </c>
      <c r="D26" s="317"/>
      <c r="E26" s="317"/>
      <c r="F26" s="317"/>
      <c r="G26" s="343"/>
      <c r="H26" s="343">
        <f t="shared" si="6"/>
        <v>0</v>
      </c>
      <c r="I26" s="343">
        <f t="shared" si="7"/>
        <v>0</v>
      </c>
      <c r="J26" s="343">
        <f t="shared" si="8"/>
        <v>0</v>
      </c>
      <c r="K26" s="319">
        <f t="shared" si="0"/>
        <v>0</v>
      </c>
      <c r="L26" s="320">
        <f t="shared" si="9"/>
        <v>0</v>
      </c>
      <c r="M26" s="320">
        <f t="shared" si="10"/>
        <v>0</v>
      </c>
      <c r="N26" s="320">
        <f t="shared" si="11"/>
        <v>0</v>
      </c>
      <c r="O26" s="319">
        <f t="shared" si="3"/>
        <v>0</v>
      </c>
      <c r="P26" s="342">
        <f t="shared" si="12"/>
        <v>0</v>
      </c>
      <c r="Q26" s="342">
        <f t="shared" si="13"/>
        <v>0</v>
      </c>
      <c r="R26" s="342">
        <f t="shared" si="14"/>
        <v>0</v>
      </c>
      <c r="S26" s="319">
        <f t="shared" si="4"/>
        <v>0</v>
      </c>
      <c r="T26" s="320">
        <f t="shared" si="15"/>
        <v>0</v>
      </c>
      <c r="U26" s="320">
        <f t="shared" si="16"/>
        <v>0</v>
      </c>
      <c r="V26" s="321">
        <f t="shared" si="17"/>
        <v>0</v>
      </c>
      <c r="W26" s="324"/>
      <c r="X26" s="320">
        <f t="shared" si="5"/>
        <v>0</v>
      </c>
      <c r="Y26" s="319">
        <f t="shared" si="1"/>
        <v>0</v>
      </c>
    </row>
    <row r="27" spans="2:25" x14ac:dyDescent="0.3">
      <c r="B27" s="357" t="s">
        <v>298</v>
      </c>
      <c r="C27" s="322">
        <v>2</v>
      </c>
      <c r="D27" s="317"/>
      <c r="E27" s="317"/>
      <c r="F27" s="317"/>
      <c r="G27" s="343"/>
      <c r="H27" s="343">
        <f t="shared" si="6"/>
        <v>0</v>
      </c>
      <c r="I27" s="343">
        <f t="shared" si="7"/>
        <v>0</v>
      </c>
      <c r="J27" s="343">
        <f t="shared" si="8"/>
        <v>0</v>
      </c>
      <c r="K27" s="319">
        <f t="shared" si="0"/>
        <v>0</v>
      </c>
      <c r="L27" s="320">
        <f t="shared" si="9"/>
        <v>0</v>
      </c>
      <c r="M27" s="320">
        <f t="shared" si="10"/>
        <v>0</v>
      </c>
      <c r="N27" s="320">
        <f t="shared" si="11"/>
        <v>0</v>
      </c>
      <c r="O27" s="319">
        <f t="shared" si="3"/>
        <v>0</v>
      </c>
      <c r="P27" s="342">
        <f t="shared" si="12"/>
        <v>0</v>
      </c>
      <c r="Q27" s="342">
        <f t="shared" si="13"/>
        <v>0</v>
      </c>
      <c r="R27" s="342">
        <f t="shared" si="14"/>
        <v>0</v>
      </c>
      <c r="S27" s="319">
        <f t="shared" si="4"/>
        <v>0</v>
      </c>
      <c r="T27" s="320">
        <f t="shared" si="15"/>
        <v>0</v>
      </c>
      <c r="U27" s="320">
        <f t="shared" si="16"/>
        <v>0</v>
      </c>
      <c r="V27" s="321">
        <f t="shared" si="17"/>
        <v>0</v>
      </c>
      <c r="W27" s="324"/>
      <c r="X27" s="320">
        <f t="shared" si="5"/>
        <v>0</v>
      </c>
      <c r="Y27" s="319">
        <f t="shared" si="1"/>
        <v>0</v>
      </c>
    </row>
    <row r="28" spans="2:25" x14ac:dyDescent="0.3">
      <c r="B28" s="357" t="s">
        <v>299</v>
      </c>
      <c r="C28" s="322">
        <v>2</v>
      </c>
      <c r="D28" s="317"/>
      <c r="E28" s="317"/>
      <c r="F28" s="317"/>
      <c r="G28" s="343"/>
      <c r="H28" s="343">
        <f t="shared" si="6"/>
        <v>0</v>
      </c>
      <c r="I28" s="343">
        <f t="shared" si="7"/>
        <v>0</v>
      </c>
      <c r="J28" s="343">
        <f t="shared" si="8"/>
        <v>0</v>
      </c>
      <c r="K28" s="319">
        <f t="shared" si="0"/>
        <v>0</v>
      </c>
      <c r="L28" s="320">
        <f t="shared" si="9"/>
        <v>0</v>
      </c>
      <c r="M28" s="320">
        <f t="shared" si="10"/>
        <v>0</v>
      </c>
      <c r="N28" s="320">
        <f t="shared" si="11"/>
        <v>0</v>
      </c>
      <c r="O28" s="319">
        <f t="shared" si="3"/>
        <v>0</v>
      </c>
      <c r="P28" s="342">
        <f t="shared" si="12"/>
        <v>0</v>
      </c>
      <c r="Q28" s="342">
        <f t="shared" si="13"/>
        <v>0</v>
      </c>
      <c r="R28" s="342">
        <f t="shared" si="14"/>
        <v>0</v>
      </c>
      <c r="S28" s="319">
        <f t="shared" si="4"/>
        <v>0</v>
      </c>
      <c r="T28" s="320">
        <f t="shared" si="15"/>
        <v>0</v>
      </c>
      <c r="U28" s="320">
        <f t="shared" si="16"/>
        <v>0</v>
      </c>
      <c r="V28" s="321">
        <f t="shared" si="17"/>
        <v>0</v>
      </c>
      <c r="W28" s="324"/>
      <c r="X28" s="320">
        <f t="shared" si="5"/>
        <v>0</v>
      </c>
      <c r="Y28" s="319">
        <f t="shared" si="1"/>
        <v>0</v>
      </c>
    </row>
    <row r="29" spans="2:25" x14ac:dyDescent="0.3">
      <c r="B29" s="357" t="s">
        <v>300</v>
      </c>
      <c r="C29" s="322">
        <v>2</v>
      </c>
      <c r="D29" s="317"/>
      <c r="E29" s="317"/>
      <c r="F29" s="317"/>
      <c r="G29" s="343"/>
      <c r="H29" s="343">
        <f t="shared" si="6"/>
        <v>0</v>
      </c>
      <c r="I29" s="343">
        <f t="shared" si="7"/>
        <v>0</v>
      </c>
      <c r="J29" s="343">
        <f t="shared" si="8"/>
        <v>0</v>
      </c>
      <c r="K29" s="319">
        <f t="shared" si="0"/>
        <v>0</v>
      </c>
      <c r="L29" s="320">
        <f t="shared" si="9"/>
        <v>0</v>
      </c>
      <c r="M29" s="320">
        <f t="shared" si="10"/>
        <v>0</v>
      </c>
      <c r="N29" s="320">
        <f t="shared" si="11"/>
        <v>0</v>
      </c>
      <c r="O29" s="319">
        <f t="shared" si="3"/>
        <v>0</v>
      </c>
      <c r="P29" s="342">
        <f t="shared" si="12"/>
        <v>0</v>
      </c>
      <c r="Q29" s="342">
        <f t="shared" si="13"/>
        <v>0</v>
      </c>
      <c r="R29" s="342">
        <f t="shared" si="14"/>
        <v>0</v>
      </c>
      <c r="S29" s="319">
        <f t="shared" si="4"/>
        <v>0</v>
      </c>
      <c r="T29" s="320">
        <f t="shared" si="15"/>
        <v>0</v>
      </c>
      <c r="U29" s="320">
        <f t="shared" si="16"/>
        <v>0</v>
      </c>
      <c r="V29" s="321">
        <f t="shared" si="17"/>
        <v>0</v>
      </c>
      <c r="W29" s="324"/>
      <c r="X29" s="320">
        <f t="shared" si="5"/>
        <v>0</v>
      </c>
      <c r="Y29" s="319">
        <f t="shared" si="1"/>
        <v>0</v>
      </c>
    </row>
    <row r="30" spans="2:25" x14ac:dyDescent="0.3">
      <c r="B30" s="357" t="s">
        <v>301</v>
      </c>
      <c r="C30" s="322">
        <v>2</v>
      </c>
      <c r="D30" s="317"/>
      <c r="E30" s="317"/>
      <c r="F30" s="317"/>
      <c r="G30" s="343"/>
      <c r="H30" s="343">
        <f t="shared" si="6"/>
        <v>0</v>
      </c>
      <c r="I30" s="343">
        <f t="shared" si="7"/>
        <v>0</v>
      </c>
      <c r="J30" s="343">
        <f t="shared" si="8"/>
        <v>0</v>
      </c>
      <c r="K30" s="319">
        <f t="shared" si="0"/>
        <v>0</v>
      </c>
      <c r="L30" s="320">
        <f t="shared" si="9"/>
        <v>0</v>
      </c>
      <c r="M30" s="320">
        <f t="shared" si="10"/>
        <v>0</v>
      </c>
      <c r="N30" s="320">
        <f t="shared" si="11"/>
        <v>0</v>
      </c>
      <c r="O30" s="319">
        <f t="shared" si="3"/>
        <v>0</v>
      </c>
      <c r="P30" s="342">
        <f t="shared" si="12"/>
        <v>0</v>
      </c>
      <c r="Q30" s="342">
        <f t="shared" si="13"/>
        <v>0</v>
      </c>
      <c r="R30" s="342">
        <f t="shared" si="14"/>
        <v>0</v>
      </c>
      <c r="S30" s="319">
        <f t="shared" si="4"/>
        <v>0</v>
      </c>
      <c r="T30" s="320">
        <f t="shared" si="15"/>
        <v>0</v>
      </c>
      <c r="U30" s="320">
        <f t="shared" si="16"/>
        <v>0</v>
      </c>
      <c r="V30" s="321">
        <f t="shared" si="17"/>
        <v>0</v>
      </c>
      <c r="W30" s="324"/>
      <c r="X30" s="320">
        <f t="shared" si="5"/>
        <v>0</v>
      </c>
      <c r="Y30" s="319">
        <f t="shared" si="1"/>
        <v>0</v>
      </c>
    </row>
    <row r="31" spans="2:25" x14ac:dyDescent="0.3">
      <c r="B31" s="357" t="s">
        <v>302</v>
      </c>
      <c r="C31" s="322">
        <v>2</v>
      </c>
      <c r="D31" s="317"/>
      <c r="E31" s="317"/>
      <c r="F31" s="317"/>
      <c r="G31" s="343"/>
      <c r="H31" s="343">
        <f t="shared" si="6"/>
        <v>0</v>
      </c>
      <c r="I31" s="343">
        <f t="shared" si="7"/>
        <v>0</v>
      </c>
      <c r="J31" s="343">
        <f t="shared" si="8"/>
        <v>0</v>
      </c>
      <c r="K31" s="319">
        <f t="shared" si="0"/>
        <v>0</v>
      </c>
      <c r="L31" s="320">
        <f t="shared" si="9"/>
        <v>0</v>
      </c>
      <c r="M31" s="320">
        <f t="shared" si="10"/>
        <v>0</v>
      </c>
      <c r="N31" s="320">
        <f t="shared" si="11"/>
        <v>0</v>
      </c>
      <c r="O31" s="319">
        <f t="shared" si="3"/>
        <v>0</v>
      </c>
      <c r="P31" s="342">
        <f t="shared" si="12"/>
        <v>0</v>
      </c>
      <c r="Q31" s="342">
        <f t="shared" si="13"/>
        <v>0</v>
      </c>
      <c r="R31" s="342">
        <f t="shared" si="14"/>
        <v>0</v>
      </c>
      <c r="S31" s="319">
        <f t="shared" si="4"/>
        <v>0</v>
      </c>
      <c r="T31" s="320">
        <f t="shared" si="15"/>
        <v>0</v>
      </c>
      <c r="U31" s="320">
        <f t="shared" si="16"/>
        <v>0</v>
      </c>
      <c r="V31" s="321">
        <f t="shared" si="17"/>
        <v>0</v>
      </c>
      <c r="W31" s="324"/>
      <c r="X31" s="320">
        <f t="shared" si="5"/>
        <v>0</v>
      </c>
      <c r="Y31" s="319">
        <f t="shared" si="1"/>
        <v>0</v>
      </c>
    </row>
    <row r="32" spans="2:25" x14ac:dyDescent="0.3">
      <c r="B32" s="322" t="s">
        <v>303</v>
      </c>
      <c r="C32" s="322">
        <v>2</v>
      </c>
      <c r="D32" s="317"/>
      <c r="E32" s="317"/>
      <c r="F32" s="317"/>
      <c r="G32" s="343"/>
      <c r="H32" s="343">
        <f t="shared" si="6"/>
        <v>0</v>
      </c>
      <c r="I32" s="343">
        <f t="shared" si="7"/>
        <v>0</v>
      </c>
      <c r="J32" s="343">
        <f t="shared" si="8"/>
        <v>0</v>
      </c>
      <c r="K32" s="319">
        <f t="shared" si="0"/>
        <v>0</v>
      </c>
      <c r="L32" s="320">
        <f t="shared" si="9"/>
        <v>0</v>
      </c>
      <c r="M32" s="320">
        <f t="shared" si="10"/>
        <v>0</v>
      </c>
      <c r="N32" s="320">
        <f t="shared" si="11"/>
        <v>0</v>
      </c>
      <c r="O32" s="319">
        <f t="shared" si="3"/>
        <v>0</v>
      </c>
      <c r="P32" s="320">
        <f t="shared" si="12"/>
        <v>0</v>
      </c>
      <c r="Q32" s="320">
        <f t="shared" si="13"/>
        <v>0</v>
      </c>
      <c r="R32" s="320">
        <f t="shared" si="14"/>
        <v>0</v>
      </c>
      <c r="S32" s="319"/>
      <c r="T32" s="342">
        <f t="shared" si="15"/>
        <v>0</v>
      </c>
      <c r="U32" s="342">
        <f t="shared" si="16"/>
        <v>0</v>
      </c>
      <c r="V32" s="344">
        <f t="shared" si="17"/>
        <v>0</v>
      </c>
      <c r="W32" s="324">
        <f t="shared" si="18"/>
        <v>0</v>
      </c>
      <c r="X32" s="320">
        <f t="shared" si="5"/>
        <v>0</v>
      </c>
      <c r="Y32" s="319">
        <f t="shared" si="1"/>
        <v>0</v>
      </c>
    </row>
    <row r="33" spans="2:25" x14ac:dyDescent="0.3">
      <c r="B33" s="357" t="s">
        <v>304</v>
      </c>
      <c r="C33" s="322">
        <v>2</v>
      </c>
      <c r="D33" s="317"/>
      <c r="E33" s="317"/>
      <c r="F33" s="317"/>
      <c r="G33" s="343"/>
      <c r="H33" s="343">
        <f t="shared" si="6"/>
        <v>0</v>
      </c>
      <c r="I33" s="343">
        <f t="shared" si="7"/>
        <v>0</v>
      </c>
      <c r="J33" s="343">
        <f t="shared" si="8"/>
        <v>0</v>
      </c>
      <c r="K33" s="319">
        <f t="shared" si="0"/>
        <v>0</v>
      </c>
      <c r="L33" s="320">
        <f t="shared" si="9"/>
        <v>0</v>
      </c>
      <c r="M33" s="320">
        <f t="shared" si="10"/>
        <v>0</v>
      </c>
      <c r="N33" s="320">
        <f t="shared" si="11"/>
        <v>0</v>
      </c>
      <c r="O33" s="319">
        <f t="shared" si="3"/>
        <v>0</v>
      </c>
      <c r="P33" s="342">
        <f t="shared" si="12"/>
        <v>0</v>
      </c>
      <c r="Q33" s="342">
        <f t="shared" si="13"/>
        <v>0</v>
      </c>
      <c r="R33" s="342">
        <f t="shared" si="14"/>
        <v>0</v>
      </c>
      <c r="S33" s="319">
        <f t="shared" si="4"/>
        <v>0</v>
      </c>
      <c r="T33" s="320">
        <f t="shared" si="15"/>
        <v>0</v>
      </c>
      <c r="U33" s="320">
        <f t="shared" si="16"/>
        <v>0</v>
      </c>
      <c r="V33" s="321">
        <f t="shared" si="17"/>
        <v>0</v>
      </c>
      <c r="W33" s="324"/>
      <c r="X33" s="320">
        <f t="shared" si="5"/>
        <v>0</v>
      </c>
      <c r="Y33" s="319">
        <f t="shared" si="1"/>
        <v>0</v>
      </c>
    </row>
    <row r="34" spans="2:25" x14ac:dyDescent="0.3">
      <c r="B34" s="357" t="s">
        <v>305</v>
      </c>
      <c r="C34" s="322">
        <v>2</v>
      </c>
      <c r="D34" s="317"/>
      <c r="E34" s="317"/>
      <c r="F34" s="317"/>
      <c r="G34" s="343"/>
      <c r="H34" s="343">
        <f t="shared" si="6"/>
        <v>0</v>
      </c>
      <c r="I34" s="343">
        <f t="shared" si="7"/>
        <v>0</v>
      </c>
      <c r="J34" s="343">
        <f t="shared" si="8"/>
        <v>0</v>
      </c>
      <c r="K34" s="319">
        <f t="shared" si="0"/>
        <v>0</v>
      </c>
      <c r="L34" s="320">
        <f t="shared" si="9"/>
        <v>0</v>
      </c>
      <c r="M34" s="320">
        <f t="shared" si="10"/>
        <v>0</v>
      </c>
      <c r="N34" s="320">
        <f t="shared" si="11"/>
        <v>0</v>
      </c>
      <c r="O34" s="319">
        <f t="shared" si="3"/>
        <v>0</v>
      </c>
      <c r="P34" s="342">
        <f t="shared" si="12"/>
        <v>0</v>
      </c>
      <c r="Q34" s="342">
        <f t="shared" si="13"/>
        <v>0</v>
      </c>
      <c r="R34" s="342">
        <f t="shared" si="14"/>
        <v>0</v>
      </c>
      <c r="S34" s="319">
        <f t="shared" si="4"/>
        <v>0</v>
      </c>
      <c r="T34" s="320">
        <f t="shared" si="15"/>
        <v>0</v>
      </c>
      <c r="U34" s="320">
        <f t="shared" si="16"/>
        <v>0</v>
      </c>
      <c r="V34" s="321">
        <f t="shared" si="17"/>
        <v>0</v>
      </c>
      <c r="W34" s="324"/>
      <c r="X34" s="320">
        <f t="shared" si="5"/>
        <v>0</v>
      </c>
      <c r="Y34" s="319">
        <f t="shared" si="1"/>
        <v>0</v>
      </c>
    </row>
    <row r="35" spans="2:25" x14ac:dyDescent="0.3">
      <c r="B35" s="357" t="s">
        <v>306</v>
      </c>
      <c r="C35" s="322">
        <v>2</v>
      </c>
      <c r="D35" s="317"/>
      <c r="E35" s="317"/>
      <c r="F35" s="317"/>
      <c r="G35" s="343"/>
      <c r="H35" s="343">
        <f t="shared" si="6"/>
        <v>0</v>
      </c>
      <c r="I35" s="343">
        <f t="shared" si="7"/>
        <v>0</v>
      </c>
      <c r="J35" s="343">
        <f t="shared" si="8"/>
        <v>0</v>
      </c>
      <c r="K35" s="319">
        <f t="shared" si="0"/>
        <v>0</v>
      </c>
      <c r="L35" s="320">
        <f t="shared" si="9"/>
        <v>0</v>
      </c>
      <c r="M35" s="320">
        <f t="shared" si="10"/>
        <v>0</v>
      </c>
      <c r="N35" s="320">
        <f t="shared" si="11"/>
        <v>0</v>
      </c>
      <c r="O35" s="319">
        <f t="shared" si="3"/>
        <v>0</v>
      </c>
      <c r="P35" s="342">
        <f t="shared" si="12"/>
        <v>0</v>
      </c>
      <c r="Q35" s="342">
        <f t="shared" si="13"/>
        <v>0</v>
      </c>
      <c r="R35" s="342">
        <f t="shared" si="14"/>
        <v>0</v>
      </c>
      <c r="S35" s="319">
        <f t="shared" si="4"/>
        <v>0</v>
      </c>
      <c r="T35" s="320">
        <f t="shared" si="15"/>
        <v>0</v>
      </c>
      <c r="U35" s="320">
        <f t="shared" si="16"/>
        <v>0</v>
      </c>
      <c r="V35" s="321">
        <f t="shared" si="17"/>
        <v>0</v>
      </c>
      <c r="W35" s="324"/>
      <c r="X35" s="320">
        <f t="shared" si="5"/>
        <v>0</v>
      </c>
      <c r="Y35" s="319">
        <f t="shared" si="1"/>
        <v>0</v>
      </c>
    </row>
    <row r="36" spans="2:25" x14ac:dyDescent="0.3">
      <c r="B36" s="357" t="s">
        <v>307</v>
      </c>
      <c r="C36" s="322">
        <v>2</v>
      </c>
      <c r="D36" s="317"/>
      <c r="E36" s="317"/>
      <c r="F36" s="317"/>
      <c r="G36" s="343"/>
      <c r="H36" s="343">
        <f t="shared" si="6"/>
        <v>0</v>
      </c>
      <c r="I36" s="343">
        <f t="shared" si="7"/>
        <v>0</v>
      </c>
      <c r="J36" s="343">
        <f t="shared" si="8"/>
        <v>0</v>
      </c>
      <c r="K36" s="319">
        <f t="shared" si="0"/>
        <v>0</v>
      </c>
      <c r="L36" s="320">
        <f t="shared" si="9"/>
        <v>0</v>
      </c>
      <c r="M36" s="320">
        <f t="shared" si="10"/>
        <v>0</v>
      </c>
      <c r="N36" s="320">
        <f t="shared" si="11"/>
        <v>0</v>
      </c>
      <c r="O36" s="319">
        <f t="shared" si="3"/>
        <v>0</v>
      </c>
      <c r="P36" s="342">
        <f t="shared" si="12"/>
        <v>0</v>
      </c>
      <c r="Q36" s="342">
        <f t="shared" si="13"/>
        <v>0</v>
      </c>
      <c r="R36" s="342">
        <f t="shared" si="14"/>
        <v>0</v>
      </c>
      <c r="S36" s="319">
        <f t="shared" si="4"/>
        <v>0</v>
      </c>
      <c r="T36" s="320">
        <f t="shared" si="15"/>
        <v>0</v>
      </c>
      <c r="U36" s="320">
        <f t="shared" si="16"/>
        <v>0</v>
      </c>
      <c r="V36" s="321">
        <f t="shared" si="17"/>
        <v>0</v>
      </c>
      <c r="W36" s="324"/>
      <c r="X36" s="320">
        <f t="shared" si="5"/>
        <v>0</v>
      </c>
      <c r="Y36" s="319">
        <f t="shared" si="1"/>
        <v>0</v>
      </c>
    </row>
    <row r="37" spans="2:25" x14ac:dyDescent="0.3">
      <c r="B37" s="357" t="s">
        <v>308</v>
      </c>
      <c r="C37" s="322">
        <v>2</v>
      </c>
      <c r="D37" s="317"/>
      <c r="E37" s="317"/>
      <c r="F37" s="317"/>
      <c r="G37" s="343"/>
      <c r="H37" s="343">
        <f t="shared" si="6"/>
        <v>0</v>
      </c>
      <c r="I37" s="343">
        <f t="shared" si="7"/>
        <v>0</v>
      </c>
      <c r="J37" s="343">
        <f t="shared" si="8"/>
        <v>0</v>
      </c>
      <c r="K37" s="319">
        <f t="shared" si="0"/>
        <v>0</v>
      </c>
      <c r="L37" s="320">
        <f t="shared" si="9"/>
        <v>0</v>
      </c>
      <c r="M37" s="320">
        <f t="shared" si="10"/>
        <v>0</v>
      </c>
      <c r="N37" s="320">
        <f t="shared" si="11"/>
        <v>0</v>
      </c>
      <c r="O37" s="319">
        <f t="shared" si="3"/>
        <v>0</v>
      </c>
      <c r="P37" s="342">
        <f t="shared" si="12"/>
        <v>0</v>
      </c>
      <c r="Q37" s="342">
        <f t="shared" si="13"/>
        <v>0</v>
      </c>
      <c r="R37" s="342">
        <f t="shared" si="14"/>
        <v>0</v>
      </c>
      <c r="S37" s="319">
        <f t="shared" si="4"/>
        <v>0</v>
      </c>
      <c r="T37" s="320">
        <f t="shared" si="15"/>
        <v>0</v>
      </c>
      <c r="U37" s="320">
        <f t="shared" si="16"/>
        <v>0</v>
      </c>
      <c r="V37" s="321">
        <f t="shared" si="17"/>
        <v>0</v>
      </c>
      <c r="W37" s="324"/>
      <c r="X37" s="320">
        <f t="shared" si="5"/>
        <v>0</v>
      </c>
      <c r="Y37" s="319">
        <f t="shared" si="1"/>
        <v>0</v>
      </c>
    </row>
    <row r="38" spans="2:25" x14ac:dyDescent="0.3">
      <c r="B38" s="322" t="s">
        <v>309</v>
      </c>
      <c r="C38" s="322">
        <v>2</v>
      </c>
      <c r="D38" s="317"/>
      <c r="E38" s="317"/>
      <c r="F38" s="317"/>
      <c r="G38" s="343"/>
      <c r="H38" s="343">
        <f t="shared" si="6"/>
        <v>0</v>
      </c>
      <c r="I38" s="343">
        <f t="shared" si="7"/>
        <v>0</v>
      </c>
      <c r="J38" s="343">
        <f t="shared" si="8"/>
        <v>0</v>
      </c>
      <c r="K38" s="319">
        <f t="shared" si="0"/>
        <v>0</v>
      </c>
      <c r="L38" s="320">
        <f t="shared" si="9"/>
        <v>0</v>
      </c>
      <c r="M38" s="320">
        <f t="shared" si="10"/>
        <v>0</v>
      </c>
      <c r="N38" s="320">
        <f t="shared" si="11"/>
        <v>0</v>
      </c>
      <c r="O38" s="319">
        <f t="shared" si="3"/>
        <v>0</v>
      </c>
      <c r="P38" s="320">
        <f t="shared" si="12"/>
        <v>0</v>
      </c>
      <c r="Q38" s="320">
        <f t="shared" si="13"/>
        <v>0</v>
      </c>
      <c r="R38" s="320">
        <f t="shared" si="14"/>
        <v>0</v>
      </c>
      <c r="S38" s="319"/>
      <c r="T38" s="342">
        <f t="shared" si="15"/>
        <v>0</v>
      </c>
      <c r="U38" s="342">
        <f t="shared" si="16"/>
        <v>0</v>
      </c>
      <c r="V38" s="344">
        <f t="shared" si="17"/>
        <v>0</v>
      </c>
      <c r="W38" s="324">
        <f t="shared" si="18"/>
        <v>0</v>
      </c>
      <c r="X38" s="320">
        <f t="shared" si="5"/>
        <v>0</v>
      </c>
      <c r="Y38" s="319">
        <f t="shared" si="1"/>
        <v>0</v>
      </c>
    </row>
    <row r="39" spans="2:25" x14ac:dyDescent="0.3">
      <c r="B39" s="322" t="s">
        <v>310</v>
      </c>
      <c r="C39" s="322">
        <v>2</v>
      </c>
      <c r="D39" s="317"/>
      <c r="E39" s="317"/>
      <c r="F39" s="317"/>
      <c r="G39" s="343"/>
      <c r="H39" s="343">
        <f t="shared" si="6"/>
        <v>0</v>
      </c>
      <c r="I39" s="343">
        <f t="shared" si="7"/>
        <v>0</v>
      </c>
      <c r="J39" s="343">
        <f t="shared" si="8"/>
        <v>0</v>
      </c>
      <c r="K39" s="319">
        <f t="shared" si="0"/>
        <v>0</v>
      </c>
      <c r="L39" s="320">
        <f t="shared" si="9"/>
        <v>0</v>
      </c>
      <c r="M39" s="320">
        <f t="shared" si="10"/>
        <v>0</v>
      </c>
      <c r="N39" s="320">
        <f t="shared" si="11"/>
        <v>0</v>
      </c>
      <c r="O39" s="319">
        <f t="shared" si="3"/>
        <v>0</v>
      </c>
      <c r="P39" s="320">
        <f t="shared" si="12"/>
        <v>0</v>
      </c>
      <c r="Q39" s="320">
        <f t="shared" si="13"/>
        <v>0</v>
      </c>
      <c r="R39" s="320">
        <f t="shared" si="14"/>
        <v>0</v>
      </c>
      <c r="S39" s="319"/>
      <c r="T39" s="342">
        <f t="shared" si="15"/>
        <v>0</v>
      </c>
      <c r="U39" s="342">
        <f t="shared" si="16"/>
        <v>0</v>
      </c>
      <c r="V39" s="344">
        <f t="shared" si="17"/>
        <v>0</v>
      </c>
      <c r="W39" s="324">
        <f t="shared" si="18"/>
        <v>0</v>
      </c>
      <c r="X39" s="320">
        <f t="shared" si="5"/>
        <v>0</v>
      </c>
      <c r="Y39" s="319">
        <f t="shared" si="1"/>
        <v>0</v>
      </c>
    </row>
    <row r="40" spans="2:25" x14ac:dyDescent="0.3">
      <c r="B40" s="322" t="s">
        <v>311</v>
      </c>
      <c r="C40" s="322">
        <v>2</v>
      </c>
      <c r="D40" s="317"/>
      <c r="E40" s="317"/>
      <c r="F40" s="317"/>
      <c r="G40" s="343"/>
      <c r="H40" s="343">
        <f t="shared" si="6"/>
        <v>0</v>
      </c>
      <c r="I40" s="343">
        <f t="shared" si="7"/>
        <v>0</v>
      </c>
      <c r="J40" s="343">
        <f t="shared" si="8"/>
        <v>0</v>
      </c>
      <c r="K40" s="319">
        <f t="shared" si="0"/>
        <v>0</v>
      </c>
      <c r="L40" s="320">
        <f t="shared" si="9"/>
        <v>0</v>
      </c>
      <c r="M40" s="320">
        <f t="shared" si="10"/>
        <v>0</v>
      </c>
      <c r="N40" s="320">
        <f t="shared" si="11"/>
        <v>0</v>
      </c>
      <c r="O40" s="319">
        <f t="shared" si="3"/>
        <v>0</v>
      </c>
      <c r="P40" s="320">
        <f t="shared" si="12"/>
        <v>0</v>
      </c>
      <c r="Q40" s="320">
        <f t="shared" si="13"/>
        <v>0</v>
      </c>
      <c r="R40" s="320">
        <f t="shared" si="14"/>
        <v>0</v>
      </c>
      <c r="S40" s="319"/>
      <c r="T40" s="342">
        <f t="shared" si="15"/>
        <v>0</v>
      </c>
      <c r="U40" s="342">
        <f t="shared" si="16"/>
        <v>0</v>
      </c>
      <c r="V40" s="344">
        <f t="shared" si="17"/>
        <v>0</v>
      </c>
      <c r="W40" s="324">
        <f t="shared" si="18"/>
        <v>0</v>
      </c>
      <c r="X40" s="320">
        <f t="shared" si="5"/>
        <v>0</v>
      </c>
      <c r="Y40" s="319">
        <f t="shared" si="1"/>
        <v>0</v>
      </c>
    </row>
    <row r="41" spans="2:25" x14ac:dyDescent="0.3">
      <c r="B41" s="322" t="s">
        <v>312</v>
      </c>
      <c r="C41" s="322">
        <v>2</v>
      </c>
      <c r="D41" s="317"/>
      <c r="E41" s="317"/>
      <c r="F41" s="317"/>
      <c r="G41" s="343"/>
      <c r="H41" s="343">
        <f t="shared" si="6"/>
        <v>0</v>
      </c>
      <c r="I41" s="343">
        <f t="shared" si="7"/>
        <v>0</v>
      </c>
      <c r="J41" s="343">
        <f t="shared" si="8"/>
        <v>0</v>
      </c>
      <c r="K41" s="319">
        <f t="shared" si="0"/>
        <v>0</v>
      </c>
      <c r="L41" s="320">
        <f t="shared" si="9"/>
        <v>0</v>
      </c>
      <c r="M41" s="320">
        <f t="shared" si="10"/>
        <v>0</v>
      </c>
      <c r="N41" s="320">
        <f t="shared" si="11"/>
        <v>0</v>
      </c>
      <c r="O41" s="319">
        <f t="shared" si="3"/>
        <v>0</v>
      </c>
      <c r="P41" s="320">
        <f t="shared" si="12"/>
        <v>0</v>
      </c>
      <c r="Q41" s="320">
        <f t="shared" si="13"/>
        <v>0</v>
      </c>
      <c r="R41" s="320">
        <f t="shared" si="14"/>
        <v>0</v>
      </c>
      <c r="S41" s="319"/>
      <c r="T41" s="342">
        <f t="shared" si="15"/>
        <v>0</v>
      </c>
      <c r="U41" s="342">
        <f t="shared" si="16"/>
        <v>0</v>
      </c>
      <c r="V41" s="344">
        <f t="shared" si="17"/>
        <v>0</v>
      </c>
      <c r="W41" s="324">
        <f t="shared" si="18"/>
        <v>0</v>
      </c>
      <c r="X41" s="320">
        <f t="shared" si="5"/>
        <v>0</v>
      </c>
      <c r="Y41" s="319">
        <f t="shared" si="1"/>
        <v>0</v>
      </c>
    </row>
    <row r="42" spans="2:25" x14ac:dyDescent="0.3">
      <c r="B42" s="322" t="s">
        <v>313</v>
      </c>
      <c r="C42" s="322">
        <v>2</v>
      </c>
      <c r="D42" s="317"/>
      <c r="E42" s="317"/>
      <c r="F42" s="317"/>
      <c r="G42" s="343"/>
      <c r="H42" s="343">
        <f t="shared" si="6"/>
        <v>0</v>
      </c>
      <c r="I42" s="343">
        <f t="shared" si="7"/>
        <v>0</v>
      </c>
      <c r="J42" s="343">
        <f t="shared" si="8"/>
        <v>0</v>
      </c>
      <c r="K42" s="319">
        <f t="shared" si="0"/>
        <v>0</v>
      </c>
      <c r="L42" s="320">
        <f t="shared" si="9"/>
        <v>0</v>
      </c>
      <c r="M42" s="320">
        <f t="shared" si="10"/>
        <v>0</v>
      </c>
      <c r="N42" s="320">
        <f t="shared" si="11"/>
        <v>0</v>
      </c>
      <c r="O42" s="319">
        <f t="shared" si="3"/>
        <v>0</v>
      </c>
      <c r="P42" s="320">
        <f t="shared" si="12"/>
        <v>0</v>
      </c>
      <c r="Q42" s="320">
        <f t="shared" si="13"/>
        <v>0</v>
      </c>
      <c r="R42" s="320">
        <f t="shared" si="14"/>
        <v>0</v>
      </c>
      <c r="S42" s="319"/>
      <c r="T42" s="342">
        <f t="shared" si="15"/>
        <v>0</v>
      </c>
      <c r="U42" s="342">
        <f t="shared" si="16"/>
        <v>0</v>
      </c>
      <c r="V42" s="344">
        <f t="shared" si="17"/>
        <v>0</v>
      </c>
      <c r="W42" s="324">
        <f t="shared" si="18"/>
        <v>0</v>
      </c>
      <c r="X42" s="320">
        <f t="shared" si="5"/>
        <v>0</v>
      </c>
      <c r="Y42" s="319">
        <f t="shared" si="1"/>
        <v>0</v>
      </c>
    </row>
    <row r="43" spans="2:25" x14ac:dyDescent="0.3">
      <c r="B43" s="322" t="s">
        <v>314</v>
      </c>
      <c r="C43" s="322">
        <v>2</v>
      </c>
      <c r="D43" s="317"/>
      <c r="E43" s="317"/>
      <c r="F43" s="317"/>
      <c r="G43" s="343"/>
      <c r="H43" s="343">
        <f t="shared" si="6"/>
        <v>0</v>
      </c>
      <c r="I43" s="343">
        <f t="shared" si="7"/>
        <v>0</v>
      </c>
      <c r="J43" s="343">
        <f t="shared" si="8"/>
        <v>0</v>
      </c>
      <c r="K43" s="319">
        <f t="shared" si="0"/>
        <v>0</v>
      </c>
      <c r="L43" s="320">
        <f t="shared" si="9"/>
        <v>0</v>
      </c>
      <c r="M43" s="320">
        <f t="shared" si="10"/>
        <v>0</v>
      </c>
      <c r="N43" s="320">
        <f t="shared" si="11"/>
        <v>0</v>
      </c>
      <c r="O43" s="319">
        <f t="shared" si="3"/>
        <v>0</v>
      </c>
      <c r="P43" s="320">
        <f t="shared" si="12"/>
        <v>0</v>
      </c>
      <c r="Q43" s="320">
        <f t="shared" si="13"/>
        <v>0</v>
      </c>
      <c r="R43" s="320">
        <f t="shared" si="14"/>
        <v>0</v>
      </c>
      <c r="S43" s="319"/>
      <c r="T43" s="342">
        <f t="shared" si="15"/>
        <v>0</v>
      </c>
      <c r="U43" s="342">
        <f t="shared" si="16"/>
        <v>0</v>
      </c>
      <c r="V43" s="344">
        <f t="shared" si="17"/>
        <v>0</v>
      </c>
      <c r="W43" s="324">
        <f t="shared" si="18"/>
        <v>0</v>
      </c>
      <c r="X43" s="320">
        <f t="shared" si="5"/>
        <v>0</v>
      </c>
      <c r="Y43" s="319">
        <f t="shared" si="1"/>
        <v>0</v>
      </c>
    </row>
    <row r="44" spans="2:25" x14ac:dyDescent="0.3">
      <c r="B44" s="357" t="s">
        <v>315</v>
      </c>
      <c r="C44" s="322">
        <v>2</v>
      </c>
      <c r="D44" s="317"/>
      <c r="E44" s="317"/>
      <c r="F44" s="317"/>
      <c r="G44" s="343"/>
      <c r="H44" s="343">
        <f t="shared" si="6"/>
        <v>0</v>
      </c>
      <c r="I44" s="343">
        <f t="shared" si="7"/>
        <v>0</v>
      </c>
      <c r="J44" s="343">
        <f t="shared" si="8"/>
        <v>0</v>
      </c>
      <c r="K44" s="319">
        <f t="shared" si="0"/>
        <v>0</v>
      </c>
      <c r="L44" s="320">
        <f t="shared" si="9"/>
        <v>0</v>
      </c>
      <c r="M44" s="320">
        <f t="shared" si="10"/>
        <v>0</v>
      </c>
      <c r="N44" s="320">
        <f t="shared" si="11"/>
        <v>0</v>
      </c>
      <c r="O44" s="319">
        <f t="shared" si="3"/>
        <v>0</v>
      </c>
      <c r="P44" s="342">
        <f t="shared" si="12"/>
        <v>0</v>
      </c>
      <c r="Q44" s="342">
        <f t="shared" si="13"/>
        <v>0</v>
      </c>
      <c r="R44" s="342">
        <f t="shared" si="14"/>
        <v>0</v>
      </c>
      <c r="S44" s="319">
        <f t="shared" si="4"/>
        <v>0</v>
      </c>
      <c r="T44" s="320">
        <f t="shared" si="15"/>
        <v>0</v>
      </c>
      <c r="U44" s="320">
        <f t="shared" si="16"/>
        <v>0</v>
      </c>
      <c r="V44" s="321">
        <f t="shared" si="17"/>
        <v>0</v>
      </c>
      <c r="W44" s="324"/>
      <c r="X44" s="320">
        <f t="shared" si="5"/>
        <v>0</v>
      </c>
      <c r="Y44" s="319">
        <f t="shared" si="1"/>
        <v>0</v>
      </c>
    </row>
    <row r="45" spans="2:25" x14ac:dyDescent="0.3">
      <c r="B45" s="357" t="s">
        <v>316</v>
      </c>
      <c r="C45" s="322">
        <v>2</v>
      </c>
      <c r="D45" s="317"/>
      <c r="E45" s="317"/>
      <c r="F45" s="317"/>
      <c r="G45" s="343"/>
      <c r="H45" s="343">
        <f t="shared" si="6"/>
        <v>0</v>
      </c>
      <c r="I45" s="343">
        <f t="shared" si="7"/>
        <v>0</v>
      </c>
      <c r="J45" s="343">
        <f t="shared" si="8"/>
        <v>0</v>
      </c>
      <c r="K45" s="319">
        <f t="shared" si="0"/>
        <v>0</v>
      </c>
      <c r="L45" s="320">
        <f t="shared" si="9"/>
        <v>0</v>
      </c>
      <c r="M45" s="320">
        <f t="shared" si="10"/>
        <v>0</v>
      </c>
      <c r="N45" s="320">
        <f t="shared" si="11"/>
        <v>0</v>
      </c>
      <c r="O45" s="319">
        <f t="shared" si="3"/>
        <v>0</v>
      </c>
      <c r="P45" s="342">
        <f t="shared" si="12"/>
        <v>0</v>
      </c>
      <c r="Q45" s="342">
        <f t="shared" si="13"/>
        <v>0</v>
      </c>
      <c r="R45" s="342">
        <f t="shared" si="14"/>
        <v>0</v>
      </c>
      <c r="S45" s="319">
        <f t="shared" si="4"/>
        <v>0</v>
      </c>
      <c r="T45" s="320">
        <f t="shared" si="15"/>
        <v>0</v>
      </c>
      <c r="U45" s="320">
        <f t="shared" si="16"/>
        <v>0</v>
      </c>
      <c r="V45" s="321">
        <f t="shared" si="17"/>
        <v>0</v>
      </c>
      <c r="W45" s="324"/>
      <c r="X45" s="320">
        <f t="shared" si="5"/>
        <v>0</v>
      </c>
      <c r="Y45" s="319">
        <f t="shared" ref="Y45:Y76" si="19">X45*C45</f>
        <v>0</v>
      </c>
    </row>
    <row r="46" spans="2:25" x14ac:dyDescent="0.3">
      <c r="B46" s="322" t="s">
        <v>317</v>
      </c>
      <c r="C46" s="322">
        <v>2</v>
      </c>
      <c r="D46" s="317"/>
      <c r="E46" s="317"/>
      <c r="F46" s="317"/>
      <c r="G46" s="343"/>
      <c r="H46" s="343">
        <f t="shared" si="6"/>
        <v>0</v>
      </c>
      <c r="I46" s="343">
        <f t="shared" si="7"/>
        <v>0</v>
      </c>
      <c r="J46" s="343">
        <f t="shared" si="8"/>
        <v>0</v>
      </c>
      <c r="K46" s="319">
        <f t="shared" si="0"/>
        <v>0</v>
      </c>
      <c r="L46" s="320">
        <f t="shared" si="9"/>
        <v>0</v>
      </c>
      <c r="M46" s="320">
        <f t="shared" si="10"/>
        <v>0</v>
      </c>
      <c r="N46" s="320">
        <f t="shared" si="11"/>
        <v>0</v>
      </c>
      <c r="O46" s="319">
        <f t="shared" si="3"/>
        <v>0</v>
      </c>
      <c r="P46" s="320">
        <f t="shared" si="12"/>
        <v>0</v>
      </c>
      <c r="Q46" s="320">
        <f t="shared" si="13"/>
        <v>0</v>
      </c>
      <c r="R46" s="320">
        <f t="shared" si="14"/>
        <v>0</v>
      </c>
      <c r="S46" s="319"/>
      <c r="T46" s="342">
        <f t="shared" si="15"/>
        <v>0</v>
      </c>
      <c r="U46" s="342">
        <f t="shared" si="16"/>
        <v>0</v>
      </c>
      <c r="V46" s="344">
        <f t="shared" si="17"/>
        <v>0</v>
      </c>
      <c r="W46" s="324">
        <f t="shared" si="18"/>
        <v>0</v>
      </c>
      <c r="X46" s="320">
        <f t="shared" si="5"/>
        <v>0</v>
      </c>
      <c r="Y46" s="319">
        <f t="shared" si="19"/>
        <v>0</v>
      </c>
    </row>
    <row r="47" spans="2:25" x14ac:dyDescent="0.3">
      <c r="B47" s="322" t="s">
        <v>318</v>
      </c>
      <c r="C47" s="322">
        <v>2</v>
      </c>
      <c r="D47" s="317"/>
      <c r="E47" s="317"/>
      <c r="F47" s="317"/>
      <c r="G47" s="343"/>
      <c r="H47" s="343">
        <f t="shared" si="6"/>
        <v>0</v>
      </c>
      <c r="I47" s="343">
        <f t="shared" si="7"/>
        <v>0</v>
      </c>
      <c r="J47" s="343">
        <f t="shared" si="8"/>
        <v>0</v>
      </c>
      <c r="K47" s="319">
        <f t="shared" si="0"/>
        <v>0</v>
      </c>
      <c r="L47" s="320">
        <f t="shared" si="9"/>
        <v>0</v>
      </c>
      <c r="M47" s="320">
        <f t="shared" si="10"/>
        <v>0</v>
      </c>
      <c r="N47" s="320">
        <f t="shared" si="11"/>
        <v>0</v>
      </c>
      <c r="O47" s="319">
        <f t="shared" si="3"/>
        <v>0</v>
      </c>
      <c r="P47" s="320">
        <f t="shared" si="12"/>
        <v>0</v>
      </c>
      <c r="Q47" s="320">
        <f t="shared" si="13"/>
        <v>0</v>
      </c>
      <c r="R47" s="320">
        <f t="shared" si="14"/>
        <v>0</v>
      </c>
      <c r="S47" s="319"/>
      <c r="T47" s="342">
        <f t="shared" si="15"/>
        <v>0</v>
      </c>
      <c r="U47" s="342">
        <f t="shared" si="16"/>
        <v>0</v>
      </c>
      <c r="V47" s="344">
        <f t="shared" si="17"/>
        <v>0</v>
      </c>
      <c r="W47" s="324">
        <f t="shared" si="18"/>
        <v>0</v>
      </c>
      <c r="X47" s="320">
        <f t="shared" si="5"/>
        <v>0</v>
      </c>
      <c r="Y47" s="319">
        <f t="shared" si="19"/>
        <v>0</v>
      </c>
    </row>
    <row r="48" spans="2:25" x14ac:dyDescent="0.3">
      <c r="B48" s="322" t="s">
        <v>319</v>
      </c>
      <c r="C48" s="322">
        <v>2</v>
      </c>
      <c r="D48" s="317"/>
      <c r="E48" s="317"/>
      <c r="F48" s="317"/>
      <c r="G48" s="343"/>
      <c r="H48" s="343">
        <f t="shared" si="6"/>
        <v>0</v>
      </c>
      <c r="I48" s="343">
        <f t="shared" si="7"/>
        <v>0</v>
      </c>
      <c r="J48" s="343">
        <f t="shared" si="8"/>
        <v>0</v>
      </c>
      <c r="K48" s="319">
        <f t="shared" si="0"/>
        <v>0</v>
      </c>
      <c r="L48" s="320">
        <f t="shared" si="9"/>
        <v>0</v>
      </c>
      <c r="M48" s="320">
        <f t="shared" si="10"/>
        <v>0</v>
      </c>
      <c r="N48" s="320">
        <f t="shared" si="11"/>
        <v>0</v>
      </c>
      <c r="O48" s="319">
        <f t="shared" si="3"/>
        <v>0</v>
      </c>
      <c r="P48" s="320">
        <f t="shared" si="12"/>
        <v>0</v>
      </c>
      <c r="Q48" s="320">
        <f t="shared" si="13"/>
        <v>0</v>
      </c>
      <c r="R48" s="320">
        <f t="shared" si="14"/>
        <v>0</v>
      </c>
      <c r="S48" s="319"/>
      <c r="T48" s="342">
        <f t="shared" si="15"/>
        <v>0</v>
      </c>
      <c r="U48" s="342">
        <f t="shared" si="16"/>
        <v>0</v>
      </c>
      <c r="V48" s="344">
        <f t="shared" si="17"/>
        <v>0</v>
      </c>
      <c r="W48" s="324">
        <f t="shared" si="18"/>
        <v>0</v>
      </c>
      <c r="X48" s="320">
        <f t="shared" si="5"/>
        <v>0</v>
      </c>
      <c r="Y48" s="319">
        <f t="shared" si="19"/>
        <v>0</v>
      </c>
    </row>
    <row r="49" spans="2:25" x14ac:dyDescent="0.3">
      <c r="B49" s="322" t="s">
        <v>320</v>
      </c>
      <c r="C49" s="322">
        <v>2</v>
      </c>
      <c r="D49" s="317"/>
      <c r="E49" s="317"/>
      <c r="F49" s="317"/>
      <c r="G49" s="343"/>
      <c r="H49" s="343">
        <f t="shared" si="6"/>
        <v>0</v>
      </c>
      <c r="I49" s="343">
        <f t="shared" si="7"/>
        <v>0</v>
      </c>
      <c r="J49" s="343">
        <f t="shared" si="8"/>
        <v>0</v>
      </c>
      <c r="K49" s="319">
        <f t="shared" si="0"/>
        <v>0</v>
      </c>
      <c r="L49" s="320">
        <f t="shared" si="9"/>
        <v>0</v>
      </c>
      <c r="M49" s="320">
        <f t="shared" si="10"/>
        <v>0</v>
      </c>
      <c r="N49" s="320">
        <f t="shared" si="11"/>
        <v>0</v>
      </c>
      <c r="O49" s="319">
        <f t="shared" si="3"/>
        <v>0</v>
      </c>
      <c r="P49" s="320">
        <f t="shared" si="12"/>
        <v>0</v>
      </c>
      <c r="Q49" s="320">
        <f t="shared" si="13"/>
        <v>0</v>
      </c>
      <c r="R49" s="320">
        <f t="shared" si="14"/>
        <v>0</v>
      </c>
      <c r="S49" s="319"/>
      <c r="T49" s="342">
        <f t="shared" si="15"/>
        <v>0</v>
      </c>
      <c r="U49" s="342">
        <f t="shared" si="16"/>
        <v>0</v>
      </c>
      <c r="V49" s="344">
        <f t="shared" si="17"/>
        <v>0</v>
      </c>
      <c r="W49" s="324">
        <f t="shared" si="18"/>
        <v>0</v>
      </c>
      <c r="X49" s="320">
        <f t="shared" si="5"/>
        <v>0</v>
      </c>
      <c r="Y49" s="319">
        <f t="shared" si="19"/>
        <v>0</v>
      </c>
    </row>
    <row r="50" spans="2:25" x14ac:dyDescent="0.3">
      <c r="B50" s="357" t="s">
        <v>321</v>
      </c>
      <c r="C50" s="322">
        <v>2</v>
      </c>
      <c r="D50" s="317"/>
      <c r="E50" s="317"/>
      <c r="F50" s="317"/>
      <c r="G50" s="343"/>
      <c r="H50" s="343">
        <f t="shared" si="6"/>
        <v>0</v>
      </c>
      <c r="I50" s="343">
        <f t="shared" si="7"/>
        <v>0</v>
      </c>
      <c r="J50" s="343">
        <f t="shared" si="8"/>
        <v>0</v>
      </c>
      <c r="K50" s="319">
        <f t="shared" si="0"/>
        <v>0</v>
      </c>
      <c r="L50" s="320">
        <f t="shared" si="9"/>
        <v>0</v>
      </c>
      <c r="M50" s="320">
        <f t="shared" si="10"/>
        <v>0</v>
      </c>
      <c r="N50" s="320">
        <f t="shared" si="11"/>
        <v>0</v>
      </c>
      <c r="O50" s="319">
        <f t="shared" si="3"/>
        <v>0</v>
      </c>
      <c r="P50" s="342">
        <f t="shared" si="12"/>
        <v>0</v>
      </c>
      <c r="Q50" s="342">
        <f t="shared" si="13"/>
        <v>0</v>
      </c>
      <c r="R50" s="342">
        <f t="shared" si="14"/>
        <v>0</v>
      </c>
      <c r="S50" s="319">
        <f t="shared" si="4"/>
        <v>0</v>
      </c>
      <c r="T50" s="320">
        <f t="shared" si="15"/>
        <v>0</v>
      </c>
      <c r="U50" s="320">
        <f t="shared" si="16"/>
        <v>0</v>
      </c>
      <c r="V50" s="321">
        <f t="shared" si="17"/>
        <v>0</v>
      </c>
      <c r="W50" s="324"/>
      <c r="X50" s="320">
        <f t="shared" si="5"/>
        <v>0</v>
      </c>
      <c r="Y50" s="319">
        <f t="shared" si="19"/>
        <v>0</v>
      </c>
    </row>
    <row r="51" spans="2:25" x14ac:dyDescent="0.3">
      <c r="B51" s="322" t="s">
        <v>322</v>
      </c>
      <c r="C51" s="322">
        <v>2</v>
      </c>
      <c r="D51" s="317"/>
      <c r="E51" s="317"/>
      <c r="F51" s="317"/>
      <c r="G51" s="343"/>
      <c r="H51" s="343">
        <f t="shared" si="6"/>
        <v>0</v>
      </c>
      <c r="I51" s="343">
        <f t="shared" si="7"/>
        <v>0</v>
      </c>
      <c r="J51" s="343">
        <f t="shared" si="8"/>
        <v>0</v>
      </c>
      <c r="K51" s="319">
        <f t="shared" si="0"/>
        <v>0</v>
      </c>
      <c r="L51" s="320">
        <f t="shared" si="9"/>
        <v>0</v>
      </c>
      <c r="M51" s="320">
        <f t="shared" si="10"/>
        <v>0</v>
      </c>
      <c r="N51" s="320">
        <f t="shared" si="11"/>
        <v>0</v>
      </c>
      <c r="O51" s="319">
        <f t="shared" si="3"/>
        <v>0</v>
      </c>
      <c r="P51" s="320">
        <f t="shared" si="12"/>
        <v>0</v>
      </c>
      <c r="Q51" s="320">
        <f t="shared" si="13"/>
        <v>0</v>
      </c>
      <c r="R51" s="320">
        <f t="shared" si="14"/>
        <v>0</v>
      </c>
      <c r="S51" s="319"/>
      <c r="T51" s="342">
        <f t="shared" si="15"/>
        <v>0</v>
      </c>
      <c r="U51" s="342">
        <f t="shared" si="16"/>
        <v>0</v>
      </c>
      <c r="V51" s="344">
        <f t="shared" si="17"/>
        <v>0</v>
      </c>
      <c r="W51" s="324">
        <f t="shared" si="18"/>
        <v>0</v>
      </c>
      <c r="X51" s="320">
        <f t="shared" si="5"/>
        <v>0</v>
      </c>
      <c r="Y51" s="319">
        <f t="shared" si="19"/>
        <v>0</v>
      </c>
    </row>
    <row r="52" spans="2:25" x14ac:dyDescent="0.3">
      <c r="B52" s="322" t="s">
        <v>323</v>
      </c>
      <c r="C52" s="322">
        <v>2</v>
      </c>
      <c r="D52" s="317"/>
      <c r="E52" s="317"/>
      <c r="F52" s="317"/>
      <c r="G52" s="343"/>
      <c r="H52" s="343">
        <f t="shared" si="6"/>
        <v>0</v>
      </c>
      <c r="I52" s="343">
        <f t="shared" si="7"/>
        <v>0</v>
      </c>
      <c r="J52" s="343">
        <f t="shared" si="8"/>
        <v>0</v>
      </c>
      <c r="K52" s="319">
        <f t="shared" si="0"/>
        <v>0</v>
      </c>
      <c r="L52" s="320">
        <f t="shared" si="9"/>
        <v>0</v>
      </c>
      <c r="M52" s="320">
        <f t="shared" si="10"/>
        <v>0</v>
      </c>
      <c r="N52" s="320">
        <f t="shared" si="11"/>
        <v>0</v>
      </c>
      <c r="O52" s="319">
        <f t="shared" si="3"/>
        <v>0</v>
      </c>
      <c r="P52" s="320">
        <f t="shared" si="12"/>
        <v>0</v>
      </c>
      <c r="Q52" s="320">
        <f t="shared" si="13"/>
        <v>0</v>
      </c>
      <c r="R52" s="320">
        <f t="shared" si="14"/>
        <v>0</v>
      </c>
      <c r="S52" s="319"/>
      <c r="T52" s="342">
        <f t="shared" si="15"/>
        <v>0</v>
      </c>
      <c r="U52" s="342">
        <f t="shared" si="16"/>
        <v>0</v>
      </c>
      <c r="V52" s="344">
        <f t="shared" si="17"/>
        <v>0</v>
      </c>
      <c r="W52" s="324">
        <f t="shared" si="18"/>
        <v>0</v>
      </c>
      <c r="X52" s="320">
        <f t="shared" si="5"/>
        <v>0</v>
      </c>
      <c r="Y52" s="319">
        <f t="shared" si="19"/>
        <v>0</v>
      </c>
    </row>
    <row r="53" spans="2:25" x14ac:dyDescent="0.3">
      <c r="B53" s="322" t="s">
        <v>324</v>
      </c>
      <c r="C53" s="322">
        <v>2</v>
      </c>
      <c r="D53" s="317"/>
      <c r="E53" s="317"/>
      <c r="F53" s="317"/>
      <c r="G53" s="343"/>
      <c r="H53" s="343">
        <f t="shared" si="6"/>
        <v>0</v>
      </c>
      <c r="I53" s="343">
        <f t="shared" si="7"/>
        <v>0</v>
      </c>
      <c r="J53" s="343">
        <f t="shared" si="8"/>
        <v>0</v>
      </c>
      <c r="K53" s="319">
        <f t="shared" si="0"/>
        <v>0</v>
      </c>
      <c r="L53" s="320">
        <f t="shared" si="9"/>
        <v>0</v>
      </c>
      <c r="M53" s="320">
        <f t="shared" si="10"/>
        <v>0</v>
      </c>
      <c r="N53" s="320">
        <f t="shared" si="11"/>
        <v>0</v>
      </c>
      <c r="O53" s="319">
        <f t="shared" si="3"/>
        <v>0</v>
      </c>
      <c r="P53" s="320">
        <f t="shared" si="12"/>
        <v>0</v>
      </c>
      <c r="Q53" s="320">
        <f t="shared" si="13"/>
        <v>0</v>
      </c>
      <c r="R53" s="320">
        <f t="shared" si="14"/>
        <v>0</v>
      </c>
      <c r="S53" s="319"/>
      <c r="T53" s="342">
        <f t="shared" si="15"/>
        <v>0</v>
      </c>
      <c r="U53" s="342">
        <f t="shared" si="16"/>
        <v>0</v>
      </c>
      <c r="V53" s="344">
        <f t="shared" si="17"/>
        <v>0</v>
      </c>
      <c r="W53" s="324">
        <f t="shared" si="18"/>
        <v>0</v>
      </c>
      <c r="X53" s="320">
        <f t="shared" si="5"/>
        <v>0</v>
      </c>
      <c r="Y53" s="319">
        <f t="shared" si="19"/>
        <v>0</v>
      </c>
    </row>
    <row r="54" spans="2:25" x14ac:dyDescent="0.3">
      <c r="B54" s="322" t="s">
        <v>325</v>
      </c>
      <c r="C54" s="322">
        <v>2</v>
      </c>
      <c r="D54" s="317"/>
      <c r="E54" s="317"/>
      <c r="F54" s="317"/>
      <c r="G54" s="343"/>
      <c r="H54" s="343">
        <f t="shared" si="6"/>
        <v>0</v>
      </c>
      <c r="I54" s="343">
        <f t="shared" si="7"/>
        <v>0</v>
      </c>
      <c r="J54" s="343">
        <f t="shared" si="8"/>
        <v>0</v>
      </c>
      <c r="K54" s="319">
        <f t="shared" si="0"/>
        <v>0</v>
      </c>
      <c r="L54" s="320">
        <f t="shared" si="9"/>
        <v>0</v>
      </c>
      <c r="M54" s="320">
        <f t="shared" si="10"/>
        <v>0</v>
      </c>
      <c r="N54" s="320">
        <f t="shared" si="11"/>
        <v>0</v>
      </c>
      <c r="O54" s="319">
        <f t="shared" si="3"/>
        <v>0</v>
      </c>
      <c r="P54" s="320">
        <f t="shared" si="12"/>
        <v>0</v>
      </c>
      <c r="Q54" s="320">
        <f t="shared" si="13"/>
        <v>0</v>
      </c>
      <c r="R54" s="320">
        <f t="shared" si="14"/>
        <v>0</v>
      </c>
      <c r="S54" s="319"/>
      <c r="T54" s="342">
        <f t="shared" si="15"/>
        <v>0</v>
      </c>
      <c r="U54" s="342">
        <f t="shared" si="16"/>
        <v>0</v>
      </c>
      <c r="V54" s="344">
        <f t="shared" si="17"/>
        <v>0</v>
      </c>
      <c r="W54" s="324">
        <f t="shared" si="18"/>
        <v>0</v>
      </c>
      <c r="X54" s="320">
        <f t="shared" si="5"/>
        <v>0</v>
      </c>
      <c r="Y54" s="319">
        <f t="shared" si="19"/>
        <v>0</v>
      </c>
    </row>
    <row r="55" spans="2:25" x14ac:dyDescent="0.3">
      <c r="B55" s="322" t="s">
        <v>326</v>
      </c>
      <c r="C55" s="322">
        <v>2</v>
      </c>
      <c r="D55" s="317"/>
      <c r="E55" s="317"/>
      <c r="F55" s="317"/>
      <c r="G55" s="343"/>
      <c r="H55" s="343">
        <f t="shared" si="6"/>
        <v>0</v>
      </c>
      <c r="I55" s="343">
        <f t="shared" si="7"/>
        <v>0</v>
      </c>
      <c r="J55" s="343">
        <f t="shared" si="8"/>
        <v>0</v>
      </c>
      <c r="K55" s="319">
        <f t="shared" si="0"/>
        <v>0</v>
      </c>
      <c r="L55" s="320">
        <f t="shared" si="9"/>
        <v>0</v>
      </c>
      <c r="M55" s="320">
        <f t="shared" si="10"/>
        <v>0</v>
      </c>
      <c r="N55" s="320">
        <f t="shared" si="11"/>
        <v>0</v>
      </c>
      <c r="O55" s="319">
        <f t="shared" si="3"/>
        <v>0</v>
      </c>
      <c r="P55" s="320">
        <f t="shared" si="12"/>
        <v>0</v>
      </c>
      <c r="Q55" s="320">
        <f t="shared" si="13"/>
        <v>0</v>
      </c>
      <c r="R55" s="320">
        <f t="shared" si="14"/>
        <v>0</v>
      </c>
      <c r="S55" s="319"/>
      <c r="T55" s="342">
        <f t="shared" si="15"/>
        <v>0</v>
      </c>
      <c r="U55" s="342">
        <f t="shared" si="16"/>
        <v>0</v>
      </c>
      <c r="V55" s="344">
        <f t="shared" si="17"/>
        <v>0</v>
      </c>
      <c r="W55" s="324">
        <f t="shared" si="18"/>
        <v>0</v>
      </c>
      <c r="X55" s="320">
        <f t="shared" si="5"/>
        <v>0</v>
      </c>
      <c r="Y55" s="319">
        <f t="shared" si="19"/>
        <v>0</v>
      </c>
    </row>
    <row r="56" spans="2:25" x14ac:dyDescent="0.3">
      <c r="B56" s="322" t="s">
        <v>327</v>
      </c>
      <c r="C56" s="322">
        <v>2</v>
      </c>
      <c r="D56" s="317"/>
      <c r="E56" s="317"/>
      <c r="F56" s="317"/>
      <c r="G56" s="343"/>
      <c r="H56" s="343">
        <f t="shared" si="6"/>
        <v>0</v>
      </c>
      <c r="I56" s="343">
        <f t="shared" si="7"/>
        <v>0</v>
      </c>
      <c r="J56" s="343">
        <f t="shared" si="8"/>
        <v>0</v>
      </c>
      <c r="K56" s="319">
        <f t="shared" si="0"/>
        <v>0</v>
      </c>
      <c r="L56" s="320">
        <f t="shared" si="9"/>
        <v>0</v>
      </c>
      <c r="M56" s="320">
        <f t="shared" si="10"/>
        <v>0</v>
      </c>
      <c r="N56" s="320">
        <f t="shared" si="11"/>
        <v>0</v>
      </c>
      <c r="O56" s="319">
        <f t="shared" si="3"/>
        <v>0</v>
      </c>
      <c r="P56" s="320">
        <f t="shared" si="12"/>
        <v>0</v>
      </c>
      <c r="Q56" s="320">
        <f t="shared" si="13"/>
        <v>0</v>
      </c>
      <c r="R56" s="320">
        <f t="shared" si="14"/>
        <v>0</v>
      </c>
      <c r="S56" s="319"/>
      <c r="T56" s="342">
        <f t="shared" si="15"/>
        <v>0</v>
      </c>
      <c r="U56" s="342">
        <f t="shared" si="16"/>
        <v>0</v>
      </c>
      <c r="V56" s="344">
        <f t="shared" si="17"/>
        <v>0</v>
      </c>
      <c r="W56" s="324">
        <f t="shared" si="18"/>
        <v>0</v>
      </c>
      <c r="X56" s="320">
        <f t="shared" si="5"/>
        <v>0</v>
      </c>
      <c r="Y56" s="319">
        <f t="shared" si="19"/>
        <v>0</v>
      </c>
    </row>
    <row r="57" spans="2:25" x14ac:dyDescent="0.3">
      <c r="B57" s="322" t="s">
        <v>328</v>
      </c>
      <c r="C57" s="322">
        <v>2</v>
      </c>
      <c r="D57" s="317"/>
      <c r="E57" s="317"/>
      <c r="F57" s="317"/>
      <c r="G57" s="343"/>
      <c r="H57" s="343">
        <f t="shared" si="6"/>
        <v>0</v>
      </c>
      <c r="I57" s="343">
        <f t="shared" si="7"/>
        <v>0</v>
      </c>
      <c r="J57" s="343">
        <f t="shared" si="8"/>
        <v>0</v>
      </c>
      <c r="K57" s="319">
        <f t="shared" si="0"/>
        <v>0</v>
      </c>
      <c r="L57" s="320">
        <f t="shared" si="9"/>
        <v>0</v>
      </c>
      <c r="M57" s="320">
        <f t="shared" si="10"/>
        <v>0</v>
      </c>
      <c r="N57" s="320">
        <f t="shared" si="11"/>
        <v>0</v>
      </c>
      <c r="O57" s="319">
        <f t="shared" si="3"/>
        <v>0</v>
      </c>
      <c r="P57" s="320">
        <f t="shared" si="12"/>
        <v>0</v>
      </c>
      <c r="Q57" s="320">
        <f t="shared" si="13"/>
        <v>0</v>
      </c>
      <c r="R57" s="320">
        <f t="shared" si="14"/>
        <v>0</v>
      </c>
      <c r="S57" s="319"/>
      <c r="T57" s="342">
        <f t="shared" si="15"/>
        <v>0</v>
      </c>
      <c r="U57" s="342">
        <f t="shared" si="16"/>
        <v>0</v>
      </c>
      <c r="V57" s="344">
        <f t="shared" si="17"/>
        <v>0</v>
      </c>
      <c r="W57" s="324">
        <f t="shared" si="18"/>
        <v>0</v>
      </c>
      <c r="X57" s="320">
        <f t="shared" si="5"/>
        <v>0</v>
      </c>
      <c r="Y57" s="319">
        <f t="shared" si="19"/>
        <v>0</v>
      </c>
    </row>
    <row r="58" spans="2:25" x14ac:dyDescent="0.3">
      <c r="B58" s="357" t="s">
        <v>329</v>
      </c>
      <c r="C58" s="322">
        <v>2</v>
      </c>
      <c r="D58" s="317"/>
      <c r="E58" s="317"/>
      <c r="F58" s="317"/>
      <c r="G58" s="343"/>
      <c r="H58" s="343">
        <f t="shared" si="6"/>
        <v>0</v>
      </c>
      <c r="I58" s="343">
        <f t="shared" si="7"/>
        <v>0</v>
      </c>
      <c r="J58" s="343">
        <f t="shared" si="8"/>
        <v>0</v>
      </c>
      <c r="K58" s="319">
        <f t="shared" si="0"/>
        <v>0</v>
      </c>
      <c r="L58" s="320">
        <f t="shared" si="9"/>
        <v>0</v>
      </c>
      <c r="M58" s="320">
        <f t="shared" si="10"/>
        <v>0</v>
      </c>
      <c r="N58" s="320">
        <f t="shared" si="11"/>
        <v>0</v>
      </c>
      <c r="O58" s="319">
        <f t="shared" si="3"/>
        <v>0</v>
      </c>
      <c r="P58" s="342">
        <f t="shared" si="12"/>
        <v>0</v>
      </c>
      <c r="Q58" s="342">
        <f t="shared" si="13"/>
        <v>0</v>
      </c>
      <c r="R58" s="342">
        <f t="shared" si="14"/>
        <v>0</v>
      </c>
      <c r="S58" s="319">
        <f t="shared" si="4"/>
        <v>0</v>
      </c>
      <c r="T58" s="320">
        <f t="shared" si="15"/>
        <v>0</v>
      </c>
      <c r="U58" s="320">
        <f t="shared" si="16"/>
        <v>0</v>
      </c>
      <c r="V58" s="321">
        <f t="shared" si="17"/>
        <v>0</v>
      </c>
      <c r="W58" s="324"/>
      <c r="X58" s="320">
        <f t="shared" si="5"/>
        <v>0</v>
      </c>
      <c r="Y58" s="319">
        <f t="shared" si="19"/>
        <v>0</v>
      </c>
    </row>
    <row r="59" spans="2:25" x14ac:dyDescent="0.3">
      <c r="B59" s="357" t="s">
        <v>330</v>
      </c>
      <c r="C59" s="322">
        <v>2</v>
      </c>
      <c r="D59" s="317"/>
      <c r="E59" s="317"/>
      <c r="F59" s="317"/>
      <c r="G59" s="343"/>
      <c r="H59" s="343">
        <f t="shared" si="6"/>
        <v>0</v>
      </c>
      <c r="I59" s="343">
        <f t="shared" si="7"/>
        <v>0</v>
      </c>
      <c r="J59" s="343">
        <f t="shared" si="8"/>
        <v>0</v>
      </c>
      <c r="K59" s="319">
        <f t="shared" si="0"/>
        <v>0</v>
      </c>
      <c r="L59" s="320">
        <f t="shared" si="9"/>
        <v>0</v>
      </c>
      <c r="M59" s="320">
        <f t="shared" si="10"/>
        <v>0</v>
      </c>
      <c r="N59" s="320">
        <f t="shared" si="11"/>
        <v>0</v>
      </c>
      <c r="O59" s="319">
        <f t="shared" si="3"/>
        <v>0</v>
      </c>
      <c r="P59" s="342">
        <f t="shared" si="12"/>
        <v>0</v>
      </c>
      <c r="Q59" s="342">
        <f t="shared" si="13"/>
        <v>0</v>
      </c>
      <c r="R59" s="342">
        <f t="shared" si="14"/>
        <v>0</v>
      </c>
      <c r="S59" s="319">
        <f t="shared" si="4"/>
        <v>0</v>
      </c>
      <c r="T59" s="320">
        <f t="shared" si="15"/>
        <v>0</v>
      </c>
      <c r="U59" s="320">
        <f t="shared" si="16"/>
        <v>0</v>
      </c>
      <c r="V59" s="321">
        <f t="shared" si="17"/>
        <v>0</v>
      </c>
      <c r="W59" s="324"/>
      <c r="X59" s="320">
        <f t="shared" si="5"/>
        <v>0</v>
      </c>
      <c r="Y59" s="319">
        <f t="shared" si="19"/>
        <v>0</v>
      </c>
    </row>
    <row r="60" spans="2:25" x14ac:dyDescent="0.3">
      <c r="B60" s="357" t="s">
        <v>331</v>
      </c>
      <c r="C60" s="322">
        <v>2</v>
      </c>
      <c r="D60" s="317"/>
      <c r="E60" s="317"/>
      <c r="F60" s="317"/>
      <c r="G60" s="343"/>
      <c r="H60" s="343">
        <f t="shared" si="6"/>
        <v>0</v>
      </c>
      <c r="I60" s="343">
        <f t="shared" si="7"/>
        <v>0</v>
      </c>
      <c r="J60" s="343">
        <f t="shared" si="8"/>
        <v>0</v>
      </c>
      <c r="K60" s="319">
        <f t="shared" si="0"/>
        <v>0</v>
      </c>
      <c r="L60" s="320">
        <f t="shared" si="9"/>
        <v>0</v>
      </c>
      <c r="M60" s="320">
        <f t="shared" si="10"/>
        <v>0</v>
      </c>
      <c r="N60" s="320">
        <f t="shared" si="11"/>
        <v>0</v>
      </c>
      <c r="O60" s="319">
        <f t="shared" si="3"/>
        <v>0</v>
      </c>
      <c r="P60" s="342">
        <f t="shared" si="12"/>
        <v>0</v>
      </c>
      <c r="Q60" s="342">
        <f t="shared" si="13"/>
        <v>0</v>
      </c>
      <c r="R60" s="342">
        <f t="shared" si="14"/>
        <v>0</v>
      </c>
      <c r="S60" s="319">
        <f t="shared" si="4"/>
        <v>0</v>
      </c>
      <c r="T60" s="320">
        <f t="shared" si="15"/>
        <v>0</v>
      </c>
      <c r="U60" s="320">
        <f t="shared" si="16"/>
        <v>0</v>
      </c>
      <c r="V60" s="321">
        <f t="shared" si="17"/>
        <v>0</v>
      </c>
      <c r="W60" s="324"/>
      <c r="X60" s="320">
        <f t="shared" si="5"/>
        <v>0</v>
      </c>
      <c r="Y60" s="319">
        <f t="shared" si="19"/>
        <v>0</v>
      </c>
    </row>
    <row r="61" spans="2:25" x14ac:dyDescent="0.3">
      <c r="B61" s="357" t="s">
        <v>332</v>
      </c>
      <c r="C61" s="322">
        <v>2</v>
      </c>
      <c r="D61" s="317"/>
      <c r="E61" s="317"/>
      <c r="F61" s="317"/>
      <c r="G61" s="343"/>
      <c r="H61" s="343">
        <f t="shared" si="6"/>
        <v>0</v>
      </c>
      <c r="I61" s="343">
        <f t="shared" si="7"/>
        <v>0</v>
      </c>
      <c r="J61" s="343">
        <f t="shared" si="8"/>
        <v>0</v>
      </c>
      <c r="K61" s="319">
        <f t="shared" si="0"/>
        <v>0</v>
      </c>
      <c r="L61" s="320">
        <f t="shared" si="9"/>
        <v>0</v>
      </c>
      <c r="M61" s="320">
        <f t="shared" si="10"/>
        <v>0</v>
      </c>
      <c r="N61" s="320">
        <f t="shared" si="11"/>
        <v>0</v>
      </c>
      <c r="O61" s="319">
        <f t="shared" si="3"/>
        <v>0</v>
      </c>
      <c r="P61" s="342">
        <f t="shared" si="12"/>
        <v>0</v>
      </c>
      <c r="Q61" s="342">
        <f t="shared" si="13"/>
        <v>0</v>
      </c>
      <c r="R61" s="342">
        <f t="shared" si="14"/>
        <v>0</v>
      </c>
      <c r="S61" s="319">
        <f t="shared" si="4"/>
        <v>0</v>
      </c>
      <c r="T61" s="320">
        <f t="shared" si="15"/>
        <v>0</v>
      </c>
      <c r="U61" s="320">
        <f t="shared" si="16"/>
        <v>0</v>
      </c>
      <c r="V61" s="321">
        <f t="shared" si="17"/>
        <v>0</v>
      </c>
      <c r="W61" s="324"/>
      <c r="X61" s="320">
        <f t="shared" si="5"/>
        <v>0</v>
      </c>
      <c r="Y61" s="319">
        <f t="shared" si="19"/>
        <v>0</v>
      </c>
    </row>
    <row r="62" spans="2:25" x14ac:dyDescent="0.3">
      <c r="B62" s="322" t="s">
        <v>333</v>
      </c>
      <c r="C62" s="322">
        <v>2</v>
      </c>
      <c r="D62" s="317"/>
      <c r="E62" s="317"/>
      <c r="F62" s="317"/>
      <c r="G62" s="343"/>
      <c r="H62" s="343">
        <f t="shared" si="6"/>
        <v>0</v>
      </c>
      <c r="I62" s="343">
        <f t="shared" si="7"/>
        <v>0</v>
      </c>
      <c r="J62" s="343">
        <f t="shared" si="8"/>
        <v>0</v>
      </c>
      <c r="K62" s="319">
        <f t="shared" si="0"/>
        <v>0</v>
      </c>
      <c r="L62" s="320">
        <f t="shared" si="9"/>
        <v>0</v>
      </c>
      <c r="M62" s="320">
        <f t="shared" si="10"/>
        <v>0</v>
      </c>
      <c r="N62" s="320">
        <f t="shared" si="11"/>
        <v>0</v>
      </c>
      <c r="O62" s="319">
        <f t="shared" si="3"/>
        <v>0</v>
      </c>
      <c r="P62" s="320">
        <f t="shared" si="12"/>
        <v>0</v>
      </c>
      <c r="Q62" s="320">
        <f t="shared" si="13"/>
        <v>0</v>
      </c>
      <c r="R62" s="320">
        <f t="shared" si="14"/>
        <v>0</v>
      </c>
      <c r="S62" s="319"/>
      <c r="T62" s="342">
        <f t="shared" si="15"/>
        <v>0</v>
      </c>
      <c r="U62" s="342">
        <f t="shared" si="16"/>
        <v>0</v>
      </c>
      <c r="V62" s="344">
        <f t="shared" si="17"/>
        <v>0</v>
      </c>
      <c r="W62" s="324">
        <f t="shared" si="18"/>
        <v>0</v>
      </c>
      <c r="X62" s="320">
        <f t="shared" si="5"/>
        <v>0</v>
      </c>
      <c r="Y62" s="319">
        <f t="shared" si="19"/>
        <v>0</v>
      </c>
    </row>
    <row r="63" spans="2:25" x14ac:dyDescent="0.3">
      <c r="B63" s="322" t="s">
        <v>334</v>
      </c>
      <c r="C63" s="322">
        <v>2</v>
      </c>
      <c r="D63" s="317"/>
      <c r="E63" s="317"/>
      <c r="F63" s="317"/>
      <c r="G63" s="343"/>
      <c r="H63" s="343">
        <f t="shared" si="6"/>
        <v>0</v>
      </c>
      <c r="I63" s="343">
        <f t="shared" si="7"/>
        <v>0</v>
      </c>
      <c r="J63" s="343">
        <f t="shared" si="8"/>
        <v>0</v>
      </c>
      <c r="K63" s="319">
        <f t="shared" si="0"/>
        <v>0</v>
      </c>
      <c r="L63" s="320">
        <f t="shared" si="9"/>
        <v>0</v>
      </c>
      <c r="M63" s="320">
        <f t="shared" si="10"/>
        <v>0</v>
      </c>
      <c r="N63" s="320">
        <f t="shared" si="11"/>
        <v>0</v>
      </c>
      <c r="O63" s="319">
        <f t="shared" si="3"/>
        <v>0</v>
      </c>
      <c r="P63" s="320">
        <f t="shared" si="12"/>
        <v>0</v>
      </c>
      <c r="Q63" s="320">
        <f t="shared" si="13"/>
        <v>0</v>
      </c>
      <c r="R63" s="320">
        <f t="shared" si="14"/>
        <v>0</v>
      </c>
      <c r="S63" s="319"/>
      <c r="T63" s="342">
        <f t="shared" si="15"/>
        <v>0</v>
      </c>
      <c r="U63" s="342">
        <f t="shared" si="16"/>
        <v>0</v>
      </c>
      <c r="V63" s="344">
        <f t="shared" si="17"/>
        <v>0</v>
      </c>
      <c r="W63" s="324">
        <f t="shared" si="18"/>
        <v>0</v>
      </c>
      <c r="X63" s="320">
        <f t="shared" si="5"/>
        <v>0</v>
      </c>
      <c r="Y63" s="319">
        <f t="shared" si="19"/>
        <v>0</v>
      </c>
    </row>
    <row r="64" spans="2:25" x14ac:dyDescent="0.3">
      <c r="B64" s="322" t="s">
        <v>335</v>
      </c>
      <c r="C64" s="322">
        <v>2</v>
      </c>
      <c r="D64" s="317"/>
      <c r="E64" s="317"/>
      <c r="F64" s="317"/>
      <c r="G64" s="343"/>
      <c r="H64" s="343">
        <f t="shared" si="6"/>
        <v>0</v>
      </c>
      <c r="I64" s="343">
        <f t="shared" si="7"/>
        <v>0</v>
      </c>
      <c r="J64" s="343">
        <f t="shared" si="8"/>
        <v>0</v>
      </c>
      <c r="K64" s="319">
        <f t="shared" si="0"/>
        <v>0</v>
      </c>
      <c r="L64" s="320">
        <f t="shared" si="9"/>
        <v>0</v>
      </c>
      <c r="M64" s="320">
        <f t="shared" si="10"/>
        <v>0</v>
      </c>
      <c r="N64" s="320">
        <f t="shared" si="11"/>
        <v>0</v>
      </c>
      <c r="O64" s="319">
        <f t="shared" si="3"/>
        <v>0</v>
      </c>
      <c r="P64" s="320">
        <f t="shared" si="12"/>
        <v>0</v>
      </c>
      <c r="Q64" s="320">
        <f t="shared" si="13"/>
        <v>0</v>
      </c>
      <c r="R64" s="320">
        <f t="shared" si="14"/>
        <v>0</v>
      </c>
      <c r="S64" s="319"/>
      <c r="T64" s="342">
        <f t="shared" si="15"/>
        <v>0</v>
      </c>
      <c r="U64" s="342">
        <f t="shared" si="16"/>
        <v>0</v>
      </c>
      <c r="V64" s="344">
        <f t="shared" si="17"/>
        <v>0</v>
      </c>
      <c r="W64" s="324">
        <f t="shared" si="18"/>
        <v>0</v>
      </c>
      <c r="X64" s="320">
        <f t="shared" si="5"/>
        <v>0</v>
      </c>
      <c r="Y64" s="319">
        <f t="shared" si="19"/>
        <v>0</v>
      </c>
    </row>
    <row r="65" spans="2:25" x14ac:dyDescent="0.3">
      <c r="B65" s="322" t="s">
        <v>336</v>
      </c>
      <c r="C65" s="322">
        <v>2</v>
      </c>
      <c r="D65" s="317"/>
      <c r="E65" s="317"/>
      <c r="F65" s="317"/>
      <c r="G65" s="343"/>
      <c r="H65" s="343">
        <f t="shared" si="6"/>
        <v>0</v>
      </c>
      <c r="I65" s="343">
        <f t="shared" si="7"/>
        <v>0</v>
      </c>
      <c r="J65" s="343">
        <f t="shared" si="8"/>
        <v>0</v>
      </c>
      <c r="K65" s="319">
        <f t="shared" si="0"/>
        <v>0</v>
      </c>
      <c r="L65" s="320">
        <f t="shared" si="9"/>
        <v>0</v>
      </c>
      <c r="M65" s="320">
        <f t="shared" si="10"/>
        <v>0</v>
      </c>
      <c r="N65" s="320">
        <f t="shared" si="11"/>
        <v>0</v>
      </c>
      <c r="O65" s="319">
        <f t="shared" si="3"/>
        <v>0</v>
      </c>
      <c r="P65" s="320">
        <f t="shared" si="12"/>
        <v>0</v>
      </c>
      <c r="Q65" s="320">
        <f t="shared" si="13"/>
        <v>0</v>
      </c>
      <c r="R65" s="320">
        <f t="shared" si="14"/>
        <v>0</v>
      </c>
      <c r="S65" s="319"/>
      <c r="T65" s="342">
        <f t="shared" si="15"/>
        <v>0</v>
      </c>
      <c r="U65" s="342">
        <f t="shared" si="16"/>
        <v>0</v>
      </c>
      <c r="V65" s="344">
        <f t="shared" si="17"/>
        <v>0</v>
      </c>
      <c r="W65" s="324">
        <f t="shared" si="18"/>
        <v>0</v>
      </c>
      <c r="X65" s="320">
        <f t="shared" si="5"/>
        <v>0</v>
      </c>
      <c r="Y65" s="319">
        <f t="shared" si="19"/>
        <v>0</v>
      </c>
    </row>
    <row r="66" spans="2:25" x14ac:dyDescent="0.3">
      <c r="B66" s="357" t="s">
        <v>337</v>
      </c>
      <c r="C66" s="322">
        <v>2</v>
      </c>
      <c r="D66" s="317"/>
      <c r="E66" s="317"/>
      <c r="F66" s="317"/>
      <c r="G66" s="343"/>
      <c r="H66" s="343">
        <f t="shared" si="6"/>
        <v>0</v>
      </c>
      <c r="I66" s="343">
        <f t="shared" si="7"/>
        <v>0</v>
      </c>
      <c r="J66" s="343">
        <f t="shared" si="8"/>
        <v>0</v>
      </c>
      <c r="K66" s="319">
        <f t="shared" si="0"/>
        <v>0</v>
      </c>
      <c r="L66" s="320">
        <f t="shared" si="9"/>
        <v>0</v>
      </c>
      <c r="M66" s="320">
        <f t="shared" si="10"/>
        <v>0</v>
      </c>
      <c r="N66" s="320">
        <f t="shared" si="11"/>
        <v>0</v>
      </c>
      <c r="O66" s="319">
        <f t="shared" si="3"/>
        <v>0</v>
      </c>
      <c r="P66" s="342">
        <f t="shared" si="12"/>
        <v>0</v>
      </c>
      <c r="Q66" s="342">
        <f t="shared" si="13"/>
        <v>0</v>
      </c>
      <c r="R66" s="342">
        <f t="shared" si="14"/>
        <v>0</v>
      </c>
      <c r="S66" s="319">
        <f t="shared" si="4"/>
        <v>0</v>
      </c>
      <c r="T66" s="320">
        <f t="shared" si="15"/>
        <v>0</v>
      </c>
      <c r="U66" s="320">
        <f t="shared" si="16"/>
        <v>0</v>
      </c>
      <c r="V66" s="321">
        <f t="shared" si="17"/>
        <v>0</v>
      </c>
      <c r="W66" s="324"/>
      <c r="X66" s="320">
        <f t="shared" si="5"/>
        <v>0</v>
      </c>
      <c r="Y66" s="319">
        <f t="shared" si="19"/>
        <v>0</v>
      </c>
    </row>
    <row r="67" spans="2:25" x14ac:dyDescent="0.3">
      <c r="B67" s="357" t="s">
        <v>338</v>
      </c>
      <c r="C67" s="322">
        <v>2</v>
      </c>
      <c r="D67" s="317"/>
      <c r="E67" s="317"/>
      <c r="F67" s="317"/>
      <c r="G67" s="343"/>
      <c r="H67" s="343">
        <f t="shared" si="6"/>
        <v>0</v>
      </c>
      <c r="I67" s="343">
        <f t="shared" si="7"/>
        <v>0</v>
      </c>
      <c r="J67" s="343">
        <f t="shared" si="8"/>
        <v>0</v>
      </c>
      <c r="K67" s="319">
        <f t="shared" si="0"/>
        <v>0</v>
      </c>
      <c r="L67" s="320">
        <f t="shared" si="9"/>
        <v>0</v>
      </c>
      <c r="M67" s="320">
        <f t="shared" si="10"/>
        <v>0</v>
      </c>
      <c r="N67" s="320">
        <f t="shared" si="11"/>
        <v>0</v>
      </c>
      <c r="O67" s="319">
        <f t="shared" si="3"/>
        <v>0</v>
      </c>
      <c r="P67" s="342">
        <f t="shared" si="12"/>
        <v>0</v>
      </c>
      <c r="Q67" s="342">
        <f t="shared" si="13"/>
        <v>0</v>
      </c>
      <c r="R67" s="342">
        <f t="shared" si="14"/>
        <v>0</v>
      </c>
      <c r="S67" s="319">
        <f t="shared" si="4"/>
        <v>0</v>
      </c>
      <c r="T67" s="320">
        <f t="shared" si="15"/>
        <v>0</v>
      </c>
      <c r="U67" s="320">
        <f t="shared" si="16"/>
        <v>0</v>
      </c>
      <c r="V67" s="321">
        <f t="shared" si="17"/>
        <v>0</v>
      </c>
      <c r="W67" s="324"/>
      <c r="X67" s="320">
        <f t="shared" si="5"/>
        <v>0</v>
      </c>
      <c r="Y67" s="319">
        <f t="shared" si="19"/>
        <v>0</v>
      </c>
    </row>
    <row r="68" spans="2:25" x14ac:dyDescent="0.3">
      <c r="B68" s="357" t="s">
        <v>339</v>
      </c>
      <c r="C68" s="322">
        <v>2</v>
      </c>
      <c r="D68" s="317"/>
      <c r="E68" s="317"/>
      <c r="F68" s="317"/>
      <c r="G68" s="343"/>
      <c r="H68" s="343">
        <f t="shared" si="6"/>
        <v>0</v>
      </c>
      <c r="I68" s="343">
        <f t="shared" si="7"/>
        <v>0</v>
      </c>
      <c r="J68" s="343">
        <f t="shared" si="8"/>
        <v>0</v>
      </c>
      <c r="K68" s="319">
        <f t="shared" si="0"/>
        <v>0</v>
      </c>
      <c r="L68" s="320">
        <f t="shared" si="9"/>
        <v>0</v>
      </c>
      <c r="M68" s="320">
        <f t="shared" si="10"/>
        <v>0</v>
      </c>
      <c r="N68" s="320">
        <f t="shared" si="11"/>
        <v>0</v>
      </c>
      <c r="O68" s="319">
        <f t="shared" si="3"/>
        <v>0</v>
      </c>
      <c r="P68" s="342">
        <f t="shared" si="12"/>
        <v>0</v>
      </c>
      <c r="Q68" s="342">
        <f t="shared" si="13"/>
        <v>0</v>
      </c>
      <c r="R68" s="342">
        <f t="shared" si="14"/>
        <v>0</v>
      </c>
      <c r="S68" s="319">
        <f t="shared" si="4"/>
        <v>0</v>
      </c>
      <c r="T68" s="320">
        <f t="shared" si="15"/>
        <v>0</v>
      </c>
      <c r="U68" s="320">
        <f t="shared" si="16"/>
        <v>0</v>
      </c>
      <c r="V68" s="321">
        <f t="shared" si="17"/>
        <v>0</v>
      </c>
      <c r="W68" s="324"/>
      <c r="X68" s="320">
        <f t="shared" si="5"/>
        <v>0</v>
      </c>
      <c r="Y68" s="319">
        <f t="shared" si="19"/>
        <v>0</v>
      </c>
    </row>
    <row r="69" spans="2:25" x14ac:dyDescent="0.3">
      <c r="B69" s="322" t="s">
        <v>340</v>
      </c>
      <c r="C69" s="322">
        <v>2</v>
      </c>
      <c r="D69" s="317"/>
      <c r="E69" s="317"/>
      <c r="F69" s="317"/>
      <c r="G69" s="343"/>
      <c r="H69" s="343">
        <f t="shared" si="6"/>
        <v>0</v>
      </c>
      <c r="I69" s="343">
        <f t="shared" si="7"/>
        <v>0</v>
      </c>
      <c r="J69" s="343">
        <f t="shared" si="8"/>
        <v>0</v>
      </c>
      <c r="K69" s="319">
        <f t="shared" si="0"/>
        <v>0</v>
      </c>
      <c r="L69" s="320">
        <f t="shared" si="9"/>
        <v>0</v>
      </c>
      <c r="M69" s="320">
        <f t="shared" si="10"/>
        <v>0</v>
      </c>
      <c r="N69" s="320">
        <f t="shared" si="11"/>
        <v>0</v>
      </c>
      <c r="O69" s="319">
        <f t="shared" si="3"/>
        <v>0</v>
      </c>
      <c r="P69" s="320">
        <f t="shared" si="12"/>
        <v>0</v>
      </c>
      <c r="Q69" s="320">
        <f t="shared" si="13"/>
        <v>0</v>
      </c>
      <c r="R69" s="320">
        <f t="shared" si="14"/>
        <v>0</v>
      </c>
      <c r="S69" s="319"/>
      <c r="T69" s="342">
        <f t="shared" si="15"/>
        <v>0</v>
      </c>
      <c r="U69" s="342">
        <f t="shared" si="16"/>
        <v>0</v>
      </c>
      <c r="V69" s="344">
        <f t="shared" si="17"/>
        <v>0</v>
      </c>
      <c r="W69" s="324">
        <f t="shared" si="18"/>
        <v>0</v>
      </c>
      <c r="X69" s="320">
        <f t="shared" si="5"/>
        <v>0</v>
      </c>
      <c r="Y69" s="319">
        <f t="shared" si="19"/>
        <v>0</v>
      </c>
    </row>
    <row r="70" spans="2:25" x14ac:dyDescent="0.3">
      <c r="B70" s="357" t="s">
        <v>341</v>
      </c>
      <c r="C70" s="322">
        <v>2</v>
      </c>
      <c r="D70" s="317"/>
      <c r="E70" s="317"/>
      <c r="F70" s="317"/>
      <c r="G70" s="343"/>
      <c r="H70" s="343">
        <f t="shared" si="6"/>
        <v>0</v>
      </c>
      <c r="I70" s="343">
        <f t="shared" si="7"/>
        <v>0</v>
      </c>
      <c r="J70" s="343">
        <f t="shared" si="8"/>
        <v>0</v>
      </c>
      <c r="K70" s="319">
        <f t="shared" si="0"/>
        <v>0</v>
      </c>
      <c r="L70" s="320">
        <f t="shared" si="9"/>
        <v>0</v>
      </c>
      <c r="M70" s="320">
        <f t="shared" si="10"/>
        <v>0</v>
      </c>
      <c r="N70" s="320">
        <f t="shared" si="11"/>
        <v>0</v>
      </c>
      <c r="O70" s="319">
        <f t="shared" si="3"/>
        <v>0</v>
      </c>
      <c r="P70" s="342">
        <f t="shared" si="12"/>
        <v>0</v>
      </c>
      <c r="Q70" s="342">
        <f t="shared" si="13"/>
        <v>0</v>
      </c>
      <c r="R70" s="342">
        <f t="shared" si="14"/>
        <v>0</v>
      </c>
      <c r="S70" s="319">
        <f t="shared" si="4"/>
        <v>0</v>
      </c>
      <c r="T70" s="320">
        <f t="shared" si="15"/>
        <v>0</v>
      </c>
      <c r="U70" s="320">
        <f t="shared" si="16"/>
        <v>0</v>
      </c>
      <c r="V70" s="321">
        <f t="shared" si="17"/>
        <v>0</v>
      </c>
      <c r="W70" s="324"/>
      <c r="X70" s="320">
        <f t="shared" si="5"/>
        <v>0</v>
      </c>
      <c r="Y70" s="319">
        <f t="shared" si="19"/>
        <v>0</v>
      </c>
    </row>
    <row r="71" spans="2:25" x14ac:dyDescent="0.3">
      <c r="B71" s="357" t="s">
        <v>342</v>
      </c>
      <c r="C71" s="322">
        <v>2</v>
      </c>
      <c r="D71" s="317"/>
      <c r="E71" s="317"/>
      <c r="F71" s="317"/>
      <c r="G71" s="343"/>
      <c r="H71" s="343">
        <f t="shared" si="6"/>
        <v>0</v>
      </c>
      <c r="I71" s="343">
        <f t="shared" si="7"/>
        <v>0</v>
      </c>
      <c r="J71" s="343">
        <f t="shared" si="8"/>
        <v>0</v>
      </c>
      <c r="K71" s="319">
        <f t="shared" si="0"/>
        <v>0</v>
      </c>
      <c r="L71" s="320">
        <f t="shared" si="9"/>
        <v>0</v>
      </c>
      <c r="M71" s="320">
        <f t="shared" si="10"/>
        <v>0</v>
      </c>
      <c r="N71" s="320">
        <f t="shared" si="11"/>
        <v>0</v>
      </c>
      <c r="O71" s="319">
        <f t="shared" si="3"/>
        <v>0</v>
      </c>
      <c r="P71" s="342">
        <f t="shared" si="12"/>
        <v>0</v>
      </c>
      <c r="Q71" s="342">
        <f t="shared" si="13"/>
        <v>0</v>
      </c>
      <c r="R71" s="342">
        <f t="shared" si="14"/>
        <v>0</v>
      </c>
      <c r="S71" s="319">
        <f t="shared" si="4"/>
        <v>0</v>
      </c>
      <c r="T71" s="320">
        <f t="shared" si="15"/>
        <v>0</v>
      </c>
      <c r="U71" s="320">
        <f t="shared" si="16"/>
        <v>0</v>
      </c>
      <c r="V71" s="321">
        <f t="shared" si="17"/>
        <v>0</v>
      </c>
      <c r="W71" s="324"/>
      <c r="X71" s="320">
        <f t="shared" si="5"/>
        <v>0</v>
      </c>
      <c r="Y71" s="319">
        <f t="shared" si="19"/>
        <v>0</v>
      </c>
    </row>
    <row r="72" spans="2:25" x14ac:dyDescent="0.3">
      <c r="B72" s="357" t="s">
        <v>343</v>
      </c>
      <c r="C72" s="322">
        <v>2</v>
      </c>
      <c r="D72" s="317"/>
      <c r="E72" s="317"/>
      <c r="F72" s="317"/>
      <c r="G72" s="343"/>
      <c r="H72" s="343">
        <f t="shared" si="6"/>
        <v>0</v>
      </c>
      <c r="I72" s="343">
        <f t="shared" si="7"/>
        <v>0</v>
      </c>
      <c r="J72" s="343">
        <f t="shared" si="8"/>
        <v>0</v>
      </c>
      <c r="K72" s="319">
        <f t="shared" si="0"/>
        <v>0</v>
      </c>
      <c r="L72" s="320">
        <f t="shared" si="9"/>
        <v>0</v>
      </c>
      <c r="M72" s="320">
        <f t="shared" si="10"/>
        <v>0</v>
      </c>
      <c r="N72" s="320">
        <f t="shared" si="11"/>
        <v>0</v>
      </c>
      <c r="O72" s="319">
        <f t="shared" si="3"/>
        <v>0</v>
      </c>
      <c r="P72" s="342">
        <f t="shared" si="12"/>
        <v>0</v>
      </c>
      <c r="Q72" s="342">
        <f t="shared" si="13"/>
        <v>0</v>
      </c>
      <c r="R72" s="342">
        <f t="shared" si="14"/>
        <v>0</v>
      </c>
      <c r="S72" s="319">
        <f t="shared" si="4"/>
        <v>0</v>
      </c>
      <c r="T72" s="320">
        <f t="shared" si="15"/>
        <v>0</v>
      </c>
      <c r="U72" s="320">
        <f t="shared" si="16"/>
        <v>0</v>
      </c>
      <c r="V72" s="321">
        <f t="shared" si="17"/>
        <v>0</v>
      </c>
      <c r="W72" s="324"/>
      <c r="X72" s="320">
        <f t="shared" si="5"/>
        <v>0</v>
      </c>
      <c r="Y72" s="319">
        <f t="shared" si="19"/>
        <v>0</v>
      </c>
    </row>
    <row r="73" spans="2:25" x14ac:dyDescent="0.3">
      <c r="B73" s="357" t="s">
        <v>344</v>
      </c>
      <c r="C73" s="322">
        <v>2</v>
      </c>
      <c r="D73" s="317"/>
      <c r="E73" s="317"/>
      <c r="F73" s="317"/>
      <c r="G73" s="343"/>
      <c r="H73" s="343">
        <f t="shared" si="6"/>
        <v>0</v>
      </c>
      <c r="I73" s="343">
        <f t="shared" si="7"/>
        <v>0</v>
      </c>
      <c r="J73" s="343">
        <f t="shared" si="8"/>
        <v>0</v>
      </c>
      <c r="K73" s="319">
        <f t="shared" si="0"/>
        <v>0</v>
      </c>
      <c r="L73" s="320">
        <f t="shared" si="9"/>
        <v>0</v>
      </c>
      <c r="M73" s="320">
        <f t="shared" si="10"/>
        <v>0</v>
      </c>
      <c r="N73" s="320">
        <f t="shared" si="11"/>
        <v>0</v>
      </c>
      <c r="O73" s="319">
        <f t="shared" si="3"/>
        <v>0</v>
      </c>
      <c r="P73" s="342">
        <f t="shared" si="12"/>
        <v>0</v>
      </c>
      <c r="Q73" s="342">
        <f t="shared" si="13"/>
        <v>0</v>
      </c>
      <c r="R73" s="342">
        <f t="shared" si="14"/>
        <v>0</v>
      </c>
      <c r="S73" s="319">
        <f t="shared" si="4"/>
        <v>0</v>
      </c>
      <c r="T73" s="320">
        <f t="shared" si="15"/>
        <v>0</v>
      </c>
      <c r="U73" s="320">
        <f t="shared" si="16"/>
        <v>0</v>
      </c>
      <c r="V73" s="321">
        <f t="shared" si="17"/>
        <v>0</v>
      </c>
      <c r="W73" s="324"/>
      <c r="X73" s="320">
        <f t="shared" si="5"/>
        <v>0</v>
      </c>
      <c r="Y73" s="319">
        <f t="shared" si="19"/>
        <v>0</v>
      </c>
    </row>
    <row r="74" spans="2:25" x14ac:dyDescent="0.3">
      <c r="B74" s="357" t="s">
        <v>345</v>
      </c>
      <c r="C74" s="322">
        <v>2</v>
      </c>
      <c r="D74" s="317"/>
      <c r="E74" s="317"/>
      <c r="F74" s="317"/>
      <c r="G74" s="343"/>
      <c r="H74" s="343">
        <f t="shared" si="6"/>
        <v>0</v>
      </c>
      <c r="I74" s="343">
        <f t="shared" si="7"/>
        <v>0</v>
      </c>
      <c r="J74" s="343">
        <f t="shared" si="8"/>
        <v>0</v>
      </c>
      <c r="K74" s="319">
        <f t="shared" si="0"/>
        <v>0</v>
      </c>
      <c r="L74" s="320">
        <f t="shared" si="9"/>
        <v>0</v>
      </c>
      <c r="M74" s="320">
        <f t="shared" si="10"/>
        <v>0</v>
      </c>
      <c r="N74" s="320">
        <f t="shared" si="11"/>
        <v>0</v>
      </c>
      <c r="O74" s="319">
        <f t="shared" si="3"/>
        <v>0</v>
      </c>
      <c r="P74" s="342">
        <f t="shared" si="12"/>
        <v>0</v>
      </c>
      <c r="Q74" s="342">
        <f t="shared" si="13"/>
        <v>0</v>
      </c>
      <c r="R74" s="342">
        <f t="shared" si="14"/>
        <v>0</v>
      </c>
      <c r="S74" s="319">
        <f t="shared" si="4"/>
        <v>0</v>
      </c>
      <c r="T74" s="320">
        <f t="shared" si="15"/>
        <v>0</v>
      </c>
      <c r="U74" s="320">
        <f t="shared" si="16"/>
        <v>0</v>
      </c>
      <c r="V74" s="321">
        <f t="shared" si="17"/>
        <v>0</v>
      </c>
      <c r="W74" s="324"/>
      <c r="X74" s="320">
        <f t="shared" si="5"/>
        <v>0</v>
      </c>
      <c r="Y74" s="319">
        <f t="shared" si="19"/>
        <v>0</v>
      </c>
    </row>
    <row r="75" spans="2:25" x14ac:dyDescent="0.3">
      <c r="B75" s="357" t="s">
        <v>346</v>
      </c>
      <c r="C75" s="322">
        <v>2</v>
      </c>
      <c r="D75" s="317"/>
      <c r="E75" s="317"/>
      <c r="F75" s="317"/>
      <c r="G75" s="343"/>
      <c r="H75" s="343">
        <f t="shared" si="6"/>
        <v>0</v>
      </c>
      <c r="I75" s="343">
        <f t="shared" si="7"/>
        <v>0</v>
      </c>
      <c r="J75" s="343">
        <f t="shared" si="8"/>
        <v>0</v>
      </c>
      <c r="K75" s="319">
        <f t="shared" si="0"/>
        <v>0</v>
      </c>
      <c r="L75" s="320">
        <f t="shared" si="9"/>
        <v>0</v>
      </c>
      <c r="M75" s="320">
        <f t="shared" si="10"/>
        <v>0</v>
      </c>
      <c r="N75" s="320">
        <f t="shared" si="11"/>
        <v>0</v>
      </c>
      <c r="O75" s="319">
        <f t="shared" si="3"/>
        <v>0</v>
      </c>
      <c r="P75" s="342">
        <f t="shared" si="12"/>
        <v>0</v>
      </c>
      <c r="Q75" s="342">
        <f t="shared" si="13"/>
        <v>0</v>
      </c>
      <c r="R75" s="342">
        <f t="shared" si="14"/>
        <v>0</v>
      </c>
      <c r="S75" s="319">
        <f t="shared" si="4"/>
        <v>0</v>
      </c>
      <c r="T75" s="320">
        <f t="shared" si="15"/>
        <v>0</v>
      </c>
      <c r="U75" s="320">
        <f t="shared" si="16"/>
        <v>0</v>
      </c>
      <c r="V75" s="321">
        <f t="shared" si="17"/>
        <v>0</v>
      </c>
      <c r="W75" s="324"/>
      <c r="X75" s="320">
        <f t="shared" si="5"/>
        <v>0</v>
      </c>
      <c r="Y75" s="319">
        <f t="shared" si="19"/>
        <v>0</v>
      </c>
    </row>
    <row r="76" spans="2:25" x14ac:dyDescent="0.3">
      <c r="B76" s="357" t="s">
        <v>347</v>
      </c>
      <c r="C76" s="322">
        <v>2</v>
      </c>
      <c r="D76" s="317"/>
      <c r="E76" s="317"/>
      <c r="F76" s="317"/>
      <c r="G76" s="343"/>
      <c r="H76" s="343">
        <f t="shared" si="6"/>
        <v>0</v>
      </c>
      <c r="I76" s="343">
        <f t="shared" si="7"/>
        <v>0</v>
      </c>
      <c r="J76" s="343">
        <f t="shared" si="8"/>
        <v>0</v>
      </c>
      <c r="K76" s="319">
        <f t="shared" si="0"/>
        <v>0</v>
      </c>
      <c r="L76" s="320">
        <f t="shared" si="9"/>
        <v>0</v>
      </c>
      <c r="M76" s="320">
        <f t="shared" si="10"/>
        <v>0</v>
      </c>
      <c r="N76" s="320">
        <f t="shared" si="11"/>
        <v>0</v>
      </c>
      <c r="O76" s="319">
        <f t="shared" si="3"/>
        <v>0</v>
      </c>
      <c r="P76" s="342">
        <f t="shared" si="12"/>
        <v>0</v>
      </c>
      <c r="Q76" s="342">
        <f t="shared" si="13"/>
        <v>0</v>
      </c>
      <c r="R76" s="342">
        <f t="shared" si="14"/>
        <v>0</v>
      </c>
      <c r="S76" s="319">
        <f t="shared" si="4"/>
        <v>0</v>
      </c>
      <c r="T76" s="320">
        <f t="shared" si="15"/>
        <v>0</v>
      </c>
      <c r="U76" s="320">
        <f t="shared" si="16"/>
        <v>0</v>
      </c>
      <c r="V76" s="321">
        <f t="shared" si="17"/>
        <v>0</v>
      </c>
      <c r="W76" s="324"/>
      <c r="X76" s="320">
        <f t="shared" si="5"/>
        <v>0</v>
      </c>
      <c r="Y76" s="319">
        <f t="shared" si="19"/>
        <v>0</v>
      </c>
    </row>
    <row r="77" spans="2:25" x14ac:dyDescent="0.3">
      <c r="B77" s="357" t="s">
        <v>348</v>
      </c>
      <c r="C77" s="322">
        <v>2</v>
      </c>
      <c r="D77" s="317"/>
      <c r="E77" s="317"/>
      <c r="F77" s="317"/>
      <c r="G77" s="343"/>
      <c r="H77" s="343">
        <f t="shared" si="6"/>
        <v>0</v>
      </c>
      <c r="I77" s="343">
        <f t="shared" si="7"/>
        <v>0</v>
      </c>
      <c r="J77" s="343">
        <f t="shared" si="8"/>
        <v>0</v>
      </c>
      <c r="K77" s="319">
        <f t="shared" ref="K77:K90" si="20">H77+I77+J77</f>
        <v>0</v>
      </c>
      <c r="L77" s="320">
        <f t="shared" si="9"/>
        <v>0</v>
      </c>
      <c r="M77" s="320">
        <f t="shared" si="10"/>
        <v>0</v>
      </c>
      <c r="N77" s="320">
        <f t="shared" si="11"/>
        <v>0</v>
      </c>
      <c r="O77" s="319">
        <f t="shared" si="3"/>
        <v>0</v>
      </c>
      <c r="P77" s="342">
        <f t="shared" si="12"/>
        <v>0</v>
      </c>
      <c r="Q77" s="342">
        <f t="shared" si="13"/>
        <v>0</v>
      </c>
      <c r="R77" s="342">
        <f t="shared" si="14"/>
        <v>0</v>
      </c>
      <c r="S77" s="319">
        <f t="shared" si="4"/>
        <v>0</v>
      </c>
      <c r="T77" s="320">
        <f t="shared" si="15"/>
        <v>0</v>
      </c>
      <c r="U77" s="320">
        <f t="shared" si="16"/>
        <v>0</v>
      </c>
      <c r="V77" s="321">
        <f t="shared" si="17"/>
        <v>0</v>
      </c>
      <c r="W77" s="324"/>
      <c r="X77" s="320">
        <f t="shared" si="5"/>
        <v>0</v>
      </c>
      <c r="Y77" s="319">
        <f t="shared" ref="Y77:Y108" si="21">X77*C77</f>
        <v>0</v>
      </c>
    </row>
    <row r="78" spans="2:25" x14ac:dyDescent="0.3">
      <c r="B78" s="357" t="s">
        <v>349</v>
      </c>
      <c r="C78" s="322">
        <v>2</v>
      </c>
      <c r="D78" s="317"/>
      <c r="E78" s="317"/>
      <c r="F78" s="317"/>
      <c r="G78" s="343"/>
      <c r="H78" s="343">
        <f t="shared" si="6"/>
        <v>0</v>
      </c>
      <c r="I78" s="343">
        <f t="shared" si="7"/>
        <v>0</v>
      </c>
      <c r="J78" s="343">
        <f t="shared" si="8"/>
        <v>0</v>
      </c>
      <c r="K78" s="319">
        <f t="shared" si="20"/>
        <v>0</v>
      </c>
      <c r="L78" s="320">
        <f t="shared" si="9"/>
        <v>0</v>
      </c>
      <c r="M78" s="320">
        <f t="shared" si="10"/>
        <v>0</v>
      </c>
      <c r="N78" s="320">
        <f t="shared" si="11"/>
        <v>0</v>
      </c>
      <c r="O78" s="319">
        <f t="shared" ref="O78:O90" si="22">L78+M78+N78</f>
        <v>0</v>
      </c>
      <c r="P78" s="342">
        <f t="shared" si="12"/>
        <v>0</v>
      </c>
      <c r="Q78" s="342">
        <f t="shared" si="13"/>
        <v>0</v>
      </c>
      <c r="R78" s="342">
        <f t="shared" si="14"/>
        <v>0</v>
      </c>
      <c r="S78" s="319">
        <f t="shared" ref="S78:S90" si="23">P78+Q78+R78</f>
        <v>0</v>
      </c>
      <c r="T78" s="320">
        <f t="shared" si="15"/>
        <v>0</v>
      </c>
      <c r="U78" s="320">
        <f t="shared" si="16"/>
        <v>0</v>
      </c>
      <c r="V78" s="321">
        <f t="shared" si="17"/>
        <v>0</v>
      </c>
      <c r="W78" s="324"/>
      <c r="X78" s="320">
        <f t="shared" ref="X78:X109" si="24">K78+O78+S78+W78</f>
        <v>0</v>
      </c>
      <c r="Y78" s="319">
        <f t="shared" si="21"/>
        <v>0</v>
      </c>
    </row>
    <row r="79" spans="2:25" x14ac:dyDescent="0.3">
      <c r="B79" s="357" t="s">
        <v>350</v>
      </c>
      <c r="C79" s="322">
        <v>2</v>
      </c>
      <c r="D79" s="317"/>
      <c r="E79" s="317"/>
      <c r="F79" s="317"/>
      <c r="G79" s="343"/>
      <c r="H79" s="343">
        <f t="shared" ref="H79:H90" si="25">H78</f>
        <v>0</v>
      </c>
      <c r="I79" s="343">
        <f t="shared" ref="I79:I90" si="26">I78</f>
        <v>0</v>
      </c>
      <c r="J79" s="343">
        <f t="shared" ref="J79:J90" si="27">J78</f>
        <v>0</v>
      </c>
      <c r="K79" s="319">
        <f t="shared" si="20"/>
        <v>0</v>
      </c>
      <c r="L79" s="320">
        <f t="shared" ref="L79:L90" si="28">L78</f>
        <v>0</v>
      </c>
      <c r="M79" s="320">
        <f t="shared" ref="M79:M90" si="29">M78</f>
        <v>0</v>
      </c>
      <c r="N79" s="320">
        <f t="shared" ref="N79:N90" si="30">N78</f>
        <v>0</v>
      </c>
      <c r="O79" s="319">
        <f t="shared" si="22"/>
        <v>0</v>
      </c>
      <c r="P79" s="342">
        <f t="shared" ref="P79:P90" si="31">P78</f>
        <v>0</v>
      </c>
      <c r="Q79" s="342">
        <f t="shared" ref="Q79:Q90" si="32">Q78</f>
        <v>0</v>
      </c>
      <c r="R79" s="342">
        <f t="shared" ref="R79:R90" si="33">R78</f>
        <v>0</v>
      </c>
      <c r="S79" s="319">
        <f t="shared" si="23"/>
        <v>0</v>
      </c>
      <c r="T79" s="320">
        <f t="shared" ref="T79:T89" si="34">T78</f>
        <v>0</v>
      </c>
      <c r="U79" s="320">
        <f t="shared" ref="U79:U89" si="35">U78</f>
        <v>0</v>
      </c>
      <c r="V79" s="321">
        <f t="shared" ref="V79:V89" si="36">V78</f>
        <v>0</v>
      </c>
      <c r="W79" s="324"/>
      <c r="X79" s="320">
        <f t="shared" si="24"/>
        <v>0</v>
      </c>
      <c r="Y79" s="319">
        <f t="shared" si="21"/>
        <v>0</v>
      </c>
    </row>
    <row r="80" spans="2:25" x14ac:dyDescent="0.3">
      <c r="B80" s="357" t="s">
        <v>351</v>
      </c>
      <c r="C80" s="322">
        <v>2</v>
      </c>
      <c r="D80" s="317"/>
      <c r="E80" s="317"/>
      <c r="F80" s="317"/>
      <c r="G80" s="343"/>
      <c r="H80" s="343">
        <f t="shared" si="25"/>
        <v>0</v>
      </c>
      <c r="I80" s="343">
        <f t="shared" si="26"/>
        <v>0</v>
      </c>
      <c r="J80" s="343">
        <f t="shared" si="27"/>
        <v>0</v>
      </c>
      <c r="K80" s="319">
        <f t="shared" si="20"/>
        <v>0</v>
      </c>
      <c r="L80" s="320">
        <f t="shared" si="28"/>
        <v>0</v>
      </c>
      <c r="M80" s="320">
        <f t="shared" si="29"/>
        <v>0</v>
      </c>
      <c r="N80" s="320">
        <f t="shared" si="30"/>
        <v>0</v>
      </c>
      <c r="O80" s="319">
        <f t="shared" si="22"/>
        <v>0</v>
      </c>
      <c r="P80" s="342">
        <f t="shared" si="31"/>
        <v>0</v>
      </c>
      <c r="Q80" s="342">
        <f t="shared" si="32"/>
        <v>0</v>
      </c>
      <c r="R80" s="342">
        <f t="shared" si="33"/>
        <v>0</v>
      </c>
      <c r="S80" s="319">
        <f t="shared" si="23"/>
        <v>0</v>
      </c>
      <c r="T80" s="320">
        <f t="shared" si="34"/>
        <v>0</v>
      </c>
      <c r="U80" s="320">
        <f t="shared" si="35"/>
        <v>0</v>
      </c>
      <c r="V80" s="321">
        <f t="shared" si="36"/>
        <v>0</v>
      </c>
      <c r="W80" s="324"/>
      <c r="X80" s="320">
        <f t="shared" si="24"/>
        <v>0</v>
      </c>
      <c r="Y80" s="319">
        <f t="shared" si="21"/>
        <v>0</v>
      </c>
    </row>
    <row r="81" spans="2:25" x14ac:dyDescent="0.3">
      <c r="B81" s="357" t="s">
        <v>352</v>
      </c>
      <c r="C81" s="322">
        <v>2</v>
      </c>
      <c r="D81" s="317"/>
      <c r="E81" s="317"/>
      <c r="F81" s="317"/>
      <c r="G81" s="343"/>
      <c r="H81" s="343">
        <f t="shared" si="25"/>
        <v>0</v>
      </c>
      <c r="I81" s="343">
        <f t="shared" si="26"/>
        <v>0</v>
      </c>
      <c r="J81" s="343">
        <f t="shared" si="27"/>
        <v>0</v>
      </c>
      <c r="K81" s="319">
        <f t="shared" si="20"/>
        <v>0</v>
      </c>
      <c r="L81" s="320">
        <f t="shared" si="28"/>
        <v>0</v>
      </c>
      <c r="M81" s="320">
        <f t="shared" si="29"/>
        <v>0</v>
      </c>
      <c r="N81" s="320">
        <f t="shared" si="30"/>
        <v>0</v>
      </c>
      <c r="O81" s="319">
        <f t="shared" si="22"/>
        <v>0</v>
      </c>
      <c r="P81" s="342">
        <f t="shared" si="31"/>
        <v>0</v>
      </c>
      <c r="Q81" s="342">
        <f t="shared" si="32"/>
        <v>0</v>
      </c>
      <c r="R81" s="342">
        <f t="shared" si="33"/>
        <v>0</v>
      </c>
      <c r="S81" s="319">
        <f t="shared" si="23"/>
        <v>0</v>
      </c>
      <c r="T81" s="320">
        <f t="shared" si="34"/>
        <v>0</v>
      </c>
      <c r="U81" s="320">
        <f t="shared" si="35"/>
        <v>0</v>
      </c>
      <c r="V81" s="321">
        <f t="shared" si="36"/>
        <v>0</v>
      </c>
      <c r="W81" s="324"/>
      <c r="X81" s="320">
        <f t="shared" si="24"/>
        <v>0</v>
      </c>
      <c r="Y81" s="319">
        <f t="shared" si="21"/>
        <v>0</v>
      </c>
    </row>
    <row r="82" spans="2:25" x14ac:dyDescent="0.3">
      <c r="B82" s="357" t="s">
        <v>353</v>
      </c>
      <c r="C82" s="322">
        <v>2</v>
      </c>
      <c r="D82" s="317"/>
      <c r="E82" s="317"/>
      <c r="F82" s="317"/>
      <c r="G82" s="343"/>
      <c r="H82" s="343">
        <f t="shared" si="25"/>
        <v>0</v>
      </c>
      <c r="I82" s="343">
        <f t="shared" si="26"/>
        <v>0</v>
      </c>
      <c r="J82" s="343">
        <f t="shared" si="27"/>
        <v>0</v>
      </c>
      <c r="K82" s="319">
        <f t="shared" si="20"/>
        <v>0</v>
      </c>
      <c r="L82" s="320">
        <f t="shared" si="28"/>
        <v>0</v>
      </c>
      <c r="M82" s="320">
        <f t="shared" si="29"/>
        <v>0</v>
      </c>
      <c r="N82" s="320">
        <f t="shared" si="30"/>
        <v>0</v>
      </c>
      <c r="O82" s="319">
        <f t="shared" si="22"/>
        <v>0</v>
      </c>
      <c r="P82" s="342">
        <f t="shared" si="31"/>
        <v>0</v>
      </c>
      <c r="Q82" s="342">
        <f t="shared" si="32"/>
        <v>0</v>
      </c>
      <c r="R82" s="342">
        <f t="shared" si="33"/>
        <v>0</v>
      </c>
      <c r="S82" s="319">
        <f t="shared" si="23"/>
        <v>0</v>
      </c>
      <c r="T82" s="320">
        <f t="shared" si="34"/>
        <v>0</v>
      </c>
      <c r="U82" s="320">
        <f t="shared" si="35"/>
        <v>0</v>
      </c>
      <c r="V82" s="321">
        <f t="shared" si="36"/>
        <v>0</v>
      </c>
      <c r="W82" s="324"/>
      <c r="X82" s="320">
        <f t="shared" si="24"/>
        <v>0</v>
      </c>
      <c r="Y82" s="319">
        <f t="shared" si="21"/>
        <v>0</v>
      </c>
    </row>
    <row r="83" spans="2:25" x14ac:dyDescent="0.3">
      <c r="B83" s="322" t="s">
        <v>354</v>
      </c>
      <c r="C83" s="322">
        <v>2</v>
      </c>
      <c r="D83" s="317"/>
      <c r="E83" s="317"/>
      <c r="F83" s="317"/>
      <c r="G83" s="343"/>
      <c r="H83" s="343">
        <f t="shared" si="25"/>
        <v>0</v>
      </c>
      <c r="I83" s="343">
        <f t="shared" si="26"/>
        <v>0</v>
      </c>
      <c r="J83" s="343">
        <f t="shared" si="27"/>
        <v>0</v>
      </c>
      <c r="K83" s="319">
        <f t="shared" si="20"/>
        <v>0</v>
      </c>
      <c r="L83" s="320">
        <f t="shared" si="28"/>
        <v>0</v>
      </c>
      <c r="M83" s="320">
        <f t="shared" si="29"/>
        <v>0</v>
      </c>
      <c r="N83" s="320">
        <f t="shared" si="30"/>
        <v>0</v>
      </c>
      <c r="O83" s="319">
        <f t="shared" si="22"/>
        <v>0</v>
      </c>
      <c r="P83" s="320">
        <f t="shared" si="31"/>
        <v>0</v>
      </c>
      <c r="Q83" s="320">
        <f t="shared" si="32"/>
        <v>0</v>
      </c>
      <c r="R83" s="320">
        <f t="shared" si="33"/>
        <v>0</v>
      </c>
      <c r="S83" s="319"/>
      <c r="T83" s="342">
        <f t="shared" si="34"/>
        <v>0</v>
      </c>
      <c r="U83" s="342">
        <f t="shared" si="35"/>
        <v>0</v>
      </c>
      <c r="V83" s="344">
        <f t="shared" si="36"/>
        <v>0</v>
      </c>
      <c r="W83" s="324">
        <f t="shared" ref="W83:W89" si="37">T83+U83+V83</f>
        <v>0</v>
      </c>
      <c r="X83" s="320">
        <f t="shared" si="24"/>
        <v>0</v>
      </c>
      <c r="Y83" s="319">
        <f t="shared" si="21"/>
        <v>0</v>
      </c>
    </row>
    <row r="84" spans="2:25" x14ac:dyDescent="0.3">
      <c r="B84" s="322" t="s">
        <v>355</v>
      </c>
      <c r="C84" s="322">
        <v>2</v>
      </c>
      <c r="D84" s="317"/>
      <c r="E84" s="317"/>
      <c r="F84" s="317"/>
      <c r="G84" s="343"/>
      <c r="H84" s="343">
        <f t="shared" si="25"/>
        <v>0</v>
      </c>
      <c r="I84" s="343">
        <f t="shared" si="26"/>
        <v>0</v>
      </c>
      <c r="J84" s="343">
        <f t="shared" si="27"/>
        <v>0</v>
      </c>
      <c r="K84" s="319">
        <f t="shared" si="20"/>
        <v>0</v>
      </c>
      <c r="L84" s="320">
        <f t="shared" si="28"/>
        <v>0</v>
      </c>
      <c r="M84" s="320">
        <f t="shared" si="29"/>
        <v>0</v>
      </c>
      <c r="N84" s="320">
        <f t="shared" si="30"/>
        <v>0</v>
      </c>
      <c r="O84" s="319">
        <f t="shared" si="22"/>
        <v>0</v>
      </c>
      <c r="P84" s="320">
        <f t="shared" si="31"/>
        <v>0</v>
      </c>
      <c r="Q84" s="320">
        <f t="shared" si="32"/>
        <v>0</v>
      </c>
      <c r="R84" s="320">
        <f t="shared" si="33"/>
        <v>0</v>
      </c>
      <c r="S84" s="319"/>
      <c r="T84" s="342">
        <f t="shared" si="34"/>
        <v>0</v>
      </c>
      <c r="U84" s="342">
        <f t="shared" si="35"/>
        <v>0</v>
      </c>
      <c r="V84" s="344">
        <f t="shared" si="36"/>
        <v>0</v>
      </c>
      <c r="W84" s="324">
        <f t="shared" si="37"/>
        <v>0</v>
      </c>
      <c r="X84" s="320">
        <f t="shared" si="24"/>
        <v>0</v>
      </c>
      <c r="Y84" s="319">
        <f t="shared" si="21"/>
        <v>0</v>
      </c>
    </row>
    <row r="85" spans="2:25" x14ac:dyDescent="0.3">
      <c r="B85" s="322" t="s">
        <v>356</v>
      </c>
      <c r="C85" s="322">
        <v>2</v>
      </c>
      <c r="D85" s="317"/>
      <c r="E85" s="317"/>
      <c r="F85" s="317"/>
      <c r="G85" s="343"/>
      <c r="H85" s="343">
        <f t="shared" si="25"/>
        <v>0</v>
      </c>
      <c r="I85" s="343">
        <f t="shared" si="26"/>
        <v>0</v>
      </c>
      <c r="J85" s="343">
        <f t="shared" si="27"/>
        <v>0</v>
      </c>
      <c r="K85" s="319">
        <f t="shared" si="20"/>
        <v>0</v>
      </c>
      <c r="L85" s="320">
        <f t="shared" si="28"/>
        <v>0</v>
      </c>
      <c r="M85" s="320">
        <f t="shared" si="29"/>
        <v>0</v>
      </c>
      <c r="N85" s="320">
        <f t="shared" si="30"/>
        <v>0</v>
      </c>
      <c r="O85" s="319">
        <f t="shared" si="22"/>
        <v>0</v>
      </c>
      <c r="P85" s="320">
        <f t="shared" si="31"/>
        <v>0</v>
      </c>
      <c r="Q85" s="320">
        <f t="shared" si="32"/>
        <v>0</v>
      </c>
      <c r="R85" s="320">
        <f t="shared" si="33"/>
        <v>0</v>
      </c>
      <c r="S85" s="319"/>
      <c r="T85" s="342">
        <f t="shared" si="34"/>
        <v>0</v>
      </c>
      <c r="U85" s="342">
        <f t="shared" si="35"/>
        <v>0</v>
      </c>
      <c r="V85" s="344">
        <f t="shared" si="36"/>
        <v>0</v>
      </c>
      <c r="W85" s="324">
        <f t="shared" si="37"/>
        <v>0</v>
      </c>
      <c r="X85" s="320">
        <f t="shared" si="24"/>
        <v>0</v>
      </c>
      <c r="Y85" s="319">
        <f t="shared" si="21"/>
        <v>0</v>
      </c>
    </row>
    <row r="86" spans="2:25" x14ac:dyDescent="0.3">
      <c r="B86" s="322" t="s">
        <v>357</v>
      </c>
      <c r="C86" s="322">
        <v>2</v>
      </c>
      <c r="D86" s="317"/>
      <c r="E86" s="317"/>
      <c r="F86" s="317"/>
      <c r="G86" s="343"/>
      <c r="H86" s="343">
        <f t="shared" si="25"/>
        <v>0</v>
      </c>
      <c r="I86" s="343">
        <f t="shared" si="26"/>
        <v>0</v>
      </c>
      <c r="J86" s="343">
        <f t="shared" si="27"/>
        <v>0</v>
      </c>
      <c r="K86" s="319">
        <f t="shared" si="20"/>
        <v>0</v>
      </c>
      <c r="L86" s="320">
        <f t="shared" si="28"/>
        <v>0</v>
      </c>
      <c r="M86" s="320">
        <f t="shared" si="29"/>
        <v>0</v>
      </c>
      <c r="N86" s="320">
        <f t="shared" si="30"/>
        <v>0</v>
      </c>
      <c r="O86" s="319">
        <f t="shared" si="22"/>
        <v>0</v>
      </c>
      <c r="P86" s="320">
        <f t="shared" si="31"/>
        <v>0</v>
      </c>
      <c r="Q86" s="320">
        <f t="shared" si="32"/>
        <v>0</v>
      </c>
      <c r="R86" s="320">
        <f t="shared" si="33"/>
        <v>0</v>
      </c>
      <c r="S86" s="319"/>
      <c r="T86" s="342">
        <f t="shared" si="34"/>
        <v>0</v>
      </c>
      <c r="U86" s="342">
        <f t="shared" si="35"/>
        <v>0</v>
      </c>
      <c r="V86" s="344">
        <f t="shared" si="36"/>
        <v>0</v>
      </c>
      <c r="W86" s="324">
        <f t="shared" si="37"/>
        <v>0</v>
      </c>
      <c r="X86" s="320">
        <f t="shared" si="24"/>
        <v>0</v>
      </c>
      <c r="Y86" s="319">
        <f t="shared" si="21"/>
        <v>0</v>
      </c>
    </row>
    <row r="87" spans="2:25" x14ac:dyDescent="0.3">
      <c r="B87" s="322" t="s">
        <v>358</v>
      </c>
      <c r="C87" s="322">
        <v>2</v>
      </c>
      <c r="D87" s="317"/>
      <c r="E87" s="317"/>
      <c r="F87" s="317"/>
      <c r="G87" s="343"/>
      <c r="H87" s="343">
        <f t="shared" si="25"/>
        <v>0</v>
      </c>
      <c r="I87" s="343">
        <f t="shared" si="26"/>
        <v>0</v>
      </c>
      <c r="J87" s="343">
        <f t="shared" si="27"/>
        <v>0</v>
      </c>
      <c r="K87" s="319">
        <f t="shared" si="20"/>
        <v>0</v>
      </c>
      <c r="L87" s="320">
        <f t="shared" si="28"/>
        <v>0</v>
      </c>
      <c r="M87" s="320">
        <f t="shared" si="29"/>
        <v>0</v>
      </c>
      <c r="N87" s="320">
        <f t="shared" si="30"/>
        <v>0</v>
      </c>
      <c r="O87" s="319">
        <f t="shared" si="22"/>
        <v>0</v>
      </c>
      <c r="P87" s="320">
        <f t="shared" si="31"/>
        <v>0</v>
      </c>
      <c r="Q87" s="320">
        <f t="shared" si="32"/>
        <v>0</v>
      </c>
      <c r="R87" s="320">
        <f t="shared" si="33"/>
        <v>0</v>
      </c>
      <c r="S87" s="319"/>
      <c r="T87" s="342">
        <f t="shared" si="34"/>
        <v>0</v>
      </c>
      <c r="U87" s="342">
        <f t="shared" si="35"/>
        <v>0</v>
      </c>
      <c r="V87" s="344">
        <f t="shared" si="36"/>
        <v>0</v>
      </c>
      <c r="W87" s="324">
        <f t="shared" si="37"/>
        <v>0</v>
      </c>
      <c r="X87" s="320">
        <f t="shared" si="24"/>
        <v>0</v>
      </c>
      <c r="Y87" s="319">
        <f t="shared" si="21"/>
        <v>0</v>
      </c>
    </row>
    <row r="88" spans="2:25" x14ac:dyDescent="0.3">
      <c r="B88" s="322" t="s">
        <v>359</v>
      </c>
      <c r="C88" s="322">
        <v>2</v>
      </c>
      <c r="D88" s="317"/>
      <c r="E88" s="317"/>
      <c r="F88" s="317"/>
      <c r="G88" s="343"/>
      <c r="H88" s="343">
        <f t="shared" si="25"/>
        <v>0</v>
      </c>
      <c r="I88" s="343">
        <f t="shared" si="26"/>
        <v>0</v>
      </c>
      <c r="J88" s="343">
        <f t="shared" si="27"/>
        <v>0</v>
      </c>
      <c r="K88" s="319">
        <f t="shared" si="20"/>
        <v>0</v>
      </c>
      <c r="L88" s="320">
        <f t="shared" si="28"/>
        <v>0</v>
      </c>
      <c r="M88" s="320">
        <f t="shared" si="29"/>
        <v>0</v>
      </c>
      <c r="N88" s="320">
        <f t="shared" si="30"/>
        <v>0</v>
      </c>
      <c r="O88" s="319">
        <f t="shared" si="22"/>
        <v>0</v>
      </c>
      <c r="P88" s="320">
        <f t="shared" si="31"/>
        <v>0</v>
      </c>
      <c r="Q88" s="320">
        <f t="shared" si="32"/>
        <v>0</v>
      </c>
      <c r="R88" s="320">
        <f t="shared" si="33"/>
        <v>0</v>
      </c>
      <c r="S88" s="319"/>
      <c r="T88" s="342">
        <f t="shared" si="34"/>
        <v>0</v>
      </c>
      <c r="U88" s="342">
        <f t="shared" si="35"/>
        <v>0</v>
      </c>
      <c r="V88" s="344">
        <f t="shared" si="36"/>
        <v>0</v>
      </c>
      <c r="W88" s="324">
        <f t="shared" si="37"/>
        <v>0</v>
      </c>
      <c r="X88" s="320">
        <f t="shared" si="24"/>
        <v>0</v>
      </c>
      <c r="Y88" s="319">
        <f t="shared" si="21"/>
        <v>0</v>
      </c>
    </row>
    <row r="89" spans="2:25" x14ac:dyDescent="0.3">
      <c r="B89" s="322" t="s">
        <v>360</v>
      </c>
      <c r="C89" s="322">
        <v>2</v>
      </c>
      <c r="D89" s="317"/>
      <c r="E89" s="317"/>
      <c r="F89" s="317"/>
      <c r="G89" s="343"/>
      <c r="H89" s="343">
        <f t="shared" si="25"/>
        <v>0</v>
      </c>
      <c r="I89" s="343">
        <f t="shared" si="26"/>
        <v>0</v>
      </c>
      <c r="J89" s="343">
        <f t="shared" si="27"/>
        <v>0</v>
      </c>
      <c r="K89" s="319">
        <f t="shared" si="20"/>
        <v>0</v>
      </c>
      <c r="L89" s="320">
        <f t="shared" si="28"/>
        <v>0</v>
      </c>
      <c r="M89" s="320">
        <f t="shared" si="29"/>
        <v>0</v>
      </c>
      <c r="N89" s="320">
        <f t="shared" si="30"/>
        <v>0</v>
      </c>
      <c r="O89" s="319">
        <f t="shared" si="22"/>
        <v>0</v>
      </c>
      <c r="P89" s="320">
        <f t="shared" si="31"/>
        <v>0</v>
      </c>
      <c r="Q89" s="320">
        <f t="shared" si="32"/>
        <v>0</v>
      </c>
      <c r="R89" s="320">
        <f t="shared" si="33"/>
        <v>0</v>
      </c>
      <c r="S89" s="319"/>
      <c r="T89" s="342">
        <f t="shared" si="34"/>
        <v>0</v>
      </c>
      <c r="U89" s="342">
        <f t="shared" si="35"/>
        <v>0</v>
      </c>
      <c r="V89" s="344">
        <f t="shared" si="36"/>
        <v>0</v>
      </c>
      <c r="W89" s="324">
        <f t="shared" si="37"/>
        <v>0</v>
      </c>
      <c r="X89" s="320">
        <f t="shared" si="24"/>
        <v>0</v>
      </c>
      <c r="Y89" s="319">
        <f t="shared" si="21"/>
        <v>0</v>
      </c>
    </row>
    <row r="90" spans="2:25" x14ac:dyDescent="0.3">
      <c r="B90" s="357" t="s">
        <v>361</v>
      </c>
      <c r="C90" s="322">
        <v>2</v>
      </c>
      <c r="D90" s="317"/>
      <c r="E90" s="317"/>
      <c r="F90" s="317"/>
      <c r="G90" s="343"/>
      <c r="H90" s="343">
        <f t="shared" si="25"/>
        <v>0</v>
      </c>
      <c r="I90" s="343">
        <f t="shared" si="26"/>
        <v>0</v>
      </c>
      <c r="J90" s="343">
        <f t="shared" si="27"/>
        <v>0</v>
      </c>
      <c r="K90" s="319">
        <f t="shared" si="20"/>
        <v>0</v>
      </c>
      <c r="L90" s="320">
        <f t="shared" si="28"/>
        <v>0</v>
      </c>
      <c r="M90" s="320">
        <f t="shared" si="29"/>
        <v>0</v>
      </c>
      <c r="N90" s="320">
        <f t="shared" si="30"/>
        <v>0</v>
      </c>
      <c r="O90" s="319">
        <f t="shared" si="22"/>
        <v>0</v>
      </c>
      <c r="P90" s="342">
        <f t="shared" si="31"/>
        <v>0</v>
      </c>
      <c r="Q90" s="342">
        <f t="shared" si="32"/>
        <v>0</v>
      </c>
      <c r="R90" s="342">
        <f t="shared" si="33"/>
        <v>0</v>
      </c>
      <c r="S90" s="319">
        <f t="shared" si="23"/>
        <v>0</v>
      </c>
      <c r="T90" s="320">
        <f>T89</f>
        <v>0</v>
      </c>
      <c r="U90" s="320">
        <f>U89</f>
        <v>0</v>
      </c>
      <c r="V90" s="321">
        <f>V89</f>
        <v>0</v>
      </c>
      <c r="W90" s="324"/>
      <c r="X90" s="320">
        <f>K90+O90+S90+W90</f>
        <v>0</v>
      </c>
      <c r="Y90" s="319">
        <f t="shared" si="21"/>
        <v>0</v>
      </c>
    </row>
    <row r="91" spans="2:25" x14ac:dyDescent="0.3">
      <c r="B91" s="325"/>
      <c r="C91" s="325"/>
      <c r="D91" s="326"/>
      <c r="E91" s="326"/>
      <c r="F91" s="326"/>
      <c r="G91" s="326"/>
      <c r="H91" s="326"/>
      <c r="I91" s="326"/>
      <c r="J91" s="326"/>
      <c r="K91" s="327"/>
      <c r="L91" s="328"/>
      <c r="M91" s="328"/>
      <c r="N91" s="328"/>
      <c r="O91" s="327"/>
      <c r="P91" s="328"/>
      <c r="Q91" s="328"/>
      <c r="R91" s="328"/>
      <c r="S91" s="327"/>
      <c r="T91" s="328"/>
      <c r="U91" s="328"/>
      <c r="V91" s="345"/>
      <c r="W91" s="329"/>
      <c r="X91" s="328">
        <f t="shared" si="24"/>
        <v>0</v>
      </c>
      <c r="Y91" s="327">
        <f t="shared" si="21"/>
        <v>0</v>
      </c>
    </row>
    <row r="92" spans="2:25" hidden="1" x14ac:dyDescent="0.3">
      <c r="B92" s="322"/>
      <c r="C92" s="322"/>
      <c r="D92" s="317"/>
      <c r="E92" s="317"/>
      <c r="F92" s="317"/>
      <c r="G92" s="317"/>
      <c r="H92" s="317"/>
      <c r="I92" s="317"/>
      <c r="J92" s="317"/>
      <c r="K92" s="319"/>
      <c r="L92" s="320"/>
      <c r="M92" s="320"/>
      <c r="N92" s="320"/>
      <c r="O92" s="319"/>
      <c r="P92" s="320"/>
      <c r="Q92" s="320"/>
      <c r="R92" s="320"/>
      <c r="S92" s="319"/>
      <c r="T92" s="320"/>
      <c r="U92" s="320"/>
      <c r="V92" s="321"/>
      <c r="W92" s="324"/>
      <c r="X92" s="320">
        <f t="shared" si="24"/>
        <v>0</v>
      </c>
      <c r="Y92" s="319">
        <f t="shared" si="21"/>
        <v>0</v>
      </c>
    </row>
    <row r="93" spans="2:25" hidden="1" x14ac:dyDescent="0.3">
      <c r="B93" s="322"/>
      <c r="C93" s="322"/>
      <c r="D93" s="317"/>
      <c r="E93" s="317"/>
      <c r="F93" s="317"/>
      <c r="G93" s="317"/>
      <c r="H93" s="317"/>
      <c r="I93" s="317"/>
      <c r="J93" s="317"/>
      <c r="K93" s="319"/>
      <c r="L93" s="320"/>
      <c r="M93" s="320"/>
      <c r="N93" s="320"/>
      <c r="O93" s="319"/>
      <c r="P93" s="320"/>
      <c r="Q93" s="320"/>
      <c r="R93" s="320"/>
      <c r="S93" s="319"/>
      <c r="T93" s="320"/>
      <c r="U93" s="320"/>
      <c r="V93" s="321"/>
      <c r="W93" s="324"/>
      <c r="X93" s="320">
        <f t="shared" si="24"/>
        <v>0</v>
      </c>
      <c r="Y93" s="319">
        <f t="shared" si="21"/>
        <v>0</v>
      </c>
    </row>
    <row r="94" spans="2:25" hidden="1" x14ac:dyDescent="0.3">
      <c r="B94" s="322"/>
      <c r="C94" s="322"/>
      <c r="D94" s="317"/>
      <c r="E94" s="317"/>
      <c r="F94" s="317"/>
      <c r="G94" s="317"/>
      <c r="H94" s="317"/>
      <c r="I94" s="317"/>
      <c r="J94" s="317"/>
      <c r="K94" s="319"/>
      <c r="L94" s="320"/>
      <c r="M94" s="320"/>
      <c r="N94" s="320"/>
      <c r="O94" s="319"/>
      <c r="P94" s="320"/>
      <c r="Q94" s="320"/>
      <c r="R94" s="320"/>
      <c r="S94" s="319"/>
      <c r="T94" s="320"/>
      <c r="U94" s="320"/>
      <c r="V94" s="321"/>
      <c r="W94" s="324"/>
      <c r="X94" s="320">
        <f t="shared" si="24"/>
        <v>0</v>
      </c>
      <c r="Y94" s="319">
        <f t="shared" si="21"/>
        <v>0</v>
      </c>
    </row>
    <row r="95" spans="2:25" hidden="1" x14ac:dyDescent="0.3">
      <c r="B95" s="322"/>
      <c r="C95" s="322"/>
      <c r="D95" s="317"/>
      <c r="E95" s="317"/>
      <c r="F95" s="317"/>
      <c r="G95" s="317"/>
      <c r="H95" s="317"/>
      <c r="I95" s="317"/>
      <c r="J95" s="317"/>
      <c r="K95" s="319"/>
      <c r="L95" s="320"/>
      <c r="M95" s="320"/>
      <c r="N95" s="320"/>
      <c r="O95" s="319"/>
      <c r="P95" s="320"/>
      <c r="Q95" s="320"/>
      <c r="R95" s="320"/>
      <c r="S95" s="319"/>
      <c r="T95" s="320"/>
      <c r="U95" s="320"/>
      <c r="V95" s="321"/>
      <c r="W95" s="324"/>
      <c r="X95" s="320">
        <f t="shared" si="24"/>
        <v>0</v>
      </c>
      <c r="Y95" s="319">
        <f t="shared" si="21"/>
        <v>0</v>
      </c>
    </row>
    <row r="96" spans="2:25" hidden="1" x14ac:dyDescent="0.3">
      <c r="B96" s="322"/>
      <c r="C96" s="322"/>
      <c r="D96" s="317"/>
      <c r="E96" s="317"/>
      <c r="F96" s="317"/>
      <c r="G96" s="317"/>
      <c r="H96" s="317"/>
      <c r="I96" s="317"/>
      <c r="J96" s="317"/>
      <c r="K96" s="319"/>
      <c r="L96" s="320"/>
      <c r="M96" s="320"/>
      <c r="N96" s="320"/>
      <c r="O96" s="319"/>
      <c r="P96" s="320"/>
      <c r="Q96" s="320"/>
      <c r="R96" s="320"/>
      <c r="S96" s="319"/>
      <c r="T96" s="320"/>
      <c r="U96" s="320"/>
      <c r="V96" s="321"/>
      <c r="W96" s="324"/>
      <c r="X96" s="320">
        <f t="shared" si="24"/>
        <v>0</v>
      </c>
      <c r="Y96" s="319">
        <f t="shared" si="21"/>
        <v>0</v>
      </c>
    </row>
    <row r="97" spans="2:25" hidden="1" x14ac:dyDescent="0.3">
      <c r="B97" s="322"/>
      <c r="C97" s="322"/>
      <c r="D97" s="317"/>
      <c r="E97" s="317"/>
      <c r="F97" s="317"/>
      <c r="G97" s="317"/>
      <c r="H97" s="317"/>
      <c r="I97" s="317"/>
      <c r="J97" s="317"/>
      <c r="K97" s="319"/>
      <c r="L97" s="320"/>
      <c r="M97" s="320"/>
      <c r="N97" s="320"/>
      <c r="O97" s="319"/>
      <c r="P97" s="320"/>
      <c r="Q97" s="320"/>
      <c r="R97" s="320"/>
      <c r="S97" s="319"/>
      <c r="T97" s="320"/>
      <c r="U97" s="320"/>
      <c r="V97" s="321"/>
      <c r="W97" s="324"/>
      <c r="X97" s="320">
        <f t="shared" si="24"/>
        <v>0</v>
      </c>
      <c r="Y97" s="319">
        <f t="shared" si="21"/>
        <v>0</v>
      </c>
    </row>
    <row r="98" spans="2:25" hidden="1" x14ac:dyDescent="0.3">
      <c r="B98" s="322"/>
      <c r="C98" s="322"/>
      <c r="D98" s="317"/>
      <c r="E98" s="317"/>
      <c r="F98" s="317"/>
      <c r="G98" s="317"/>
      <c r="H98" s="317"/>
      <c r="I98" s="317"/>
      <c r="J98" s="317"/>
      <c r="K98" s="319"/>
      <c r="L98" s="320"/>
      <c r="M98" s="320"/>
      <c r="N98" s="320"/>
      <c r="O98" s="319"/>
      <c r="P98" s="320"/>
      <c r="Q98" s="320"/>
      <c r="R98" s="320"/>
      <c r="S98" s="319"/>
      <c r="T98" s="320"/>
      <c r="U98" s="320"/>
      <c r="V98" s="321"/>
      <c r="W98" s="324"/>
      <c r="X98" s="320">
        <f t="shared" si="24"/>
        <v>0</v>
      </c>
      <c r="Y98" s="319">
        <f t="shared" si="21"/>
        <v>0</v>
      </c>
    </row>
    <row r="99" spans="2:25" hidden="1" x14ac:dyDescent="0.3">
      <c r="B99" s="322"/>
      <c r="C99" s="322"/>
      <c r="D99" s="317"/>
      <c r="E99" s="317"/>
      <c r="F99" s="317"/>
      <c r="G99" s="317"/>
      <c r="H99" s="317"/>
      <c r="I99" s="317"/>
      <c r="J99" s="317"/>
      <c r="K99" s="319"/>
      <c r="L99" s="320"/>
      <c r="M99" s="320"/>
      <c r="N99" s="320"/>
      <c r="O99" s="319"/>
      <c r="P99" s="320"/>
      <c r="Q99" s="320"/>
      <c r="R99" s="320"/>
      <c r="S99" s="319"/>
      <c r="T99" s="320"/>
      <c r="U99" s="320"/>
      <c r="V99" s="321"/>
      <c r="W99" s="324"/>
      <c r="X99" s="320">
        <f t="shared" si="24"/>
        <v>0</v>
      </c>
      <c r="Y99" s="319">
        <f t="shared" si="21"/>
        <v>0</v>
      </c>
    </row>
    <row r="100" spans="2:25" hidden="1" x14ac:dyDescent="0.3">
      <c r="B100" s="322"/>
      <c r="C100" s="322"/>
      <c r="D100" s="317"/>
      <c r="E100" s="317"/>
      <c r="F100" s="317"/>
      <c r="G100" s="317"/>
      <c r="H100" s="317"/>
      <c r="I100" s="317"/>
      <c r="J100" s="317"/>
      <c r="K100" s="319"/>
      <c r="L100" s="320"/>
      <c r="M100" s="320"/>
      <c r="N100" s="320"/>
      <c r="O100" s="319"/>
      <c r="P100" s="320"/>
      <c r="Q100" s="320"/>
      <c r="R100" s="320"/>
      <c r="S100" s="319"/>
      <c r="T100" s="320"/>
      <c r="U100" s="320"/>
      <c r="V100" s="321"/>
      <c r="W100" s="324"/>
      <c r="X100" s="320">
        <f t="shared" si="24"/>
        <v>0</v>
      </c>
      <c r="Y100" s="319">
        <f t="shared" si="21"/>
        <v>0</v>
      </c>
    </row>
    <row r="101" spans="2:25" hidden="1" x14ac:dyDescent="0.3">
      <c r="B101" s="322"/>
      <c r="C101" s="322"/>
      <c r="D101" s="317"/>
      <c r="E101" s="317"/>
      <c r="F101" s="317"/>
      <c r="G101" s="317"/>
      <c r="H101" s="317"/>
      <c r="I101" s="317"/>
      <c r="J101" s="317"/>
      <c r="K101" s="319"/>
      <c r="L101" s="320"/>
      <c r="M101" s="320"/>
      <c r="N101" s="320"/>
      <c r="O101" s="319"/>
      <c r="P101" s="320"/>
      <c r="Q101" s="320"/>
      <c r="R101" s="320"/>
      <c r="S101" s="319"/>
      <c r="T101" s="320"/>
      <c r="U101" s="320"/>
      <c r="V101" s="321"/>
      <c r="W101" s="324"/>
      <c r="X101" s="320">
        <f t="shared" si="24"/>
        <v>0</v>
      </c>
      <c r="Y101" s="319">
        <f t="shared" si="21"/>
        <v>0</v>
      </c>
    </row>
    <row r="102" spans="2:25" hidden="1" x14ac:dyDescent="0.3">
      <c r="B102" s="322"/>
      <c r="C102" s="322"/>
      <c r="D102" s="317"/>
      <c r="E102" s="317"/>
      <c r="F102" s="317"/>
      <c r="G102" s="317"/>
      <c r="H102" s="317"/>
      <c r="I102" s="317"/>
      <c r="J102" s="317"/>
      <c r="K102" s="319"/>
      <c r="L102" s="320"/>
      <c r="M102" s="320"/>
      <c r="N102" s="320"/>
      <c r="O102" s="319"/>
      <c r="P102" s="320"/>
      <c r="Q102" s="320"/>
      <c r="R102" s="320"/>
      <c r="S102" s="319"/>
      <c r="T102" s="320"/>
      <c r="U102" s="320"/>
      <c r="V102" s="321"/>
      <c r="W102" s="324"/>
      <c r="X102" s="320">
        <f t="shared" si="24"/>
        <v>0</v>
      </c>
      <c r="Y102" s="319">
        <f t="shared" si="21"/>
        <v>0</v>
      </c>
    </row>
    <row r="103" spans="2:25" hidden="1" x14ac:dyDescent="0.3">
      <c r="B103" s="322"/>
      <c r="C103" s="322"/>
      <c r="D103" s="317"/>
      <c r="E103" s="317"/>
      <c r="F103" s="317"/>
      <c r="G103" s="317"/>
      <c r="H103" s="317"/>
      <c r="I103" s="317"/>
      <c r="J103" s="317"/>
      <c r="K103" s="319"/>
      <c r="L103" s="320"/>
      <c r="M103" s="320"/>
      <c r="N103" s="320"/>
      <c r="O103" s="319"/>
      <c r="P103" s="320"/>
      <c r="Q103" s="320"/>
      <c r="R103" s="320"/>
      <c r="S103" s="319"/>
      <c r="T103" s="320"/>
      <c r="U103" s="320"/>
      <c r="V103" s="321"/>
      <c r="W103" s="324"/>
      <c r="X103" s="320">
        <f t="shared" si="24"/>
        <v>0</v>
      </c>
      <c r="Y103" s="319">
        <f t="shared" si="21"/>
        <v>0</v>
      </c>
    </row>
    <row r="104" spans="2:25" hidden="1" x14ac:dyDescent="0.3">
      <c r="B104" s="322"/>
      <c r="C104" s="322"/>
      <c r="D104" s="317"/>
      <c r="E104" s="317"/>
      <c r="F104" s="317"/>
      <c r="G104" s="317"/>
      <c r="H104" s="317"/>
      <c r="I104" s="317"/>
      <c r="J104" s="317"/>
      <c r="K104" s="319"/>
      <c r="L104" s="320"/>
      <c r="M104" s="320"/>
      <c r="N104" s="320"/>
      <c r="O104" s="319"/>
      <c r="P104" s="320"/>
      <c r="Q104" s="320"/>
      <c r="R104" s="320"/>
      <c r="S104" s="319"/>
      <c r="T104" s="320"/>
      <c r="U104" s="320"/>
      <c r="V104" s="321"/>
      <c r="W104" s="324"/>
      <c r="X104" s="320">
        <f t="shared" si="24"/>
        <v>0</v>
      </c>
      <c r="Y104" s="319">
        <f t="shared" si="21"/>
        <v>0</v>
      </c>
    </row>
    <row r="105" spans="2:25" hidden="1" x14ac:dyDescent="0.3">
      <c r="B105" s="322"/>
      <c r="C105" s="322"/>
      <c r="D105" s="317"/>
      <c r="E105" s="317"/>
      <c r="F105" s="317"/>
      <c r="G105" s="317"/>
      <c r="H105" s="317"/>
      <c r="I105" s="317"/>
      <c r="J105" s="317"/>
      <c r="K105" s="319"/>
      <c r="L105" s="320"/>
      <c r="M105" s="320"/>
      <c r="N105" s="320"/>
      <c r="O105" s="319"/>
      <c r="P105" s="320"/>
      <c r="Q105" s="320"/>
      <c r="R105" s="320"/>
      <c r="S105" s="319"/>
      <c r="T105" s="320"/>
      <c r="U105" s="320"/>
      <c r="V105" s="321"/>
      <c r="W105" s="324"/>
      <c r="X105" s="320">
        <f t="shared" si="24"/>
        <v>0</v>
      </c>
      <c r="Y105" s="319">
        <f t="shared" si="21"/>
        <v>0</v>
      </c>
    </row>
    <row r="106" spans="2:25" hidden="1" x14ac:dyDescent="0.3">
      <c r="B106" s="322"/>
      <c r="C106" s="322"/>
      <c r="D106" s="317"/>
      <c r="E106" s="317"/>
      <c r="F106" s="317"/>
      <c r="G106" s="317"/>
      <c r="H106" s="317"/>
      <c r="I106" s="317"/>
      <c r="J106" s="317"/>
      <c r="K106" s="319"/>
      <c r="L106" s="320"/>
      <c r="M106" s="320"/>
      <c r="N106" s="320"/>
      <c r="O106" s="319"/>
      <c r="P106" s="320"/>
      <c r="Q106" s="320"/>
      <c r="R106" s="320"/>
      <c r="S106" s="319"/>
      <c r="T106" s="320"/>
      <c r="U106" s="320"/>
      <c r="V106" s="321"/>
      <c r="W106" s="324"/>
      <c r="X106" s="320">
        <f t="shared" si="24"/>
        <v>0</v>
      </c>
      <c r="Y106" s="319">
        <f t="shared" si="21"/>
        <v>0</v>
      </c>
    </row>
    <row r="107" spans="2:25" hidden="1" x14ac:dyDescent="0.3">
      <c r="B107" s="322"/>
      <c r="C107" s="322"/>
      <c r="D107" s="317"/>
      <c r="E107" s="317"/>
      <c r="F107" s="317"/>
      <c r="G107" s="317"/>
      <c r="H107" s="317"/>
      <c r="I107" s="317"/>
      <c r="J107" s="317"/>
      <c r="K107" s="319"/>
      <c r="L107" s="320"/>
      <c r="M107" s="320"/>
      <c r="N107" s="320"/>
      <c r="O107" s="319"/>
      <c r="P107" s="320"/>
      <c r="Q107" s="320"/>
      <c r="R107" s="320"/>
      <c r="S107" s="319"/>
      <c r="T107" s="320"/>
      <c r="U107" s="320"/>
      <c r="V107" s="321"/>
      <c r="W107" s="324"/>
      <c r="X107" s="320">
        <f t="shared" si="24"/>
        <v>0</v>
      </c>
      <c r="Y107" s="319">
        <f t="shared" si="21"/>
        <v>0</v>
      </c>
    </row>
    <row r="108" spans="2:25" hidden="1" x14ac:dyDescent="0.3">
      <c r="B108" s="322"/>
      <c r="C108" s="322"/>
      <c r="D108" s="317"/>
      <c r="E108" s="317"/>
      <c r="F108" s="317"/>
      <c r="G108" s="317"/>
      <c r="H108" s="317"/>
      <c r="I108" s="317"/>
      <c r="J108" s="317"/>
      <c r="K108" s="319"/>
      <c r="L108" s="320"/>
      <c r="M108" s="320"/>
      <c r="N108" s="320"/>
      <c r="O108" s="319"/>
      <c r="P108" s="320"/>
      <c r="Q108" s="320"/>
      <c r="R108" s="320"/>
      <c r="S108" s="319"/>
      <c r="T108" s="320"/>
      <c r="U108" s="320"/>
      <c r="V108" s="321"/>
      <c r="W108" s="324"/>
      <c r="X108" s="320">
        <f t="shared" si="24"/>
        <v>0</v>
      </c>
      <c r="Y108" s="319">
        <f t="shared" si="21"/>
        <v>0</v>
      </c>
    </row>
    <row r="109" spans="2:25" hidden="1" x14ac:dyDescent="0.3">
      <c r="B109" s="322"/>
      <c r="C109" s="322"/>
      <c r="D109" s="317"/>
      <c r="E109" s="317"/>
      <c r="F109" s="317"/>
      <c r="G109" s="317"/>
      <c r="H109" s="317"/>
      <c r="I109" s="317"/>
      <c r="J109" s="317"/>
      <c r="K109" s="319"/>
      <c r="L109" s="320"/>
      <c r="M109" s="320"/>
      <c r="N109" s="320"/>
      <c r="O109" s="319"/>
      <c r="P109" s="320"/>
      <c r="Q109" s="320"/>
      <c r="R109" s="320"/>
      <c r="S109" s="319"/>
      <c r="T109" s="320"/>
      <c r="U109" s="320"/>
      <c r="V109" s="321"/>
      <c r="W109" s="324"/>
      <c r="X109" s="320">
        <f t="shared" si="24"/>
        <v>0</v>
      </c>
      <c r="Y109" s="319">
        <f t="shared" ref="Y109:Y110" si="38">X109*C109</f>
        <v>0</v>
      </c>
    </row>
    <row r="110" spans="2:25" ht="28.8" x14ac:dyDescent="0.3">
      <c r="B110" s="358" t="s">
        <v>362</v>
      </c>
      <c r="C110" s="322">
        <v>10</v>
      </c>
      <c r="D110" s="317"/>
      <c r="E110" s="317"/>
      <c r="F110" s="317"/>
      <c r="G110" s="317"/>
      <c r="H110" s="348">
        <f>H13</f>
        <v>0</v>
      </c>
      <c r="I110" s="348">
        <f>I13</f>
        <v>0</v>
      </c>
      <c r="J110" s="348">
        <f>J13</f>
        <v>0</v>
      </c>
      <c r="K110" s="331">
        <f t="shared" ref="K110" si="39">H110+I110+J110</f>
        <v>0</v>
      </c>
      <c r="L110" s="332">
        <f>L13</f>
        <v>0</v>
      </c>
      <c r="M110" s="332">
        <f>M13</f>
        <v>0</v>
      </c>
      <c r="N110" s="332">
        <f>N13</f>
        <v>0</v>
      </c>
      <c r="O110" s="331">
        <f>L110+M110+N110</f>
        <v>0</v>
      </c>
      <c r="P110" s="349">
        <f>P13</f>
        <v>0</v>
      </c>
      <c r="Q110" s="349">
        <f>Q13</f>
        <v>0</v>
      </c>
      <c r="R110" s="349">
        <f>R13</f>
        <v>0</v>
      </c>
      <c r="S110" s="331">
        <f>P110+Q110+R110</f>
        <v>0</v>
      </c>
      <c r="T110" s="332"/>
      <c r="U110" s="332"/>
      <c r="V110" s="346"/>
      <c r="W110" s="333">
        <f t="shared" ref="W110" si="40">T110+U110+V110</f>
        <v>0</v>
      </c>
      <c r="X110" s="332">
        <f>K110+O110+S110+W110</f>
        <v>0</v>
      </c>
      <c r="Y110" s="331">
        <f t="shared" si="38"/>
        <v>0</v>
      </c>
    </row>
    <row r="111" spans="2:25" x14ac:dyDescent="0.3">
      <c r="B111" s="330"/>
      <c r="C111" s="322"/>
      <c r="D111" s="322"/>
      <c r="E111" s="322"/>
      <c r="F111" s="322"/>
      <c r="G111" s="322"/>
      <c r="H111" s="317"/>
      <c r="I111" s="317"/>
      <c r="J111" s="317"/>
      <c r="K111" s="319"/>
      <c r="L111" s="320"/>
      <c r="M111" s="320"/>
      <c r="N111" s="320"/>
      <c r="O111" s="319"/>
      <c r="P111" s="320"/>
      <c r="Q111" s="320"/>
      <c r="R111" s="320"/>
      <c r="S111" s="319"/>
      <c r="T111" s="320"/>
      <c r="U111" s="320"/>
      <c r="V111" s="321"/>
      <c r="W111" s="324"/>
      <c r="X111" s="317"/>
      <c r="Y111" s="319"/>
    </row>
    <row r="112" spans="2:25" ht="28.8" x14ac:dyDescent="0.3">
      <c r="B112" s="330" t="s">
        <v>363</v>
      </c>
      <c r="C112" s="322">
        <v>2</v>
      </c>
      <c r="D112" s="343">
        <f>PS5_Supply!O38</f>
        <v>0</v>
      </c>
      <c r="E112" s="343">
        <f>PS5_Supply!O29</f>
        <v>0</v>
      </c>
      <c r="F112" s="343">
        <f>PS5_Supply!O42+PS5_Supply!O45</f>
        <v>0</v>
      </c>
      <c r="G112" s="319">
        <f t="shared" ref="G112:G117" si="41">D112+E112+F112</f>
        <v>0</v>
      </c>
      <c r="H112" s="334"/>
      <c r="I112" s="334"/>
      <c r="J112" s="334"/>
      <c r="K112" s="335"/>
      <c r="L112" s="334"/>
      <c r="M112" s="334"/>
      <c r="N112" s="334"/>
      <c r="O112" s="335"/>
      <c r="P112" s="334"/>
      <c r="Q112" s="334"/>
      <c r="R112" s="334"/>
      <c r="S112" s="335"/>
      <c r="T112" s="334"/>
      <c r="U112" s="334"/>
      <c r="V112" s="347"/>
      <c r="W112" s="336"/>
      <c r="X112" s="312"/>
      <c r="Y112" s="335">
        <f t="shared" ref="Y112:Y143" si="42">G112*C112</f>
        <v>0</v>
      </c>
    </row>
    <row r="113" spans="2:25" x14ac:dyDescent="0.3">
      <c r="B113" s="330" t="s">
        <v>364</v>
      </c>
      <c r="C113" s="322">
        <v>2</v>
      </c>
      <c r="D113" s="343">
        <f>PS5_Supply!P38</f>
        <v>0</v>
      </c>
      <c r="E113" s="343">
        <f>PS5_Supply!P29</f>
        <v>0</v>
      </c>
      <c r="F113" s="343">
        <f>PS5_Supply!P42+PS5_Supply!P45</f>
        <v>0</v>
      </c>
      <c r="G113" s="319">
        <f t="shared" si="41"/>
        <v>0</v>
      </c>
      <c r="H113" s="320"/>
      <c r="I113" s="320"/>
      <c r="J113" s="320"/>
      <c r="K113" s="319"/>
      <c r="L113" s="320"/>
      <c r="M113" s="320"/>
      <c r="N113" s="320"/>
      <c r="O113" s="319"/>
      <c r="P113" s="320"/>
      <c r="Q113" s="320"/>
      <c r="R113" s="320"/>
      <c r="S113" s="319"/>
      <c r="T113" s="320"/>
      <c r="U113" s="320"/>
      <c r="V113" s="321"/>
      <c r="W113" s="324"/>
      <c r="X113" s="317"/>
      <c r="Y113" s="319">
        <f t="shared" si="42"/>
        <v>0</v>
      </c>
    </row>
    <row r="114" spans="2:25" ht="43.2" x14ac:dyDescent="0.3">
      <c r="B114" s="330" t="s">
        <v>365</v>
      </c>
      <c r="C114" s="322">
        <v>2</v>
      </c>
      <c r="D114" s="343">
        <f>PS5_Supply!Q38</f>
        <v>0</v>
      </c>
      <c r="E114" s="343">
        <f>PS5_Supply!Q29</f>
        <v>0</v>
      </c>
      <c r="F114" s="343">
        <f>PS5_Supply!Q42+PS5_Supply!Q45</f>
        <v>0</v>
      </c>
      <c r="G114" s="319">
        <f t="shared" si="41"/>
        <v>0</v>
      </c>
      <c r="H114" s="320"/>
      <c r="I114" s="320"/>
      <c r="J114" s="320"/>
      <c r="K114" s="319"/>
      <c r="L114" s="320"/>
      <c r="M114" s="320"/>
      <c r="N114" s="320"/>
      <c r="O114" s="319"/>
      <c r="P114" s="320"/>
      <c r="Q114" s="320"/>
      <c r="R114" s="320"/>
      <c r="S114" s="319"/>
      <c r="T114" s="320"/>
      <c r="U114" s="320"/>
      <c r="V114" s="321"/>
      <c r="W114" s="324"/>
      <c r="X114" s="317"/>
      <c r="Y114" s="319">
        <f t="shared" si="42"/>
        <v>0</v>
      </c>
    </row>
    <row r="115" spans="2:25" ht="28.8" x14ac:dyDescent="0.3">
      <c r="B115" s="330" t="s">
        <v>366</v>
      </c>
      <c r="C115" s="322">
        <v>2</v>
      </c>
      <c r="D115" s="343">
        <f>PS5_Supply!R38</f>
        <v>0</v>
      </c>
      <c r="E115" s="343">
        <f>PS5_Supply!R29</f>
        <v>0</v>
      </c>
      <c r="F115" s="343">
        <f>PS5_Supply!R42+PS5_Supply!R45</f>
        <v>0</v>
      </c>
      <c r="G115" s="319">
        <f t="shared" si="41"/>
        <v>0</v>
      </c>
      <c r="H115" s="320"/>
      <c r="I115" s="320"/>
      <c r="J115" s="320"/>
      <c r="K115" s="319"/>
      <c r="L115" s="320"/>
      <c r="M115" s="320"/>
      <c r="N115" s="320"/>
      <c r="O115" s="319"/>
      <c r="P115" s="320"/>
      <c r="Q115" s="320"/>
      <c r="R115" s="320"/>
      <c r="S115" s="319"/>
      <c r="T115" s="320"/>
      <c r="U115" s="320"/>
      <c r="V115" s="321"/>
      <c r="W115" s="324"/>
      <c r="X115" s="317"/>
      <c r="Y115" s="319">
        <f t="shared" si="42"/>
        <v>0</v>
      </c>
    </row>
    <row r="116" spans="2:25" ht="43.2" x14ac:dyDescent="0.3">
      <c r="B116" s="330" t="s">
        <v>367</v>
      </c>
      <c r="C116" s="322">
        <v>2</v>
      </c>
      <c r="D116" s="343">
        <f>PS5_Supply!S38</f>
        <v>0</v>
      </c>
      <c r="E116" s="343">
        <f>PS5_Supply!S29</f>
        <v>0</v>
      </c>
      <c r="F116" s="343">
        <f>PS5_Supply!S42+PS5_Supply!S45</f>
        <v>0</v>
      </c>
      <c r="G116" s="319">
        <f t="shared" si="41"/>
        <v>0</v>
      </c>
      <c r="H116" s="320"/>
      <c r="I116" s="320"/>
      <c r="J116" s="320"/>
      <c r="K116" s="319"/>
      <c r="L116" s="320"/>
      <c r="M116" s="320"/>
      <c r="N116" s="320"/>
      <c r="O116" s="319"/>
      <c r="P116" s="320"/>
      <c r="Q116" s="320"/>
      <c r="R116" s="320"/>
      <c r="S116" s="319"/>
      <c r="T116" s="320"/>
      <c r="U116" s="320"/>
      <c r="V116" s="321"/>
      <c r="W116" s="324"/>
      <c r="X116" s="317"/>
      <c r="Y116" s="319">
        <f t="shared" si="42"/>
        <v>0</v>
      </c>
    </row>
    <row r="117" spans="2:25" ht="43.2" x14ac:dyDescent="0.3">
      <c r="B117" s="330" t="s">
        <v>368</v>
      </c>
      <c r="C117" s="322">
        <v>2</v>
      </c>
      <c r="D117" s="343">
        <f>PS5_Supply!T38</f>
        <v>0</v>
      </c>
      <c r="E117" s="343">
        <f>PS5_Supply!T29</f>
        <v>0</v>
      </c>
      <c r="F117" s="343">
        <f>PS5_Supply!T42+PS5_Supply!T45</f>
        <v>0</v>
      </c>
      <c r="G117" s="319">
        <f t="shared" si="41"/>
        <v>0</v>
      </c>
      <c r="H117" s="320"/>
      <c r="I117" s="320"/>
      <c r="J117" s="320"/>
      <c r="K117" s="319"/>
      <c r="L117" s="320"/>
      <c r="M117" s="320"/>
      <c r="N117" s="320"/>
      <c r="O117" s="319"/>
      <c r="P117" s="320"/>
      <c r="Q117" s="320"/>
      <c r="R117" s="320"/>
      <c r="S117" s="319"/>
      <c r="T117" s="320"/>
      <c r="U117" s="320"/>
      <c r="V117" s="321"/>
      <c r="W117" s="324"/>
      <c r="X117" s="317"/>
      <c r="Y117" s="319">
        <f t="shared" si="42"/>
        <v>0</v>
      </c>
    </row>
    <row r="118" spans="2:25" ht="43.2" x14ac:dyDescent="0.3">
      <c r="B118" s="330" t="s">
        <v>369</v>
      </c>
      <c r="C118" s="322">
        <v>2</v>
      </c>
      <c r="D118" s="343">
        <f>PS5_Supply!U38</f>
        <v>0</v>
      </c>
      <c r="E118" s="343">
        <f>PS5_Supply!U29</f>
        <v>0</v>
      </c>
      <c r="F118" s="343">
        <f>PS5_Supply!U42+PS5_Supply!U45</f>
        <v>0</v>
      </c>
      <c r="G118" s="319">
        <f t="shared" ref="G118:G143" si="43">D118+E118+F118</f>
        <v>0</v>
      </c>
      <c r="H118" s="320"/>
      <c r="I118" s="320"/>
      <c r="J118" s="320"/>
      <c r="K118" s="319"/>
      <c r="L118" s="320"/>
      <c r="M118" s="320"/>
      <c r="N118" s="320"/>
      <c r="O118" s="319"/>
      <c r="P118" s="320"/>
      <c r="Q118" s="320"/>
      <c r="R118" s="320"/>
      <c r="S118" s="319"/>
      <c r="T118" s="320"/>
      <c r="U118" s="320"/>
      <c r="V118" s="321"/>
      <c r="W118" s="324"/>
      <c r="X118" s="317"/>
      <c r="Y118" s="319">
        <f t="shared" si="42"/>
        <v>0</v>
      </c>
    </row>
    <row r="119" spans="2:25" ht="57.6" x14ac:dyDescent="0.3">
      <c r="B119" s="330" t="s">
        <v>370</v>
      </c>
      <c r="C119" s="322">
        <v>2</v>
      </c>
      <c r="D119" s="343">
        <f>PS5_Supply!V38</f>
        <v>0</v>
      </c>
      <c r="E119" s="343">
        <f>PS5_Supply!V29</f>
        <v>0</v>
      </c>
      <c r="F119" s="343">
        <f>PS5_Supply!V42+PS5_Supply!V45</f>
        <v>0</v>
      </c>
      <c r="G119" s="319">
        <f t="shared" si="43"/>
        <v>0</v>
      </c>
      <c r="H119" s="320"/>
      <c r="I119" s="320"/>
      <c r="J119" s="320"/>
      <c r="K119" s="319"/>
      <c r="L119" s="320"/>
      <c r="M119" s="320"/>
      <c r="N119" s="320"/>
      <c r="O119" s="319"/>
      <c r="P119" s="320"/>
      <c r="Q119" s="320"/>
      <c r="R119" s="320"/>
      <c r="S119" s="319"/>
      <c r="T119" s="320"/>
      <c r="U119" s="320"/>
      <c r="V119" s="321"/>
      <c r="W119" s="324"/>
      <c r="X119" s="317"/>
      <c r="Y119" s="319">
        <f t="shared" si="42"/>
        <v>0</v>
      </c>
    </row>
    <row r="120" spans="2:25" ht="43.2" x14ac:dyDescent="0.3">
      <c r="B120" s="330" t="s">
        <v>371</v>
      </c>
      <c r="C120" s="322">
        <v>2</v>
      </c>
      <c r="D120" s="343">
        <f>PS5_Supply!V38</f>
        <v>0</v>
      </c>
      <c r="E120" s="343">
        <f>PS5_Supply!V29</f>
        <v>0</v>
      </c>
      <c r="F120" s="343">
        <f>PS5_Supply!V42+PS5_Supply!V45</f>
        <v>0</v>
      </c>
      <c r="G120" s="319">
        <f t="shared" si="43"/>
        <v>0</v>
      </c>
      <c r="H120" s="320"/>
      <c r="I120" s="320"/>
      <c r="J120" s="320"/>
      <c r="K120" s="319"/>
      <c r="L120" s="320"/>
      <c r="M120" s="320"/>
      <c r="N120" s="320"/>
      <c r="O120" s="319"/>
      <c r="P120" s="320"/>
      <c r="Q120" s="320"/>
      <c r="R120" s="320"/>
      <c r="S120" s="319"/>
      <c r="T120" s="320"/>
      <c r="U120" s="320"/>
      <c r="V120" s="321"/>
      <c r="W120" s="324"/>
      <c r="X120" s="317"/>
      <c r="Y120" s="319">
        <f t="shared" si="42"/>
        <v>0</v>
      </c>
    </row>
    <row r="121" spans="2:25" ht="43.2" x14ac:dyDescent="0.3">
      <c r="B121" s="330" t="s">
        <v>372</v>
      </c>
      <c r="C121" s="322">
        <v>2</v>
      </c>
      <c r="D121" s="343">
        <f>PS5_Supply!X38</f>
        <v>0</v>
      </c>
      <c r="E121" s="343">
        <f>PS5_Supply!X29</f>
        <v>0</v>
      </c>
      <c r="F121" s="343">
        <f>PS5_Supply!X42+PS5_Supply!X45</f>
        <v>0</v>
      </c>
      <c r="G121" s="319">
        <f t="shared" si="43"/>
        <v>0</v>
      </c>
      <c r="H121" s="320"/>
      <c r="I121" s="320"/>
      <c r="J121" s="320"/>
      <c r="K121" s="319"/>
      <c r="L121" s="320"/>
      <c r="M121" s="320"/>
      <c r="N121" s="320"/>
      <c r="O121" s="319"/>
      <c r="P121" s="320"/>
      <c r="Q121" s="320"/>
      <c r="R121" s="320"/>
      <c r="S121" s="319"/>
      <c r="T121" s="320"/>
      <c r="U121" s="320"/>
      <c r="V121" s="321"/>
      <c r="W121" s="324"/>
      <c r="X121" s="317"/>
      <c r="Y121" s="319">
        <f t="shared" si="42"/>
        <v>0</v>
      </c>
    </row>
    <row r="122" spans="2:25" ht="43.2" x14ac:dyDescent="0.3">
      <c r="B122" s="330" t="s">
        <v>373</v>
      </c>
      <c r="C122" s="322">
        <v>2</v>
      </c>
      <c r="D122" s="343">
        <f>PS5_Supply!Y38</f>
        <v>0</v>
      </c>
      <c r="E122" s="343">
        <f>PS5_Supply!Y29</f>
        <v>0</v>
      </c>
      <c r="F122" s="343">
        <f>PS5_Supply!Y42+PS5_Supply!Y45</f>
        <v>0</v>
      </c>
      <c r="G122" s="319">
        <f t="shared" si="43"/>
        <v>0</v>
      </c>
      <c r="H122" s="320"/>
      <c r="I122" s="320"/>
      <c r="J122" s="320"/>
      <c r="K122" s="319"/>
      <c r="L122" s="320"/>
      <c r="M122" s="320"/>
      <c r="N122" s="320"/>
      <c r="O122" s="319"/>
      <c r="P122" s="320"/>
      <c r="Q122" s="320"/>
      <c r="R122" s="320"/>
      <c r="S122" s="319"/>
      <c r="T122" s="320"/>
      <c r="U122" s="320"/>
      <c r="V122" s="321"/>
      <c r="W122" s="324"/>
      <c r="X122" s="317"/>
      <c r="Y122" s="319">
        <f t="shared" si="42"/>
        <v>0</v>
      </c>
    </row>
    <row r="123" spans="2:25" ht="57.6" x14ac:dyDescent="0.3">
      <c r="B123" s="330" t="s">
        <v>374</v>
      </c>
      <c r="C123" s="322">
        <v>2</v>
      </c>
      <c r="D123" s="343">
        <f>PS5_Supply!Z38</f>
        <v>0</v>
      </c>
      <c r="E123" s="343">
        <f>PS5_Supply!Z29</f>
        <v>0</v>
      </c>
      <c r="F123" s="343">
        <f>PS5_Supply!Z42+PS5_Supply!Z45</f>
        <v>0</v>
      </c>
      <c r="G123" s="319">
        <f t="shared" si="43"/>
        <v>0</v>
      </c>
      <c r="H123" s="320"/>
      <c r="I123" s="320"/>
      <c r="J123" s="320"/>
      <c r="K123" s="319"/>
      <c r="L123" s="320"/>
      <c r="M123" s="320"/>
      <c r="N123" s="320"/>
      <c r="O123" s="319"/>
      <c r="P123" s="320"/>
      <c r="Q123" s="320"/>
      <c r="R123" s="320"/>
      <c r="S123" s="319"/>
      <c r="T123" s="320"/>
      <c r="U123" s="320"/>
      <c r="V123" s="321"/>
      <c r="W123" s="324"/>
      <c r="X123" s="317"/>
      <c r="Y123" s="319">
        <f t="shared" si="42"/>
        <v>0</v>
      </c>
    </row>
    <row r="124" spans="2:25" ht="43.2" x14ac:dyDescent="0.3">
      <c r="B124" s="330" t="s">
        <v>375</v>
      </c>
      <c r="C124" s="322">
        <v>2</v>
      </c>
      <c r="D124" s="343">
        <f>PS5_Supply!AA38</f>
        <v>0</v>
      </c>
      <c r="E124" s="343">
        <f>PS5_Supply!AA29</f>
        <v>0</v>
      </c>
      <c r="F124" s="343">
        <f>PS5_Supply!AA42+PS5_Supply!AA45</f>
        <v>0</v>
      </c>
      <c r="G124" s="319">
        <f t="shared" si="43"/>
        <v>0</v>
      </c>
      <c r="H124" s="320"/>
      <c r="I124" s="320"/>
      <c r="J124" s="320"/>
      <c r="K124" s="319"/>
      <c r="L124" s="320"/>
      <c r="M124" s="320"/>
      <c r="N124" s="320"/>
      <c r="O124" s="319"/>
      <c r="P124" s="320"/>
      <c r="Q124" s="320"/>
      <c r="R124" s="320"/>
      <c r="S124" s="319"/>
      <c r="T124" s="320"/>
      <c r="U124" s="320"/>
      <c r="V124" s="321"/>
      <c r="W124" s="324"/>
      <c r="X124" s="317"/>
      <c r="Y124" s="319">
        <f t="shared" si="42"/>
        <v>0</v>
      </c>
    </row>
    <row r="125" spans="2:25" ht="28.8" x14ac:dyDescent="0.3">
      <c r="B125" s="330" t="s">
        <v>376</v>
      </c>
      <c r="C125" s="322">
        <v>2</v>
      </c>
      <c r="D125" s="343">
        <f>PS5_Supply!AB38</f>
        <v>0</v>
      </c>
      <c r="E125" s="343">
        <f>PS5_Supply!AB29</f>
        <v>0</v>
      </c>
      <c r="F125" s="343">
        <f>PS5_Supply!AB42+PS5_Supply!AB45</f>
        <v>0</v>
      </c>
      <c r="G125" s="319">
        <f t="shared" si="43"/>
        <v>0</v>
      </c>
      <c r="H125" s="320"/>
      <c r="I125" s="320"/>
      <c r="J125" s="320"/>
      <c r="K125" s="319"/>
      <c r="L125" s="320"/>
      <c r="M125" s="320"/>
      <c r="N125" s="320"/>
      <c r="O125" s="319"/>
      <c r="P125" s="320"/>
      <c r="Q125" s="320"/>
      <c r="R125" s="320"/>
      <c r="S125" s="319"/>
      <c r="T125" s="320"/>
      <c r="U125" s="320"/>
      <c r="V125" s="321"/>
      <c r="W125" s="324"/>
      <c r="X125" s="317"/>
      <c r="Y125" s="319">
        <f t="shared" si="42"/>
        <v>0</v>
      </c>
    </row>
    <row r="126" spans="2:25" ht="43.2" x14ac:dyDescent="0.3">
      <c r="B126" s="330" t="s">
        <v>377</v>
      </c>
      <c r="C126" s="322">
        <v>2</v>
      </c>
      <c r="D126" s="343">
        <f>PS5_Supply!AC38</f>
        <v>0</v>
      </c>
      <c r="E126" s="343">
        <f>PS5_Supply!AC29</f>
        <v>0</v>
      </c>
      <c r="F126" s="343">
        <f>PS5_Supply!AC42+PS5_Supply!AC45</f>
        <v>0</v>
      </c>
      <c r="G126" s="319">
        <f t="shared" si="43"/>
        <v>0</v>
      </c>
      <c r="H126" s="320"/>
      <c r="I126" s="320"/>
      <c r="J126" s="320"/>
      <c r="K126" s="319"/>
      <c r="L126" s="320"/>
      <c r="M126" s="320"/>
      <c r="N126" s="320"/>
      <c r="O126" s="319"/>
      <c r="P126" s="320"/>
      <c r="Q126" s="320"/>
      <c r="R126" s="320"/>
      <c r="S126" s="319"/>
      <c r="T126" s="320"/>
      <c r="U126" s="320"/>
      <c r="V126" s="321"/>
      <c r="W126" s="324"/>
      <c r="X126" s="317"/>
      <c r="Y126" s="319">
        <f t="shared" si="42"/>
        <v>0</v>
      </c>
    </row>
    <row r="127" spans="2:25" ht="43.2" x14ac:dyDescent="0.3">
      <c r="B127" s="330" t="s">
        <v>378</v>
      </c>
      <c r="C127" s="322">
        <v>2</v>
      </c>
      <c r="D127" s="343">
        <f>PS5_Supply!AD38</f>
        <v>0</v>
      </c>
      <c r="E127" s="343">
        <f>PS5_Supply!AD29</f>
        <v>0</v>
      </c>
      <c r="F127" s="343">
        <f>PS5_Supply!AD42+PS5_Supply!AD45</f>
        <v>0</v>
      </c>
      <c r="G127" s="319">
        <f t="shared" si="43"/>
        <v>0</v>
      </c>
      <c r="H127" s="320"/>
      <c r="I127" s="320"/>
      <c r="J127" s="320"/>
      <c r="K127" s="319"/>
      <c r="L127" s="320"/>
      <c r="M127" s="320"/>
      <c r="N127" s="320"/>
      <c r="O127" s="319"/>
      <c r="P127" s="320"/>
      <c r="Q127" s="320"/>
      <c r="R127" s="320"/>
      <c r="S127" s="319"/>
      <c r="T127" s="320"/>
      <c r="U127" s="320"/>
      <c r="V127" s="321"/>
      <c r="W127" s="324"/>
      <c r="X127" s="317"/>
      <c r="Y127" s="319">
        <f t="shared" si="42"/>
        <v>0</v>
      </c>
    </row>
    <row r="128" spans="2:25" ht="28.8" x14ac:dyDescent="0.3">
      <c r="B128" s="330" t="s">
        <v>379</v>
      </c>
      <c r="C128" s="322">
        <v>2</v>
      </c>
      <c r="D128" s="343">
        <f>PS5_Supply!AE38</f>
        <v>0</v>
      </c>
      <c r="E128" s="343">
        <f>PS5_Supply!AE29</f>
        <v>0</v>
      </c>
      <c r="F128" s="343">
        <f>PS5_Supply!AE42+PS5_Supply!AE45</f>
        <v>0</v>
      </c>
      <c r="G128" s="319">
        <f t="shared" si="43"/>
        <v>0</v>
      </c>
      <c r="H128" s="320"/>
      <c r="I128" s="320"/>
      <c r="J128" s="320"/>
      <c r="K128" s="319"/>
      <c r="L128" s="320"/>
      <c r="M128" s="320"/>
      <c r="N128" s="320"/>
      <c r="O128" s="319"/>
      <c r="P128" s="320"/>
      <c r="Q128" s="320"/>
      <c r="R128" s="320"/>
      <c r="S128" s="319"/>
      <c r="T128" s="320"/>
      <c r="U128" s="320"/>
      <c r="V128" s="321"/>
      <c r="W128" s="324"/>
      <c r="X128" s="317"/>
      <c r="Y128" s="319">
        <f t="shared" si="42"/>
        <v>0</v>
      </c>
    </row>
    <row r="129" spans="2:25" ht="28.8" x14ac:dyDescent="0.3">
      <c r="B129" s="330" t="s">
        <v>380</v>
      </c>
      <c r="C129" s="322">
        <v>2</v>
      </c>
      <c r="D129" s="343">
        <f>PS5_Supply!AF38</f>
        <v>0</v>
      </c>
      <c r="E129" s="343">
        <f>PS5_Supply!AF29</f>
        <v>0</v>
      </c>
      <c r="F129" s="343">
        <f>PS5_Supply!AF42+PS5_Supply!AF45</f>
        <v>0</v>
      </c>
      <c r="G129" s="319">
        <f t="shared" si="43"/>
        <v>0</v>
      </c>
      <c r="H129" s="320"/>
      <c r="I129" s="320"/>
      <c r="J129" s="320"/>
      <c r="K129" s="319"/>
      <c r="L129" s="320"/>
      <c r="M129" s="320"/>
      <c r="N129" s="320"/>
      <c r="O129" s="319"/>
      <c r="P129" s="320"/>
      <c r="Q129" s="320"/>
      <c r="R129" s="320"/>
      <c r="S129" s="319"/>
      <c r="T129" s="320"/>
      <c r="U129" s="320"/>
      <c r="V129" s="321"/>
      <c r="W129" s="324"/>
      <c r="X129" s="317"/>
      <c r="Y129" s="319">
        <f t="shared" si="42"/>
        <v>0</v>
      </c>
    </row>
    <row r="130" spans="2:25" ht="28.8" x14ac:dyDescent="0.3">
      <c r="B130" s="330" t="s">
        <v>381</v>
      </c>
      <c r="C130" s="322">
        <v>2</v>
      </c>
      <c r="D130" s="343">
        <f>PS5_Supply!AG38</f>
        <v>0</v>
      </c>
      <c r="E130" s="343">
        <f>PS5_Supply!AG29</f>
        <v>0</v>
      </c>
      <c r="F130" s="343">
        <f>PS5_Supply!AG42+PS5_Supply!AG45</f>
        <v>0</v>
      </c>
      <c r="G130" s="319">
        <f t="shared" si="43"/>
        <v>0</v>
      </c>
      <c r="H130" s="320"/>
      <c r="I130" s="320"/>
      <c r="J130" s="320"/>
      <c r="K130" s="319"/>
      <c r="L130" s="320"/>
      <c r="M130" s="320"/>
      <c r="N130" s="320"/>
      <c r="O130" s="319"/>
      <c r="P130" s="320"/>
      <c r="Q130" s="320"/>
      <c r="R130" s="320"/>
      <c r="S130" s="319"/>
      <c r="T130" s="320"/>
      <c r="U130" s="320"/>
      <c r="V130" s="321"/>
      <c r="W130" s="324"/>
      <c r="X130" s="317"/>
      <c r="Y130" s="319">
        <f t="shared" si="42"/>
        <v>0</v>
      </c>
    </row>
    <row r="131" spans="2:25" ht="28.8" x14ac:dyDescent="0.3">
      <c r="B131" s="330" t="s">
        <v>382</v>
      </c>
      <c r="C131" s="322">
        <v>2</v>
      </c>
      <c r="D131" s="343">
        <f>PS5_Supply!AH38</f>
        <v>0</v>
      </c>
      <c r="E131" s="343">
        <f>PS5_Supply!AH29</f>
        <v>0</v>
      </c>
      <c r="F131" s="343">
        <f>PS5_Supply!AH42+PS5_Supply!AH45</f>
        <v>0</v>
      </c>
      <c r="G131" s="319">
        <f t="shared" si="43"/>
        <v>0</v>
      </c>
      <c r="H131" s="320"/>
      <c r="I131" s="320"/>
      <c r="J131" s="320"/>
      <c r="K131" s="319"/>
      <c r="L131" s="320"/>
      <c r="M131" s="320"/>
      <c r="N131" s="320"/>
      <c r="O131" s="319"/>
      <c r="P131" s="320"/>
      <c r="Q131" s="320"/>
      <c r="R131" s="320"/>
      <c r="S131" s="319"/>
      <c r="T131" s="320"/>
      <c r="U131" s="320"/>
      <c r="V131" s="321"/>
      <c r="W131" s="324"/>
      <c r="X131" s="317"/>
      <c r="Y131" s="319">
        <f t="shared" si="42"/>
        <v>0</v>
      </c>
    </row>
    <row r="132" spans="2:25" ht="28.8" x14ac:dyDescent="0.3">
      <c r="B132" s="330" t="s">
        <v>383</v>
      </c>
      <c r="C132" s="322">
        <v>2</v>
      </c>
      <c r="D132" s="343">
        <f>PS5_Supply!AI38</f>
        <v>0</v>
      </c>
      <c r="E132" s="343">
        <f>PS5_Supply!AI29</f>
        <v>0</v>
      </c>
      <c r="F132" s="343">
        <f>PS5_Supply!AI42+PS5_Supply!AI45</f>
        <v>0</v>
      </c>
      <c r="G132" s="319">
        <f t="shared" si="43"/>
        <v>0</v>
      </c>
      <c r="H132" s="320"/>
      <c r="I132" s="320"/>
      <c r="J132" s="320"/>
      <c r="K132" s="320"/>
      <c r="L132" s="320"/>
      <c r="M132" s="320"/>
      <c r="N132" s="320"/>
      <c r="O132" s="319"/>
      <c r="P132" s="320"/>
      <c r="Q132" s="320"/>
      <c r="R132" s="320"/>
      <c r="S132" s="319"/>
      <c r="T132" s="320"/>
      <c r="U132" s="320"/>
      <c r="V132" s="321"/>
      <c r="W132" s="324"/>
      <c r="X132" s="317"/>
      <c r="Y132" s="319">
        <f t="shared" si="42"/>
        <v>0</v>
      </c>
    </row>
    <row r="133" spans="2:25" x14ac:dyDescent="0.3">
      <c r="B133" s="330" t="s">
        <v>384</v>
      </c>
      <c r="C133" s="322">
        <v>2</v>
      </c>
      <c r="D133" s="343">
        <f>PS5_Supply!AJ38</f>
        <v>0</v>
      </c>
      <c r="E133" s="343">
        <f>PS5_Supply!AJ29</f>
        <v>0</v>
      </c>
      <c r="F133" s="343">
        <f>PS5_Supply!AJ42+PS5_Supply!AJ45</f>
        <v>0</v>
      </c>
      <c r="G133" s="319">
        <f t="shared" si="43"/>
        <v>0</v>
      </c>
      <c r="H133" s="320"/>
      <c r="I133" s="320"/>
      <c r="J133" s="320"/>
      <c r="K133" s="320"/>
      <c r="L133" s="320"/>
      <c r="M133" s="320"/>
      <c r="N133" s="320"/>
      <c r="O133" s="319"/>
      <c r="P133" s="320"/>
      <c r="Q133" s="320"/>
      <c r="R133" s="320"/>
      <c r="S133" s="319"/>
      <c r="T133" s="320"/>
      <c r="U133" s="320"/>
      <c r="V133" s="321"/>
      <c r="W133" s="324"/>
      <c r="X133" s="317"/>
      <c r="Y133" s="319">
        <f t="shared" si="42"/>
        <v>0</v>
      </c>
    </row>
    <row r="134" spans="2:25" x14ac:dyDescent="0.3">
      <c r="B134" s="330" t="s">
        <v>385</v>
      </c>
      <c r="C134" s="322">
        <v>2</v>
      </c>
      <c r="D134" s="343">
        <f>PS5_Supply!AK38</f>
        <v>0</v>
      </c>
      <c r="E134" s="343">
        <f>PS5_Supply!AK29</f>
        <v>0</v>
      </c>
      <c r="F134" s="343">
        <f>PS5_Supply!AK42+PS5_Supply!AK45</f>
        <v>0</v>
      </c>
      <c r="G134" s="319">
        <f t="shared" si="43"/>
        <v>0</v>
      </c>
      <c r="H134" s="320"/>
      <c r="I134" s="320"/>
      <c r="J134" s="320"/>
      <c r="K134" s="320"/>
      <c r="L134" s="320"/>
      <c r="M134" s="320"/>
      <c r="N134" s="320"/>
      <c r="O134" s="319"/>
      <c r="P134" s="320"/>
      <c r="Q134" s="320"/>
      <c r="R134" s="320"/>
      <c r="S134" s="319"/>
      <c r="T134" s="320"/>
      <c r="U134" s="320"/>
      <c r="V134" s="321"/>
      <c r="W134" s="324"/>
      <c r="X134" s="317"/>
      <c r="Y134" s="319">
        <f t="shared" si="42"/>
        <v>0</v>
      </c>
    </row>
    <row r="135" spans="2:25" x14ac:dyDescent="0.3">
      <c r="B135" s="330" t="s">
        <v>386</v>
      </c>
      <c r="C135" s="322">
        <v>2</v>
      </c>
      <c r="D135" s="343">
        <f>PS5_Supply!AL38</f>
        <v>0</v>
      </c>
      <c r="E135" s="343">
        <f>PS5_Supply!AL29</f>
        <v>0</v>
      </c>
      <c r="F135" s="343">
        <f>PS5_Supply!AL42+PS5_Supply!AL45</f>
        <v>0</v>
      </c>
      <c r="G135" s="319">
        <f t="shared" si="43"/>
        <v>0</v>
      </c>
      <c r="H135" s="320"/>
      <c r="I135" s="320"/>
      <c r="J135" s="320"/>
      <c r="K135" s="320"/>
      <c r="L135" s="320"/>
      <c r="M135" s="320"/>
      <c r="N135" s="320"/>
      <c r="O135" s="319"/>
      <c r="P135" s="320"/>
      <c r="Q135" s="320"/>
      <c r="R135" s="320"/>
      <c r="S135" s="319"/>
      <c r="T135" s="320"/>
      <c r="U135" s="320"/>
      <c r="V135" s="321"/>
      <c r="W135" s="324"/>
      <c r="X135" s="317"/>
      <c r="Y135" s="319">
        <f t="shared" si="42"/>
        <v>0</v>
      </c>
    </row>
    <row r="136" spans="2:25" x14ac:dyDescent="0.3">
      <c r="B136" s="330" t="s">
        <v>387</v>
      </c>
      <c r="C136" s="322">
        <v>2</v>
      </c>
      <c r="D136" s="343">
        <f>PS5_Supply!AM38</f>
        <v>0</v>
      </c>
      <c r="E136" s="343">
        <f>PS5_Supply!AM29</f>
        <v>0</v>
      </c>
      <c r="F136" s="343">
        <f>PS5_Supply!AM42+PS5_Supply!AM45</f>
        <v>0</v>
      </c>
      <c r="G136" s="319">
        <f t="shared" si="43"/>
        <v>0</v>
      </c>
      <c r="H136" s="320"/>
      <c r="I136" s="320"/>
      <c r="J136" s="320"/>
      <c r="K136" s="320"/>
      <c r="L136" s="320"/>
      <c r="M136" s="320"/>
      <c r="N136" s="320"/>
      <c r="O136" s="319"/>
      <c r="P136" s="320"/>
      <c r="Q136" s="320"/>
      <c r="R136" s="320"/>
      <c r="S136" s="319"/>
      <c r="T136" s="320"/>
      <c r="U136" s="320"/>
      <c r="V136" s="321"/>
      <c r="W136" s="324"/>
      <c r="X136" s="317"/>
      <c r="Y136" s="319">
        <f t="shared" si="42"/>
        <v>0</v>
      </c>
    </row>
    <row r="137" spans="2:25" x14ac:dyDescent="0.3">
      <c r="B137" s="330" t="s">
        <v>388</v>
      </c>
      <c r="C137" s="322">
        <v>2</v>
      </c>
      <c r="D137" s="343">
        <f>PS5_Supply!AN38</f>
        <v>0</v>
      </c>
      <c r="E137" s="343">
        <f>PS5_Supply!AN29</f>
        <v>0</v>
      </c>
      <c r="F137" s="343">
        <f>PS5_Supply!AN42+PS5_Supply!AN45</f>
        <v>0</v>
      </c>
      <c r="G137" s="319">
        <f t="shared" si="43"/>
        <v>0</v>
      </c>
      <c r="H137" s="320"/>
      <c r="I137" s="320"/>
      <c r="J137" s="320"/>
      <c r="K137" s="320"/>
      <c r="L137" s="320"/>
      <c r="M137" s="320"/>
      <c r="N137" s="320"/>
      <c r="O137" s="319"/>
      <c r="P137" s="320"/>
      <c r="Q137" s="320"/>
      <c r="R137" s="320"/>
      <c r="S137" s="319"/>
      <c r="T137" s="320"/>
      <c r="U137" s="320"/>
      <c r="V137" s="321"/>
      <c r="W137" s="324"/>
      <c r="X137" s="317"/>
      <c r="Y137" s="319">
        <f t="shared" si="42"/>
        <v>0</v>
      </c>
    </row>
    <row r="138" spans="2:25" x14ac:dyDescent="0.3">
      <c r="B138" s="330" t="s">
        <v>389</v>
      </c>
      <c r="C138" s="322">
        <v>2</v>
      </c>
      <c r="D138" s="343">
        <f>PS5_Supply!AO38</f>
        <v>0</v>
      </c>
      <c r="E138" s="343">
        <f>PS5_Supply!AO29</f>
        <v>0</v>
      </c>
      <c r="F138" s="343">
        <f>PS5_Supply!AO42+PS5_Supply!AO45</f>
        <v>0</v>
      </c>
      <c r="G138" s="319">
        <f t="shared" si="43"/>
        <v>0</v>
      </c>
      <c r="H138" s="320"/>
      <c r="I138" s="320"/>
      <c r="J138" s="320"/>
      <c r="K138" s="320"/>
      <c r="L138" s="320"/>
      <c r="M138" s="320"/>
      <c r="N138" s="320"/>
      <c r="O138" s="319"/>
      <c r="P138" s="320"/>
      <c r="Q138" s="320"/>
      <c r="R138" s="320"/>
      <c r="S138" s="319"/>
      <c r="T138" s="320"/>
      <c r="U138" s="320"/>
      <c r="V138" s="321"/>
      <c r="W138" s="324"/>
      <c r="X138" s="317"/>
      <c r="Y138" s="319">
        <f t="shared" si="42"/>
        <v>0</v>
      </c>
    </row>
    <row r="139" spans="2:25" x14ac:dyDescent="0.3">
      <c r="B139" s="330" t="s">
        <v>390</v>
      </c>
      <c r="C139" s="322">
        <v>2</v>
      </c>
      <c r="D139" s="343">
        <f>PS5_Supply!AP38</f>
        <v>0</v>
      </c>
      <c r="E139" s="343">
        <f>PS5_Supply!AP29</f>
        <v>0</v>
      </c>
      <c r="F139" s="343">
        <f>PS5_Supply!AP42+PS5_Supply!AP45</f>
        <v>0</v>
      </c>
      <c r="G139" s="319">
        <f t="shared" si="43"/>
        <v>0</v>
      </c>
      <c r="H139" s="320"/>
      <c r="I139" s="320"/>
      <c r="J139" s="320"/>
      <c r="K139" s="320"/>
      <c r="L139" s="320"/>
      <c r="M139" s="320"/>
      <c r="N139" s="320"/>
      <c r="O139" s="319"/>
      <c r="P139" s="320"/>
      <c r="Q139" s="320"/>
      <c r="R139" s="320"/>
      <c r="S139" s="319"/>
      <c r="T139" s="320"/>
      <c r="U139" s="320"/>
      <c r="V139" s="321"/>
      <c r="W139" s="324"/>
      <c r="X139" s="317"/>
      <c r="Y139" s="319">
        <f t="shared" si="42"/>
        <v>0</v>
      </c>
    </row>
    <row r="140" spans="2:25" ht="28.8" x14ac:dyDescent="0.3">
      <c r="B140" s="330" t="s">
        <v>391</v>
      </c>
      <c r="C140" s="322">
        <v>2</v>
      </c>
      <c r="D140" s="343">
        <f>PS5_Supply!AQ38</f>
        <v>0</v>
      </c>
      <c r="E140" s="343">
        <f>PS5_Supply!AQ29</f>
        <v>0</v>
      </c>
      <c r="F140" s="343">
        <f>PS5_Supply!AQ42+PS5_Supply!AQ45</f>
        <v>0</v>
      </c>
      <c r="G140" s="319">
        <f t="shared" si="43"/>
        <v>0</v>
      </c>
      <c r="H140" s="320"/>
      <c r="I140" s="320"/>
      <c r="J140" s="320"/>
      <c r="K140" s="320"/>
      <c r="L140" s="320"/>
      <c r="M140" s="320"/>
      <c r="N140" s="320"/>
      <c r="O140" s="319"/>
      <c r="P140" s="320"/>
      <c r="Q140" s="320"/>
      <c r="R140" s="320"/>
      <c r="S140" s="319"/>
      <c r="T140" s="320"/>
      <c r="U140" s="320"/>
      <c r="V140" s="321"/>
      <c r="W140" s="324"/>
      <c r="X140" s="317"/>
      <c r="Y140" s="319">
        <f t="shared" si="42"/>
        <v>0</v>
      </c>
    </row>
    <row r="141" spans="2:25" x14ac:dyDescent="0.3">
      <c r="B141" s="330" t="s">
        <v>392</v>
      </c>
      <c r="C141" s="322">
        <v>2</v>
      </c>
      <c r="D141" s="343">
        <f>PS5_Supply!AR38</f>
        <v>0</v>
      </c>
      <c r="E141" s="343">
        <f>PS5_Supply!AR29</f>
        <v>0</v>
      </c>
      <c r="F141" s="343">
        <f>PS5_Supply!AR42+PS5_Supply!AR45</f>
        <v>0</v>
      </c>
      <c r="G141" s="319">
        <f t="shared" si="43"/>
        <v>0</v>
      </c>
      <c r="H141" s="320"/>
      <c r="I141" s="320"/>
      <c r="J141" s="320"/>
      <c r="K141" s="320"/>
      <c r="L141" s="320"/>
      <c r="M141" s="320"/>
      <c r="N141" s="320"/>
      <c r="O141" s="319"/>
      <c r="P141" s="320"/>
      <c r="Q141" s="320"/>
      <c r="R141" s="320"/>
      <c r="S141" s="319"/>
      <c r="T141" s="320"/>
      <c r="U141" s="320"/>
      <c r="V141" s="321"/>
      <c r="W141" s="321"/>
      <c r="X141" s="317"/>
      <c r="Y141" s="319">
        <f t="shared" si="42"/>
        <v>0</v>
      </c>
    </row>
    <row r="142" spans="2:25" ht="28.8" x14ac:dyDescent="0.3">
      <c r="B142" s="330" t="s">
        <v>393</v>
      </c>
      <c r="C142" s="322">
        <v>2</v>
      </c>
      <c r="D142" s="343">
        <f>PS5_Supply!AS38</f>
        <v>0</v>
      </c>
      <c r="E142" s="343">
        <f>PS5_Supply!AS29</f>
        <v>0</v>
      </c>
      <c r="F142" s="343">
        <f>PS5_Supply!AS42+PS5_Supply!AS45</f>
        <v>0</v>
      </c>
      <c r="G142" s="319">
        <f t="shared" si="43"/>
        <v>0</v>
      </c>
      <c r="H142" s="320"/>
      <c r="I142" s="320"/>
      <c r="J142" s="320"/>
      <c r="K142" s="320"/>
      <c r="L142" s="320"/>
      <c r="M142" s="320"/>
      <c r="N142" s="320"/>
      <c r="O142" s="319"/>
      <c r="P142" s="320"/>
      <c r="Q142" s="320"/>
      <c r="R142" s="320"/>
      <c r="S142" s="320"/>
      <c r="T142" s="320"/>
      <c r="U142" s="320"/>
      <c r="V142" s="321"/>
      <c r="W142" s="321"/>
      <c r="X142" s="317"/>
      <c r="Y142" s="319">
        <f t="shared" si="42"/>
        <v>0</v>
      </c>
    </row>
    <row r="143" spans="2:25" x14ac:dyDescent="0.3">
      <c r="B143" s="330" t="s">
        <v>394</v>
      </c>
      <c r="C143" s="322">
        <v>2</v>
      </c>
      <c r="D143" s="343">
        <f>PS5_Supply!AT38</f>
        <v>0</v>
      </c>
      <c r="E143" s="343">
        <f>PS5_Supply!AT29</f>
        <v>0</v>
      </c>
      <c r="F143" s="343">
        <f>PS5_Supply!AT42+PS5_Supply!AT45</f>
        <v>0</v>
      </c>
      <c r="G143" s="319">
        <f t="shared" si="43"/>
        <v>0</v>
      </c>
      <c r="H143" s="320"/>
      <c r="I143" s="320"/>
      <c r="J143" s="320"/>
      <c r="K143" s="320"/>
      <c r="L143" s="320"/>
      <c r="M143" s="320"/>
      <c r="N143" s="320"/>
      <c r="O143" s="319"/>
      <c r="P143" s="320"/>
      <c r="Q143" s="320"/>
      <c r="R143" s="320"/>
      <c r="S143" s="320"/>
      <c r="T143" s="320"/>
      <c r="U143" s="320"/>
      <c r="V143" s="321"/>
      <c r="W143" s="321"/>
      <c r="X143" s="317"/>
      <c r="Y143" s="319">
        <f t="shared" si="42"/>
        <v>0</v>
      </c>
    </row>
    <row r="144" spans="2:25" ht="17.399999999999999" x14ac:dyDescent="0.3">
      <c r="B144" s="337"/>
      <c r="C144" s="322"/>
      <c r="D144" s="317"/>
      <c r="E144" s="317"/>
      <c r="F144" s="317"/>
      <c r="G144" s="319"/>
      <c r="H144" s="320"/>
      <c r="I144" s="320"/>
      <c r="J144" s="320"/>
      <c r="K144" s="320"/>
      <c r="L144" s="320"/>
      <c r="M144" s="320"/>
      <c r="N144" s="320"/>
      <c r="O144" s="320"/>
      <c r="P144" s="320"/>
      <c r="Q144" s="320"/>
      <c r="R144" s="320"/>
      <c r="S144" s="320"/>
      <c r="T144" s="320"/>
      <c r="U144" s="320"/>
      <c r="V144" s="321"/>
      <c r="W144" s="321"/>
      <c r="X144" s="317"/>
      <c r="Y144" s="319"/>
    </row>
    <row r="145" spans="2:26" x14ac:dyDescent="0.3">
      <c r="B145" s="322"/>
      <c r="C145" s="322">
        <f>SUM(C13:C110)</f>
        <v>166</v>
      </c>
      <c r="D145" s="322"/>
      <c r="E145" s="322"/>
      <c r="F145" s="322"/>
      <c r="G145" s="322"/>
      <c r="H145" s="322"/>
      <c r="I145" s="322"/>
      <c r="J145" s="322"/>
      <c r="K145" s="323"/>
      <c r="L145" s="323"/>
      <c r="M145" s="323"/>
      <c r="N145" s="323"/>
      <c r="O145" s="323"/>
      <c r="P145" s="323"/>
      <c r="Q145" s="323"/>
      <c r="R145" s="323"/>
      <c r="S145" s="323"/>
      <c r="T145" s="323"/>
      <c r="U145" s="323"/>
      <c r="V145" s="323"/>
      <c r="W145" s="323"/>
      <c r="X145" s="322"/>
      <c r="Y145" s="335">
        <f>SUM(Y13:Y144)</f>
        <v>0</v>
      </c>
      <c r="Z145" s="308"/>
    </row>
    <row r="146" spans="2:26" x14ac:dyDescent="0.3">
      <c r="G146" s="338"/>
      <c r="H146" s="338"/>
      <c r="I146" s="338"/>
      <c r="J146" s="338"/>
      <c r="K146" s="339"/>
      <c r="L146" s="339"/>
      <c r="M146" s="339"/>
      <c r="N146" s="339"/>
      <c r="O146" s="339"/>
      <c r="P146" s="339"/>
      <c r="Q146" s="339"/>
      <c r="R146" s="339"/>
      <c r="S146" s="339"/>
      <c r="T146" s="339"/>
      <c r="U146" s="339"/>
      <c r="V146" s="308"/>
      <c r="W146" s="308"/>
      <c r="Y146" s="367"/>
    </row>
    <row r="147" spans="2:26" x14ac:dyDescent="0.3">
      <c r="Y147" s="308"/>
    </row>
    <row r="151" spans="2:26" x14ac:dyDescent="0.3">
      <c r="K151" s="308"/>
    </row>
  </sheetData>
  <autoFilter ref="B12:Y90" xr:uid="{644D435C-CE03-4670-B28B-A15058F30E69}"/>
  <mergeCells count="13">
    <mergeCell ref="B8:C8"/>
    <mergeCell ref="L9:O9"/>
    <mergeCell ref="P9:S9"/>
    <mergeCell ref="T9:W9"/>
    <mergeCell ref="H9:K9"/>
    <mergeCell ref="D9:G9"/>
    <mergeCell ref="D8:U8"/>
    <mergeCell ref="A2:B2"/>
    <mergeCell ref="C2:E2"/>
    <mergeCell ref="A3:B3"/>
    <mergeCell ref="C3:E3"/>
    <mergeCell ref="A4:B4"/>
    <mergeCell ref="C4:E4"/>
  </mergeCells>
  <conditionalFormatting sqref="A1:A1048576">
    <cfRule type="duplicateValues" dxfId="3" priority="1"/>
    <cfRule type="duplicateValues" dxfId="2" priority="2"/>
    <cfRule type="duplicateValues" dxfId="1" priority="4"/>
  </conditionalFormatting>
  <conditionalFormatting sqref="B9:B1048576 B1:B7">
    <cfRule type="duplicateValues" dxfId="0" priority="3"/>
  </conditionalFormatting>
  <pageMargins left="0.7" right="0.7" top="0.75" bottom="0.75" header="0.3" footer="0.3"/>
  <pageSetup scale="22" orientation="portrait" r:id="rId1"/>
  <rowBreaks count="1" manualBreakCount="1">
    <brk id="111"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C4E6-A6BC-486D-9E8B-43BD40B1D02F}">
  <dimension ref="A2:CV21"/>
  <sheetViews>
    <sheetView view="pageBreakPreview" zoomScale="120" zoomScaleNormal="90" zoomScaleSheetLayoutView="120" workbookViewId="0">
      <selection activeCell="H12" sqref="H12"/>
    </sheetView>
  </sheetViews>
  <sheetFormatPr defaultRowHeight="14.4" x14ac:dyDescent="0.3"/>
  <cols>
    <col min="2" max="2" width="45" customWidth="1"/>
    <col min="3" max="3" width="11.5546875" style="351" customWidth="1"/>
    <col min="4" max="4" width="16.77734375" customWidth="1"/>
    <col min="5" max="5" width="15.21875" bestFit="1" customWidth="1"/>
    <col min="7" max="7" width="14.21875" customWidth="1"/>
  </cols>
  <sheetData>
    <row r="2" spans="1:100" ht="15.6" customHeight="1" x14ac:dyDescent="0.3">
      <c r="A2" s="397" t="s">
        <v>98</v>
      </c>
      <c r="B2" s="398"/>
      <c r="C2" s="399">
        <f>Cover!B15</f>
        <v>0</v>
      </c>
      <c r="D2" s="400"/>
      <c r="E2" s="401"/>
      <c r="F2" s="6"/>
      <c r="G2" s="7"/>
      <c r="H2" s="7"/>
      <c r="I2" s="8"/>
      <c r="J2" s="9"/>
      <c r="K2" s="10"/>
      <c r="L2" s="11"/>
      <c r="M2" s="7"/>
      <c r="N2" s="12"/>
      <c r="O2" s="11"/>
      <c r="P2" s="13"/>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row>
    <row r="3" spans="1:100" ht="57" customHeight="1" x14ac:dyDescent="0.3">
      <c r="A3" s="397" t="s">
        <v>99</v>
      </c>
      <c r="B3" s="398"/>
      <c r="C3" s="402" t="str">
        <f>Cover!B17</f>
        <v>Manufacture, supply, testing, delivery and offloading of estimated quantities of Power Line Carrier Equipment on an “as and when required” basis</v>
      </c>
      <c r="D3" s="403"/>
      <c r="E3" s="404"/>
      <c r="F3" s="6"/>
      <c r="G3" s="7"/>
      <c r="H3" s="14"/>
      <c r="I3" s="15"/>
      <c r="J3" s="16"/>
      <c r="K3" s="10"/>
      <c r="L3" s="11"/>
      <c r="M3" s="7"/>
      <c r="N3" s="12"/>
      <c r="O3" s="11"/>
      <c r="P3" s="13"/>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row>
    <row r="4" spans="1:100" ht="15.6" customHeight="1" x14ac:dyDescent="0.3">
      <c r="A4" s="397" t="s">
        <v>100</v>
      </c>
      <c r="B4" s="398"/>
      <c r="C4" s="399">
        <f>Cover!B21</f>
        <v>0</v>
      </c>
      <c r="D4" s="400"/>
      <c r="E4" s="401"/>
      <c r="F4" s="6"/>
      <c r="G4" s="7"/>
      <c r="H4" s="14"/>
      <c r="I4" s="15"/>
      <c r="J4" s="16"/>
      <c r="K4" s="10"/>
      <c r="L4" s="11"/>
      <c r="M4" s="7"/>
      <c r="N4" s="12"/>
      <c r="O4" s="11"/>
      <c r="P4" s="13"/>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row>
    <row r="6" spans="1:100" x14ac:dyDescent="0.3">
      <c r="B6" s="350" t="s">
        <v>404</v>
      </c>
    </row>
    <row r="9" spans="1:100" x14ac:dyDescent="0.3">
      <c r="B9" s="353" t="s">
        <v>403</v>
      </c>
      <c r="C9" s="354"/>
      <c r="D9" s="353"/>
      <c r="E9" s="353"/>
    </row>
    <row r="10" spans="1:100" x14ac:dyDescent="0.3">
      <c r="B10" s="322" t="s">
        <v>399</v>
      </c>
      <c r="C10" s="330">
        <f>'PLC Units BoQ '!C13+'PLC Units BoQ '!C14+'PLC Units BoQ '!C15+'PLC Units BoQ '!C19+'PLC Units BoQ '!C22+'PLC Units BoQ '!C23+'PLC Units BoQ '!C25+'PLC Units BoQ '!C26+'PLC Units BoQ '!C27+'PLC Units BoQ '!C28+'PLC Units BoQ '!C29+'PLC Units BoQ '!C30+'PLC Units BoQ '!C31+'PLC Units BoQ '!C33+'PLC Units BoQ '!C34+'PLC Units BoQ '!C35+'PLC Units BoQ '!C36+'PLC Units BoQ '!C37+'PLC Units BoQ '!C44+'PLC Units BoQ '!C45+'PLC Units BoQ '!C50+'PLC Units BoQ '!C58+'PLC Units BoQ '!C59+'PLC Units BoQ '!C60+'PLC Units BoQ '!C61+'PLC Units BoQ '!C66+'PLC Units BoQ '!C67+'PLC Units BoQ '!C68+'PLC Units BoQ '!C70+'PLC Units BoQ '!C71+'PLC Units BoQ '!C72+'PLC Units BoQ '!C73+'PLC Units BoQ '!C74+'PLC Units BoQ '!C75+'PLC Units BoQ '!C76+'PLC Units BoQ '!C77+'PLC Units BoQ '!C78+'PLC Units BoQ '!C79+'PLC Units BoQ '!C80+'PLC Units BoQ '!C81+'PLC Units BoQ '!C82+'PLC Units BoQ '!C90+'PLC Units BoQ '!C110</f>
        <v>94</v>
      </c>
      <c r="D10" s="352">
        <f>'PLC Units BoQ '!X13</f>
        <v>0</v>
      </c>
      <c r="E10" s="352">
        <f>C10*D10</f>
        <v>0</v>
      </c>
    </row>
    <row r="11" spans="1:100" x14ac:dyDescent="0.3">
      <c r="B11" s="322" t="s">
        <v>400</v>
      </c>
      <c r="C11" s="330">
        <f>'PLC Units BoQ '!C16+'PLC Units BoQ '!C17+'PLC Units BoQ '!C18+'PLC Units BoQ '!C20+'PLC Units BoQ '!C21+'PLC Units BoQ '!C24+'PLC Units BoQ '!C32+'PLC Units BoQ '!C38+'PLC Units BoQ '!C39+'PLC Units BoQ '!C40+'PLC Units BoQ '!C41+'PLC Units BoQ '!C42+'PLC Units BoQ '!C43+'PLC Units BoQ '!C46+'PLC Units BoQ '!C47+'PLC Units BoQ '!C48+'PLC Units BoQ '!C49+'PLC Units BoQ '!C51+'PLC Units BoQ '!C52+'PLC Units BoQ '!C53+'PLC Units BoQ '!C54+'PLC Units BoQ '!C55+'PLC Units BoQ '!C56+'PLC Units BoQ '!C57+'PLC Units BoQ '!C62+'PLC Units BoQ '!C63+'PLC Units BoQ '!C64+'PLC Units BoQ '!C65+'PLC Units BoQ '!C69+'PLC Units BoQ '!C83+'PLC Units BoQ '!C84+'PLC Units BoQ '!C85+'PLC Units BoQ '!C86+'PLC Units BoQ '!C87+'PLC Units BoQ '!C88+'PLC Units BoQ '!C89</f>
        <v>72</v>
      </c>
      <c r="D11" s="352">
        <f>'PLC Units BoQ '!X16</f>
        <v>0</v>
      </c>
      <c r="E11" s="352">
        <f>C11*D11</f>
        <v>0</v>
      </c>
    </row>
    <row r="12" spans="1:100" x14ac:dyDescent="0.3">
      <c r="B12" s="322" t="s">
        <v>401</v>
      </c>
      <c r="C12" s="355" t="s">
        <v>402</v>
      </c>
      <c r="D12" s="352">
        <f>SUM('PLC Units BoQ '!Y112:Y144)</f>
        <v>0</v>
      </c>
      <c r="E12" s="352">
        <f>D12</f>
        <v>0</v>
      </c>
    </row>
    <row r="13" spans="1:100" x14ac:dyDescent="0.3">
      <c r="E13" s="359">
        <f>SUM(E10:E12)</f>
        <v>0</v>
      </c>
    </row>
    <row r="21" spans="2:2" x14ac:dyDescent="0.3">
      <c r="B21" s="356"/>
    </row>
  </sheetData>
  <mergeCells count="6">
    <mergeCell ref="A2:B2"/>
    <mergeCell ref="C2:E2"/>
    <mergeCell ref="A3:B3"/>
    <mergeCell ref="C3:E3"/>
    <mergeCell ref="A4:B4"/>
    <mergeCell ref="C4:E4"/>
  </mergeCell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DE4D-9557-4D68-A86B-AB6FB0AAB1B6}">
  <dimension ref="A1:CV55"/>
  <sheetViews>
    <sheetView view="pageBreakPreview" zoomScale="140" zoomScaleNormal="100" zoomScaleSheetLayoutView="140" workbookViewId="0">
      <selection activeCell="F6" sqref="F6"/>
    </sheetView>
  </sheetViews>
  <sheetFormatPr defaultColWidth="8.88671875" defaultRowHeight="13.2" x14ac:dyDescent="0.25"/>
  <cols>
    <col min="1" max="1" width="8.88671875" style="207"/>
    <col min="2" max="2" width="36.77734375" style="207" customWidth="1"/>
    <col min="3" max="3" width="17.33203125" style="207" customWidth="1"/>
    <col min="4" max="4" width="9.6640625" style="207" customWidth="1"/>
    <col min="5" max="5" width="13" style="207" customWidth="1"/>
    <col min="6" max="6" width="16.44140625" style="207" customWidth="1"/>
    <col min="7" max="7" width="9.88671875" style="207" bestFit="1" customWidth="1"/>
    <col min="8" max="16384" width="8.88671875" style="207"/>
  </cols>
  <sheetData>
    <row r="1" spans="1:100" customFormat="1" ht="15.6" customHeight="1" x14ac:dyDescent="0.3">
      <c r="A1" s="397" t="s">
        <v>98</v>
      </c>
      <c r="B1" s="398"/>
      <c r="C1" s="399">
        <f>Cover!B15</f>
        <v>0</v>
      </c>
      <c r="D1" s="400"/>
      <c r="E1" s="401"/>
      <c r="F1" s="6"/>
      <c r="G1" s="7"/>
      <c r="H1" s="7"/>
      <c r="I1" s="8"/>
      <c r="J1" s="9"/>
      <c r="K1" s="10"/>
      <c r="L1" s="11"/>
      <c r="M1" s="7"/>
      <c r="N1" s="12"/>
      <c r="O1" s="11"/>
      <c r="P1" s="13"/>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row>
    <row r="2" spans="1:100" customFormat="1" ht="57" customHeight="1" x14ac:dyDescent="0.3">
      <c r="A2" s="397" t="s">
        <v>99</v>
      </c>
      <c r="B2" s="398"/>
      <c r="C2" s="402" t="str">
        <f>Cover!B17</f>
        <v>Manufacture, supply, testing, delivery and offloading of estimated quantities of Power Line Carrier Equipment on an “as and when required” basis</v>
      </c>
      <c r="D2" s="403"/>
      <c r="E2" s="404"/>
      <c r="F2" s="6"/>
      <c r="G2" s="7"/>
      <c r="H2" s="14"/>
      <c r="I2" s="15"/>
      <c r="J2" s="16"/>
      <c r="K2" s="10"/>
      <c r="L2" s="11"/>
      <c r="M2" s="7"/>
      <c r="N2" s="12"/>
      <c r="O2" s="11"/>
      <c r="P2" s="13"/>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row>
    <row r="3" spans="1:100" customFormat="1" ht="15.6" customHeight="1" x14ac:dyDescent="0.3">
      <c r="A3" s="397" t="s">
        <v>100</v>
      </c>
      <c r="B3" s="398"/>
      <c r="C3" s="399">
        <f>Cover!B21</f>
        <v>0</v>
      </c>
      <c r="D3" s="400"/>
      <c r="E3" s="401"/>
      <c r="F3" s="6"/>
      <c r="G3" s="7"/>
      <c r="H3" s="14"/>
      <c r="I3" s="15"/>
      <c r="J3" s="16"/>
      <c r="K3" s="10"/>
      <c r="L3" s="11"/>
      <c r="M3" s="7"/>
      <c r="N3" s="12"/>
      <c r="O3" s="11"/>
      <c r="P3" s="13"/>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row>
    <row r="5" spans="1:100" x14ac:dyDescent="0.25">
      <c r="B5" s="368" t="s">
        <v>251</v>
      </c>
    </row>
    <row r="7" spans="1:100" ht="13.8" thickBot="1" x14ac:dyDescent="0.3"/>
    <row r="8" spans="1:100" x14ac:dyDescent="0.25">
      <c r="A8" s="278">
        <v>1</v>
      </c>
      <c r="B8" s="279" t="s">
        <v>252</v>
      </c>
      <c r="C8" s="280" t="s">
        <v>253</v>
      </c>
      <c r="D8" s="280" t="s">
        <v>254</v>
      </c>
      <c r="E8" s="281" t="s">
        <v>255</v>
      </c>
    </row>
    <row r="9" spans="1:100" x14ac:dyDescent="0.25">
      <c r="A9" s="282">
        <v>1.1000000000000001</v>
      </c>
      <c r="B9" s="283" t="s">
        <v>256</v>
      </c>
      <c r="C9" s="284" t="s">
        <v>257</v>
      </c>
      <c r="D9" s="286"/>
      <c r="E9" s="287"/>
    </row>
    <row r="10" spans="1:100" x14ac:dyDescent="0.25">
      <c r="A10" s="282">
        <v>1.2</v>
      </c>
      <c r="B10" s="283" t="s">
        <v>258</v>
      </c>
      <c r="C10" s="284" t="s">
        <v>257</v>
      </c>
      <c r="D10" s="286"/>
      <c r="E10" s="287"/>
    </row>
    <row r="11" spans="1:100" s="288" customFormat="1" x14ac:dyDescent="0.25">
      <c r="A11" s="282">
        <v>1.3</v>
      </c>
      <c r="B11" s="283" t="s">
        <v>259</v>
      </c>
      <c r="C11" s="284" t="s">
        <v>257</v>
      </c>
      <c r="D11" s="285"/>
      <c r="E11" s="287"/>
      <c r="F11" s="207"/>
      <c r="G11" s="207"/>
    </row>
    <row r="12" spans="1:100" s="288" customFormat="1" x14ac:dyDescent="0.25">
      <c r="A12" s="282">
        <v>1.4</v>
      </c>
      <c r="B12" s="283" t="s">
        <v>260</v>
      </c>
      <c r="C12" s="284" t="s">
        <v>257</v>
      </c>
      <c r="D12" s="285"/>
      <c r="E12" s="287"/>
      <c r="F12" s="207"/>
      <c r="G12" s="207"/>
    </row>
    <row r="13" spans="1:100" x14ac:dyDescent="0.25">
      <c r="A13" s="282">
        <v>1.5</v>
      </c>
      <c r="B13" s="283" t="s">
        <v>261</v>
      </c>
      <c r="C13" s="284" t="s">
        <v>257</v>
      </c>
      <c r="D13" s="286"/>
      <c r="E13" s="287"/>
    </row>
    <row r="14" spans="1:100" x14ac:dyDescent="0.25">
      <c r="A14" s="282">
        <v>1.6</v>
      </c>
      <c r="B14" s="283" t="s">
        <v>262</v>
      </c>
      <c r="C14" s="284" t="s">
        <v>257</v>
      </c>
      <c r="D14" s="286"/>
      <c r="E14" s="287"/>
    </row>
    <row r="15" spans="1:100" x14ac:dyDescent="0.25">
      <c r="A15" s="282" t="s">
        <v>263</v>
      </c>
      <c r="B15" s="283" t="s">
        <v>264</v>
      </c>
      <c r="C15" s="284" t="s">
        <v>257</v>
      </c>
      <c r="D15" s="286"/>
      <c r="E15" s="287"/>
      <c r="F15" s="289"/>
      <c r="G15" s="289"/>
      <c r="H15" s="289"/>
    </row>
    <row r="16" spans="1:100" x14ac:dyDescent="0.25">
      <c r="A16" s="282">
        <v>1.7</v>
      </c>
      <c r="B16" s="283" t="s">
        <v>265</v>
      </c>
      <c r="C16" s="284" t="s">
        <v>257</v>
      </c>
      <c r="D16" s="286"/>
      <c r="E16" s="287"/>
    </row>
    <row r="17" spans="1:6" x14ac:dyDescent="0.25">
      <c r="A17" s="282">
        <v>1.8</v>
      </c>
      <c r="B17" s="283" t="s">
        <v>266</v>
      </c>
      <c r="C17" s="284" t="s">
        <v>257</v>
      </c>
      <c r="D17" s="286"/>
      <c r="E17" s="287"/>
    </row>
    <row r="18" spans="1:6" x14ac:dyDescent="0.25">
      <c r="A18" s="290">
        <v>1.9</v>
      </c>
      <c r="B18" s="291" t="s">
        <v>267</v>
      </c>
      <c r="C18" s="292" t="s">
        <v>257</v>
      </c>
      <c r="D18" s="287"/>
      <c r="E18" s="287"/>
    </row>
    <row r="19" spans="1:6" x14ac:dyDescent="0.25">
      <c r="A19" s="293">
        <v>1.1000000000000001</v>
      </c>
      <c r="B19" s="283"/>
      <c r="C19" s="284"/>
      <c r="D19" s="287"/>
      <c r="E19" s="287"/>
    </row>
    <row r="20" spans="1:6" x14ac:dyDescent="0.25">
      <c r="A20" s="294">
        <v>1.1100000000000001</v>
      </c>
      <c r="B20" s="283"/>
      <c r="C20" s="284"/>
      <c r="D20" s="287"/>
      <c r="E20" s="287"/>
    </row>
    <row r="21" spans="1:6" x14ac:dyDescent="0.25">
      <c r="A21" s="282"/>
      <c r="B21" s="295" t="s">
        <v>423</v>
      </c>
      <c r="C21" s="284"/>
      <c r="D21" s="286"/>
      <c r="E21" s="287"/>
    </row>
    <row r="22" spans="1:6" x14ac:dyDescent="0.25">
      <c r="A22" s="282"/>
      <c r="B22" s="283"/>
      <c r="C22" s="284"/>
      <c r="D22" s="286"/>
      <c r="E22" s="287"/>
    </row>
    <row r="23" spans="1:6" x14ac:dyDescent="0.25">
      <c r="A23" s="282"/>
      <c r="B23" s="283"/>
      <c r="C23" s="284"/>
      <c r="D23" s="286"/>
      <c r="E23" s="287"/>
    </row>
    <row r="24" spans="1:6" x14ac:dyDescent="0.25">
      <c r="A24" s="296"/>
      <c r="B24" s="297"/>
      <c r="C24" s="298"/>
      <c r="D24" s="299"/>
      <c r="E24" s="287"/>
    </row>
    <row r="25" spans="1:6" x14ac:dyDescent="0.25">
      <c r="A25" s="300"/>
      <c r="B25" s="301"/>
      <c r="C25" s="302"/>
      <c r="D25" s="378"/>
      <c r="E25" s="287"/>
    </row>
    <row r="26" spans="1:6" x14ac:dyDescent="0.25">
      <c r="F26" s="289"/>
    </row>
    <row r="27" spans="1:6" x14ac:dyDescent="0.25">
      <c r="B27" s="368" t="s">
        <v>421</v>
      </c>
    </row>
    <row r="29" spans="1:6" ht="13.8" thickBot="1" x14ac:dyDescent="0.3"/>
    <row r="30" spans="1:6" ht="30.6" x14ac:dyDescent="0.25">
      <c r="A30" s="278">
        <v>1</v>
      </c>
      <c r="B30" s="279" t="s">
        <v>409</v>
      </c>
      <c r="C30" s="280" t="s">
        <v>253</v>
      </c>
      <c r="D30" s="280" t="s">
        <v>426</v>
      </c>
      <c r="E30" s="369" t="s">
        <v>427</v>
      </c>
      <c r="F30" s="281" t="s">
        <v>255</v>
      </c>
    </row>
    <row r="31" spans="1:6" x14ac:dyDescent="0.25">
      <c r="A31" s="282">
        <v>1.1000000000000001</v>
      </c>
      <c r="B31" s="283" t="s">
        <v>422</v>
      </c>
      <c r="C31" s="284" t="s">
        <v>268</v>
      </c>
      <c r="D31" s="370"/>
      <c r="E31" s="371"/>
      <c r="F31" s="370"/>
    </row>
    <row r="32" spans="1:6" x14ac:dyDescent="0.25">
      <c r="A32" s="282">
        <v>1.2</v>
      </c>
      <c r="B32" s="283" t="s">
        <v>410</v>
      </c>
      <c r="C32" s="284" t="s">
        <v>268</v>
      </c>
      <c r="D32" s="370"/>
      <c r="E32" s="371"/>
      <c r="F32" s="370"/>
    </row>
    <row r="33" spans="1:6" x14ac:dyDescent="0.25">
      <c r="A33" s="282">
        <v>1.3</v>
      </c>
      <c r="B33" s="283" t="s">
        <v>411</v>
      </c>
      <c r="C33" s="284" t="s">
        <v>268</v>
      </c>
      <c r="D33" s="370"/>
      <c r="E33" s="371"/>
      <c r="F33" s="370"/>
    </row>
    <row r="34" spans="1:6" x14ac:dyDescent="0.25">
      <c r="A34" s="282">
        <v>1.4</v>
      </c>
      <c r="B34" s="283" t="s">
        <v>412</v>
      </c>
      <c r="C34" s="284" t="s">
        <v>268</v>
      </c>
      <c r="D34" s="370"/>
      <c r="E34" s="371"/>
      <c r="F34" s="370"/>
    </row>
    <row r="35" spans="1:6" x14ac:dyDescent="0.25">
      <c r="A35" s="282">
        <v>1.5</v>
      </c>
      <c r="B35" s="283" t="s">
        <v>413</v>
      </c>
      <c r="C35" s="284" t="s">
        <v>268</v>
      </c>
      <c r="D35" s="370"/>
      <c r="E35" s="371"/>
      <c r="F35" s="370"/>
    </row>
    <row r="36" spans="1:6" x14ac:dyDescent="0.25">
      <c r="A36" s="282">
        <v>1.6</v>
      </c>
      <c r="B36" s="283" t="s">
        <v>414</v>
      </c>
      <c r="C36" s="284" t="s">
        <v>268</v>
      </c>
      <c r="D36" s="370"/>
      <c r="E36" s="371"/>
      <c r="F36" s="370"/>
    </row>
    <row r="37" spans="1:6" x14ac:dyDescent="0.25">
      <c r="A37" s="282">
        <v>1.7</v>
      </c>
      <c r="B37" s="283" t="s">
        <v>415</v>
      </c>
      <c r="C37" s="284" t="s">
        <v>268</v>
      </c>
      <c r="D37" s="370"/>
      <c r="E37" s="371"/>
      <c r="F37" s="370"/>
    </row>
    <row r="38" spans="1:6" x14ac:dyDescent="0.25">
      <c r="A38" s="282">
        <v>1.8</v>
      </c>
      <c r="B38" s="283" t="s">
        <v>416</v>
      </c>
      <c r="C38" s="284" t="s">
        <v>268</v>
      </c>
      <c r="D38" s="370"/>
      <c r="E38" s="371"/>
      <c r="F38" s="370"/>
    </row>
    <row r="39" spans="1:6" x14ac:dyDescent="0.25">
      <c r="A39" s="282">
        <v>1.9</v>
      </c>
      <c r="B39" s="295" t="s">
        <v>424</v>
      </c>
      <c r="C39" s="284"/>
      <c r="D39" s="370"/>
      <c r="E39" s="371"/>
      <c r="F39" s="370"/>
    </row>
    <row r="40" spans="1:6" x14ac:dyDescent="0.25">
      <c r="A40" s="294">
        <v>1.1000000000000001</v>
      </c>
      <c r="B40" s="291"/>
      <c r="C40" s="292"/>
      <c r="D40" s="373"/>
      <c r="E40" s="374"/>
      <c r="F40" s="370"/>
    </row>
    <row r="41" spans="1:6" ht="13.8" thickBot="1" x14ac:dyDescent="0.3">
      <c r="A41" s="293">
        <v>1.1100000000000001</v>
      </c>
      <c r="B41" s="283"/>
      <c r="C41" s="284"/>
      <c r="D41" s="373"/>
      <c r="E41" s="374"/>
      <c r="F41" s="370"/>
    </row>
    <row r="42" spans="1:6" ht="13.8" hidden="1" thickBot="1" x14ac:dyDescent="0.3">
      <c r="A42" s="282"/>
      <c r="B42" s="283"/>
      <c r="C42" s="284"/>
      <c r="D42" s="370"/>
      <c r="E42" s="371"/>
      <c r="F42" s="372"/>
    </row>
    <row r="43" spans="1:6" ht="13.8" hidden="1" thickBot="1" x14ac:dyDescent="0.3">
      <c r="A43" s="296"/>
      <c r="B43" s="297"/>
      <c r="C43" s="298"/>
      <c r="D43" s="375"/>
      <c r="E43" s="376"/>
      <c r="F43" s="377"/>
    </row>
    <row r="44" spans="1:6" ht="30.6" x14ac:dyDescent="0.25">
      <c r="A44" s="278">
        <v>2</v>
      </c>
      <c r="B44" s="279" t="s">
        <v>417</v>
      </c>
      <c r="C44" s="280" t="s">
        <v>253</v>
      </c>
      <c r="D44" s="280" t="s">
        <v>426</v>
      </c>
      <c r="E44" s="369" t="s">
        <v>427</v>
      </c>
      <c r="F44" s="281" t="s">
        <v>255</v>
      </c>
    </row>
    <row r="45" spans="1:6" x14ac:dyDescent="0.25">
      <c r="A45" s="282">
        <v>2.1</v>
      </c>
      <c r="B45" s="283" t="s">
        <v>418</v>
      </c>
      <c r="C45" s="284" t="s">
        <v>419</v>
      </c>
      <c r="D45" s="370"/>
      <c r="E45" s="371"/>
      <c r="F45" s="370"/>
    </row>
    <row r="46" spans="1:6" x14ac:dyDescent="0.25">
      <c r="A46" s="282">
        <v>2.2000000000000002</v>
      </c>
      <c r="B46" s="283" t="s">
        <v>420</v>
      </c>
      <c r="C46" s="284" t="s">
        <v>419</v>
      </c>
      <c r="D46" s="375"/>
      <c r="E46" s="376"/>
      <c r="F46" s="370"/>
    </row>
    <row r="47" spans="1:6" x14ac:dyDescent="0.25">
      <c r="A47" s="282">
        <v>2.2999999999999998</v>
      </c>
      <c r="B47" s="295" t="s">
        <v>425</v>
      </c>
      <c r="C47" s="298"/>
      <c r="D47" s="375"/>
      <c r="E47" s="376"/>
      <c r="F47" s="370"/>
    </row>
    <row r="48" spans="1:6" x14ac:dyDescent="0.25">
      <c r="A48" s="282">
        <v>2.4</v>
      </c>
      <c r="B48" s="297"/>
      <c r="C48" s="298"/>
      <c r="D48" s="375"/>
      <c r="E48" s="376"/>
      <c r="F48" s="370"/>
    </row>
    <row r="49" spans="1:6" x14ac:dyDescent="0.25">
      <c r="A49" s="282">
        <v>2.5</v>
      </c>
      <c r="B49" s="297"/>
      <c r="C49" s="298"/>
      <c r="D49" s="375"/>
      <c r="E49" s="376"/>
      <c r="F49" s="370"/>
    </row>
    <row r="50" spans="1:6" x14ac:dyDescent="0.25">
      <c r="A50" s="379">
        <v>2.6</v>
      </c>
      <c r="B50" s="301"/>
      <c r="C50" s="302"/>
      <c r="D50" s="375"/>
      <c r="E50" s="375"/>
      <c r="F50" s="370"/>
    </row>
    <row r="51" spans="1:6" x14ac:dyDescent="0.25">
      <c r="F51" s="289"/>
    </row>
    <row r="52" spans="1:6" x14ac:dyDescent="0.25">
      <c r="B52" s="380" t="s">
        <v>434</v>
      </c>
      <c r="F52" s="289"/>
    </row>
    <row r="53" spans="1:6" x14ac:dyDescent="0.25">
      <c r="F53" s="289"/>
    </row>
    <row r="54" spans="1:6" x14ac:dyDescent="0.25">
      <c r="F54" s="289"/>
    </row>
    <row r="55" spans="1:6" x14ac:dyDescent="0.25">
      <c r="F55" s="303"/>
    </row>
  </sheetData>
  <mergeCells count="6">
    <mergeCell ref="A1:B1"/>
    <mergeCell ref="C1:E1"/>
    <mergeCell ref="A2:B2"/>
    <mergeCell ref="C2:E2"/>
    <mergeCell ref="A3:B3"/>
    <mergeCell ref="C3:E3"/>
  </mergeCells>
  <pageMargins left="0.7" right="0.7" top="0.75" bottom="0.75" header="0.3" footer="0.3"/>
  <pageSetup paperSize="9" scale="72" orientation="portrait" r:id="rId1"/>
  <colBreaks count="1" manualBreakCount="1">
    <brk id="7" min="7" max="3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33"/>
  <sheetViews>
    <sheetView view="pageBreakPreview" topLeftCell="A5" zoomScaleNormal="85" zoomScaleSheetLayoutView="100" workbookViewId="0">
      <selection activeCell="C6" sqref="C6"/>
    </sheetView>
  </sheetViews>
  <sheetFormatPr defaultColWidth="9.33203125" defaultRowHeight="13.2" x14ac:dyDescent="0.25"/>
  <cols>
    <col min="1" max="1" width="20.6640625" style="221" customWidth="1"/>
    <col min="2" max="2" width="17.44140625" style="207" customWidth="1"/>
    <col min="3" max="3" width="40.44140625" style="207" customWidth="1"/>
    <col min="4" max="4" width="23.5546875" style="207" customWidth="1"/>
    <col min="5" max="5" width="23.33203125" style="207" customWidth="1"/>
    <col min="6" max="6" width="18.44140625" style="207" customWidth="1"/>
    <col min="7" max="7" width="19.33203125" style="207" customWidth="1"/>
    <col min="8" max="8" width="15.33203125" style="207" customWidth="1"/>
    <col min="9" max="9" width="11.44140625" style="207" customWidth="1"/>
    <col min="10" max="10" width="10.33203125" style="207" bestFit="1" customWidth="1"/>
    <col min="11" max="11" width="9.6640625" style="207" bestFit="1" customWidth="1"/>
    <col min="12" max="16384" width="9.33203125" style="207"/>
  </cols>
  <sheetData>
    <row r="1" spans="1:9" s="200" customFormat="1" ht="15.6" x14ac:dyDescent="0.3">
      <c r="A1" s="414" t="s">
        <v>98</v>
      </c>
      <c r="B1" s="415"/>
      <c r="C1" s="198">
        <f>Cover!B15</f>
        <v>0</v>
      </c>
      <c r="D1" s="199"/>
      <c r="G1" s="201"/>
      <c r="I1" s="201"/>
    </row>
    <row r="2" spans="1:9" s="200" customFormat="1" ht="63.6" customHeight="1" x14ac:dyDescent="0.3">
      <c r="A2" s="414" t="s">
        <v>99</v>
      </c>
      <c r="B2" s="415"/>
      <c r="C2" s="202" t="str">
        <f>Cover!B17</f>
        <v>Manufacture, supply, testing, delivery and offloading of estimated quantities of Power Line Carrier Equipment on an “as and when required” basis</v>
      </c>
      <c r="G2" s="201"/>
      <c r="H2" s="203"/>
      <c r="I2" s="204"/>
    </row>
    <row r="3" spans="1:9" s="200" customFormat="1" ht="15.6" x14ac:dyDescent="0.3">
      <c r="A3" s="414" t="s">
        <v>100</v>
      </c>
      <c r="B3" s="415"/>
      <c r="C3" s="198">
        <f>Cover!B21</f>
        <v>0</v>
      </c>
      <c r="G3" s="201"/>
      <c r="H3" s="203"/>
      <c r="I3" s="204"/>
    </row>
    <row r="4" spans="1:9" ht="15.6" x14ac:dyDescent="0.3">
      <c r="A4" s="205"/>
      <c r="B4" s="200"/>
      <c r="C4" s="206"/>
    </row>
    <row r="5" spans="1:9" ht="48" customHeight="1" x14ac:dyDescent="0.3">
      <c r="A5" s="416" t="s">
        <v>236</v>
      </c>
      <c r="B5" s="416"/>
      <c r="C5" s="416"/>
      <c r="D5" s="416"/>
      <c r="E5" s="416"/>
    </row>
    <row r="6" spans="1:9" x14ac:dyDescent="0.25">
      <c r="A6" s="208"/>
    </row>
    <row r="7" spans="1:9" x14ac:dyDescent="0.25">
      <c r="A7" s="208"/>
      <c r="B7" s="209"/>
      <c r="C7" s="209"/>
      <c r="D7" s="209"/>
    </row>
    <row r="8" spans="1:9" ht="17.399999999999999" x14ac:dyDescent="0.3">
      <c r="A8" s="80" t="s">
        <v>148</v>
      </c>
      <c r="C8" s="209"/>
      <c r="D8" s="209"/>
    </row>
    <row r="9" spans="1:9" ht="13.8" x14ac:dyDescent="0.25">
      <c r="A9" s="78"/>
      <c r="B9" s="210"/>
      <c r="C9" s="209"/>
      <c r="D9" s="209"/>
    </row>
    <row r="10" spans="1:9" ht="18" customHeight="1" x14ac:dyDescent="0.3">
      <c r="A10" s="211" t="s">
        <v>149</v>
      </c>
      <c r="B10" s="212"/>
      <c r="C10" s="212"/>
    </row>
    <row r="11" spans="1:9" s="200" customFormat="1" ht="28.8" customHeight="1" x14ac:dyDescent="0.25">
      <c r="A11" s="213">
        <v>1</v>
      </c>
      <c r="B11" s="411" t="s">
        <v>150</v>
      </c>
      <c r="C11" s="411"/>
      <c r="D11" s="411"/>
      <c r="E11" s="411"/>
      <c r="F11" s="411"/>
      <c r="G11" s="411"/>
    </row>
    <row r="12" spans="1:9" s="200" customFormat="1" ht="61.95" customHeight="1" x14ac:dyDescent="0.25">
      <c r="A12" s="213">
        <v>2</v>
      </c>
      <c r="B12" s="411" t="s">
        <v>151</v>
      </c>
      <c r="C12" s="411"/>
      <c r="D12" s="411"/>
      <c r="E12" s="411"/>
      <c r="F12" s="411"/>
      <c r="G12" s="411"/>
      <c r="H12" s="214"/>
      <c r="I12" s="214"/>
    </row>
    <row r="13" spans="1:9" s="200" customFormat="1" ht="88.2" customHeight="1" x14ac:dyDescent="0.25">
      <c r="A13" s="215">
        <v>3</v>
      </c>
      <c r="B13" s="411" t="s">
        <v>428</v>
      </c>
      <c r="C13" s="411"/>
      <c r="D13" s="411"/>
      <c r="E13" s="411"/>
      <c r="F13" s="411"/>
      <c r="G13" s="411"/>
    </row>
    <row r="14" spans="1:9" s="200" customFormat="1" ht="61.8" customHeight="1" x14ac:dyDescent="0.25">
      <c r="A14" s="215">
        <f>A13+1</f>
        <v>4</v>
      </c>
      <c r="B14" s="411" t="s">
        <v>242</v>
      </c>
      <c r="C14" s="411"/>
      <c r="D14" s="411"/>
      <c r="E14" s="411"/>
      <c r="F14" s="411"/>
      <c r="G14" s="411"/>
    </row>
    <row r="15" spans="1:9" ht="17.399999999999999" x14ac:dyDescent="0.3">
      <c r="A15" s="80" t="s">
        <v>152</v>
      </c>
      <c r="B15" s="210"/>
      <c r="C15" s="212"/>
    </row>
    <row r="16" spans="1:9" s="216" customFormat="1" ht="63" customHeight="1" x14ac:dyDescent="0.25">
      <c r="A16" s="213">
        <v>1</v>
      </c>
      <c r="B16" s="411" t="s">
        <v>241</v>
      </c>
      <c r="C16" s="411"/>
      <c r="D16" s="411"/>
      <c r="E16" s="411"/>
      <c r="F16" s="411"/>
      <c r="G16" s="411"/>
      <c r="H16" s="79"/>
      <c r="I16" s="79"/>
    </row>
    <row r="17" spans="1:22" s="216" customFormat="1" ht="51.75" customHeight="1" x14ac:dyDescent="0.25">
      <c r="A17" s="213">
        <v>2</v>
      </c>
      <c r="B17" s="411" t="s">
        <v>153</v>
      </c>
      <c r="C17" s="411"/>
      <c r="D17" s="411"/>
      <c r="E17" s="411"/>
      <c r="F17" s="411"/>
      <c r="G17" s="411"/>
      <c r="H17" s="79"/>
      <c r="I17" s="79"/>
    </row>
    <row r="18" spans="1:22" s="216" customFormat="1" ht="66" customHeight="1" x14ac:dyDescent="0.25">
      <c r="A18" s="217">
        <v>3</v>
      </c>
      <c r="B18" s="412" t="s">
        <v>243</v>
      </c>
      <c r="C18" s="412"/>
      <c r="D18" s="412"/>
      <c r="E18" s="412"/>
      <c r="F18" s="412"/>
      <c r="G18" s="412"/>
      <c r="H18" s="79"/>
      <c r="I18" s="79"/>
    </row>
    <row r="19" spans="1:22" s="216" customFormat="1" ht="28.2" customHeight="1" x14ac:dyDescent="0.25">
      <c r="A19" s="213">
        <v>4</v>
      </c>
      <c r="B19" s="411" t="s">
        <v>429</v>
      </c>
      <c r="C19" s="411"/>
      <c r="D19" s="411"/>
      <c r="E19" s="411"/>
      <c r="F19" s="411"/>
      <c r="G19" s="411"/>
      <c r="H19" s="79"/>
      <c r="I19" s="79"/>
    </row>
    <row r="20" spans="1:22" s="216" customFormat="1" ht="42" customHeight="1" x14ac:dyDescent="0.25">
      <c r="A20" s="218">
        <v>5</v>
      </c>
      <c r="B20" s="413" t="s">
        <v>154</v>
      </c>
      <c r="C20" s="413"/>
      <c r="D20" s="413"/>
      <c r="E20" s="413"/>
      <c r="F20" s="413"/>
      <c r="G20" s="413"/>
      <c r="H20" s="79"/>
      <c r="I20" s="79"/>
    </row>
    <row r="21" spans="1:22" s="216" customFormat="1" ht="13.8" x14ac:dyDescent="0.25">
      <c r="A21" s="219" t="s">
        <v>110</v>
      </c>
      <c r="B21" s="220" t="s">
        <v>110</v>
      </c>
      <c r="C21" s="219"/>
    </row>
    <row r="22" spans="1:22" ht="13.8" x14ac:dyDescent="0.25">
      <c r="C22" s="212"/>
      <c r="D22" s="212"/>
      <c r="E22" s="212"/>
      <c r="F22" s="212"/>
      <c r="G22" s="212"/>
    </row>
    <row r="23" spans="1:22" x14ac:dyDescent="0.25">
      <c r="A23" s="222"/>
    </row>
    <row r="24" spans="1:22" ht="34.200000000000003" customHeight="1" x14ac:dyDescent="0.3">
      <c r="A24" s="223" t="s">
        <v>155</v>
      </c>
      <c r="B24" s="409" t="s">
        <v>430</v>
      </c>
      <c r="C24" s="410"/>
      <c r="D24" s="410"/>
      <c r="E24" s="410"/>
      <c r="F24" s="410"/>
      <c r="G24" s="410"/>
      <c r="H24" s="224"/>
      <c r="I24" s="224"/>
      <c r="J24" s="224"/>
      <c r="K24" s="225"/>
    </row>
    <row r="25" spans="1:22" ht="81" customHeight="1" x14ac:dyDescent="0.25">
      <c r="A25" s="226" t="s">
        <v>156</v>
      </c>
      <c r="B25" s="227" t="s">
        <v>157</v>
      </c>
      <c r="C25" s="226" t="s">
        <v>158</v>
      </c>
      <c r="D25" s="226" t="s">
        <v>0</v>
      </c>
      <c r="E25" s="227" t="s">
        <v>431</v>
      </c>
      <c r="F25" s="227" t="s">
        <v>432</v>
      </c>
      <c r="G25" s="226" t="s">
        <v>160</v>
      </c>
      <c r="H25" s="228" t="s">
        <v>161</v>
      </c>
      <c r="I25" s="229" t="s">
        <v>162</v>
      </c>
      <c r="J25" s="229" t="s">
        <v>162</v>
      </c>
      <c r="K25" s="229" t="s">
        <v>162</v>
      </c>
      <c r="L25" s="229" t="s">
        <v>162</v>
      </c>
      <c r="M25" s="229" t="s">
        <v>162</v>
      </c>
      <c r="N25" s="229" t="s">
        <v>162</v>
      </c>
    </row>
    <row r="26" spans="1:22" x14ac:dyDescent="0.25">
      <c r="A26" s="230" t="s">
        <v>163</v>
      </c>
      <c r="B26" s="231"/>
      <c r="C26" s="232"/>
      <c r="D26" s="232"/>
      <c r="E26" s="233"/>
      <c r="F26" s="234"/>
      <c r="G26" s="263"/>
      <c r="H26" s="252"/>
      <c r="I26" s="235"/>
      <c r="J26" s="236"/>
      <c r="K26" s="236"/>
      <c r="L26" s="236"/>
      <c r="M26" s="236"/>
      <c r="N26" s="236"/>
      <c r="O26" s="237"/>
      <c r="P26" s="237"/>
      <c r="Q26" s="237"/>
      <c r="R26" s="237"/>
      <c r="S26" s="237"/>
      <c r="T26" s="237"/>
      <c r="U26" s="237"/>
      <c r="V26" s="237"/>
    </row>
    <row r="27" spans="1:22" x14ac:dyDescent="0.25">
      <c r="A27" s="230" t="s">
        <v>164</v>
      </c>
      <c r="B27" s="231"/>
      <c r="C27" s="262"/>
      <c r="D27" s="262"/>
      <c r="E27" s="233"/>
      <c r="F27" s="234"/>
      <c r="G27" s="264"/>
      <c r="H27" s="252"/>
      <c r="I27" s="235"/>
      <c r="J27" s="236"/>
      <c r="K27" s="236"/>
      <c r="L27" s="236"/>
      <c r="M27" s="236"/>
      <c r="N27" s="236"/>
      <c r="O27" s="237"/>
      <c r="P27" s="237"/>
      <c r="Q27" s="237"/>
      <c r="R27" s="237"/>
      <c r="S27" s="237"/>
      <c r="T27" s="237"/>
      <c r="U27" s="237"/>
      <c r="V27" s="237"/>
    </row>
    <row r="28" spans="1:22" x14ac:dyDescent="0.25">
      <c r="A28" s="230" t="s">
        <v>165</v>
      </c>
      <c r="B28" s="231"/>
      <c r="C28" s="232"/>
      <c r="D28" s="232"/>
      <c r="E28" s="233"/>
      <c r="F28" s="234"/>
      <c r="G28" s="263"/>
      <c r="H28" s="252"/>
      <c r="I28" s="235"/>
      <c r="J28" s="236"/>
      <c r="K28" s="236"/>
      <c r="L28" s="236"/>
      <c r="M28" s="236"/>
      <c r="N28" s="236"/>
      <c r="O28" s="237"/>
      <c r="P28" s="237"/>
      <c r="Q28" s="237"/>
      <c r="R28" s="237"/>
      <c r="S28" s="237"/>
      <c r="T28" s="237"/>
      <c r="U28" s="237"/>
      <c r="V28" s="237"/>
    </row>
    <row r="29" spans="1:22" x14ac:dyDescent="0.25">
      <c r="A29" s="230" t="s">
        <v>166</v>
      </c>
      <c r="B29" s="231"/>
      <c r="C29" s="232"/>
      <c r="D29" s="232"/>
      <c r="E29" s="233"/>
      <c r="F29" s="234"/>
      <c r="G29" s="263"/>
      <c r="H29" s="252"/>
      <c r="I29" s="235"/>
      <c r="J29" s="236"/>
      <c r="K29" s="236"/>
      <c r="L29" s="236"/>
      <c r="M29" s="236"/>
      <c r="N29" s="236"/>
      <c r="O29" s="237"/>
      <c r="P29" s="237"/>
      <c r="Q29" s="237"/>
      <c r="R29" s="237"/>
      <c r="S29" s="237"/>
      <c r="T29" s="237"/>
      <c r="U29" s="237"/>
      <c r="V29" s="237"/>
    </row>
    <row r="30" spans="1:22" x14ac:dyDescent="0.25">
      <c r="A30" s="230" t="s">
        <v>167</v>
      </c>
      <c r="B30" s="238"/>
      <c r="C30" s="236"/>
      <c r="D30" s="236"/>
      <c r="E30" s="236"/>
      <c r="F30" s="239"/>
      <c r="G30" s="257"/>
      <c r="H30" s="236"/>
      <c r="I30" s="235"/>
      <c r="J30" s="236"/>
      <c r="K30" s="236"/>
      <c r="L30" s="236"/>
      <c r="M30" s="236"/>
      <c r="N30" s="236"/>
      <c r="O30" s="237"/>
      <c r="P30" s="237"/>
      <c r="Q30" s="237"/>
      <c r="R30" s="237"/>
      <c r="S30" s="237"/>
      <c r="T30" s="237"/>
      <c r="U30" s="237"/>
      <c r="V30" s="237"/>
    </row>
    <row r="31" spans="1:22" x14ac:dyDescent="0.25">
      <c r="A31" s="230" t="s">
        <v>168</v>
      </c>
      <c r="B31" s="240">
        <v>0.15</v>
      </c>
      <c r="C31" s="241" t="s">
        <v>169</v>
      </c>
      <c r="D31" s="242"/>
      <c r="E31" s="243"/>
    </row>
    <row r="32" spans="1:22" x14ac:dyDescent="0.25">
      <c r="A32" s="244"/>
      <c r="B32" s="240">
        <f>SUM(B26:B31)</f>
        <v>0.15</v>
      </c>
      <c r="C32" s="245" t="s">
        <v>170</v>
      </c>
      <c r="D32" s="246" t="s">
        <v>171</v>
      </c>
      <c r="E32" s="246"/>
      <c r="F32" s="246"/>
      <c r="G32" s="246"/>
    </row>
    <row r="33" spans="1:14" x14ac:dyDescent="0.25">
      <c r="A33" s="247"/>
    </row>
    <row r="34" spans="1:14" x14ac:dyDescent="0.25">
      <c r="A34" s="222"/>
    </row>
    <row r="35" spans="1:14" ht="42.6" customHeight="1" x14ac:dyDescent="0.3">
      <c r="A35" s="223" t="s">
        <v>172</v>
      </c>
      <c r="B35" s="409"/>
      <c r="C35" s="410"/>
      <c r="D35" s="410"/>
      <c r="E35" s="410"/>
      <c r="F35" s="410"/>
      <c r="G35" s="410"/>
      <c r="H35" s="224"/>
      <c r="I35" s="224"/>
      <c r="J35" s="224"/>
      <c r="K35" s="225"/>
    </row>
    <row r="36" spans="1:14" ht="78.75" customHeight="1" x14ac:dyDescent="0.25">
      <c r="A36" s="226" t="s">
        <v>156</v>
      </c>
      <c r="B36" s="227" t="s">
        <v>157</v>
      </c>
      <c r="C36" s="226" t="s">
        <v>158</v>
      </c>
      <c r="D36" s="226" t="s">
        <v>0</v>
      </c>
      <c r="E36" s="227" t="s">
        <v>159</v>
      </c>
      <c r="F36" s="227" t="s">
        <v>432</v>
      </c>
      <c r="G36" s="226" t="s">
        <v>160</v>
      </c>
      <c r="H36" s="228" t="s">
        <v>173</v>
      </c>
      <c r="I36" s="229" t="s">
        <v>162</v>
      </c>
      <c r="J36" s="229" t="s">
        <v>162</v>
      </c>
      <c r="K36" s="229" t="s">
        <v>162</v>
      </c>
      <c r="L36" s="229" t="s">
        <v>162</v>
      </c>
      <c r="M36" s="229" t="s">
        <v>162</v>
      </c>
      <c r="N36" s="229" t="s">
        <v>162</v>
      </c>
    </row>
    <row r="37" spans="1:14" x14ac:dyDescent="0.25">
      <c r="A37" s="230" t="s">
        <v>174</v>
      </c>
      <c r="B37" s="231"/>
      <c r="C37" s="266"/>
      <c r="D37" s="232"/>
      <c r="E37" s="262"/>
      <c r="F37" s="234"/>
      <c r="G37" s="269"/>
      <c r="H37" s="252"/>
      <c r="I37" s="235"/>
      <c r="J37" s="236"/>
      <c r="K37" s="236"/>
      <c r="L37" s="236"/>
      <c r="M37" s="236"/>
      <c r="N37" s="236"/>
    </row>
    <row r="38" spans="1:14" x14ac:dyDescent="0.25">
      <c r="A38" s="230"/>
      <c r="B38" s="231"/>
      <c r="C38" s="266"/>
      <c r="D38" s="232"/>
      <c r="E38" s="268"/>
      <c r="F38" s="234"/>
      <c r="G38" s="265"/>
      <c r="H38" s="252"/>
      <c r="I38" s="235"/>
      <c r="J38" s="236"/>
      <c r="K38" s="236"/>
      <c r="L38" s="236"/>
      <c r="M38" s="236"/>
      <c r="N38" s="236"/>
    </row>
    <row r="39" spans="1:14" x14ac:dyDescent="0.25">
      <c r="A39" s="230" t="s">
        <v>175</v>
      </c>
      <c r="B39" s="231"/>
      <c r="C39" s="232"/>
      <c r="D39" s="232"/>
      <c r="E39" s="233"/>
      <c r="F39" s="234"/>
      <c r="G39" s="263"/>
      <c r="H39" s="252"/>
      <c r="I39" s="235"/>
      <c r="J39" s="236"/>
      <c r="K39" s="236"/>
      <c r="L39" s="236"/>
      <c r="M39" s="236"/>
      <c r="N39" s="236"/>
    </row>
    <row r="40" spans="1:14" x14ac:dyDescent="0.25">
      <c r="A40" s="230" t="s">
        <v>176</v>
      </c>
      <c r="B40" s="231"/>
      <c r="C40" s="232"/>
      <c r="D40" s="232"/>
      <c r="E40" s="233"/>
      <c r="F40" s="234"/>
      <c r="G40" s="267"/>
      <c r="H40" s="270"/>
      <c r="I40" s="262"/>
      <c r="J40" s="236"/>
      <c r="K40" s="236"/>
      <c r="L40" s="236"/>
      <c r="M40" s="236"/>
      <c r="N40" s="236"/>
    </row>
    <row r="41" spans="1:14" x14ac:dyDescent="0.25">
      <c r="A41" s="230" t="s">
        <v>177</v>
      </c>
      <c r="B41" s="238"/>
      <c r="C41" s="236"/>
      <c r="D41" s="236"/>
      <c r="E41" s="236"/>
      <c r="F41" s="239"/>
      <c r="G41" s="239"/>
      <c r="H41" s="236"/>
      <c r="I41" s="235"/>
      <c r="J41" s="236"/>
      <c r="K41" s="236"/>
      <c r="L41" s="236"/>
      <c r="M41" s="236"/>
      <c r="N41" s="236"/>
    </row>
    <row r="42" spans="1:14" x14ac:dyDescent="0.25">
      <c r="A42" s="230" t="s">
        <v>178</v>
      </c>
      <c r="B42" s="238"/>
      <c r="C42" s="236"/>
      <c r="D42" s="236"/>
      <c r="E42" s="236"/>
      <c r="F42" s="239"/>
      <c r="G42" s="239"/>
      <c r="H42" s="236"/>
      <c r="I42" s="235"/>
      <c r="J42" s="236"/>
      <c r="K42" s="236"/>
      <c r="L42" s="236"/>
      <c r="M42" s="236"/>
      <c r="N42" s="236"/>
    </row>
    <row r="43" spans="1:14" x14ac:dyDescent="0.25">
      <c r="A43" s="230" t="s">
        <v>179</v>
      </c>
      <c r="B43" s="240">
        <v>0.15</v>
      </c>
      <c r="C43" s="241" t="s">
        <v>169</v>
      </c>
      <c r="D43" s="242"/>
      <c r="E43" s="243"/>
    </row>
    <row r="44" spans="1:14" x14ac:dyDescent="0.25">
      <c r="A44" s="244"/>
      <c r="B44" s="240">
        <f>SUM(B37:B43)</f>
        <v>0.15</v>
      </c>
      <c r="C44" s="245" t="s">
        <v>170</v>
      </c>
      <c r="D44" s="246" t="s">
        <v>171</v>
      </c>
      <c r="E44" s="246"/>
      <c r="F44" s="246"/>
      <c r="G44" s="246"/>
    </row>
    <row r="45" spans="1:14" x14ac:dyDescent="0.25">
      <c r="A45" s="247"/>
    </row>
    <row r="46" spans="1:14" x14ac:dyDescent="0.25">
      <c r="A46" s="222"/>
    </row>
    <row r="47" spans="1:14" ht="31.2" customHeight="1" x14ac:dyDescent="0.3">
      <c r="A47" s="223" t="s">
        <v>180</v>
      </c>
      <c r="B47" s="409"/>
      <c r="C47" s="410"/>
      <c r="D47" s="410"/>
      <c r="E47" s="410"/>
      <c r="F47" s="410"/>
      <c r="G47" s="410"/>
      <c r="H47" s="224"/>
      <c r="I47" s="224"/>
      <c r="J47" s="224"/>
      <c r="K47" s="225"/>
    </row>
    <row r="48" spans="1:14" ht="82.5" customHeight="1" x14ac:dyDescent="0.25">
      <c r="A48" s="226" t="s">
        <v>156</v>
      </c>
      <c r="B48" s="227" t="s">
        <v>157</v>
      </c>
      <c r="C48" s="226" t="s">
        <v>158</v>
      </c>
      <c r="D48" s="226" t="s">
        <v>0</v>
      </c>
      <c r="E48" s="227" t="s">
        <v>159</v>
      </c>
      <c r="F48" s="227" t="s">
        <v>432</v>
      </c>
      <c r="G48" s="226" t="s">
        <v>160</v>
      </c>
      <c r="H48" s="228" t="s">
        <v>173</v>
      </c>
      <c r="I48" s="229" t="s">
        <v>162</v>
      </c>
      <c r="J48" s="229" t="s">
        <v>162</v>
      </c>
      <c r="K48" s="229" t="s">
        <v>162</v>
      </c>
      <c r="L48" s="229" t="s">
        <v>162</v>
      </c>
      <c r="M48" s="229" t="s">
        <v>162</v>
      </c>
      <c r="N48" s="229" t="s">
        <v>162</v>
      </c>
    </row>
    <row r="49" spans="1:21" x14ac:dyDescent="0.25">
      <c r="A49" s="230" t="s">
        <v>181</v>
      </c>
      <c r="B49" s="231"/>
      <c r="C49" s="232"/>
      <c r="D49" s="232"/>
      <c r="E49" s="233"/>
      <c r="F49" s="234"/>
      <c r="G49" s="256"/>
      <c r="H49" s="252"/>
      <c r="I49" s="235"/>
      <c r="J49" s="236"/>
      <c r="K49" s="236"/>
      <c r="L49" s="236"/>
      <c r="M49" s="236"/>
      <c r="N49" s="236"/>
      <c r="O49" s="237"/>
      <c r="P49" s="237"/>
      <c r="Q49" s="237"/>
      <c r="R49" s="237"/>
      <c r="S49" s="237"/>
      <c r="T49" s="237"/>
      <c r="U49" s="237"/>
    </row>
    <row r="50" spans="1:21" x14ac:dyDescent="0.25">
      <c r="A50" s="230" t="s">
        <v>182</v>
      </c>
      <c r="B50" s="238" t="s">
        <v>110</v>
      </c>
      <c r="C50" s="236"/>
      <c r="D50" s="236"/>
      <c r="E50" s="236"/>
      <c r="F50" s="239"/>
      <c r="G50" s="239"/>
      <c r="H50" s="236"/>
      <c r="I50" s="235"/>
      <c r="J50" s="236"/>
      <c r="K50" s="236"/>
      <c r="L50" s="236"/>
      <c r="M50" s="236"/>
      <c r="N50" s="236"/>
      <c r="O50" s="237"/>
      <c r="P50" s="237"/>
      <c r="Q50" s="237"/>
      <c r="R50" s="237"/>
      <c r="S50" s="237"/>
      <c r="T50" s="237"/>
      <c r="U50" s="237"/>
    </row>
    <row r="51" spans="1:21" x14ac:dyDescent="0.25">
      <c r="A51" s="230" t="s">
        <v>183</v>
      </c>
      <c r="B51" s="238"/>
      <c r="C51" s="236"/>
      <c r="D51" s="236"/>
      <c r="E51" s="236"/>
      <c r="F51" s="239"/>
      <c r="G51" s="239"/>
      <c r="H51" s="236"/>
      <c r="I51" s="235"/>
      <c r="J51" s="236"/>
      <c r="K51" s="236"/>
      <c r="L51" s="236"/>
      <c r="M51" s="236"/>
      <c r="N51" s="236"/>
      <c r="O51" s="237"/>
      <c r="P51" s="237"/>
      <c r="Q51" s="237"/>
      <c r="R51" s="237"/>
      <c r="S51" s="237"/>
      <c r="T51" s="237"/>
      <c r="U51" s="237"/>
    </row>
    <row r="52" spans="1:21" x14ac:dyDescent="0.25">
      <c r="A52" s="230" t="s">
        <v>184</v>
      </c>
      <c r="B52" s="238" t="s">
        <v>110</v>
      </c>
      <c r="C52" s="236"/>
      <c r="D52" s="236"/>
      <c r="E52" s="236"/>
      <c r="F52" s="239"/>
      <c r="G52" s="239"/>
      <c r="H52" s="236"/>
      <c r="I52" s="235"/>
      <c r="J52" s="236"/>
      <c r="K52" s="236"/>
      <c r="L52" s="236"/>
      <c r="M52" s="236"/>
      <c r="N52" s="236"/>
      <c r="O52" s="237"/>
      <c r="P52" s="237"/>
      <c r="Q52" s="237"/>
      <c r="R52" s="237"/>
      <c r="S52" s="237"/>
      <c r="T52" s="237"/>
      <c r="U52" s="237"/>
    </row>
    <row r="53" spans="1:21" x14ac:dyDescent="0.25">
      <c r="A53" s="230" t="s">
        <v>185</v>
      </c>
      <c r="B53" s="238" t="s">
        <v>110</v>
      </c>
      <c r="C53" s="236"/>
      <c r="D53" s="236"/>
      <c r="E53" s="236"/>
      <c r="F53" s="239"/>
      <c r="G53" s="239"/>
      <c r="H53" s="236"/>
      <c r="I53" s="235"/>
      <c r="J53" s="236"/>
      <c r="K53" s="236"/>
      <c r="L53" s="236"/>
      <c r="M53" s="236"/>
      <c r="N53" s="236"/>
      <c r="O53" s="237"/>
      <c r="P53" s="237"/>
      <c r="Q53" s="237"/>
      <c r="R53" s="237"/>
      <c r="S53" s="237"/>
      <c r="T53" s="237"/>
      <c r="U53" s="237"/>
    </row>
    <row r="54" spans="1:21" x14ac:dyDescent="0.25">
      <c r="A54" s="230" t="s">
        <v>186</v>
      </c>
      <c r="B54" s="240">
        <v>0.15</v>
      </c>
      <c r="C54" s="241" t="s">
        <v>169</v>
      </c>
      <c r="D54" s="242"/>
      <c r="E54" s="243"/>
    </row>
    <row r="55" spans="1:21" x14ac:dyDescent="0.25">
      <c r="A55" s="244"/>
      <c r="B55" s="240">
        <f>SUM(B49:B54)</f>
        <v>0.15</v>
      </c>
      <c r="C55" s="245" t="s">
        <v>170</v>
      </c>
      <c r="D55" s="246" t="s">
        <v>171</v>
      </c>
      <c r="E55" s="246"/>
      <c r="F55" s="246"/>
      <c r="G55" s="246"/>
    </row>
    <row r="56" spans="1:21" x14ac:dyDescent="0.25">
      <c r="A56" s="247"/>
    </row>
    <row r="57" spans="1:21" x14ac:dyDescent="0.25">
      <c r="A57" s="222"/>
    </row>
    <row r="58" spans="1:21" ht="36.6" customHeight="1" x14ac:dyDescent="0.3">
      <c r="A58" s="223" t="s">
        <v>187</v>
      </c>
      <c r="B58" s="409"/>
      <c r="C58" s="410"/>
      <c r="D58" s="410"/>
      <c r="E58" s="410"/>
      <c r="F58" s="410"/>
      <c r="G58" s="410"/>
      <c r="H58" s="224"/>
      <c r="I58" s="224"/>
      <c r="J58" s="224"/>
      <c r="K58" s="225"/>
    </row>
    <row r="59" spans="1:21" ht="87" customHeight="1" x14ac:dyDescent="0.25">
      <c r="A59" s="226" t="s">
        <v>156</v>
      </c>
      <c r="B59" s="227" t="s">
        <v>157</v>
      </c>
      <c r="C59" s="226" t="s">
        <v>158</v>
      </c>
      <c r="D59" s="226" t="s">
        <v>0</v>
      </c>
      <c r="E59" s="227" t="s">
        <v>159</v>
      </c>
      <c r="F59" s="227" t="s">
        <v>432</v>
      </c>
      <c r="G59" s="226" t="s">
        <v>160</v>
      </c>
      <c r="H59" s="228" t="s">
        <v>173</v>
      </c>
      <c r="I59" s="229" t="s">
        <v>162</v>
      </c>
      <c r="J59" s="229" t="s">
        <v>162</v>
      </c>
      <c r="K59" s="229" t="s">
        <v>162</v>
      </c>
      <c r="L59" s="229" t="s">
        <v>162</v>
      </c>
      <c r="M59" s="229" t="s">
        <v>162</v>
      </c>
      <c r="N59" s="229" t="s">
        <v>162</v>
      </c>
    </row>
    <row r="60" spans="1:21" x14ac:dyDescent="0.25">
      <c r="A60" s="230" t="s">
        <v>188</v>
      </c>
      <c r="B60" s="231"/>
      <c r="C60" s="232"/>
      <c r="D60" s="232"/>
      <c r="E60" s="233"/>
      <c r="F60" s="234"/>
      <c r="G60" s="258"/>
      <c r="H60" s="233"/>
      <c r="I60" s="235"/>
      <c r="J60" s="236"/>
      <c r="K60" s="236"/>
      <c r="L60" s="236"/>
      <c r="M60" s="236"/>
      <c r="N60" s="236"/>
      <c r="O60" s="237"/>
      <c r="P60" s="237"/>
      <c r="Q60" s="237"/>
      <c r="R60" s="237"/>
      <c r="S60" s="237"/>
      <c r="T60" s="237"/>
    </row>
    <row r="61" spans="1:21" x14ac:dyDescent="0.25">
      <c r="A61" s="230" t="s">
        <v>189</v>
      </c>
      <c r="B61" s="231"/>
      <c r="C61" s="232"/>
      <c r="D61" s="232"/>
      <c r="E61" s="233"/>
      <c r="F61" s="234"/>
      <c r="G61" s="258"/>
      <c r="H61" s="233"/>
      <c r="I61" s="235"/>
      <c r="J61" s="236"/>
      <c r="K61" s="236"/>
      <c r="L61" s="236"/>
      <c r="M61" s="236"/>
      <c r="N61" s="236"/>
      <c r="O61" s="237"/>
      <c r="P61" s="237"/>
      <c r="Q61" s="237"/>
      <c r="R61" s="237"/>
      <c r="S61" s="237"/>
      <c r="T61" s="237"/>
    </row>
    <row r="62" spans="1:21" x14ac:dyDescent="0.25">
      <c r="A62" s="230" t="s">
        <v>190</v>
      </c>
      <c r="B62" s="238"/>
      <c r="C62" s="236"/>
      <c r="D62" s="236"/>
      <c r="E62" s="236"/>
      <c r="F62" s="239"/>
      <c r="G62" s="239"/>
      <c r="H62" s="236"/>
      <c r="I62" s="235"/>
      <c r="J62" s="236"/>
      <c r="K62" s="236"/>
      <c r="L62" s="236"/>
      <c r="M62" s="236"/>
      <c r="N62" s="236"/>
      <c r="O62" s="237"/>
      <c r="P62" s="237"/>
      <c r="Q62" s="237"/>
      <c r="R62" s="237"/>
      <c r="S62" s="237"/>
      <c r="T62" s="237"/>
    </row>
    <row r="63" spans="1:21" x14ac:dyDescent="0.25">
      <c r="A63" s="230" t="s">
        <v>191</v>
      </c>
      <c r="B63" s="238" t="s">
        <v>110</v>
      </c>
      <c r="C63" s="236"/>
      <c r="D63" s="236"/>
      <c r="E63" s="236"/>
      <c r="F63" s="239"/>
      <c r="G63" s="239"/>
      <c r="H63" s="236"/>
      <c r="I63" s="235"/>
      <c r="J63" s="236"/>
      <c r="K63" s="236"/>
      <c r="L63" s="236"/>
      <c r="M63" s="236"/>
      <c r="N63" s="236"/>
      <c r="O63" s="237"/>
      <c r="P63" s="237"/>
      <c r="Q63" s="237"/>
      <c r="R63" s="237"/>
      <c r="S63" s="237"/>
      <c r="T63" s="237"/>
    </row>
    <row r="64" spans="1:21" x14ac:dyDescent="0.25">
      <c r="A64" s="230" t="s">
        <v>192</v>
      </c>
      <c r="B64" s="238" t="s">
        <v>110</v>
      </c>
      <c r="C64" s="236"/>
      <c r="D64" s="236"/>
      <c r="E64" s="236"/>
      <c r="F64" s="239"/>
      <c r="G64" s="239"/>
      <c r="H64" s="236"/>
      <c r="I64" s="235"/>
      <c r="J64" s="236"/>
      <c r="K64" s="236"/>
      <c r="L64" s="236"/>
      <c r="M64" s="236"/>
      <c r="N64" s="236"/>
      <c r="O64" s="237"/>
      <c r="P64" s="237"/>
      <c r="Q64" s="237"/>
      <c r="R64" s="237"/>
      <c r="S64" s="237"/>
      <c r="T64" s="237"/>
    </row>
    <row r="65" spans="1:22" x14ac:dyDescent="0.25">
      <c r="A65" s="230" t="s">
        <v>193</v>
      </c>
      <c r="B65" s="240">
        <v>0.15</v>
      </c>
      <c r="C65" s="241" t="s">
        <v>169</v>
      </c>
      <c r="D65" s="242"/>
      <c r="E65" s="243"/>
    </row>
    <row r="66" spans="1:22" x14ac:dyDescent="0.25">
      <c r="A66" s="244"/>
      <c r="B66" s="240">
        <f>SUM(B60:B65)</f>
        <v>0.15</v>
      </c>
      <c r="C66" s="245" t="s">
        <v>170</v>
      </c>
      <c r="D66" s="246" t="s">
        <v>171</v>
      </c>
      <c r="E66" s="246"/>
      <c r="F66" s="246"/>
      <c r="G66" s="246"/>
    </row>
    <row r="67" spans="1:22" x14ac:dyDescent="0.25">
      <c r="A67" s="247"/>
    </row>
    <row r="68" spans="1:22" x14ac:dyDescent="0.25">
      <c r="A68" s="222"/>
    </row>
    <row r="69" spans="1:22" ht="37.200000000000003" customHeight="1" x14ac:dyDescent="0.3">
      <c r="A69" s="223" t="s">
        <v>194</v>
      </c>
      <c r="B69" s="409"/>
      <c r="C69" s="410"/>
      <c r="D69" s="410"/>
      <c r="E69" s="410"/>
      <c r="F69" s="410"/>
      <c r="G69" s="410"/>
      <c r="H69" s="224"/>
      <c r="I69" s="224"/>
      <c r="J69" s="224"/>
      <c r="K69" s="225"/>
    </row>
    <row r="70" spans="1:22" ht="81.75" customHeight="1" x14ac:dyDescent="0.25">
      <c r="A70" s="226" t="s">
        <v>156</v>
      </c>
      <c r="B70" s="227" t="s">
        <v>157</v>
      </c>
      <c r="C70" s="226" t="s">
        <v>158</v>
      </c>
      <c r="D70" s="226" t="s">
        <v>0</v>
      </c>
      <c r="E70" s="227" t="s">
        <v>159</v>
      </c>
      <c r="F70" s="227" t="s">
        <v>432</v>
      </c>
      <c r="G70" s="226" t="s">
        <v>160</v>
      </c>
      <c r="H70" s="228" t="s">
        <v>173</v>
      </c>
      <c r="I70" s="229" t="s">
        <v>162</v>
      </c>
      <c r="J70" s="229" t="s">
        <v>162</v>
      </c>
      <c r="K70" s="229" t="s">
        <v>162</v>
      </c>
      <c r="L70" s="229" t="s">
        <v>162</v>
      </c>
      <c r="M70" s="229" t="s">
        <v>162</v>
      </c>
      <c r="N70" s="229" t="s">
        <v>162</v>
      </c>
    </row>
    <row r="71" spans="1:22" x14ac:dyDescent="0.25">
      <c r="A71" s="230" t="s">
        <v>195</v>
      </c>
      <c r="B71" s="231"/>
      <c r="C71" s="232"/>
      <c r="D71" s="232"/>
      <c r="E71" s="233"/>
      <c r="F71" s="234"/>
      <c r="G71" s="267"/>
      <c r="H71" s="270"/>
      <c r="I71" s="235"/>
      <c r="J71" s="236"/>
      <c r="K71" s="236"/>
      <c r="L71" s="236"/>
      <c r="M71" s="236"/>
      <c r="N71" s="236"/>
      <c r="O71" s="237"/>
      <c r="P71" s="237"/>
      <c r="Q71" s="237"/>
      <c r="R71" s="237"/>
      <c r="S71" s="237"/>
      <c r="T71" s="237"/>
      <c r="U71" s="237"/>
      <c r="V71" s="237"/>
    </row>
    <row r="72" spans="1:22" x14ac:dyDescent="0.25">
      <c r="A72" s="230" t="s">
        <v>196</v>
      </c>
      <c r="B72" s="238"/>
      <c r="C72" s="236"/>
      <c r="D72" s="236"/>
      <c r="E72" s="236"/>
      <c r="F72" s="239"/>
      <c r="G72" s="239"/>
      <c r="H72" s="236"/>
      <c r="I72" s="235"/>
      <c r="J72" s="236"/>
      <c r="K72" s="236"/>
      <c r="L72" s="236"/>
      <c r="M72" s="236"/>
      <c r="N72" s="236"/>
      <c r="O72" s="237"/>
      <c r="P72" s="237"/>
      <c r="Q72" s="237"/>
      <c r="R72" s="237"/>
      <c r="S72" s="237"/>
      <c r="T72" s="237"/>
      <c r="U72" s="237"/>
      <c r="V72" s="237"/>
    </row>
    <row r="73" spans="1:22" x14ac:dyDescent="0.25">
      <c r="A73" s="230" t="s">
        <v>197</v>
      </c>
      <c r="B73" s="238"/>
      <c r="C73" s="236"/>
      <c r="D73" s="236"/>
      <c r="E73" s="236"/>
      <c r="F73" s="239"/>
      <c r="G73" s="239"/>
      <c r="H73" s="236"/>
      <c r="I73" s="235"/>
      <c r="J73" s="236"/>
      <c r="K73" s="236"/>
      <c r="L73" s="236"/>
      <c r="M73" s="236"/>
      <c r="N73" s="236"/>
      <c r="O73" s="237"/>
      <c r="P73" s="237"/>
      <c r="Q73" s="237"/>
      <c r="R73" s="237"/>
      <c r="S73" s="237"/>
      <c r="T73" s="237"/>
      <c r="U73" s="237"/>
      <c r="V73" s="237"/>
    </row>
    <row r="74" spans="1:22" x14ac:dyDescent="0.25">
      <c r="A74" s="230" t="s">
        <v>198</v>
      </c>
      <c r="B74" s="238" t="s">
        <v>110</v>
      </c>
      <c r="C74" s="236"/>
      <c r="D74" s="236"/>
      <c r="E74" s="236"/>
      <c r="F74" s="239"/>
      <c r="G74" s="239"/>
      <c r="H74" s="236"/>
      <c r="I74" s="235"/>
      <c r="J74" s="236"/>
      <c r="K74" s="236"/>
      <c r="L74" s="236"/>
      <c r="M74" s="236"/>
      <c r="N74" s="236"/>
      <c r="O74" s="237"/>
      <c r="P74" s="237"/>
      <c r="Q74" s="237"/>
      <c r="R74" s="237"/>
      <c r="S74" s="237"/>
      <c r="T74" s="237"/>
      <c r="U74" s="237"/>
      <c r="V74" s="237"/>
    </row>
    <row r="75" spans="1:22" x14ac:dyDescent="0.25">
      <c r="A75" s="230" t="s">
        <v>199</v>
      </c>
      <c r="B75" s="238" t="s">
        <v>110</v>
      </c>
      <c r="C75" s="236"/>
      <c r="D75" s="236"/>
      <c r="E75" s="236"/>
      <c r="F75" s="239"/>
      <c r="G75" s="239"/>
      <c r="H75" s="236"/>
      <c r="I75" s="235"/>
      <c r="J75" s="236"/>
      <c r="K75" s="236"/>
      <c r="L75" s="236"/>
      <c r="M75" s="236"/>
      <c r="N75" s="236"/>
      <c r="O75" s="237"/>
      <c r="P75" s="237"/>
      <c r="Q75" s="237"/>
      <c r="R75" s="237"/>
      <c r="S75" s="237"/>
      <c r="T75" s="237"/>
      <c r="U75" s="237"/>
      <c r="V75" s="237"/>
    </row>
    <row r="76" spans="1:22" x14ac:dyDescent="0.25">
      <c r="A76" s="230" t="s">
        <v>200</v>
      </c>
      <c r="B76" s="240">
        <v>0.15</v>
      </c>
      <c r="C76" s="241" t="s">
        <v>169</v>
      </c>
      <c r="D76" s="242"/>
      <c r="E76" s="243"/>
    </row>
    <row r="77" spans="1:22" x14ac:dyDescent="0.25">
      <c r="A77" s="244"/>
      <c r="B77" s="240">
        <f>SUM(B71:B76)</f>
        <v>0.15</v>
      </c>
      <c r="C77" s="245" t="s">
        <v>170</v>
      </c>
      <c r="D77" s="246" t="s">
        <v>171</v>
      </c>
      <c r="E77" s="246"/>
      <c r="F77" s="246"/>
      <c r="G77" s="246"/>
    </row>
    <row r="78" spans="1:22" x14ac:dyDescent="0.25">
      <c r="A78" s="247"/>
    </row>
    <row r="79" spans="1:22" x14ac:dyDescent="0.25">
      <c r="A79" s="222"/>
    </row>
    <row r="80" spans="1:22" ht="41.7" customHeight="1" x14ac:dyDescent="0.3">
      <c r="A80" s="223" t="s">
        <v>201</v>
      </c>
      <c r="B80" s="409"/>
      <c r="C80" s="410"/>
      <c r="D80" s="410"/>
      <c r="E80" s="410"/>
      <c r="F80" s="410"/>
      <c r="G80" s="410"/>
      <c r="H80" s="224"/>
      <c r="I80" s="224"/>
      <c r="J80" s="224"/>
      <c r="K80" s="225"/>
    </row>
    <row r="81" spans="1:21" ht="83.25" customHeight="1" x14ac:dyDescent="0.25">
      <c r="A81" s="226" t="s">
        <v>156</v>
      </c>
      <c r="B81" s="227" t="s">
        <v>157</v>
      </c>
      <c r="C81" s="226" t="s">
        <v>158</v>
      </c>
      <c r="D81" s="226" t="s">
        <v>0</v>
      </c>
      <c r="E81" s="227" t="s">
        <v>159</v>
      </c>
      <c r="F81" s="227" t="s">
        <v>432</v>
      </c>
      <c r="G81" s="226" t="s">
        <v>160</v>
      </c>
      <c r="H81" s="228" t="s">
        <v>173</v>
      </c>
      <c r="I81" s="229" t="s">
        <v>162</v>
      </c>
      <c r="J81" s="229" t="s">
        <v>162</v>
      </c>
      <c r="K81" s="229" t="s">
        <v>162</v>
      </c>
      <c r="L81" s="229" t="s">
        <v>162</v>
      </c>
      <c r="M81" s="229" t="s">
        <v>162</v>
      </c>
      <c r="N81" s="229" t="s">
        <v>162</v>
      </c>
    </row>
    <row r="82" spans="1:21" x14ac:dyDescent="0.25">
      <c r="A82" s="230" t="s">
        <v>202</v>
      </c>
      <c r="B82" s="231"/>
      <c r="C82" s="232"/>
      <c r="D82" s="232"/>
      <c r="E82" s="233"/>
      <c r="F82" s="234"/>
      <c r="G82" s="234"/>
      <c r="H82" s="233"/>
      <c r="I82" s="235"/>
      <c r="J82" s="236"/>
      <c r="K82" s="236"/>
      <c r="L82" s="236"/>
      <c r="M82" s="236"/>
      <c r="N82" s="236"/>
      <c r="O82" s="237"/>
      <c r="P82" s="237"/>
      <c r="Q82" s="237"/>
      <c r="R82" s="237"/>
      <c r="S82" s="237"/>
      <c r="T82" s="237"/>
      <c r="U82" s="237"/>
    </row>
    <row r="83" spans="1:21" x14ac:dyDescent="0.25">
      <c r="A83" s="230" t="s">
        <v>203</v>
      </c>
      <c r="B83" s="238"/>
      <c r="C83" s="236"/>
      <c r="D83" s="236"/>
      <c r="E83" s="236"/>
      <c r="F83" s="239"/>
      <c r="G83" s="239"/>
      <c r="H83" s="236"/>
      <c r="I83" s="235"/>
      <c r="J83" s="236"/>
      <c r="K83" s="236"/>
      <c r="L83" s="236"/>
      <c r="M83" s="236"/>
      <c r="N83" s="236"/>
      <c r="O83" s="237"/>
      <c r="P83" s="237"/>
      <c r="Q83" s="237"/>
      <c r="R83" s="237"/>
      <c r="S83" s="237"/>
      <c r="T83" s="237"/>
      <c r="U83" s="237"/>
    </row>
    <row r="84" spans="1:21" x14ac:dyDescent="0.25">
      <c r="A84" s="230" t="s">
        <v>204</v>
      </c>
      <c r="B84" s="238"/>
      <c r="C84" s="236"/>
      <c r="D84" s="236"/>
      <c r="E84" s="236"/>
      <c r="F84" s="239"/>
      <c r="G84" s="239"/>
      <c r="H84" s="236"/>
      <c r="I84" s="235"/>
      <c r="J84" s="236"/>
      <c r="K84" s="236"/>
      <c r="L84" s="236"/>
      <c r="M84" s="236"/>
      <c r="N84" s="236"/>
      <c r="O84" s="237"/>
      <c r="P84" s="237"/>
      <c r="Q84" s="237"/>
      <c r="R84" s="237"/>
      <c r="S84" s="237"/>
      <c r="T84" s="237"/>
      <c r="U84" s="237"/>
    </row>
    <row r="85" spans="1:21" x14ac:dyDescent="0.25">
      <c r="A85" s="230" t="s">
        <v>205</v>
      </c>
      <c r="B85" s="238"/>
      <c r="C85" s="236"/>
      <c r="D85" s="236"/>
      <c r="E85" s="236"/>
      <c r="F85" s="239"/>
      <c r="G85" s="239"/>
      <c r="H85" s="236"/>
      <c r="I85" s="235"/>
      <c r="J85" s="236"/>
      <c r="K85" s="236"/>
      <c r="L85" s="236"/>
      <c r="M85" s="236"/>
      <c r="N85" s="236"/>
      <c r="O85" s="237"/>
      <c r="P85" s="237"/>
      <c r="Q85" s="237"/>
      <c r="R85" s="237"/>
      <c r="S85" s="237"/>
      <c r="T85" s="237"/>
      <c r="U85" s="237"/>
    </row>
    <row r="86" spans="1:21" x14ac:dyDescent="0.25">
      <c r="A86" s="230" t="s">
        <v>206</v>
      </c>
      <c r="B86" s="238"/>
      <c r="C86" s="236"/>
      <c r="D86" s="236"/>
      <c r="E86" s="236"/>
      <c r="F86" s="239"/>
      <c r="G86" s="239"/>
      <c r="H86" s="236"/>
      <c r="I86" s="235"/>
      <c r="J86" s="236"/>
      <c r="K86" s="236"/>
      <c r="L86" s="236"/>
      <c r="M86" s="236"/>
      <c r="N86" s="236"/>
      <c r="O86" s="237"/>
      <c r="P86" s="237"/>
      <c r="Q86" s="237"/>
      <c r="R86" s="237"/>
      <c r="S86" s="237"/>
      <c r="T86" s="237"/>
      <c r="U86" s="237"/>
    </row>
    <row r="87" spans="1:21" x14ac:dyDescent="0.25">
      <c r="A87" s="230" t="s">
        <v>207</v>
      </c>
      <c r="B87" s="240">
        <v>0.15</v>
      </c>
      <c r="C87" s="241" t="s">
        <v>169</v>
      </c>
      <c r="D87" s="242"/>
      <c r="E87" s="243"/>
    </row>
    <row r="88" spans="1:21" x14ac:dyDescent="0.25">
      <c r="A88" s="244"/>
      <c r="B88" s="240">
        <f>SUM(B82:B87)</f>
        <v>0.15</v>
      </c>
      <c r="C88" s="245" t="s">
        <v>170</v>
      </c>
      <c r="D88" s="246" t="s">
        <v>171</v>
      </c>
      <c r="E88" s="246"/>
      <c r="F88" s="246"/>
      <c r="G88" s="246"/>
    </row>
    <row r="89" spans="1:21" x14ac:dyDescent="0.25">
      <c r="A89" s="247"/>
    </row>
    <row r="90" spans="1:21" x14ac:dyDescent="0.25">
      <c r="A90" s="222"/>
    </row>
    <row r="91" spans="1:21" ht="40.200000000000003" customHeight="1" x14ac:dyDescent="0.3">
      <c r="A91" s="223" t="s">
        <v>208</v>
      </c>
      <c r="B91" s="409"/>
      <c r="C91" s="410"/>
      <c r="D91" s="410"/>
      <c r="E91" s="410"/>
      <c r="F91" s="410"/>
      <c r="G91" s="410"/>
      <c r="H91" s="224"/>
      <c r="I91" s="224"/>
      <c r="J91" s="224"/>
      <c r="K91" s="225"/>
    </row>
    <row r="92" spans="1:21" ht="79.5" customHeight="1" x14ac:dyDescent="0.25">
      <c r="A92" s="226" t="s">
        <v>156</v>
      </c>
      <c r="B92" s="227" t="s">
        <v>157</v>
      </c>
      <c r="C92" s="226" t="s">
        <v>158</v>
      </c>
      <c r="D92" s="226" t="s">
        <v>0</v>
      </c>
      <c r="E92" s="227" t="s">
        <v>159</v>
      </c>
      <c r="F92" s="227" t="s">
        <v>432</v>
      </c>
      <c r="G92" s="226" t="s">
        <v>160</v>
      </c>
      <c r="H92" s="228" t="s">
        <v>173</v>
      </c>
      <c r="I92" s="229" t="s">
        <v>162</v>
      </c>
      <c r="J92" s="229" t="s">
        <v>162</v>
      </c>
      <c r="K92" s="229" t="s">
        <v>162</v>
      </c>
      <c r="L92" s="229" t="s">
        <v>162</v>
      </c>
      <c r="M92" s="229" t="s">
        <v>162</v>
      </c>
      <c r="N92" s="229" t="s">
        <v>162</v>
      </c>
    </row>
    <row r="93" spans="1:21" x14ac:dyDescent="0.25">
      <c r="A93" s="230" t="s">
        <v>209</v>
      </c>
      <c r="B93" s="231"/>
      <c r="C93" s="232"/>
      <c r="D93" s="232"/>
      <c r="E93" s="233"/>
      <c r="F93" s="234"/>
      <c r="G93" s="234"/>
      <c r="H93" s="233"/>
      <c r="I93" s="235"/>
      <c r="J93" s="236"/>
      <c r="K93" s="236"/>
      <c r="L93" s="236"/>
      <c r="M93" s="236"/>
      <c r="N93" s="236"/>
      <c r="O93" s="237"/>
      <c r="P93" s="237"/>
      <c r="Q93" s="237"/>
      <c r="R93" s="237"/>
      <c r="S93" s="237"/>
      <c r="T93" s="237"/>
      <c r="U93" s="237"/>
    </row>
    <row r="94" spans="1:21" x14ac:dyDescent="0.25">
      <c r="A94" s="230" t="s">
        <v>210</v>
      </c>
      <c r="B94" s="238" t="s">
        <v>110</v>
      </c>
      <c r="C94" s="236"/>
      <c r="D94" s="236"/>
      <c r="E94" s="236"/>
      <c r="F94" s="239"/>
      <c r="G94" s="239"/>
      <c r="H94" s="236"/>
      <c r="I94" s="235"/>
      <c r="J94" s="236"/>
      <c r="K94" s="236"/>
      <c r="L94" s="236"/>
      <c r="M94" s="236"/>
      <c r="N94" s="236"/>
      <c r="O94" s="237"/>
      <c r="P94" s="237"/>
      <c r="Q94" s="237"/>
      <c r="R94" s="237"/>
      <c r="S94" s="237"/>
      <c r="T94" s="237"/>
      <c r="U94" s="237"/>
    </row>
    <row r="95" spans="1:21" x14ac:dyDescent="0.25">
      <c r="A95" s="230" t="s">
        <v>211</v>
      </c>
      <c r="B95" s="238" t="s">
        <v>110</v>
      </c>
      <c r="C95" s="236"/>
      <c r="D95" s="236"/>
      <c r="E95" s="236"/>
      <c r="F95" s="239"/>
      <c r="G95" s="239"/>
      <c r="H95" s="236"/>
      <c r="I95" s="235"/>
      <c r="J95" s="236"/>
      <c r="K95" s="236"/>
      <c r="L95" s="236"/>
      <c r="M95" s="236"/>
      <c r="N95" s="236"/>
      <c r="O95" s="237"/>
      <c r="P95" s="237"/>
      <c r="Q95" s="237"/>
      <c r="R95" s="237"/>
      <c r="S95" s="237"/>
      <c r="T95" s="237"/>
      <c r="U95" s="237"/>
    </row>
    <row r="96" spans="1:21" x14ac:dyDescent="0.25">
      <c r="A96" s="230" t="s">
        <v>212</v>
      </c>
      <c r="B96" s="238"/>
      <c r="C96" s="236"/>
      <c r="D96" s="236"/>
      <c r="E96" s="236"/>
      <c r="F96" s="239"/>
      <c r="G96" s="239"/>
      <c r="H96" s="236"/>
      <c r="I96" s="235"/>
      <c r="J96" s="236"/>
      <c r="K96" s="236"/>
      <c r="L96" s="236"/>
      <c r="M96" s="236"/>
      <c r="N96" s="236"/>
      <c r="O96" s="237"/>
      <c r="P96" s="237"/>
      <c r="Q96" s="237"/>
      <c r="R96" s="237"/>
      <c r="S96" s="237"/>
      <c r="T96" s="237"/>
      <c r="U96" s="237"/>
    </row>
    <row r="97" spans="1:22" x14ac:dyDescent="0.25">
      <c r="A97" s="230" t="s">
        <v>213</v>
      </c>
      <c r="B97" s="238" t="s">
        <v>110</v>
      </c>
      <c r="C97" s="236"/>
      <c r="D97" s="236"/>
      <c r="E97" s="236"/>
      <c r="F97" s="239"/>
      <c r="G97" s="239"/>
      <c r="H97" s="236"/>
      <c r="I97" s="235"/>
      <c r="J97" s="236"/>
      <c r="K97" s="236"/>
      <c r="L97" s="236"/>
      <c r="M97" s="236"/>
      <c r="N97" s="236"/>
      <c r="O97" s="237"/>
      <c r="P97" s="237"/>
      <c r="Q97" s="237"/>
      <c r="R97" s="237"/>
      <c r="S97" s="237"/>
      <c r="T97" s="237"/>
      <c r="U97" s="237"/>
    </row>
    <row r="98" spans="1:22" x14ac:dyDescent="0.25">
      <c r="A98" s="230" t="s">
        <v>214</v>
      </c>
      <c r="B98" s="240">
        <v>0.15</v>
      </c>
      <c r="C98" s="241" t="s">
        <v>169</v>
      </c>
      <c r="D98" s="242"/>
      <c r="E98" s="243"/>
    </row>
    <row r="99" spans="1:22" x14ac:dyDescent="0.25">
      <c r="A99" s="244"/>
      <c r="B99" s="240">
        <f>SUM(B93:B98)</f>
        <v>0.15</v>
      </c>
      <c r="C99" s="245" t="s">
        <v>170</v>
      </c>
      <c r="D99" s="246" t="s">
        <v>171</v>
      </c>
      <c r="E99" s="246"/>
      <c r="F99" s="246"/>
      <c r="G99" s="246"/>
    </row>
    <row r="100" spans="1:22" x14ac:dyDescent="0.25">
      <c r="A100" s="247"/>
    </row>
    <row r="101" spans="1:22" x14ac:dyDescent="0.25">
      <c r="A101" s="222"/>
    </row>
    <row r="102" spans="1:22" ht="34.950000000000003" customHeight="1" x14ac:dyDescent="0.3">
      <c r="A102" s="223" t="s">
        <v>215</v>
      </c>
      <c r="B102" s="409"/>
      <c r="C102" s="410"/>
      <c r="D102" s="410"/>
      <c r="E102" s="410"/>
      <c r="F102" s="410"/>
      <c r="G102" s="410"/>
      <c r="H102" s="224"/>
      <c r="I102" s="224"/>
      <c r="J102" s="224"/>
      <c r="K102" s="225"/>
    </row>
    <row r="103" spans="1:22" ht="78" customHeight="1" x14ac:dyDescent="0.25">
      <c r="A103" s="226" t="s">
        <v>156</v>
      </c>
      <c r="B103" s="227" t="s">
        <v>157</v>
      </c>
      <c r="C103" s="226" t="s">
        <v>158</v>
      </c>
      <c r="D103" s="226" t="s">
        <v>0</v>
      </c>
      <c r="E103" s="227" t="s">
        <v>159</v>
      </c>
      <c r="F103" s="227" t="s">
        <v>432</v>
      </c>
      <c r="G103" s="226" t="s">
        <v>160</v>
      </c>
      <c r="H103" s="228" t="s">
        <v>173</v>
      </c>
      <c r="I103" s="229" t="s">
        <v>162</v>
      </c>
      <c r="J103" s="229" t="s">
        <v>162</v>
      </c>
      <c r="K103" s="229" t="s">
        <v>162</v>
      </c>
      <c r="L103" s="229" t="s">
        <v>162</v>
      </c>
      <c r="M103" s="229" t="s">
        <v>162</v>
      </c>
      <c r="N103" s="229" t="s">
        <v>162</v>
      </c>
    </row>
    <row r="104" spans="1:22" x14ac:dyDescent="0.25">
      <c r="A104" s="230" t="s">
        <v>216</v>
      </c>
      <c r="B104" s="231" t="s">
        <v>110</v>
      </c>
      <c r="C104" s="232"/>
      <c r="D104" s="232"/>
      <c r="E104" s="233"/>
      <c r="F104" s="234"/>
      <c r="G104" s="234"/>
      <c r="H104" s="233"/>
      <c r="I104" s="235"/>
      <c r="J104" s="236"/>
      <c r="K104" s="236"/>
      <c r="L104" s="236"/>
      <c r="M104" s="236"/>
      <c r="N104" s="236"/>
      <c r="O104" s="237"/>
      <c r="P104" s="237"/>
      <c r="Q104" s="237"/>
      <c r="R104" s="237"/>
      <c r="S104" s="237"/>
      <c r="T104" s="237"/>
      <c r="U104" s="237"/>
      <c r="V104" s="237"/>
    </row>
    <row r="105" spans="1:22" x14ac:dyDescent="0.25">
      <c r="A105" s="230" t="s">
        <v>217</v>
      </c>
      <c r="B105" s="238" t="s">
        <v>110</v>
      </c>
      <c r="C105" s="236"/>
      <c r="D105" s="236"/>
      <c r="E105" s="236"/>
      <c r="F105" s="239"/>
      <c r="G105" s="239"/>
      <c r="H105" s="236"/>
      <c r="I105" s="235"/>
      <c r="J105" s="236"/>
      <c r="K105" s="236"/>
      <c r="L105" s="236"/>
      <c r="M105" s="236"/>
      <c r="N105" s="236"/>
      <c r="O105" s="237"/>
      <c r="P105" s="237"/>
      <c r="Q105" s="237"/>
      <c r="R105" s="237"/>
      <c r="S105" s="237"/>
      <c r="T105" s="237"/>
      <c r="U105" s="237"/>
      <c r="V105" s="237"/>
    </row>
    <row r="106" spans="1:22" x14ac:dyDescent="0.25">
      <c r="A106" s="230" t="s">
        <v>218</v>
      </c>
      <c r="B106" s="238" t="s">
        <v>110</v>
      </c>
      <c r="C106" s="236"/>
      <c r="D106" s="236"/>
      <c r="E106" s="236"/>
      <c r="F106" s="239"/>
      <c r="G106" s="239"/>
      <c r="H106" s="236"/>
      <c r="I106" s="235"/>
      <c r="J106" s="236"/>
      <c r="K106" s="236"/>
      <c r="L106" s="236"/>
      <c r="M106" s="236"/>
      <c r="N106" s="236"/>
      <c r="O106" s="237"/>
      <c r="P106" s="237"/>
      <c r="Q106" s="237"/>
      <c r="R106" s="237"/>
      <c r="S106" s="237"/>
      <c r="T106" s="237"/>
      <c r="U106" s="237"/>
      <c r="V106" s="237"/>
    </row>
    <row r="107" spans="1:22" x14ac:dyDescent="0.25">
      <c r="A107" s="230" t="s">
        <v>219</v>
      </c>
      <c r="B107" s="238" t="s">
        <v>110</v>
      </c>
      <c r="C107" s="236"/>
      <c r="D107" s="236"/>
      <c r="E107" s="236"/>
      <c r="F107" s="239"/>
      <c r="G107" s="239"/>
      <c r="H107" s="236"/>
      <c r="I107" s="235"/>
      <c r="J107" s="236"/>
      <c r="K107" s="236"/>
      <c r="L107" s="236"/>
      <c r="M107" s="236"/>
      <c r="N107" s="236"/>
      <c r="O107" s="237"/>
      <c r="P107" s="237"/>
      <c r="Q107" s="237"/>
      <c r="R107" s="237"/>
      <c r="S107" s="237"/>
      <c r="T107" s="237"/>
      <c r="U107" s="237"/>
      <c r="V107" s="237"/>
    </row>
    <row r="108" spans="1:22" x14ac:dyDescent="0.25">
      <c r="A108" s="230" t="s">
        <v>220</v>
      </c>
      <c r="B108" s="238" t="s">
        <v>110</v>
      </c>
      <c r="C108" s="236"/>
      <c r="D108" s="236"/>
      <c r="E108" s="236"/>
      <c r="F108" s="239"/>
      <c r="G108" s="239"/>
      <c r="H108" s="236"/>
      <c r="I108" s="235"/>
      <c r="J108" s="236"/>
      <c r="K108" s="236"/>
      <c r="L108" s="236"/>
      <c r="M108" s="236"/>
      <c r="N108" s="236"/>
      <c r="O108" s="237"/>
      <c r="P108" s="237"/>
      <c r="Q108" s="237"/>
      <c r="R108" s="237"/>
      <c r="S108" s="237"/>
      <c r="T108" s="237"/>
      <c r="U108" s="237"/>
      <c r="V108" s="237"/>
    </row>
    <row r="109" spans="1:22" x14ac:dyDescent="0.25">
      <c r="A109" s="230" t="s">
        <v>221</v>
      </c>
      <c r="B109" s="240">
        <v>0.15</v>
      </c>
      <c r="C109" s="241" t="s">
        <v>169</v>
      </c>
      <c r="D109" s="242"/>
      <c r="E109" s="243"/>
    </row>
    <row r="110" spans="1:22" x14ac:dyDescent="0.25">
      <c r="A110" s="244"/>
      <c r="B110" s="240">
        <f>SUM(B104:B109)</f>
        <v>0.15</v>
      </c>
      <c r="C110" s="245" t="s">
        <v>170</v>
      </c>
      <c r="D110" s="246" t="s">
        <v>171</v>
      </c>
      <c r="E110" s="246"/>
      <c r="F110" s="246"/>
      <c r="G110" s="246"/>
    </row>
    <row r="111" spans="1:22" x14ac:dyDescent="0.25">
      <c r="A111" s="247"/>
    </row>
    <row r="112" spans="1:22" x14ac:dyDescent="0.25">
      <c r="A112" s="222"/>
    </row>
    <row r="113" spans="1:21" ht="29.7" customHeight="1" x14ac:dyDescent="0.3">
      <c r="A113" s="223" t="s">
        <v>222</v>
      </c>
      <c r="B113" s="409"/>
      <c r="C113" s="410"/>
      <c r="D113" s="410"/>
      <c r="E113" s="410"/>
      <c r="F113" s="410"/>
      <c r="G113" s="410"/>
      <c r="H113" s="224"/>
      <c r="I113" s="224"/>
      <c r="J113" s="224"/>
      <c r="K113" s="225"/>
    </row>
    <row r="114" spans="1:21" ht="78" customHeight="1" x14ac:dyDescent="0.25">
      <c r="A114" s="226" t="s">
        <v>156</v>
      </c>
      <c r="B114" s="227" t="s">
        <v>157</v>
      </c>
      <c r="C114" s="226" t="s">
        <v>158</v>
      </c>
      <c r="D114" s="226" t="s">
        <v>0</v>
      </c>
      <c r="E114" s="227" t="s">
        <v>159</v>
      </c>
      <c r="F114" s="227" t="s">
        <v>432</v>
      </c>
      <c r="G114" s="226" t="s">
        <v>160</v>
      </c>
      <c r="H114" s="228" t="s">
        <v>173</v>
      </c>
      <c r="I114" s="229" t="s">
        <v>162</v>
      </c>
      <c r="J114" s="229" t="s">
        <v>162</v>
      </c>
      <c r="K114" s="229" t="s">
        <v>162</v>
      </c>
      <c r="L114" s="229" t="s">
        <v>162</v>
      </c>
      <c r="M114" s="229" t="s">
        <v>162</v>
      </c>
      <c r="N114" s="229" t="s">
        <v>162</v>
      </c>
    </row>
    <row r="115" spans="1:21" x14ac:dyDescent="0.25">
      <c r="A115" s="230" t="s">
        <v>223</v>
      </c>
      <c r="B115" s="231" t="s">
        <v>110</v>
      </c>
      <c r="C115" s="232"/>
      <c r="D115" s="232"/>
      <c r="E115" s="233"/>
      <c r="F115" s="234"/>
      <c r="G115" s="234"/>
      <c r="H115" s="233"/>
      <c r="I115" s="235"/>
      <c r="J115" s="236"/>
      <c r="K115" s="236"/>
      <c r="L115" s="236"/>
      <c r="M115" s="236"/>
      <c r="N115" s="236"/>
      <c r="O115" s="237"/>
      <c r="P115" s="237"/>
      <c r="Q115" s="237"/>
      <c r="R115" s="237"/>
      <c r="S115" s="237"/>
      <c r="T115" s="237"/>
      <c r="U115" s="237"/>
    </row>
    <row r="116" spans="1:21" x14ac:dyDescent="0.25">
      <c r="A116" s="230" t="s">
        <v>224</v>
      </c>
      <c r="B116" s="238" t="s">
        <v>110</v>
      </c>
      <c r="C116" s="236"/>
      <c r="D116" s="236"/>
      <c r="E116" s="236"/>
      <c r="F116" s="239"/>
      <c r="G116" s="239"/>
      <c r="H116" s="236"/>
      <c r="I116" s="235"/>
      <c r="J116" s="236"/>
      <c r="K116" s="236"/>
      <c r="L116" s="236"/>
      <c r="M116" s="236"/>
      <c r="N116" s="236"/>
      <c r="O116" s="237"/>
      <c r="P116" s="237"/>
      <c r="Q116" s="237"/>
      <c r="R116" s="237"/>
      <c r="S116" s="237"/>
      <c r="T116" s="237"/>
      <c r="U116" s="237"/>
    </row>
    <row r="117" spans="1:21" x14ac:dyDescent="0.25">
      <c r="A117" s="230" t="s">
        <v>225</v>
      </c>
      <c r="B117" s="238" t="s">
        <v>110</v>
      </c>
      <c r="C117" s="236"/>
      <c r="D117" s="236"/>
      <c r="E117" s="236"/>
      <c r="F117" s="239"/>
      <c r="G117" s="239"/>
      <c r="H117" s="236"/>
      <c r="I117" s="235"/>
      <c r="J117" s="236"/>
      <c r="K117" s="236"/>
      <c r="L117" s="236"/>
      <c r="M117" s="236"/>
      <c r="N117" s="236"/>
      <c r="O117" s="237"/>
      <c r="P117" s="237"/>
      <c r="Q117" s="237"/>
      <c r="R117" s="237"/>
      <c r="S117" s="237"/>
      <c r="T117" s="237"/>
      <c r="U117" s="237"/>
    </row>
    <row r="118" spans="1:21" x14ac:dyDescent="0.25">
      <c r="A118" s="230" t="s">
        <v>226</v>
      </c>
      <c r="B118" s="238"/>
      <c r="C118" s="236"/>
      <c r="D118" s="236"/>
      <c r="E118" s="236"/>
      <c r="F118" s="239"/>
      <c r="G118" s="239"/>
      <c r="H118" s="236"/>
      <c r="I118" s="235"/>
      <c r="J118" s="236"/>
      <c r="K118" s="236"/>
      <c r="L118" s="236"/>
      <c r="M118" s="236"/>
      <c r="N118" s="236"/>
      <c r="O118" s="237"/>
      <c r="P118" s="237"/>
      <c r="Q118" s="237"/>
      <c r="R118" s="237"/>
      <c r="S118" s="237"/>
      <c r="T118" s="237"/>
      <c r="U118" s="237"/>
    </row>
    <row r="119" spans="1:21" x14ac:dyDescent="0.25">
      <c r="A119" s="230" t="s">
        <v>227</v>
      </c>
      <c r="B119" s="238" t="s">
        <v>110</v>
      </c>
      <c r="C119" s="236"/>
      <c r="D119" s="236"/>
      <c r="E119" s="236"/>
      <c r="F119" s="239"/>
      <c r="G119" s="239"/>
      <c r="H119" s="236"/>
      <c r="I119" s="235"/>
      <c r="J119" s="236"/>
      <c r="K119" s="236"/>
      <c r="L119" s="236"/>
      <c r="M119" s="236"/>
      <c r="N119" s="236"/>
      <c r="O119" s="237"/>
      <c r="P119" s="237"/>
      <c r="Q119" s="237"/>
      <c r="R119" s="237"/>
      <c r="S119" s="237"/>
      <c r="T119" s="237"/>
      <c r="U119" s="237"/>
    </row>
    <row r="120" spans="1:21" x14ac:dyDescent="0.25">
      <c r="A120" s="230" t="s">
        <v>228</v>
      </c>
      <c r="B120" s="240">
        <v>0.15</v>
      </c>
      <c r="C120" s="241" t="s">
        <v>169</v>
      </c>
      <c r="D120" s="242"/>
      <c r="E120" s="243"/>
    </row>
    <row r="121" spans="1:21" x14ac:dyDescent="0.25">
      <c r="A121" s="244"/>
      <c r="B121" s="240">
        <f>SUM(B115:B120)</f>
        <v>0.15</v>
      </c>
      <c r="C121" s="245" t="s">
        <v>170</v>
      </c>
      <c r="D121" s="246" t="s">
        <v>171</v>
      </c>
      <c r="E121" s="246"/>
      <c r="F121" s="246"/>
      <c r="G121" s="246"/>
    </row>
    <row r="122" spans="1:21" x14ac:dyDescent="0.25">
      <c r="A122" s="247"/>
    </row>
    <row r="123" spans="1:21" x14ac:dyDescent="0.25">
      <c r="A123" s="222"/>
    </row>
    <row r="124" spans="1:21" ht="30" customHeight="1" x14ac:dyDescent="0.3">
      <c r="A124" s="223" t="s">
        <v>229</v>
      </c>
      <c r="B124" s="409"/>
      <c r="C124" s="410"/>
      <c r="D124" s="410"/>
      <c r="E124" s="410"/>
      <c r="F124" s="410"/>
      <c r="G124" s="410"/>
      <c r="H124" s="224"/>
      <c r="I124" s="224"/>
      <c r="J124" s="224"/>
      <c r="K124" s="225"/>
    </row>
    <row r="125" spans="1:21" ht="79.5" customHeight="1" x14ac:dyDescent="0.25">
      <c r="A125" s="226" t="s">
        <v>156</v>
      </c>
      <c r="B125" s="227" t="s">
        <v>157</v>
      </c>
      <c r="C125" s="226" t="s">
        <v>158</v>
      </c>
      <c r="D125" s="226" t="s">
        <v>0</v>
      </c>
      <c r="E125" s="227" t="s">
        <v>159</v>
      </c>
      <c r="F125" s="227" t="s">
        <v>432</v>
      </c>
      <c r="G125" s="226" t="s">
        <v>160</v>
      </c>
      <c r="H125" s="228" t="s">
        <v>173</v>
      </c>
      <c r="I125" s="229" t="s">
        <v>162</v>
      </c>
      <c r="J125" s="229" t="s">
        <v>162</v>
      </c>
      <c r="K125" s="229" t="s">
        <v>162</v>
      </c>
      <c r="L125" s="229" t="s">
        <v>162</v>
      </c>
      <c r="M125" s="229" t="s">
        <v>162</v>
      </c>
      <c r="N125" s="229" t="s">
        <v>162</v>
      </c>
    </row>
    <row r="126" spans="1:21" x14ac:dyDescent="0.25">
      <c r="A126" s="230" t="s">
        <v>230</v>
      </c>
      <c r="B126" s="231" t="s">
        <v>110</v>
      </c>
      <c r="C126" s="232"/>
      <c r="D126" s="232"/>
      <c r="E126" s="233"/>
      <c r="F126" s="234"/>
      <c r="G126" s="234"/>
      <c r="H126" s="233"/>
      <c r="I126" s="235"/>
      <c r="J126" s="236"/>
      <c r="K126" s="236"/>
      <c r="L126" s="236"/>
      <c r="M126" s="236"/>
      <c r="N126" s="236"/>
      <c r="O126" s="237"/>
      <c r="P126" s="237"/>
      <c r="Q126" s="237"/>
      <c r="R126" s="237"/>
      <c r="S126" s="237"/>
      <c r="T126" s="237"/>
      <c r="U126" s="237"/>
    </row>
    <row r="127" spans="1:21" x14ac:dyDescent="0.25">
      <c r="A127" s="230" t="s">
        <v>231</v>
      </c>
      <c r="B127" s="238"/>
      <c r="C127" s="236"/>
      <c r="D127" s="236"/>
      <c r="E127" s="236"/>
      <c r="F127" s="239"/>
      <c r="G127" s="239"/>
      <c r="H127" s="236"/>
      <c r="I127" s="235"/>
      <c r="J127" s="236"/>
      <c r="K127" s="236"/>
      <c r="L127" s="236"/>
      <c r="M127" s="236"/>
      <c r="N127" s="236"/>
      <c r="O127" s="237"/>
      <c r="P127" s="237"/>
      <c r="Q127" s="237"/>
      <c r="R127" s="237"/>
      <c r="S127" s="237"/>
      <c r="T127" s="237"/>
      <c r="U127" s="237"/>
    </row>
    <row r="128" spans="1:21" x14ac:dyDescent="0.25">
      <c r="A128" s="230" t="s">
        <v>232</v>
      </c>
      <c r="B128" s="238" t="s">
        <v>110</v>
      </c>
      <c r="C128" s="236"/>
      <c r="D128" s="236"/>
      <c r="E128" s="236"/>
      <c r="F128" s="239"/>
      <c r="G128" s="239"/>
      <c r="H128" s="236"/>
      <c r="I128" s="235"/>
      <c r="J128" s="236"/>
      <c r="K128" s="236"/>
      <c r="L128" s="236"/>
      <c r="M128" s="236"/>
      <c r="N128" s="236"/>
      <c r="O128" s="237"/>
      <c r="P128" s="237"/>
      <c r="Q128" s="237"/>
      <c r="R128" s="237"/>
      <c r="S128" s="237"/>
      <c r="T128" s="237"/>
      <c r="U128" s="237"/>
    </row>
    <row r="129" spans="1:21" x14ac:dyDescent="0.25">
      <c r="A129" s="230" t="s">
        <v>233</v>
      </c>
      <c r="B129" s="238" t="s">
        <v>110</v>
      </c>
      <c r="C129" s="236"/>
      <c r="D129" s="236"/>
      <c r="E129" s="236"/>
      <c r="F129" s="239"/>
      <c r="G129" s="239"/>
      <c r="H129" s="236"/>
      <c r="I129" s="235"/>
      <c r="J129" s="236"/>
      <c r="K129" s="236"/>
      <c r="L129" s="236"/>
      <c r="M129" s="236"/>
      <c r="N129" s="236"/>
      <c r="O129" s="237"/>
      <c r="P129" s="237"/>
      <c r="Q129" s="237"/>
      <c r="R129" s="237"/>
      <c r="S129" s="237"/>
      <c r="T129" s="237"/>
      <c r="U129" s="237"/>
    </row>
    <row r="130" spans="1:21" x14ac:dyDescent="0.25">
      <c r="A130" s="230" t="s">
        <v>234</v>
      </c>
      <c r="B130" s="238" t="s">
        <v>110</v>
      </c>
      <c r="C130" s="236"/>
      <c r="D130" s="236"/>
      <c r="E130" s="236"/>
      <c r="F130" s="239"/>
      <c r="G130" s="239"/>
      <c r="H130" s="236"/>
      <c r="I130" s="235"/>
      <c r="J130" s="236"/>
      <c r="K130" s="236"/>
      <c r="L130" s="236"/>
      <c r="M130" s="236"/>
      <c r="N130" s="236"/>
      <c r="O130" s="237"/>
      <c r="P130" s="237"/>
      <c r="Q130" s="237"/>
      <c r="R130" s="237"/>
      <c r="S130" s="237"/>
      <c r="T130" s="237"/>
      <c r="U130" s="237"/>
    </row>
    <row r="131" spans="1:21" x14ac:dyDescent="0.25">
      <c r="A131" s="230" t="s">
        <v>235</v>
      </c>
      <c r="B131" s="240">
        <v>0.15</v>
      </c>
      <c r="C131" s="241" t="s">
        <v>169</v>
      </c>
      <c r="D131" s="242"/>
      <c r="E131" s="243"/>
    </row>
    <row r="132" spans="1:21" x14ac:dyDescent="0.25">
      <c r="A132" s="244"/>
      <c r="B132" s="240">
        <f>SUM(B126:B131)</f>
        <v>0.15</v>
      </c>
      <c r="C132" s="245" t="s">
        <v>170</v>
      </c>
      <c r="D132" s="246" t="s">
        <v>171</v>
      </c>
      <c r="E132" s="246"/>
      <c r="F132" s="246"/>
      <c r="G132" s="246"/>
    </row>
    <row r="133" spans="1:21" x14ac:dyDescent="0.25">
      <c r="A133" s="247"/>
    </row>
  </sheetData>
  <mergeCells count="23">
    <mergeCell ref="B12:G12"/>
    <mergeCell ref="B11:G11"/>
    <mergeCell ref="A1:B1"/>
    <mergeCell ref="A2:B2"/>
    <mergeCell ref="A3:B3"/>
    <mergeCell ref="A5:E5"/>
    <mergeCell ref="B124:G124"/>
    <mergeCell ref="B58:G58"/>
    <mergeCell ref="B69:G69"/>
    <mergeCell ref="B80:G80"/>
    <mergeCell ref="B91:G91"/>
    <mergeCell ref="B102:G102"/>
    <mergeCell ref="B113:G113"/>
    <mergeCell ref="B47:G47"/>
    <mergeCell ref="B13:G13"/>
    <mergeCell ref="B14:G14"/>
    <mergeCell ref="B16:G16"/>
    <mergeCell ref="B17:G17"/>
    <mergeCell ref="B18:G18"/>
    <mergeCell ref="B19:G19"/>
    <mergeCell ref="B20:G20"/>
    <mergeCell ref="B24:G24"/>
    <mergeCell ref="B35:G35"/>
  </mergeCells>
  <pageMargins left="0.70866141732283472" right="0.70866141732283472" top="0.74803149606299213" bottom="0.74803149606299213" header="0.31496062992125984" footer="0.31496062992125984"/>
  <pageSetup paperSize="8" scale="70" orientation="landscape" r:id="rId1"/>
  <headerFooter>
    <oddFooter>&amp;F&amp;RPage &amp;P</oddFooter>
  </headerFooter>
  <rowBreaks count="2" manualBreakCount="2">
    <brk id="58" max="6" man="1"/>
    <brk id="89" max="6" man="1"/>
  </rowBreaks>
  <colBreaks count="1" manualBreakCount="1">
    <brk id="8" max="15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Y38"/>
  <sheetViews>
    <sheetView view="pageBreakPreview" topLeftCell="A16" zoomScaleNormal="100" zoomScaleSheetLayoutView="100" workbookViewId="0">
      <selection activeCell="B10" sqref="B10:G10"/>
    </sheetView>
  </sheetViews>
  <sheetFormatPr defaultColWidth="8.6640625" defaultRowHeight="14.4" x14ac:dyDescent="0.3"/>
  <cols>
    <col min="1" max="1" width="11.44140625" customWidth="1"/>
    <col min="2" max="2" width="30.33203125" customWidth="1"/>
    <col min="3" max="3" width="20.6640625" customWidth="1"/>
    <col min="4" max="5" width="18.5546875" customWidth="1"/>
    <col min="6" max="6" width="29.33203125" customWidth="1"/>
    <col min="7" max="7" width="18.5546875" customWidth="1"/>
    <col min="8" max="8" width="19.33203125" customWidth="1"/>
    <col min="13" max="13" width="11.33203125" customWidth="1"/>
  </cols>
  <sheetData>
    <row r="1" spans="1:103" ht="15.6" customHeight="1" x14ac:dyDescent="0.3">
      <c r="A1" s="417" t="s">
        <v>98</v>
      </c>
      <c r="B1" s="418"/>
      <c r="C1" s="419">
        <f>Cover!B15</f>
        <v>0</v>
      </c>
      <c r="D1" s="420"/>
      <c r="E1" s="421"/>
      <c r="F1" s="6"/>
      <c r="G1" s="7"/>
      <c r="H1" s="7"/>
      <c r="I1" s="8"/>
      <c r="J1" s="9"/>
      <c r="K1" s="10"/>
      <c r="L1" s="11"/>
      <c r="M1" s="7"/>
      <c r="N1" s="12"/>
      <c r="O1" s="11"/>
      <c r="P1" s="13"/>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row>
    <row r="2" spans="1:103" ht="57" customHeight="1" x14ac:dyDescent="0.3">
      <c r="A2" s="417" t="s">
        <v>99</v>
      </c>
      <c r="B2" s="418"/>
      <c r="C2" s="422" t="str">
        <f>Cover!B17</f>
        <v>Manufacture, supply, testing, delivery and offloading of estimated quantities of Power Line Carrier Equipment on an “as and when required” basis</v>
      </c>
      <c r="D2" s="423"/>
      <c r="E2" s="424"/>
      <c r="F2" s="6"/>
      <c r="G2" s="7"/>
      <c r="H2" s="14"/>
      <c r="I2" s="15"/>
      <c r="J2" s="16"/>
      <c r="K2" s="10"/>
      <c r="L2" s="11"/>
      <c r="M2" s="7"/>
      <c r="N2" s="12"/>
      <c r="O2" s="11"/>
      <c r="P2" s="13"/>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row>
    <row r="3" spans="1:103" ht="15.6" customHeight="1" x14ac:dyDescent="0.3">
      <c r="A3" s="417" t="s">
        <v>100</v>
      </c>
      <c r="B3" s="418"/>
      <c r="C3" s="419">
        <f>Cover!B21</f>
        <v>0</v>
      </c>
      <c r="D3" s="420"/>
      <c r="E3" s="421"/>
      <c r="F3" s="6"/>
      <c r="G3" s="7"/>
      <c r="H3" s="14"/>
      <c r="I3" s="15"/>
      <c r="J3" s="16"/>
      <c r="K3" s="10"/>
      <c r="L3" s="11"/>
      <c r="M3" s="7"/>
      <c r="N3" s="12"/>
      <c r="O3" s="11"/>
      <c r="P3" s="13"/>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row>
    <row r="4" spans="1:103" ht="17.399999999999999" x14ac:dyDescent="0.3">
      <c r="A4" s="17"/>
      <c r="B4" s="18"/>
      <c r="C4" s="19"/>
      <c r="D4" s="19"/>
      <c r="E4" s="19"/>
      <c r="F4" s="19"/>
      <c r="G4" s="19"/>
      <c r="H4" s="20"/>
      <c r="I4" s="20"/>
      <c r="J4" s="20"/>
      <c r="K4" s="20"/>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row>
    <row r="5" spans="1:103" ht="17.399999999999999" x14ac:dyDescent="0.3">
      <c r="A5" s="22" t="s">
        <v>239</v>
      </c>
      <c r="B5" s="23"/>
      <c r="C5" s="24"/>
      <c r="D5" s="24"/>
      <c r="E5" s="24"/>
      <c r="F5" s="24"/>
      <c r="G5" s="24"/>
      <c r="H5" s="24"/>
      <c r="I5" s="24"/>
      <c r="J5" s="24"/>
      <c r="K5" s="24"/>
      <c r="L5" s="24"/>
      <c r="M5" s="24"/>
      <c r="N5" s="24"/>
      <c r="O5" s="24"/>
      <c r="P5" s="24"/>
      <c r="Q5" s="24"/>
      <c r="R5" s="24"/>
      <c r="S5" s="24"/>
      <c r="T5" s="25"/>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row>
    <row r="6" spans="1:103" ht="15.6" x14ac:dyDescent="0.3">
      <c r="A6" s="26"/>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row>
    <row r="7" spans="1:103" ht="18" thickBot="1" x14ac:dyDescent="0.35">
      <c r="A7" s="27" t="s">
        <v>101</v>
      </c>
    </row>
    <row r="8" spans="1:103" ht="87" customHeight="1" x14ac:dyDescent="0.3">
      <c r="A8" s="28">
        <v>1</v>
      </c>
      <c r="B8" s="425" t="s">
        <v>102</v>
      </c>
      <c r="C8" s="426"/>
      <c r="D8" s="426"/>
      <c r="E8" s="426"/>
      <c r="F8" s="426"/>
      <c r="G8" s="427"/>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row>
    <row r="9" spans="1:103" ht="27" customHeight="1" x14ac:dyDescent="0.3">
      <c r="A9" s="428">
        <v>2</v>
      </c>
      <c r="B9" s="429" t="s">
        <v>103</v>
      </c>
      <c r="C9" s="430"/>
      <c r="D9" s="430"/>
      <c r="E9" s="430"/>
      <c r="F9" s="430"/>
      <c r="G9" s="431"/>
      <c r="H9" s="29"/>
      <c r="I9" s="29"/>
      <c r="J9" s="30"/>
      <c r="K9" s="29"/>
      <c r="L9" s="29"/>
      <c r="M9" s="29"/>
      <c r="N9" s="29"/>
      <c r="O9" s="432"/>
      <c r="P9" s="433"/>
      <c r="Q9" s="433"/>
      <c r="R9" s="433"/>
      <c r="S9" s="433"/>
      <c r="T9" s="433"/>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row>
    <row r="10" spans="1:103" ht="15.6" x14ac:dyDescent="0.3">
      <c r="A10" s="428"/>
      <c r="B10" s="434" t="s">
        <v>104</v>
      </c>
      <c r="C10" s="433"/>
      <c r="D10" s="433"/>
      <c r="E10" s="433"/>
      <c r="F10" s="433"/>
      <c r="G10" s="435"/>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row>
    <row r="11" spans="1:103" ht="110.25" customHeight="1" x14ac:dyDescent="0.3">
      <c r="A11" s="428"/>
      <c r="B11" s="436" t="s">
        <v>105</v>
      </c>
      <c r="C11" s="437"/>
      <c r="D11" s="437"/>
      <c r="E11" s="437"/>
      <c r="F11" s="437"/>
      <c r="G11" s="438"/>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row>
    <row r="12" spans="1:103" ht="68.25" customHeight="1" x14ac:dyDescent="0.3">
      <c r="A12" s="31">
        <v>3</v>
      </c>
      <c r="B12" s="441" t="s">
        <v>433</v>
      </c>
      <c r="C12" s="442"/>
      <c r="D12" s="442"/>
      <c r="E12" s="442"/>
      <c r="F12" s="442"/>
      <c r="G12" s="443"/>
      <c r="H12" s="29"/>
      <c r="I12" s="29"/>
      <c r="J12" s="29"/>
      <c r="K12" s="29"/>
      <c r="L12" s="29"/>
      <c r="M12" s="32"/>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row>
    <row r="13" spans="1:103" ht="84.75" customHeight="1" x14ac:dyDescent="0.3">
      <c r="A13" s="31">
        <v>4</v>
      </c>
      <c r="B13" s="444" t="s">
        <v>106</v>
      </c>
      <c r="C13" s="445"/>
      <c r="D13" s="445"/>
      <c r="E13" s="445"/>
      <c r="F13" s="445"/>
      <c r="G13" s="446"/>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row>
    <row r="14" spans="1:103" ht="15.6" x14ac:dyDescent="0.3">
      <c r="A14" s="447">
        <v>5</v>
      </c>
      <c r="B14" s="448" t="s">
        <v>107</v>
      </c>
      <c r="C14" s="449"/>
      <c r="D14" s="449"/>
      <c r="E14" s="449"/>
      <c r="F14" s="449"/>
      <c r="G14" s="450"/>
      <c r="H14" s="33"/>
      <c r="I14" s="33"/>
      <c r="J14" s="33"/>
      <c r="K14" s="20"/>
      <c r="L14" s="20"/>
      <c r="M14" s="20"/>
      <c r="N14" s="20"/>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row>
    <row r="15" spans="1:103" ht="64.5" customHeight="1" x14ac:dyDescent="0.3">
      <c r="A15" s="447"/>
      <c r="B15" s="448" t="s">
        <v>108</v>
      </c>
      <c r="C15" s="449"/>
      <c r="D15" s="449"/>
      <c r="E15" s="449"/>
      <c r="F15" s="449"/>
      <c r="G15" s="450"/>
      <c r="H15" s="34"/>
      <c r="I15" s="35"/>
      <c r="J15" s="35"/>
      <c r="K15" s="35"/>
      <c r="L15" s="35"/>
      <c r="M15" s="36"/>
      <c r="N15" s="35"/>
    </row>
    <row r="16" spans="1:103" ht="34.950000000000003" customHeight="1" thickBot="1" x14ac:dyDescent="0.35">
      <c r="A16" s="447"/>
      <c r="B16" s="451" t="s">
        <v>109</v>
      </c>
      <c r="C16" s="452"/>
      <c r="D16" s="452"/>
      <c r="E16" s="452"/>
      <c r="F16" s="452"/>
      <c r="G16" s="453"/>
      <c r="H16" s="37"/>
      <c r="I16" s="37"/>
      <c r="J16" s="37"/>
      <c r="K16" s="21"/>
      <c r="L16" s="21"/>
      <c r="M16" s="21"/>
      <c r="N16" s="21"/>
    </row>
    <row r="17" spans="1:14" ht="15.6" x14ac:dyDescent="0.3">
      <c r="A17" s="38" t="s">
        <v>110</v>
      </c>
      <c r="B17" s="39"/>
      <c r="C17" s="37"/>
      <c r="D17" s="37"/>
      <c r="E17" s="37"/>
      <c r="F17" s="37"/>
      <c r="G17" s="37"/>
      <c r="H17" s="37"/>
      <c r="I17" s="37"/>
      <c r="J17" s="37"/>
      <c r="K17" s="21"/>
      <c r="L17" s="21"/>
      <c r="M17" s="21"/>
      <c r="N17" s="21"/>
    </row>
    <row r="18" spans="1:14" ht="15.6" x14ac:dyDescent="0.3">
      <c r="A18" s="38" t="s">
        <v>110</v>
      </c>
      <c r="B18" s="40"/>
      <c r="C18" s="37"/>
      <c r="D18" s="37"/>
      <c r="E18" s="37"/>
      <c r="F18" s="37"/>
      <c r="G18" s="37"/>
      <c r="H18" s="37"/>
      <c r="I18" s="37"/>
      <c r="J18" s="37"/>
      <c r="K18" s="21"/>
      <c r="L18" s="21"/>
      <c r="M18" s="21"/>
      <c r="N18" s="21"/>
    </row>
    <row r="19" spans="1:14" ht="21" x14ac:dyDescent="0.35">
      <c r="A19" s="36" t="s">
        <v>111</v>
      </c>
      <c r="B19" s="41"/>
      <c r="C19" s="42"/>
      <c r="D19" s="43"/>
      <c r="E19" s="43"/>
      <c r="F19" s="43"/>
      <c r="G19" s="43"/>
      <c r="H19" s="44"/>
      <c r="I19" s="44"/>
      <c r="J19" s="44"/>
      <c r="K19" s="44"/>
      <c r="L19" s="44"/>
      <c r="M19" s="44"/>
      <c r="N19" s="44"/>
    </row>
    <row r="20" spans="1:14" ht="18" thickBot="1" x14ac:dyDescent="0.35">
      <c r="A20" s="45" t="s">
        <v>112</v>
      </c>
      <c r="B20" s="46"/>
      <c r="C20" s="45"/>
      <c r="D20" s="47"/>
      <c r="E20" s="47"/>
      <c r="F20" s="47"/>
      <c r="G20" s="47"/>
      <c r="H20" s="48"/>
      <c r="I20" s="48"/>
      <c r="J20" s="48"/>
      <c r="K20" s="48"/>
      <c r="L20" s="48"/>
      <c r="M20" s="48"/>
      <c r="N20" s="48"/>
    </row>
    <row r="21" spans="1:14" ht="46.2" customHeight="1" thickBot="1" x14ac:dyDescent="0.35">
      <c r="A21" s="49"/>
      <c r="B21" s="50"/>
      <c r="C21" s="51"/>
      <c r="D21" s="52"/>
      <c r="E21" s="53" t="s">
        <v>113</v>
      </c>
      <c r="F21" s="54"/>
      <c r="H21" s="439" t="s">
        <v>114</v>
      </c>
      <c r="I21" s="440"/>
      <c r="J21" s="440"/>
      <c r="K21" s="440"/>
      <c r="L21" s="440"/>
      <c r="M21" s="440"/>
      <c r="N21" s="21"/>
    </row>
    <row r="22" spans="1:14" ht="46.2" customHeight="1" thickBot="1" x14ac:dyDescent="0.35">
      <c r="A22" s="55" t="s">
        <v>115</v>
      </c>
      <c r="B22" s="56" t="s">
        <v>116</v>
      </c>
      <c r="C22" s="57" t="s">
        <v>117</v>
      </c>
      <c r="D22" s="58" t="s">
        <v>118</v>
      </c>
      <c r="E22" s="59" t="s">
        <v>119</v>
      </c>
      <c r="F22" s="60" t="s">
        <v>120</v>
      </c>
      <c r="G22" s="61"/>
      <c r="H22" s="61"/>
      <c r="I22" s="61"/>
      <c r="J22" s="61"/>
      <c r="K22" s="61"/>
      <c r="L22" s="21"/>
    </row>
    <row r="23" spans="1:14" ht="15.6" x14ac:dyDescent="0.3">
      <c r="A23" s="62">
        <v>1</v>
      </c>
      <c r="B23" s="63" t="s">
        <v>121</v>
      </c>
      <c r="C23" s="64" t="s">
        <v>13</v>
      </c>
      <c r="D23" s="65">
        <v>1</v>
      </c>
      <c r="E23" s="66"/>
      <c r="F23" s="67"/>
      <c r="G23" s="61"/>
      <c r="H23" s="61"/>
      <c r="I23" s="61"/>
      <c r="J23" s="61"/>
      <c r="K23" s="61"/>
      <c r="L23" s="21"/>
    </row>
    <row r="24" spans="1:14" ht="15.6" x14ac:dyDescent="0.3">
      <c r="A24" s="62">
        <v>2</v>
      </c>
      <c r="B24" s="68" t="s">
        <v>122</v>
      </c>
      <c r="C24" s="69" t="s">
        <v>123</v>
      </c>
      <c r="D24" s="70">
        <v>0</v>
      </c>
      <c r="E24" s="71"/>
      <c r="F24" s="67"/>
      <c r="G24" s="37"/>
      <c r="H24" s="37"/>
      <c r="I24" s="21"/>
      <c r="J24" s="21"/>
      <c r="K24" s="21"/>
      <c r="L24" s="21"/>
    </row>
    <row r="25" spans="1:14" ht="15.6" x14ac:dyDescent="0.3">
      <c r="A25" s="62">
        <v>3</v>
      </c>
      <c r="B25" s="68" t="s">
        <v>124</v>
      </c>
      <c r="C25" s="69" t="s">
        <v>125</v>
      </c>
      <c r="D25" s="70">
        <v>0</v>
      </c>
      <c r="E25" s="71"/>
      <c r="F25" s="67"/>
      <c r="G25" s="37"/>
      <c r="H25" s="37"/>
      <c r="I25" s="21"/>
      <c r="J25" s="21"/>
      <c r="K25" s="21"/>
      <c r="L25" s="21"/>
    </row>
    <row r="26" spans="1:14" ht="15.6" x14ac:dyDescent="0.3">
      <c r="A26" s="62">
        <v>4</v>
      </c>
      <c r="B26" s="68" t="s">
        <v>126</v>
      </c>
      <c r="C26" s="69" t="s">
        <v>127</v>
      </c>
      <c r="D26" s="70">
        <v>0</v>
      </c>
      <c r="E26" s="71"/>
      <c r="F26" s="67"/>
      <c r="G26" s="37"/>
      <c r="H26" s="37"/>
      <c r="I26" s="21"/>
      <c r="J26" s="21"/>
      <c r="K26" s="21"/>
      <c r="L26" s="21"/>
    </row>
    <row r="27" spans="1:14" ht="15.6" x14ac:dyDescent="0.3">
      <c r="A27" s="62">
        <v>5</v>
      </c>
      <c r="B27" s="68" t="s">
        <v>128</v>
      </c>
      <c r="C27" s="69" t="s">
        <v>129</v>
      </c>
      <c r="D27" s="70">
        <v>0</v>
      </c>
      <c r="E27" s="71"/>
      <c r="F27" s="67"/>
      <c r="G27" s="37"/>
      <c r="H27" s="37"/>
      <c r="I27" s="21"/>
      <c r="J27" s="21"/>
      <c r="K27" s="21"/>
      <c r="L27" s="21"/>
    </row>
    <row r="28" spans="1:14" ht="15.6" x14ac:dyDescent="0.3">
      <c r="A28" s="62">
        <v>6</v>
      </c>
      <c r="B28" s="68" t="s">
        <v>130</v>
      </c>
      <c r="C28" s="69" t="s">
        <v>131</v>
      </c>
      <c r="D28" s="70">
        <v>0</v>
      </c>
      <c r="E28" s="71"/>
      <c r="F28" s="67"/>
      <c r="G28" s="37"/>
      <c r="H28" s="37"/>
      <c r="I28" s="21"/>
      <c r="J28" s="21"/>
      <c r="K28" s="21"/>
      <c r="L28" s="21"/>
    </row>
    <row r="29" spans="1:14" ht="15.6" x14ac:dyDescent="0.3">
      <c r="A29" s="62">
        <v>7</v>
      </c>
      <c r="B29" s="68" t="s">
        <v>132</v>
      </c>
      <c r="C29" s="69" t="s">
        <v>133</v>
      </c>
      <c r="D29" s="261">
        <v>0</v>
      </c>
      <c r="E29" s="71"/>
      <c r="F29" s="67"/>
      <c r="G29" s="37"/>
      <c r="H29" s="37"/>
      <c r="I29" s="21"/>
      <c r="J29" s="21"/>
      <c r="K29" s="21"/>
      <c r="L29" s="21"/>
    </row>
    <row r="30" spans="1:14" ht="15.6" x14ac:dyDescent="0.3">
      <c r="A30" s="62">
        <v>8</v>
      </c>
      <c r="B30" s="68" t="s">
        <v>134</v>
      </c>
      <c r="C30" s="69" t="s">
        <v>135</v>
      </c>
      <c r="D30" s="261">
        <v>0</v>
      </c>
      <c r="E30" s="71"/>
      <c r="F30" s="67"/>
      <c r="G30" s="37"/>
      <c r="H30" s="37"/>
      <c r="I30" s="21"/>
      <c r="J30" s="21"/>
      <c r="K30" s="21"/>
      <c r="L30" s="21"/>
    </row>
    <row r="31" spans="1:14" ht="15.6" x14ac:dyDescent="0.3">
      <c r="A31" s="62">
        <v>9</v>
      </c>
      <c r="B31" s="68" t="s">
        <v>136</v>
      </c>
      <c r="C31" s="69" t="s">
        <v>137</v>
      </c>
      <c r="D31" s="261">
        <v>0</v>
      </c>
      <c r="E31" s="71"/>
      <c r="F31" s="67"/>
      <c r="G31" s="37"/>
      <c r="H31" s="37"/>
    </row>
    <row r="32" spans="1:14" ht="15.6" x14ac:dyDescent="0.3">
      <c r="A32" s="62">
        <v>10</v>
      </c>
      <c r="B32" s="68" t="s">
        <v>138</v>
      </c>
      <c r="C32" s="69" t="s">
        <v>139</v>
      </c>
      <c r="D32" s="261">
        <v>0</v>
      </c>
      <c r="E32" s="71"/>
      <c r="F32" s="67"/>
      <c r="G32" s="37"/>
      <c r="H32" s="37"/>
    </row>
    <row r="33" spans="1:10" ht="15.6" x14ac:dyDescent="0.3">
      <c r="A33" s="62">
        <v>11</v>
      </c>
      <c r="B33" s="68" t="s">
        <v>140</v>
      </c>
      <c r="C33" s="69" t="s">
        <v>141</v>
      </c>
      <c r="D33" s="261">
        <v>0</v>
      </c>
      <c r="E33" s="71"/>
      <c r="F33" s="67"/>
      <c r="G33" s="37"/>
      <c r="H33" s="37"/>
    </row>
    <row r="34" spans="1:10" ht="15.6" x14ac:dyDescent="0.3">
      <c r="A34" s="62">
        <v>12</v>
      </c>
      <c r="B34" s="68" t="s">
        <v>142</v>
      </c>
      <c r="C34" s="69" t="s">
        <v>143</v>
      </c>
      <c r="D34" s="261">
        <v>0</v>
      </c>
      <c r="E34" s="71"/>
      <c r="F34" s="67"/>
      <c r="G34" s="37"/>
      <c r="H34" s="37"/>
    </row>
    <row r="35" spans="1:10" ht="15.6" x14ac:dyDescent="0.3">
      <c r="A35" s="62">
        <v>13</v>
      </c>
      <c r="B35" s="68" t="s">
        <v>144</v>
      </c>
      <c r="C35" s="69" t="s">
        <v>145</v>
      </c>
      <c r="D35" s="261">
        <v>0</v>
      </c>
      <c r="E35" s="71"/>
      <c r="F35" s="67"/>
      <c r="G35" s="37"/>
      <c r="H35" s="37"/>
    </row>
    <row r="36" spans="1:10" ht="15.6" x14ac:dyDescent="0.3">
      <c r="A36" s="62">
        <v>14</v>
      </c>
      <c r="B36" s="68" t="s">
        <v>146</v>
      </c>
      <c r="C36" s="69" t="s">
        <v>147</v>
      </c>
      <c r="D36" s="261">
        <v>0</v>
      </c>
      <c r="E36" s="71"/>
      <c r="F36" s="67"/>
      <c r="G36" s="37"/>
      <c r="H36" s="37"/>
    </row>
    <row r="37" spans="1:10" ht="15.6" x14ac:dyDescent="0.3">
      <c r="A37" s="21"/>
      <c r="B37" s="72"/>
      <c r="C37" s="37"/>
      <c r="D37" s="37"/>
      <c r="E37" s="73"/>
      <c r="F37" s="73"/>
      <c r="G37" s="73"/>
      <c r="H37" s="73"/>
    </row>
    <row r="38" spans="1:10" x14ac:dyDescent="0.3">
      <c r="A38" s="21"/>
      <c r="B38" s="21"/>
      <c r="C38" s="21"/>
      <c r="D38" s="21"/>
      <c r="E38" s="21"/>
      <c r="F38" s="21"/>
      <c r="G38" s="21"/>
      <c r="H38" s="21"/>
      <c r="I38" s="21"/>
      <c r="J38" s="21"/>
    </row>
  </sheetData>
  <mergeCells count="19">
    <mergeCell ref="H21:M21"/>
    <mergeCell ref="B12:G12"/>
    <mergeCell ref="B13:G13"/>
    <mergeCell ref="A14:A16"/>
    <mergeCell ref="B14:G14"/>
    <mergeCell ref="B15:G15"/>
    <mergeCell ref="B16:G16"/>
    <mergeCell ref="B8:G8"/>
    <mergeCell ref="A9:A11"/>
    <mergeCell ref="B9:G9"/>
    <mergeCell ref="O9:T9"/>
    <mergeCell ref="B10:G10"/>
    <mergeCell ref="B11:G11"/>
    <mergeCell ref="A1:B1"/>
    <mergeCell ref="C1:E1"/>
    <mergeCell ref="A2:B2"/>
    <mergeCell ref="C2:E2"/>
    <mergeCell ref="A3:B3"/>
    <mergeCell ref="C3:E3"/>
  </mergeCells>
  <hyperlinks>
    <hyperlink ref="B10" r:id="rId1" display="WWW.resbank.co.za" xr:uid="{00000000-0004-0000-0800-000000000000}"/>
  </hyperlinks>
  <pageMargins left="0.23622047244094491" right="0.23622047244094491" top="0.74803149606299213" bottom="0.74803149606299213" header="0.31496062992125984" footer="0.31496062992125984"/>
  <pageSetup scale="46" orientation="landscape" r:id="rId2"/>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PS5_Supply</vt:lpstr>
      <vt:lpstr>PLC Units BoQ </vt:lpstr>
      <vt:lpstr>Summary</vt:lpstr>
      <vt:lpstr>Transport &amp; offloading Matrix</vt:lpstr>
      <vt:lpstr>CPA Formula</vt:lpstr>
      <vt:lpstr>Exchange Rates</vt:lpstr>
      <vt:lpstr>Cover!Print_Area</vt:lpstr>
      <vt:lpstr>'CPA Formula'!Print_Area</vt:lpstr>
      <vt:lpstr>'PLC Units BoQ '!Print_Area</vt:lpstr>
      <vt:lpstr>PS5_Supply!Print_Area</vt:lpstr>
      <vt:lpstr>Summary!Print_Area</vt:lpstr>
      <vt:lpstr>'Transport &amp; offloading Matrix'!Print_Area</vt:lpstr>
      <vt:lpstr>PS5_Supply!Print_Titles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Bathathu Jonga</dc:creator>
  <cp:lastModifiedBy>Zamashozi James</cp:lastModifiedBy>
  <cp:lastPrinted>2024-07-08T13:42:35Z</cp:lastPrinted>
  <dcterms:created xsi:type="dcterms:W3CDTF">2015-08-24T12:45:17Z</dcterms:created>
  <dcterms:modified xsi:type="dcterms:W3CDTF">2026-07-30T12:05:27Z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