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0"/>
  <workbookPr/>
  <mc:AlternateContent xmlns:mc="http://schemas.openxmlformats.org/markup-compatibility/2006">
    <mc:Choice Requires="x15">
      <x15ac:absPath xmlns:x15ac="http://schemas.microsoft.com/office/spreadsheetml/2010/11/ac" url="C:\Users\Muditambig\Desktop\Running Projects\RFB 2724-2022\Published Documents\"/>
    </mc:Choice>
  </mc:AlternateContent>
  <xr:revisionPtr revIDLastSave="0" documentId="8_{8244CF31-12A6-4478-A2E4-EFC80F5AB0C1}" xr6:coauthVersionLast="36" xr6:coauthVersionMax="36" xr10:uidLastSave="{00000000-0000-0000-0000-000000000000}"/>
  <bookViews>
    <workbookView xWindow="0" yWindow="0" windowWidth="23040" windowHeight="8772" xr2:uid="{00000000-000D-0000-FFFF-FFFF00000000}"/>
  </bookViews>
  <sheets>
    <sheet name="PRICING SCHEDULE_01" sheetId="7" r:id="rId1"/>
    <sheet name="PRICING SCHEDULE_02" sheetId="8" r:id="rId2"/>
  </sheets>
  <definedNames>
    <definedName name="_xlnm.Print_Area" localSheetId="0">'PRICING SCHEDULE_01'!$A:$Q</definedName>
    <definedName name="_xlnm.Print_Area" localSheetId="1">'PRICING SCHEDULE_02'!$A:$N</definedName>
    <definedName name="_xlnm.Print_Titles" localSheetId="0">'PRICING SCHEDULE_01'!$1:$5</definedName>
    <definedName name="_xlnm.Print_Titles" localSheetId="1">'PRICING SCHEDULE_02'!$1:$5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" i="8" l="1"/>
  <c r="J34" i="8"/>
  <c r="K34" i="8" l="1"/>
  <c r="L34" i="8" s="1"/>
  <c r="J22" i="8"/>
  <c r="J23" i="8"/>
  <c r="J24" i="8"/>
  <c r="J25" i="8"/>
  <c r="J26" i="8"/>
  <c r="J27" i="8"/>
  <c r="J28" i="8"/>
  <c r="J29" i="8"/>
  <c r="J30" i="8"/>
  <c r="J31" i="8"/>
  <c r="J32" i="8"/>
  <c r="J21" i="8"/>
  <c r="G23" i="8"/>
  <c r="G24" i="8"/>
  <c r="K24" i="8" s="1"/>
  <c r="L24" i="8" s="1"/>
  <c r="G25" i="8"/>
  <c r="K25" i="8" s="1"/>
  <c r="G26" i="8"/>
  <c r="G27" i="8"/>
  <c r="G28" i="8"/>
  <c r="G29" i="8"/>
  <c r="G30" i="8"/>
  <c r="G31" i="8"/>
  <c r="G32" i="8"/>
  <c r="G22" i="8"/>
  <c r="K32" i="8" l="1"/>
  <c r="L32" i="8" s="1"/>
  <c r="K26" i="8"/>
  <c r="K27" i="8"/>
  <c r="L27" i="8" s="1"/>
  <c r="K30" i="8"/>
  <c r="L30" i="8" s="1"/>
  <c r="K23" i="8"/>
  <c r="K31" i="8"/>
  <c r="L31" i="8" s="1"/>
  <c r="K29" i="8"/>
  <c r="L29" i="8" s="1"/>
  <c r="K28" i="8"/>
  <c r="L28" i="8" s="1"/>
  <c r="K22" i="8"/>
  <c r="L22" i="8" s="1"/>
  <c r="M27" i="7"/>
  <c r="J24" i="7"/>
  <c r="J22" i="7"/>
  <c r="J27" i="7"/>
  <c r="J33" i="8" l="1"/>
  <c r="G33" i="8"/>
  <c r="L26" i="8"/>
  <c r="L25" i="8"/>
  <c r="L23" i="8"/>
  <c r="G21" i="8"/>
  <c r="M33" i="7"/>
  <c r="J33" i="7"/>
  <c r="G33" i="7"/>
  <c r="G32" i="7"/>
  <c r="N32" i="7" s="1"/>
  <c r="O32" i="7" s="1"/>
  <c r="G31" i="7"/>
  <c r="N31" i="7" s="1"/>
  <c r="O31" i="7" s="1"/>
  <c r="G30" i="7"/>
  <c r="N30" i="7" s="1"/>
  <c r="O30" i="7" s="1"/>
  <c r="G29" i="7"/>
  <c r="N29" i="7" s="1"/>
  <c r="O29" i="7" s="1"/>
  <c r="G28" i="7"/>
  <c r="N28" i="7" s="1"/>
  <c r="O28" i="7" s="1"/>
  <c r="G27" i="7"/>
  <c r="N27" i="7" s="1"/>
  <c r="O27" i="7" s="1"/>
  <c r="M26" i="7"/>
  <c r="J26" i="7"/>
  <c r="G26" i="7"/>
  <c r="M25" i="7"/>
  <c r="J25" i="7"/>
  <c r="G25" i="7"/>
  <c r="G24" i="7"/>
  <c r="N24" i="7" s="1"/>
  <c r="O24" i="7" s="1"/>
  <c r="M23" i="7"/>
  <c r="J23" i="7"/>
  <c r="G23" i="7"/>
  <c r="G22" i="7"/>
  <c r="N22" i="7" s="1"/>
  <c r="O22" i="7" s="1"/>
  <c r="M21" i="7"/>
  <c r="J21" i="7"/>
  <c r="G21" i="7"/>
  <c r="N21" i="7" l="1"/>
  <c r="N26" i="7"/>
  <c r="O26" i="7" s="1"/>
  <c r="K33" i="8"/>
  <c r="L33" i="8" s="1"/>
  <c r="J35" i="8"/>
  <c r="J36" i="8" s="1"/>
  <c r="J37" i="8" s="1"/>
  <c r="J19" i="8"/>
  <c r="G35" i="8"/>
  <c r="G36" i="8" s="1"/>
  <c r="G37" i="8" s="1"/>
  <c r="K21" i="8"/>
  <c r="G19" i="8"/>
  <c r="N33" i="7"/>
  <c r="O33" i="7" s="1"/>
  <c r="J19" i="7"/>
  <c r="J34" i="7" s="1"/>
  <c r="J35" i="7" s="1"/>
  <c r="J36" i="7" s="1"/>
  <c r="M19" i="7"/>
  <c r="M34" i="7" s="1"/>
  <c r="M35" i="7" s="1"/>
  <c r="M36" i="7" s="1"/>
  <c r="N25" i="7"/>
  <c r="O25" i="7" s="1"/>
  <c r="G19" i="7"/>
  <c r="G34" i="7" s="1"/>
  <c r="G35" i="7" s="1"/>
  <c r="G36" i="7" s="1"/>
  <c r="N23" i="7"/>
  <c r="O23" i="7" s="1"/>
  <c r="O21" i="7"/>
  <c r="N19" i="7" l="1"/>
  <c r="N34" i="7" s="1"/>
  <c r="O19" i="7"/>
  <c r="K19" i="8"/>
  <c r="K35" i="8"/>
  <c r="K36" i="8" s="1"/>
  <c r="K37" i="8" s="1"/>
  <c r="L21" i="8"/>
  <c r="L19" i="8" s="1"/>
  <c r="L35" i="8" s="1"/>
  <c r="L36" i="8" s="1"/>
  <c r="L37" i="8" s="1"/>
  <c r="O34" i="7"/>
  <c r="N35" i="7"/>
  <c r="N36" i="7" s="1"/>
</calcChain>
</file>

<file path=xl/sharedStrings.xml><?xml version="1.0" encoding="utf-8"?>
<sst xmlns="http://schemas.openxmlformats.org/spreadsheetml/2006/main" count="149" uniqueCount="72">
  <si>
    <t>Item No</t>
  </si>
  <si>
    <t>VAT (@15%)</t>
  </si>
  <si>
    <t>1. INSTRUCTION FOR COMPLETING THE PRICING SCHEDULE</t>
  </si>
  <si>
    <t>YEAR 1</t>
  </si>
  <si>
    <t>YEAR 2</t>
  </si>
  <si>
    <t>YEAR 3</t>
  </si>
  <si>
    <t xml:space="preserve">Qty </t>
  </si>
  <si>
    <t>TOTAL</t>
  </si>
  <si>
    <t>Qty</t>
  </si>
  <si>
    <t>RFx No</t>
  </si>
  <si>
    <t>RFx Title</t>
  </si>
  <si>
    <t>1.1</t>
  </si>
  <si>
    <t>1.3</t>
  </si>
  <si>
    <t>Unit Price 
(Excl VAT)</t>
  </si>
  <si>
    <t>Line Price Term 
(Excl VAT)</t>
  </si>
  <si>
    <t>Forex %</t>
  </si>
  <si>
    <t>Forex Price portion</t>
  </si>
  <si>
    <t>SUPPLY CHAIN MANAGEMENT</t>
  </si>
  <si>
    <t xml:space="preserve">Bidder Name </t>
  </si>
  <si>
    <t>TOTAL BID PRICE  (EXCL VAT)</t>
  </si>
  <si>
    <t>TOTAL  BID PRICE (INCL VAT)</t>
  </si>
  <si>
    <t>Name</t>
  </si>
  <si>
    <t>Date</t>
  </si>
  <si>
    <t>Capacity</t>
  </si>
  <si>
    <t>Line Price Y2</t>
  </si>
  <si>
    <t>Line Price Y3</t>
  </si>
  <si>
    <t>I, the bidder, confirm that the price(s) and rate(s) quoted cover all the goods and/or works specified in the bidding documents; that the price(s) or rate(s) cover all my obligations and I accept that any mistakes regarding price(s), rate(s) or calculations will be at my own risk.
[Note: First convert to PDF, then add signature]</t>
  </si>
  <si>
    <t>BRAND / MODEL</t>
  </si>
  <si>
    <t>Price clarification comment</t>
  </si>
  <si>
    <t>Signature (above)</t>
  </si>
  <si>
    <t>[GOODS/SERVICE PACKAGE 1]</t>
  </si>
  <si>
    <t>Pricing schedule</t>
  </si>
  <si>
    <t>Unit of measure (Please list the unit of measure for the goods and services)</t>
  </si>
  <si>
    <t>Goods/Service description (Please list all goods and services to be provided) - as per scope of work on TOR</t>
  </si>
  <si>
    <t>Line Price Y1 ( leave it blank)</t>
  </si>
  <si>
    <t>Software Licencing</t>
  </si>
  <si>
    <t>Third Party Softwares</t>
  </si>
  <si>
    <t>Server Licensing</t>
  </si>
  <si>
    <t xml:space="preserve">Planning and Analysis </t>
  </si>
  <si>
    <t>System Testing</t>
  </si>
  <si>
    <t>Data Migration</t>
  </si>
  <si>
    <t>Project Management</t>
  </si>
  <si>
    <t>Integration with other System</t>
  </si>
  <si>
    <t xml:space="preserve">Maintenance and Support </t>
  </si>
  <si>
    <t>Coding and Development(Automation of the Solution)</t>
  </si>
  <si>
    <t>Professional Services</t>
  </si>
  <si>
    <r>
      <t xml:space="preserve">(a)  Bidder must complete/enter </t>
    </r>
    <r>
      <rPr>
        <b/>
        <sz val="12"/>
        <color theme="1"/>
        <rFont val="Calibri"/>
        <family val="2"/>
        <scheme val="minor"/>
      </rPr>
      <t xml:space="preserve">YELLOW </t>
    </r>
    <r>
      <rPr>
        <sz val="12"/>
        <color theme="1"/>
        <rFont val="Calibri"/>
        <family val="2"/>
        <scheme val="minor"/>
      </rPr>
      <t>cells only</t>
    </r>
  </si>
  <si>
    <t>(b)  Unit and Line prices must be VAT EXCLUSIVE and in South African Rand (ZAR) currency.</t>
  </si>
  <si>
    <t>(c) The price must include all cost to deliver the goods or render the service, including all applicable taxes, duty fees, logistics/delivery, storage, labour, overtime and subsistance and travel</t>
  </si>
  <si>
    <t>Foreign currency</t>
  </si>
  <si>
    <t xml:space="preserve">South African Rand (ZAR) exchange rate </t>
  </si>
  <si>
    <t>1 US Dollar</t>
  </si>
  <si>
    <t>Mark with an X, which ROE is applicable</t>
  </si>
  <si>
    <t>1 Euro</t>
  </si>
  <si>
    <t>1 Pound (UK)</t>
  </si>
  <si>
    <r>
      <rPr>
        <sz val="12"/>
        <rFont val="Calibri (Body)"/>
      </rPr>
      <t>Number of</t>
    </r>
    <r>
      <rPr>
        <sz val="12"/>
        <rFont val="Calibri"/>
        <family val="2"/>
        <scheme val="minor"/>
      </rPr>
      <t xml:space="preserve"> (Annually)</t>
    </r>
  </si>
  <si>
    <r>
      <rPr>
        <sz val="12"/>
        <rFont val="Calibri (Body)"/>
      </rPr>
      <t>Number of</t>
    </r>
    <r>
      <rPr>
        <sz val="12"/>
        <rFont val="Calibri"/>
        <family val="2"/>
        <scheme val="minor"/>
      </rPr>
      <t xml:space="preserve"> (Monthly)</t>
    </r>
  </si>
  <si>
    <t>Design, Implementation, Maintenance and Support Of The Mining Licensing System For A Period Of One (1)-Years With An Additional Two (2)-Years Post Implementation Support Services In The Department Of Mineral Resources And Energy</t>
  </si>
  <si>
    <t>YEAR 4 (Optional)</t>
  </si>
  <si>
    <t>YEAR 5 (Optional)</t>
  </si>
  <si>
    <t>1,11</t>
  </si>
  <si>
    <t>1,10</t>
  </si>
  <si>
    <t>1.12</t>
  </si>
  <si>
    <t>1.13</t>
  </si>
  <si>
    <t>once off</t>
  </si>
  <si>
    <t>once off per group</t>
  </si>
  <si>
    <t>System Design and Implementation</t>
  </si>
  <si>
    <t xml:space="preserve">Documentation and training of 9 provinces/ 15 regional offices  (1 group per pronvice or clustered provinces/ regions) </t>
  </si>
  <si>
    <r>
      <t xml:space="preserve">(d)  Prices that are dependent on </t>
    </r>
    <r>
      <rPr>
        <b/>
        <sz val="12"/>
        <rFont val="Calibri"/>
        <family val="2"/>
        <scheme val="minor"/>
      </rPr>
      <t xml:space="preserve">Rate of Exchange (ROE) </t>
    </r>
    <r>
      <rPr>
        <sz val="12"/>
        <rFont val="Calibri"/>
        <family val="2"/>
        <scheme val="minor"/>
      </rPr>
      <t>must use ROE indicated below, then enter in Column "Forex %" the percentage of the price that is ROE dependent (0% means the price is not ROE dependent)</t>
    </r>
  </si>
  <si>
    <t>Line Price Y4</t>
  </si>
  <si>
    <t>Line Price Y5</t>
  </si>
  <si>
    <t>RFB 2724/2022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</si>
</sst>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R&quot;#,##0.00;[Red]\-&quot;R&quot;#,##0.00"/>
    <numFmt numFmtId="44" formatCode="_-&quot;R&quot;* #,##0.00_-;\-&quot;R&quot;* #,##0.00_-;_-&quot;R&quot;* &quot;-&quot;??_-;_-@_-"/>
    <numFmt numFmtId="43" formatCode="_-* #,##0.00_-;\-* #,##0.00_-;_-* &quot;-&quot;??_-;_-@_-"/>
    <numFmt numFmtId="164" formatCode="_-[$R-1C09]* #,##0.00_-;\-[$R-1C09]* #,##0.00_-;_-[$R-1C09]* &quot;-&quot;??_-;_-@_-"/>
    <numFmt numFmtId="165" formatCode="0.0"/>
  </numFmts>
  <fonts count="2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rgb="FF002060"/>
      <name val="Calibri"/>
      <family val="2"/>
      <scheme val="minor"/>
    </font>
    <font>
      <sz val="18"/>
      <color rgb="FF002060"/>
      <name val="Calibri"/>
      <family val="2"/>
      <scheme val="minor"/>
    </font>
    <font>
      <b/>
      <sz val="12"/>
      <color rgb="FF000066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2"/>
      <name val="Calibri (Body)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31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/>
      <diagonal/>
    </border>
    <border>
      <left/>
      <right style="medium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/>
      <top style="medium">
        <color theme="8"/>
      </top>
      <bottom style="thin">
        <color theme="8"/>
      </bottom>
      <diagonal/>
    </border>
    <border>
      <left/>
      <right style="thin">
        <color theme="8"/>
      </right>
      <top style="medium">
        <color theme="8"/>
      </top>
      <bottom style="thin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medium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 style="medium">
        <color theme="8"/>
      </top>
      <bottom/>
      <diagonal/>
    </border>
    <border>
      <left style="medium">
        <color theme="8"/>
      </left>
      <right style="thin">
        <color theme="8"/>
      </right>
      <top/>
      <bottom/>
      <diagonal/>
    </border>
    <border>
      <left style="medium">
        <color theme="8"/>
      </left>
      <right style="thin">
        <color theme="8"/>
      </right>
      <top/>
      <bottom style="medium">
        <color theme="8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medium">
        <color theme="8"/>
      </left>
      <right/>
      <top style="thin">
        <color theme="8"/>
      </top>
      <bottom style="medium">
        <color theme="8"/>
      </bottom>
      <diagonal/>
    </border>
    <border>
      <left style="medium">
        <color theme="4"/>
      </left>
      <right/>
      <top style="medium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8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157">
    <xf numFmtId="0" fontId="0" fillId="0" borderId="0" xfId="0"/>
    <xf numFmtId="0" fontId="11" fillId="2" borderId="0" xfId="0" applyFont="1" applyFill="1"/>
    <xf numFmtId="0" fontId="12" fillId="2" borderId="0" xfId="0" applyFont="1" applyFill="1" applyAlignment="1">
      <alignment horizontal="left" vertical="top"/>
    </xf>
    <xf numFmtId="0" fontId="12" fillId="2" borderId="0" xfId="0" applyFont="1" applyFill="1" applyAlignment="1">
      <alignment horizontal="center" vertical="top"/>
    </xf>
    <xf numFmtId="0" fontId="13" fillId="2" borderId="0" xfId="0" applyFont="1" applyFill="1" applyAlignment="1">
      <alignment horizontal="center" vertical="top"/>
    </xf>
    <xf numFmtId="0" fontId="11" fillId="2" borderId="0" xfId="0" applyFont="1" applyFill="1" applyAlignment="1">
      <alignment vertical="top"/>
    </xf>
    <xf numFmtId="0" fontId="11" fillId="2" borderId="0" xfId="0" applyFont="1" applyFill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9" fillId="2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vertical="top" wrapText="1"/>
    </xf>
    <xf numFmtId="0" fontId="9" fillId="0" borderId="1" xfId="0" applyFont="1" applyBorder="1" applyAlignment="1">
      <alignment vertical="top"/>
    </xf>
    <xf numFmtId="0" fontId="7" fillId="5" borderId="1" xfId="0" applyFont="1" applyFill="1" applyBorder="1" applyAlignment="1">
      <alignment horizontal="left" vertical="top" wrapText="1"/>
    </xf>
    <xf numFmtId="0" fontId="7" fillId="5" borderId="1" xfId="0" applyFont="1" applyFill="1" applyBorder="1" applyAlignment="1">
      <alignment horizontal="right" vertical="top" wrapText="1"/>
    </xf>
    <xf numFmtId="164" fontId="9" fillId="2" borderId="1" xfId="0" applyNumberFormat="1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 wrapText="1"/>
    </xf>
    <xf numFmtId="44" fontId="7" fillId="5" borderId="4" xfId="0" applyNumberFormat="1" applyFont="1" applyFill="1" applyBorder="1" applyAlignment="1">
      <alignment vertical="top" wrapText="1"/>
    </xf>
    <xf numFmtId="0" fontId="9" fillId="3" borderId="0" xfId="0" applyFont="1" applyFill="1"/>
    <xf numFmtId="0" fontId="14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 wrapText="1"/>
    </xf>
    <xf numFmtId="44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/>
    <xf numFmtId="0" fontId="10" fillId="3" borderId="0" xfId="0" applyFont="1" applyFill="1" applyAlignment="1">
      <alignment vertical="top"/>
    </xf>
    <xf numFmtId="0" fontId="10" fillId="5" borderId="1" xfId="0" applyFont="1" applyFill="1" applyBorder="1" applyAlignment="1">
      <alignment horizontal="right" vertical="top"/>
    </xf>
    <xf numFmtId="0" fontId="6" fillId="0" borderId="1" xfId="0" quotePrefix="1" applyFont="1" applyBorder="1" applyAlignment="1">
      <alignment horizontal="left" vertical="top" wrapText="1"/>
    </xf>
    <xf numFmtId="0" fontId="6" fillId="0" borderId="1" xfId="1" applyNumberFormat="1" applyFont="1" applyFill="1" applyBorder="1" applyAlignment="1">
      <alignment horizontal="right" vertical="top" wrapText="1"/>
    </xf>
    <xf numFmtId="165" fontId="6" fillId="5" borderId="2" xfId="1" applyNumberFormat="1" applyFont="1" applyFill="1" applyBorder="1" applyAlignment="1">
      <alignment horizontal="right" vertical="top" wrapText="1"/>
    </xf>
    <xf numFmtId="165" fontId="6" fillId="5" borderId="7" xfId="1" applyNumberFormat="1" applyFont="1" applyFill="1" applyBorder="1" applyAlignment="1">
      <alignment horizontal="right" vertical="top" wrapText="1"/>
    </xf>
    <xf numFmtId="0" fontId="6" fillId="5" borderId="2" xfId="0" applyFont="1" applyFill="1" applyBorder="1" applyAlignment="1">
      <alignment horizontal="center" vertical="top" wrapText="1"/>
    </xf>
    <xf numFmtId="164" fontId="9" fillId="5" borderId="5" xfId="0" applyNumberFormat="1" applyFont="1" applyFill="1" applyBorder="1" applyAlignment="1">
      <alignment horizontal="left" vertical="top" wrapText="1"/>
    </xf>
    <xf numFmtId="164" fontId="9" fillId="5" borderId="6" xfId="0" applyNumberFormat="1" applyFont="1" applyFill="1" applyBorder="1" applyAlignment="1">
      <alignment horizontal="left" vertical="top" wrapText="1"/>
    </xf>
    <xf numFmtId="0" fontId="9" fillId="3" borderId="0" xfId="0" applyFont="1" applyFill="1" applyAlignment="1">
      <alignment vertical="top"/>
    </xf>
    <xf numFmtId="0" fontId="9" fillId="3" borderId="0" xfId="0" applyFont="1" applyFill="1" applyAlignment="1">
      <alignment horizontal="center" vertical="top" wrapText="1"/>
    </xf>
    <xf numFmtId="0" fontId="13" fillId="2" borderId="0" xfId="0" applyFont="1" applyFill="1" applyAlignment="1">
      <alignment horizontal="left" vertical="top" wrapText="1"/>
    </xf>
    <xf numFmtId="0" fontId="9" fillId="3" borderId="0" xfId="0" applyFont="1" applyFill="1" applyAlignment="1">
      <alignment vertical="top" wrapText="1"/>
    </xf>
    <xf numFmtId="164" fontId="8" fillId="4" borderId="1" xfId="0" applyNumberFormat="1" applyFont="1" applyFill="1" applyBorder="1" applyAlignment="1">
      <alignment horizontal="center" vertical="top" wrapText="1"/>
    </xf>
    <xf numFmtId="164" fontId="9" fillId="4" borderId="1" xfId="0" applyNumberFormat="1" applyFont="1" applyFill="1" applyBorder="1" applyAlignment="1">
      <alignment horizontal="left" vertical="top" wrapText="1"/>
    </xf>
    <xf numFmtId="164" fontId="9" fillId="4" borderId="1" xfId="0" applyNumberFormat="1" applyFont="1" applyFill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top"/>
    </xf>
    <xf numFmtId="0" fontId="8" fillId="4" borderId="1" xfId="0" applyFont="1" applyFill="1" applyBorder="1" applyAlignment="1">
      <alignment horizontal="center" vertical="top" wrapText="1"/>
    </xf>
    <xf numFmtId="0" fontId="11" fillId="0" borderId="0" xfId="0" applyFont="1"/>
    <xf numFmtId="0" fontId="5" fillId="3" borderId="12" xfId="0" applyFont="1" applyFill="1" applyBorder="1" applyAlignment="1">
      <alignment vertical="top"/>
    </xf>
    <xf numFmtId="0" fontId="9" fillId="2" borderId="9" xfId="0" applyFont="1" applyFill="1" applyBorder="1" applyAlignment="1">
      <alignment horizontal="center" vertical="top" wrapText="1"/>
    </xf>
    <xf numFmtId="164" fontId="9" fillId="2" borderId="24" xfId="0" applyNumberFormat="1" applyFont="1" applyFill="1" applyBorder="1" applyAlignment="1">
      <alignment horizontal="center" vertical="top" wrapText="1"/>
    </xf>
    <xf numFmtId="164" fontId="9" fillId="2" borderId="9" xfId="0" applyNumberFormat="1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center" vertical="top"/>
    </xf>
    <xf numFmtId="0" fontId="0" fillId="2" borderId="0" xfId="0" applyFill="1" applyAlignment="1">
      <alignment horizontal="left" vertical="top"/>
    </xf>
    <xf numFmtId="0" fontId="0" fillId="2" borderId="0" xfId="0" applyFill="1"/>
    <xf numFmtId="0" fontId="0" fillId="2" borderId="0" xfId="0" applyFill="1" applyAlignment="1">
      <alignment vertical="top"/>
    </xf>
    <xf numFmtId="0" fontId="0" fillId="3" borderId="0" xfId="0" applyFill="1"/>
    <xf numFmtId="0" fontId="0" fillId="0" borderId="0" xfId="0" applyAlignment="1">
      <alignment vertical="top"/>
    </xf>
    <xf numFmtId="0" fontId="0" fillId="5" borderId="7" xfId="0" applyFill="1" applyBorder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9" fillId="0" borderId="0" xfId="0" applyFont="1"/>
    <xf numFmtId="0" fontId="10" fillId="5" borderId="3" xfId="0" applyFont="1" applyFill="1" applyBorder="1" applyAlignment="1">
      <alignment horizontal="right" vertical="top"/>
    </xf>
    <xf numFmtId="0" fontId="10" fillId="0" borderId="0" xfId="0" applyFont="1" applyAlignment="1">
      <alignment horizontal="right" vertical="top"/>
    </xf>
    <xf numFmtId="0" fontId="9" fillId="0" borderId="0" xfId="0" applyFont="1" applyAlignment="1">
      <alignment wrapText="1"/>
    </xf>
    <xf numFmtId="0" fontId="9" fillId="0" borderId="3" xfId="0" applyFont="1" applyBorder="1" applyAlignment="1">
      <alignment horizontal="left" vertical="top" wrapText="1"/>
    </xf>
    <xf numFmtId="0" fontId="9" fillId="6" borderId="9" xfId="0" applyFont="1" applyFill="1" applyBorder="1" applyAlignment="1">
      <alignment horizontal="left" vertical="top" wrapText="1"/>
    </xf>
    <xf numFmtId="0" fontId="16" fillId="6" borderId="23" xfId="0" applyFont="1" applyFill="1" applyBorder="1" applyAlignment="1">
      <alignment horizontal="left" vertical="top" wrapText="1"/>
    </xf>
    <xf numFmtId="0" fontId="16" fillId="6" borderId="1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right" vertical="top"/>
    </xf>
    <xf numFmtId="0" fontId="0" fillId="3" borderId="0" xfId="0" applyFill="1" applyAlignment="1">
      <alignment horizontal="center" vertical="top"/>
    </xf>
    <xf numFmtId="0" fontId="0" fillId="3" borderId="0" xfId="0" applyFill="1" applyAlignment="1">
      <alignment vertical="top"/>
    </xf>
    <xf numFmtId="0" fontId="10" fillId="5" borderId="9" xfId="0" applyFont="1" applyFill="1" applyBorder="1" applyAlignment="1">
      <alignment horizontal="right" vertical="top" wrapText="1"/>
    </xf>
    <xf numFmtId="44" fontId="7" fillId="5" borderId="26" xfId="0" applyNumberFormat="1" applyFont="1" applyFill="1" applyBorder="1" applyAlignment="1">
      <alignment vertical="top" wrapText="1"/>
    </xf>
    <xf numFmtId="0" fontId="16" fillId="6" borderId="7" xfId="0" applyFont="1" applyFill="1" applyBorder="1" applyAlignment="1">
      <alignment horizontal="left" vertical="top" wrapText="1"/>
    </xf>
    <xf numFmtId="0" fontId="0" fillId="5" borderId="27" xfId="0" applyFill="1" applyBorder="1" applyAlignment="1">
      <alignment vertical="top"/>
    </xf>
    <xf numFmtId="44" fontId="7" fillId="5" borderId="28" xfId="0" applyNumberFormat="1" applyFont="1" applyFill="1" applyBorder="1" applyAlignment="1">
      <alignment vertical="top" wrapText="1"/>
    </xf>
    <xf numFmtId="0" fontId="17" fillId="0" borderId="29" xfId="0" applyFont="1" applyBorder="1"/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164" fontId="9" fillId="0" borderId="1" xfId="0" applyNumberFormat="1" applyFont="1" applyBorder="1" applyAlignment="1">
      <alignment horizontal="left" vertical="top" wrapText="1"/>
    </xf>
    <xf numFmtId="164" fontId="10" fillId="0" borderId="1" xfId="0" applyNumberFormat="1" applyFont="1" applyBorder="1" applyAlignment="1">
      <alignment horizontal="left" vertical="top" wrapText="1"/>
    </xf>
    <xf numFmtId="44" fontId="7" fillId="0" borderId="4" xfId="0" applyNumberFormat="1" applyFont="1" applyBorder="1" applyAlignment="1">
      <alignment vertical="top" wrapText="1"/>
    </xf>
    <xf numFmtId="164" fontId="9" fillId="0" borderId="5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0" fontId="4" fillId="0" borderId="1" xfId="0" quotePrefix="1" applyFont="1" applyBorder="1" applyAlignment="1">
      <alignment horizontal="left" vertical="top" wrapText="1"/>
    </xf>
    <xf numFmtId="0" fontId="18" fillId="0" borderId="29" xfId="0" applyFont="1" applyBorder="1"/>
    <xf numFmtId="164" fontId="9" fillId="4" borderId="2" xfId="0" applyNumberFormat="1" applyFont="1" applyFill="1" applyBorder="1" applyAlignment="1">
      <alignment horizontal="left" vertical="top" wrapText="1"/>
    </xf>
    <xf numFmtId="0" fontId="3" fillId="3" borderId="0" xfId="0" applyFont="1" applyFill="1" applyAlignment="1">
      <alignment horizontal="left" vertical="top"/>
    </xf>
    <xf numFmtId="0" fontId="21" fillId="3" borderId="0" xfId="0" applyFont="1" applyFill="1"/>
    <xf numFmtId="0" fontId="22" fillId="3" borderId="0" xfId="0" applyFont="1" applyFill="1"/>
    <xf numFmtId="0" fontId="3" fillId="0" borderId="0" xfId="0" applyFont="1" applyAlignment="1">
      <alignment horizontal="left" vertical="center"/>
    </xf>
    <xf numFmtId="0" fontId="6" fillId="0" borderId="0" xfId="0" applyFont="1"/>
    <xf numFmtId="0" fontId="19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" fontId="22" fillId="6" borderId="1" xfId="0" applyNumberFormat="1" applyFont="1" applyFill="1" applyBorder="1" applyAlignment="1">
      <alignment horizontal="right" vertical="center"/>
    </xf>
    <xf numFmtId="1" fontId="22" fillId="0" borderId="24" xfId="0" applyNumberFormat="1" applyFont="1" applyBorder="1" applyAlignment="1">
      <alignment horizontal="right"/>
    </xf>
    <xf numFmtId="0" fontId="10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left" vertical="top"/>
    </xf>
    <xf numFmtId="0" fontId="2" fillId="3" borderId="0" xfId="0" applyFont="1" applyFill="1" applyAlignment="1">
      <alignment horizontal="left" vertical="top"/>
    </xf>
    <xf numFmtId="0" fontId="19" fillId="0" borderId="1" xfId="0" quotePrefix="1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/>
    </xf>
    <xf numFmtId="164" fontId="10" fillId="6" borderId="1" xfId="0" applyNumberFormat="1" applyFont="1" applyFill="1" applyBorder="1" applyAlignment="1">
      <alignment vertical="top" wrapText="1"/>
    </xf>
    <xf numFmtId="0" fontId="23" fillId="0" borderId="1" xfId="0" applyFont="1" applyBorder="1" applyAlignment="1">
      <alignment horizontal="center" vertical="top" wrapText="1"/>
    </xf>
    <xf numFmtId="0" fontId="18" fillId="0" borderId="29" xfId="0" applyFont="1" applyBorder="1" applyAlignment="1">
      <alignment wrapText="1"/>
    </xf>
    <xf numFmtId="44" fontId="10" fillId="5" borderId="1" xfId="0" applyNumberFormat="1" applyFont="1" applyFill="1" applyBorder="1" applyAlignment="1">
      <alignment vertical="top" wrapText="1"/>
    </xf>
    <xf numFmtId="0" fontId="10" fillId="0" borderId="1" xfId="1" applyNumberFormat="1" applyFont="1" applyFill="1" applyBorder="1" applyAlignment="1">
      <alignment horizontal="right" vertical="top" wrapText="1"/>
    </xf>
    <xf numFmtId="44" fontId="9" fillId="5" borderId="2" xfId="0" applyNumberFormat="1" applyFont="1" applyFill="1" applyBorder="1" applyAlignment="1">
      <alignment vertical="top" wrapText="1"/>
    </xf>
    <xf numFmtId="44" fontId="16" fillId="5" borderId="2" xfId="0" applyNumberFormat="1" applyFont="1" applyFill="1" applyBorder="1" applyAlignment="1">
      <alignment vertical="top"/>
    </xf>
    <xf numFmtId="0" fontId="10" fillId="0" borderId="0" xfId="0" applyFont="1" applyAlignment="1">
      <alignment horizontal="left" vertical="center"/>
    </xf>
    <xf numFmtId="0" fontId="10" fillId="0" borderId="0" xfId="0" applyFont="1"/>
    <xf numFmtId="0" fontId="16" fillId="0" borderId="0" xfId="0" applyFont="1"/>
    <xf numFmtId="9" fontId="10" fillId="6" borderId="1" xfId="2" applyFont="1" applyFill="1" applyBorder="1" applyAlignment="1">
      <alignment horizontal="right" vertical="top" wrapText="1"/>
    </xf>
    <xf numFmtId="0" fontId="16" fillId="0" borderId="0" xfId="0" applyFont="1" applyAlignment="1">
      <alignment vertical="top"/>
    </xf>
    <xf numFmtId="0" fontId="10" fillId="0" borderId="1" xfId="0" quotePrefix="1" applyFont="1" applyBorder="1" applyAlignment="1">
      <alignment horizontal="left" vertical="top" wrapText="1"/>
    </xf>
    <xf numFmtId="2" fontId="10" fillId="0" borderId="1" xfId="0" quotePrefix="1" applyNumberFormat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44" fontId="16" fillId="5" borderId="8" xfId="0" applyNumberFormat="1" applyFont="1" applyFill="1" applyBorder="1" applyAlignment="1">
      <alignment vertical="top"/>
    </xf>
    <xf numFmtId="0" fontId="9" fillId="5" borderId="1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right" vertical="top" wrapText="1"/>
    </xf>
    <xf numFmtId="0" fontId="9" fillId="5" borderId="1" xfId="0" applyFont="1" applyFill="1" applyBorder="1" applyAlignment="1">
      <alignment horizontal="center" vertical="top" wrapText="1"/>
    </xf>
    <xf numFmtId="165" fontId="10" fillId="5" borderId="7" xfId="1" applyNumberFormat="1" applyFont="1" applyFill="1" applyBorder="1" applyAlignment="1">
      <alignment horizontal="right" vertical="top" wrapText="1"/>
    </xf>
    <xf numFmtId="44" fontId="9" fillId="5" borderId="4" xfId="0" applyNumberFormat="1" applyFont="1" applyFill="1" applyBorder="1" applyAlignment="1">
      <alignment vertical="top" wrapText="1"/>
    </xf>
    <xf numFmtId="165" fontId="10" fillId="5" borderId="2" xfId="1" applyNumberFormat="1" applyFont="1" applyFill="1" applyBorder="1" applyAlignment="1">
      <alignment horizontal="right" vertical="top" wrapText="1"/>
    </xf>
    <xf numFmtId="44" fontId="9" fillId="5" borderId="26" xfId="0" applyNumberFormat="1" applyFont="1" applyFill="1" applyBorder="1" applyAlignment="1">
      <alignment vertical="top" wrapText="1"/>
    </xf>
    <xf numFmtId="44" fontId="9" fillId="5" borderId="28" xfId="0" applyNumberFormat="1" applyFont="1" applyFill="1" applyBorder="1" applyAlignment="1">
      <alignment vertical="top" wrapText="1"/>
    </xf>
    <xf numFmtId="44" fontId="16" fillId="5" borderId="27" xfId="0" applyNumberFormat="1" applyFont="1" applyFill="1" applyBorder="1" applyAlignment="1">
      <alignment vertical="top"/>
    </xf>
    <xf numFmtId="44" fontId="16" fillId="5" borderId="7" xfId="0" applyNumberFormat="1" applyFont="1" applyFill="1" applyBorder="1" applyAlignment="1">
      <alignment vertical="top"/>
    </xf>
    <xf numFmtId="0" fontId="16" fillId="3" borderId="0" xfId="0" applyFont="1" applyFill="1" applyAlignment="1">
      <alignment horizontal="left" vertical="top"/>
    </xf>
    <xf numFmtId="0" fontId="16" fillId="3" borderId="0" xfId="0" applyFont="1" applyFill="1" applyAlignment="1">
      <alignment horizontal="right" vertical="top"/>
    </xf>
    <xf numFmtId="0" fontId="16" fillId="3" borderId="0" xfId="0" applyFont="1" applyFill="1" applyAlignment="1">
      <alignment horizontal="center" vertical="top"/>
    </xf>
    <xf numFmtId="0" fontId="16" fillId="3" borderId="0" xfId="0" applyFont="1" applyFill="1" applyAlignment="1">
      <alignment vertical="top"/>
    </xf>
    <xf numFmtId="164" fontId="9" fillId="2" borderId="30" xfId="0" applyNumberFormat="1" applyFont="1" applyFill="1" applyBorder="1" applyAlignment="1">
      <alignment horizontal="center" vertical="top" wrapText="1"/>
    </xf>
    <xf numFmtId="164" fontId="10" fillId="5" borderId="1" xfId="0" applyNumberFormat="1" applyFont="1" applyFill="1" applyBorder="1" applyAlignment="1">
      <alignment vertical="top" wrapText="1"/>
    </xf>
    <xf numFmtId="9" fontId="10" fillId="5" borderId="1" xfId="2" applyFont="1" applyFill="1" applyBorder="1" applyAlignment="1">
      <alignment horizontal="right" vertical="top" wrapText="1"/>
    </xf>
    <xf numFmtId="0" fontId="10" fillId="5" borderId="1" xfId="1" applyNumberFormat="1" applyFont="1" applyFill="1" applyBorder="1" applyAlignment="1">
      <alignment horizontal="right" vertical="top" wrapText="1"/>
    </xf>
    <xf numFmtId="0" fontId="9" fillId="2" borderId="2" xfId="0" applyFont="1" applyFill="1" applyBorder="1" applyAlignment="1">
      <alignment vertical="top" wrapText="1"/>
    </xf>
    <xf numFmtId="0" fontId="0" fillId="0" borderId="7" xfId="0" applyBorder="1" applyAlignment="1">
      <alignment vertical="top" wrapText="1"/>
    </xf>
    <xf numFmtId="14" fontId="5" fillId="6" borderId="10" xfId="0" applyNumberFormat="1" applyFont="1" applyFill="1" applyBorder="1" applyAlignment="1">
      <alignment horizontal="left" vertical="center"/>
    </xf>
    <xf numFmtId="14" fontId="5" fillId="6" borderId="18" xfId="0" applyNumberFormat="1" applyFont="1" applyFill="1" applyBorder="1" applyAlignment="1">
      <alignment horizontal="left" vertical="center"/>
    </xf>
    <xf numFmtId="0" fontId="5" fillId="6" borderId="17" xfId="0" applyFont="1" applyFill="1" applyBorder="1" applyAlignment="1">
      <alignment horizontal="left"/>
    </xf>
    <xf numFmtId="0" fontId="5" fillId="6" borderId="13" xfId="0" applyFont="1" applyFill="1" applyBorder="1" applyAlignment="1">
      <alignment horizontal="left"/>
    </xf>
    <xf numFmtId="0" fontId="5" fillId="3" borderId="25" xfId="0" applyFont="1" applyFill="1" applyBorder="1" applyAlignment="1">
      <alignment horizontal="left" vertical="top"/>
    </xf>
    <xf numFmtId="0" fontId="5" fillId="3" borderId="13" xfId="0" applyFont="1" applyFill="1" applyBorder="1" applyAlignment="1">
      <alignment horizontal="left" vertical="top"/>
    </xf>
    <xf numFmtId="8" fontId="19" fillId="3" borderId="1" xfId="0" applyNumberFormat="1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left" vertical="center" wrapText="1"/>
    </xf>
    <xf numFmtId="44" fontId="19" fillId="3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top" wrapText="1"/>
    </xf>
    <xf numFmtId="0" fontId="9" fillId="2" borderId="2" xfId="0" applyFont="1" applyFill="1" applyBorder="1" applyAlignment="1">
      <alignment horizontal="center" vertical="top" wrapText="1"/>
    </xf>
    <xf numFmtId="0" fontId="6" fillId="3" borderId="20" xfId="0" applyFont="1" applyFill="1" applyBorder="1" applyAlignment="1">
      <alignment horizontal="left" vertical="top" wrapText="1"/>
    </xf>
    <xf numFmtId="0" fontId="6" fillId="3" borderId="21" xfId="0" applyFont="1" applyFill="1" applyBorder="1" applyAlignment="1">
      <alignment horizontal="left" vertical="top" wrapText="1"/>
    </xf>
    <xf numFmtId="0" fontId="6" fillId="3" borderId="22" xfId="0" applyFont="1" applyFill="1" applyBorder="1" applyAlignment="1">
      <alignment horizontal="left" vertical="top" wrapText="1"/>
    </xf>
    <xf numFmtId="0" fontId="5" fillId="6" borderId="16" xfId="0" applyFont="1" applyFill="1" applyBorder="1" applyAlignment="1">
      <alignment horizontal="left" vertical="center" wrapText="1"/>
    </xf>
    <xf numFmtId="0" fontId="5" fillId="6" borderId="15" xfId="0" applyFont="1" applyFill="1" applyBorder="1" applyAlignment="1">
      <alignment horizontal="left" vertical="center" wrapText="1"/>
    </xf>
    <xf numFmtId="0" fontId="5" fillId="6" borderId="14" xfId="0" applyFont="1" applyFill="1" applyBorder="1" applyAlignment="1">
      <alignment horizontal="left" vertical="center" wrapText="1"/>
    </xf>
    <xf numFmtId="0" fontId="5" fillId="6" borderId="19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top"/>
    </xf>
    <xf numFmtId="0" fontId="5" fillId="3" borderId="11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center" vertical="top"/>
    </xf>
    <xf numFmtId="0" fontId="5" fillId="3" borderId="11" xfId="0" applyFont="1" applyFill="1" applyBorder="1" applyAlignment="1">
      <alignment horizontal="center" vertical="top"/>
    </xf>
    <xf numFmtId="0" fontId="20" fillId="2" borderId="1" xfId="0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horizontal="center" vertical="top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CCFFCC"/>
      <color rgb="FFFFFF99"/>
      <color rgb="FFFFFF00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222573</xdr:colOff>
      <xdr:row>0</xdr:row>
      <xdr:rowOff>71016</xdr:rowOff>
    </xdr:from>
    <xdr:to>
      <xdr:col>0</xdr:col>
      <xdr:colOff>689298</xdr:colOff>
      <xdr:row>1</xdr:row>
      <xdr:rowOff>278752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4E836B44-35E2-FF41-AA31-EA0EC5F33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73" y="71016"/>
          <a:ext cx="466725" cy="6014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222573</xdr:colOff>
      <xdr:row>0</xdr:row>
      <xdr:rowOff>71016</xdr:rowOff>
    </xdr:from>
    <xdr:to>
      <xdr:col>0</xdr:col>
      <xdr:colOff>689298</xdr:colOff>
      <xdr:row>1</xdr:row>
      <xdr:rowOff>278752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0FF131C1-EFB6-E343-98DC-D19A5263F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73" y="71016"/>
          <a:ext cx="466725" cy="6014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FD353-2C50-954F-BA0C-D09212793D0E}">
  <sheetPr>
    <tabColor rgb="FF92D050"/>
    <pageSetUpPr fitToPage="1"/>
  </sheetPr>
  <dimension ref="A1:V44"/>
  <sheetViews>
    <sheetView showGridLines="0" tabSelected="1" topLeftCell="A13" zoomScale="82" zoomScaleNormal="82" workbookViewId="0">
      <selection activeCell="B3" sqref="B3"/>
    </sheetView>
  </sheetViews>
  <sheetFormatPr defaultColWidth="9.109375" defaultRowHeight="14.4"/>
  <cols>
    <col min="1" max="1" width="13.44140625" style="53" customWidth="1"/>
    <col min="2" max="2" width="65.109375" style="51" customWidth="1"/>
    <col min="3" max="3" width="14" style="54" customWidth="1"/>
    <col min="4" max="4" width="9.6640625" style="54" customWidth="1"/>
    <col min="5" max="5" width="7.44140625" style="54" customWidth="1"/>
    <col min="6" max="6" width="21.77734375" style="51" customWidth="1"/>
    <col min="7" max="7" width="23.44140625" style="51" customWidth="1"/>
    <col min="8" max="8" width="7.109375" style="51" customWidth="1"/>
    <col min="9" max="9" width="24" style="51" customWidth="1"/>
    <col min="10" max="10" width="29.77734375" style="51" customWidth="1"/>
    <col min="11" max="11" width="12.6640625" style="51" customWidth="1"/>
    <col min="12" max="12" width="19.44140625" style="51" customWidth="1"/>
    <col min="13" max="13" width="30.44140625" style="51" customWidth="1"/>
    <col min="14" max="14" width="28.44140625" style="51" customWidth="1"/>
    <col min="15" max="15" width="17.109375" style="51" customWidth="1"/>
    <col min="16" max="16" width="32.77734375" style="51" customWidth="1"/>
    <col min="17" max="17" width="36.77734375" style="51" customWidth="1"/>
    <col min="18" max="16384" width="9.109375" style="51"/>
  </cols>
  <sheetData>
    <row r="1" spans="1:22" s="40" customFormat="1" ht="31.2">
      <c r="A1" s="6"/>
      <c r="B1" s="2" t="s">
        <v>17</v>
      </c>
      <c r="C1" s="3"/>
      <c r="D1" s="3"/>
      <c r="E1" s="1"/>
      <c r="F1" s="1"/>
      <c r="G1" s="1"/>
      <c r="H1" s="1"/>
      <c r="I1" s="1"/>
      <c r="J1" s="1"/>
      <c r="K1" s="1"/>
      <c r="L1" s="1"/>
      <c r="M1" s="5"/>
      <c r="N1" s="1"/>
      <c r="O1" s="1"/>
      <c r="P1" s="1"/>
      <c r="Q1" s="1"/>
    </row>
    <row r="2" spans="1:22" customFormat="1" ht="28.8" customHeight="1">
      <c r="A2" s="47"/>
      <c r="B2" s="33" t="s">
        <v>31</v>
      </c>
      <c r="C2" s="4"/>
      <c r="D2" s="4"/>
      <c r="E2" s="48"/>
      <c r="F2" s="48"/>
      <c r="G2" s="1"/>
      <c r="H2" s="48"/>
      <c r="I2" s="48"/>
      <c r="J2" s="48"/>
      <c r="K2" s="48"/>
      <c r="L2" s="48"/>
      <c r="M2" s="49"/>
      <c r="N2" s="48"/>
      <c r="O2" s="48"/>
      <c r="P2" s="48"/>
      <c r="Q2" s="48"/>
    </row>
    <row r="3" spans="1:22" customFormat="1" ht="15.6">
      <c r="A3" s="23" t="s">
        <v>9</v>
      </c>
      <c r="B3" s="93" t="s">
        <v>71</v>
      </c>
      <c r="C3" s="32"/>
      <c r="D3" s="32"/>
      <c r="E3" s="31"/>
      <c r="F3" s="31"/>
      <c r="G3" s="73"/>
      <c r="H3" s="31"/>
      <c r="I3" s="31"/>
      <c r="J3" s="31"/>
      <c r="K3" s="31"/>
      <c r="L3" s="31"/>
      <c r="M3" s="31"/>
      <c r="N3" s="50"/>
      <c r="O3" s="50"/>
      <c r="P3" s="50"/>
      <c r="Q3" s="50"/>
      <c r="R3" s="50"/>
      <c r="S3" s="50"/>
      <c r="T3" s="50"/>
      <c r="U3" s="50"/>
      <c r="V3" s="50"/>
    </row>
    <row r="4" spans="1:22" customFormat="1" ht="62.4">
      <c r="A4" s="56" t="s">
        <v>10</v>
      </c>
      <c r="B4" s="59" t="s">
        <v>57</v>
      </c>
      <c r="C4" s="32"/>
      <c r="D4" s="32"/>
      <c r="E4" s="34"/>
      <c r="F4" s="34"/>
      <c r="G4" s="74"/>
      <c r="H4" s="34"/>
      <c r="I4" s="34"/>
      <c r="J4" s="34"/>
      <c r="K4" s="34"/>
      <c r="L4" s="34"/>
      <c r="M4" s="31"/>
      <c r="N4" s="50"/>
      <c r="O4" s="50"/>
      <c r="P4" s="50"/>
      <c r="Q4" s="50"/>
      <c r="R4" s="50"/>
      <c r="S4" s="50"/>
      <c r="T4" s="50"/>
      <c r="U4" s="50"/>
      <c r="V4" s="50"/>
    </row>
    <row r="5" spans="1:22" customFormat="1" ht="15.6">
      <c r="A5" s="67" t="s">
        <v>18</v>
      </c>
      <c r="B5" s="60"/>
      <c r="C5" s="32"/>
      <c r="D5" s="32"/>
      <c r="E5" s="17"/>
      <c r="F5" s="17"/>
      <c r="G5" s="55"/>
      <c r="H5" s="17"/>
      <c r="I5" s="17"/>
      <c r="J5" s="17"/>
      <c r="K5" s="17"/>
      <c r="L5" s="17"/>
      <c r="M5" s="31"/>
      <c r="N5" s="50"/>
      <c r="O5" s="50"/>
      <c r="P5" s="50"/>
      <c r="Q5" s="50"/>
      <c r="R5" s="50"/>
      <c r="S5" s="50"/>
      <c r="T5" s="50"/>
      <c r="U5" s="50"/>
      <c r="V5" s="50"/>
    </row>
    <row r="6" spans="1:22" customFormat="1" ht="15.6">
      <c r="A6" s="57"/>
      <c r="B6" s="58"/>
      <c r="C6" s="32"/>
      <c r="D6" s="32"/>
      <c r="E6" s="17"/>
      <c r="F6" s="17"/>
      <c r="G6" s="55"/>
      <c r="H6" s="17"/>
      <c r="I6" s="17"/>
      <c r="J6" s="17"/>
      <c r="K6" s="17"/>
      <c r="L6" s="17"/>
      <c r="M6" s="31"/>
      <c r="N6" s="50"/>
      <c r="O6" s="50"/>
      <c r="P6" s="50"/>
      <c r="Q6" s="50"/>
      <c r="R6" s="50"/>
      <c r="S6" s="50"/>
      <c r="T6" s="50"/>
      <c r="U6" s="50"/>
      <c r="V6" s="50"/>
    </row>
    <row r="7" spans="1:22" s="50" customFormat="1" ht="15.6">
      <c r="A7" s="18" t="s">
        <v>2</v>
      </c>
      <c r="B7" s="19"/>
      <c r="C7" s="19"/>
      <c r="D7" s="20"/>
      <c r="E7" s="17"/>
      <c r="F7" s="17"/>
      <c r="G7" s="55"/>
      <c r="H7" s="17"/>
      <c r="I7" s="17"/>
      <c r="J7" s="17"/>
      <c r="K7" s="17"/>
      <c r="L7" s="17"/>
      <c r="M7" s="31"/>
    </row>
    <row r="8" spans="1:22" s="50" customFormat="1" ht="15.6">
      <c r="A8" s="94" t="s">
        <v>46</v>
      </c>
      <c r="B8" s="21"/>
      <c r="C8" s="22"/>
      <c r="D8" s="22"/>
      <c r="E8" s="17"/>
      <c r="F8" s="17"/>
      <c r="G8" s="55"/>
      <c r="H8" s="17"/>
      <c r="I8" s="17"/>
      <c r="J8" s="17"/>
      <c r="K8" s="17"/>
      <c r="L8" s="17"/>
      <c r="M8" s="31"/>
    </row>
    <row r="9" spans="1:22" customFormat="1" ht="15.6">
      <c r="A9" s="86" t="s">
        <v>47</v>
      </c>
      <c r="B9" s="87"/>
      <c r="C9" s="87"/>
      <c r="D9" s="87"/>
      <c r="E9" s="55"/>
      <c r="F9" s="55"/>
      <c r="G9" s="55"/>
      <c r="H9" s="55"/>
      <c r="I9" s="55"/>
      <c r="J9" s="55"/>
      <c r="K9" s="55"/>
      <c r="L9" s="55"/>
      <c r="M9" s="73"/>
    </row>
    <row r="10" spans="1:22" customFormat="1" ht="15.6">
      <c r="A10" s="86" t="s">
        <v>48</v>
      </c>
      <c r="B10" s="87"/>
      <c r="C10" s="87"/>
      <c r="D10" s="87"/>
      <c r="E10" s="55"/>
      <c r="F10" s="55"/>
      <c r="G10" s="55"/>
      <c r="H10" s="55"/>
      <c r="I10" s="55"/>
      <c r="J10" s="55"/>
      <c r="K10" s="55"/>
      <c r="L10" s="55"/>
      <c r="M10" s="73"/>
    </row>
    <row r="11" spans="1:22" s="106" customFormat="1" ht="24" customHeight="1">
      <c r="A11" s="104" t="s">
        <v>68</v>
      </c>
      <c r="B11" s="105"/>
      <c r="C11" s="105"/>
      <c r="D11" s="105"/>
      <c r="E11" s="55"/>
      <c r="F11" s="55"/>
      <c r="G11" s="55"/>
      <c r="H11" s="55"/>
      <c r="I11" s="55"/>
      <c r="J11" s="55"/>
      <c r="K11" s="55"/>
      <c r="L11" s="55"/>
      <c r="M11" s="73"/>
    </row>
    <row r="12" spans="1:22" s="84" customFormat="1" ht="34.950000000000003" customHeight="1">
      <c r="B12" s="9" t="s">
        <v>49</v>
      </c>
      <c r="C12" s="131" t="s">
        <v>50</v>
      </c>
      <c r="D12" s="132"/>
      <c r="E12" s="91"/>
      <c r="F12" s="85"/>
      <c r="G12" s="85"/>
      <c r="H12" s="85"/>
      <c r="I12" s="85"/>
      <c r="J12" s="85"/>
      <c r="K12" s="85"/>
      <c r="L12" s="85"/>
      <c r="M12" s="85"/>
    </row>
    <row r="13" spans="1:22" s="84" customFormat="1" ht="15.6">
      <c r="B13" s="89" t="s">
        <v>51</v>
      </c>
      <c r="C13" s="139">
        <v>18.22</v>
      </c>
      <c r="D13" s="139"/>
      <c r="E13" s="90"/>
      <c r="F13" s="140" t="s">
        <v>52</v>
      </c>
      <c r="G13" s="85"/>
      <c r="H13" s="85"/>
      <c r="I13" s="85"/>
      <c r="J13" s="85"/>
      <c r="K13" s="85"/>
      <c r="L13" s="85"/>
      <c r="M13" s="85"/>
    </row>
    <row r="14" spans="1:22" s="84" customFormat="1" ht="15.45" customHeight="1">
      <c r="B14" s="89" t="s">
        <v>53</v>
      </c>
      <c r="C14" s="139">
        <v>19.57</v>
      </c>
      <c r="D14" s="141"/>
      <c r="E14" s="90"/>
      <c r="F14" s="140"/>
      <c r="G14" s="85"/>
      <c r="H14" s="85"/>
      <c r="I14" s="85"/>
      <c r="J14" s="85"/>
      <c r="K14" s="85"/>
      <c r="L14" s="85"/>
      <c r="M14" s="85"/>
    </row>
    <row r="15" spans="1:22" s="84" customFormat="1" ht="15.6">
      <c r="B15" s="89" t="s">
        <v>54</v>
      </c>
      <c r="C15" s="139">
        <v>22.15</v>
      </c>
      <c r="D15" s="141"/>
      <c r="E15" s="90"/>
      <c r="F15" s="140"/>
      <c r="G15" s="85"/>
      <c r="H15" s="85"/>
      <c r="I15" s="85"/>
      <c r="J15" s="85"/>
      <c r="K15" s="85"/>
      <c r="L15" s="85"/>
      <c r="M15" s="85"/>
    </row>
    <row r="16" spans="1:22" customFormat="1" ht="24" customHeight="1">
      <c r="A16" s="88"/>
      <c r="B16" s="87"/>
      <c r="C16" s="87"/>
      <c r="D16" s="87"/>
      <c r="E16" s="55"/>
      <c r="F16" s="55"/>
      <c r="G16" s="55"/>
      <c r="H16" s="55"/>
      <c r="I16" s="55"/>
      <c r="J16" s="55"/>
      <c r="K16" s="55"/>
      <c r="L16" s="55"/>
      <c r="M16" s="73"/>
    </row>
    <row r="17" spans="1:17" customFormat="1" ht="15.6">
      <c r="A17" s="8"/>
      <c r="B17" s="9"/>
      <c r="C17" s="45"/>
      <c r="D17" s="45"/>
      <c r="E17" s="142" t="s">
        <v>3</v>
      </c>
      <c r="F17" s="142"/>
      <c r="G17" s="142"/>
      <c r="H17" s="142" t="s">
        <v>4</v>
      </c>
      <c r="I17" s="142"/>
      <c r="J17" s="142"/>
      <c r="K17" s="142" t="s">
        <v>5</v>
      </c>
      <c r="L17" s="142"/>
      <c r="M17" s="143"/>
      <c r="N17" s="42" t="s">
        <v>7</v>
      </c>
      <c r="O17" s="50"/>
      <c r="P17" s="50"/>
    </row>
    <row r="18" spans="1:17" ht="109.2">
      <c r="A18" s="8" t="s">
        <v>0</v>
      </c>
      <c r="B18" s="9" t="s">
        <v>33</v>
      </c>
      <c r="C18" s="45" t="s">
        <v>32</v>
      </c>
      <c r="D18" s="45" t="s">
        <v>15</v>
      </c>
      <c r="E18" s="45" t="s">
        <v>6</v>
      </c>
      <c r="F18" s="13" t="s">
        <v>13</v>
      </c>
      <c r="G18" s="13" t="s">
        <v>34</v>
      </c>
      <c r="H18" s="45" t="s">
        <v>8</v>
      </c>
      <c r="I18" s="13" t="s">
        <v>13</v>
      </c>
      <c r="J18" s="13" t="s">
        <v>24</v>
      </c>
      <c r="K18" s="45" t="s">
        <v>8</v>
      </c>
      <c r="L18" s="13" t="s">
        <v>13</v>
      </c>
      <c r="M18" s="13" t="s">
        <v>25</v>
      </c>
      <c r="N18" s="43" t="s">
        <v>14</v>
      </c>
      <c r="O18" s="127" t="s">
        <v>16</v>
      </c>
      <c r="P18" s="44" t="s">
        <v>27</v>
      </c>
      <c r="Q18" s="44" t="s">
        <v>28</v>
      </c>
    </row>
    <row r="19" spans="1:17" ht="15.6">
      <c r="A19" s="7">
        <v>1</v>
      </c>
      <c r="B19" s="10" t="s">
        <v>30</v>
      </c>
      <c r="C19" s="38"/>
      <c r="D19" s="38"/>
      <c r="E19" s="39"/>
      <c r="F19" s="35"/>
      <c r="G19" s="75">
        <f>SUBTOTAL(9,G21:G33)</f>
        <v>0</v>
      </c>
      <c r="H19" s="35"/>
      <c r="I19" s="37"/>
      <c r="J19" s="36">
        <f>SUBTOTAL(9,J21:J26)</f>
        <v>0</v>
      </c>
      <c r="K19" s="35"/>
      <c r="L19" s="35"/>
      <c r="M19" s="36">
        <f>SUBTOTAL(9,M21:M26)</f>
        <v>0</v>
      </c>
      <c r="N19" s="36">
        <f>SUBTOTAL(9,N21:N33)</f>
        <v>0</v>
      </c>
      <c r="O19" s="36">
        <f>SUBTOTAL(9,O21:O26)</f>
        <v>0</v>
      </c>
      <c r="P19" s="61"/>
      <c r="Q19" s="61"/>
    </row>
    <row r="20" spans="1:17" ht="15.6">
      <c r="A20" s="7"/>
      <c r="B20" s="73"/>
      <c r="C20" s="38"/>
      <c r="D20" s="38"/>
      <c r="E20" s="39"/>
      <c r="F20" s="35"/>
      <c r="G20" s="75"/>
      <c r="H20" s="35"/>
      <c r="I20" s="37"/>
      <c r="J20" s="36"/>
      <c r="K20" s="35"/>
      <c r="L20" s="35"/>
      <c r="M20" s="36"/>
      <c r="N20" s="82"/>
      <c r="O20" s="82"/>
      <c r="P20" s="61"/>
      <c r="Q20" s="61"/>
    </row>
    <row r="21" spans="1:17" ht="31.2">
      <c r="A21" s="24" t="s">
        <v>11</v>
      </c>
      <c r="B21" s="81" t="s">
        <v>35</v>
      </c>
      <c r="C21" s="92" t="s">
        <v>55</v>
      </c>
      <c r="D21" s="107">
        <v>0</v>
      </c>
      <c r="E21" s="25">
        <v>1</v>
      </c>
      <c r="F21" s="97"/>
      <c r="G21" s="76">
        <f>E21*F21</f>
        <v>0</v>
      </c>
      <c r="H21" s="25"/>
      <c r="I21" s="128">
        <v>0</v>
      </c>
      <c r="J21" s="100">
        <f t="shared" ref="J21:J33" si="0">H21*I21</f>
        <v>0</v>
      </c>
      <c r="K21" s="101"/>
      <c r="L21" s="128">
        <v>0</v>
      </c>
      <c r="M21" s="100">
        <f t="shared" ref="M21:M27" si="1">K21*L21</f>
        <v>0</v>
      </c>
      <c r="N21" s="102">
        <f t="shared" ref="N21:N33" si="2">SUM(G21,J21,M21)</f>
        <v>0</v>
      </c>
      <c r="O21" s="103">
        <f t="shared" ref="O21:O26" si="3">D21*N21</f>
        <v>0</v>
      </c>
      <c r="P21" s="62"/>
      <c r="Q21" s="61"/>
    </row>
    <row r="22" spans="1:17" ht="30.75" customHeight="1">
      <c r="A22" s="24">
        <v>1.2</v>
      </c>
      <c r="B22" s="81" t="s">
        <v>36</v>
      </c>
      <c r="C22" s="92" t="s">
        <v>55</v>
      </c>
      <c r="D22" s="107">
        <v>0</v>
      </c>
      <c r="E22" s="25">
        <v>1</v>
      </c>
      <c r="F22" s="97"/>
      <c r="G22" s="76">
        <f t="shared" ref="G22:G33" si="4">E22*F22</f>
        <v>0</v>
      </c>
      <c r="H22" s="25"/>
      <c r="I22" s="128">
        <v>0</v>
      </c>
      <c r="J22" s="100">
        <f t="shared" si="0"/>
        <v>0</v>
      </c>
      <c r="K22" s="101"/>
      <c r="L22" s="128">
        <v>0</v>
      </c>
      <c r="M22" s="100">
        <v>0</v>
      </c>
      <c r="N22" s="102">
        <f t="shared" si="2"/>
        <v>0</v>
      </c>
      <c r="O22" s="103">
        <f t="shared" si="3"/>
        <v>0</v>
      </c>
      <c r="P22" s="62"/>
      <c r="Q22" s="61"/>
    </row>
    <row r="23" spans="1:17" ht="31.2">
      <c r="A23" s="80" t="s">
        <v>12</v>
      </c>
      <c r="B23" s="81" t="s">
        <v>37</v>
      </c>
      <c r="C23" s="92" t="s">
        <v>55</v>
      </c>
      <c r="D23" s="107">
        <v>0</v>
      </c>
      <c r="E23" s="25">
        <v>1</v>
      </c>
      <c r="F23" s="97"/>
      <c r="G23" s="76">
        <f t="shared" si="4"/>
        <v>0</v>
      </c>
      <c r="H23" s="25"/>
      <c r="I23" s="128">
        <v>0</v>
      </c>
      <c r="J23" s="100">
        <f t="shared" si="0"/>
        <v>0</v>
      </c>
      <c r="K23" s="101"/>
      <c r="L23" s="128">
        <v>0</v>
      </c>
      <c r="M23" s="100">
        <f t="shared" si="1"/>
        <v>0</v>
      </c>
      <c r="N23" s="102">
        <f t="shared" si="2"/>
        <v>0</v>
      </c>
      <c r="O23" s="103">
        <f t="shared" si="3"/>
        <v>0</v>
      </c>
      <c r="P23" s="62"/>
      <c r="Q23" s="61"/>
    </row>
    <row r="24" spans="1:17" ht="31.2">
      <c r="A24" s="80">
        <v>1.4</v>
      </c>
      <c r="B24" s="81" t="s">
        <v>41</v>
      </c>
      <c r="C24" s="92" t="s">
        <v>55</v>
      </c>
      <c r="D24" s="107">
        <v>0</v>
      </c>
      <c r="E24" s="25">
        <v>1</v>
      </c>
      <c r="F24" s="97"/>
      <c r="G24" s="76">
        <f t="shared" si="4"/>
        <v>0</v>
      </c>
      <c r="H24" s="25"/>
      <c r="I24" s="128">
        <v>0</v>
      </c>
      <c r="J24" s="100">
        <f t="shared" si="0"/>
        <v>0</v>
      </c>
      <c r="K24" s="101"/>
      <c r="L24" s="128">
        <v>0</v>
      </c>
      <c r="M24" s="100">
        <v>0</v>
      </c>
      <c r="N24" s="102">
        <f t="shared" si="2"/>
        <v>0</v>
      </c>
      <c r="O24" s="103">
        <f t="shared" si="3"/>
        <v>0</v>
      </c>
      <c r="P24" s="62"/>
      <c r="Q24" s="61"/>
    </row>
    <row r="25" spans="1:17" ht="31.2">
      <c r="A25" s="80">
        <v>1.5</v>
      </c>
      <c r="B25" s="81" t="s">
        <v>38</v>
      </c>
      <c r="C25" s="92" t="s">
        <v>55</v>
      </c>
      <c r="D25" s="107">
        <v>0</v>
      </c>
      <c r="E25" s="25">
        <v>1</v>
      </c>
      <c r="F25" s="97"/>
      <c r="G25" s="76">
        <f t="shared" si="4"/>
        <v>0</v>
      </c>
      <c r="H25" s="25"/>
      <c r="I25" s="128">
        <v>0</v>
      </c>
      <c r="J25" s="100">
        <f t="shared" si="0"/>
        <v>0</v>
      </c>
      <c r="K25" s="101"/>
      <c r="L25" s="128">
        <v>0</v>
      </c>
      <c r="M25" s="100">
        <f t="shared" si="1"/>
        <v>0</v>
      </c>
      <c r="N25" s="102">
        <f t="shared" si="2"/>
        <v>0</v>
      </c>
      <c r="O25" s="103">
        <f t="shared" si="3"/>
        <v>0</v>
      </c>
      <c r="P25" s="62"/>
      <c r="Q25" s="61"/>
    </row>
    <row r="26" spans="1:17" ht="31.2">
      <c r="A26" s="24">
        <v>1.6</v>
      </c>
      <c r="B26" s="81" t="s">
        <v>66</v>
      </c>
      <c r="C26" s="92" t="s">
        <v>55</v>
      </c>
      <c r="D26" s="107">
        <v>0</v>
      </c>
      <c r="E26" s="25">
        <v>1</v>
      </c>
      <c r="F26" s="97"/>
      <c r="G26" s="76">
        <f t="shared" si="4"/>
        <v>0</v>
      </c>
      <c r="H26" s="25"/>
      <c r="I26" s="128">
        <v>0</v>
      </c>
      <c r="J26" s="100">
        <f t="shared" si="0"/>
        <v>0</v>
      </c>
      <c r="K26" s="101"/>
      <c r="L26" s="128">
        <v>0</v>
      </c>
      <c r="M26" s="100">
        <f t="shared" si="1"/>
        <v>0</v>
      </c>
      <c r="N26" s="102">
        <f t="shared" si="2"/>
        <v>0</v>
      </c>
      <c r="O26" s="103">
        <f t="shared" si="3"/>
        <v>0</v>
      </c>
      <c r="P26" s="62"/>
      <c r="Q26" s="61"/>
    </row>
    <row r="27" spans="1:17" ht="31.2">
      <c r="A27" s="95">
        <v>1.6</v>
      </c>
      <c r="B27" s="81" t="s">
        <v>45</v>
      </c>
      <c r="C27" s="92" t="s">
        <v>55</v>
      </c>
      <c r="D27" s="107">
        <v>0</v>
      </c>
      <c r="E27" s="25">
        <v>1</v>
      </c>
      <c r="F27" s="97"/>
      <c r="G27" s="76">
        <f t="shared" si="4"/>
        <v>0</v>
      </c>
      <c r="H27" s="25"/>
      <c r="I27" s="128">
        <v>0</v>
      </c>
      <c r="J27" s="100">
        <f t="shared" si="0"/>
        <v>0</v>
      </c>
      <c r="K27" s="101"/>
      <c r="L27" s="128">
        <v>0</v>
      </c>
      <c r="M27" s="100">
        <f t="shared" si="1"/>
        <v>0</v>
      </c>
      <c r="N27" s="102">
        <f t="shared" si="2"/>
        <v>0</v>
      </c>
      <c r="O27" s="103">
        <f t="shared" ref="O27:O32" si="5">D27*N27</f>
        <v>0</v>
      </c>
      <c r="P27" s="62"/>
      <c r="Q27" s="61"/>
    </row>
    <row r="28" spans="1:17" ht="31.2">
      <c r="A28" s="24">
        <v>1.7</v>
      </c>
      <c r="B28" s="81" t="s">
        <v>44</v>
      </c>
      <c r="C28" s="92" t="s">
        <v>55</v>
      </c>
      <c r="D28" s="107">
        <v>0</v>
      </c>
      <c r="E28" s="25">
        <v>1</v>
      </c>
      <c r="F28" s="97"/>
      <c r="G28" s="76">
        <f t="shared" si="4"/>
        <v>0</v>
      </c>
      <c r="H28" s="25"/>
      <c r="I28" s="128">
        <v>0</v>
      </c>
      <c r="J28" s="100">
        <v>0</v>
      </c>
      <c r="K28" s="101"/>
      <c r="L28" s="128">
        <v>0</v>
      </c>
      <c r="M28" s="100">
        <v>0</v>
      </c>
      <c r="N28" s="102">
        <f t="shared" si="2"/>
        <v>0</v>
      </c>
      <c r="O28" s="103">
        <f t="shared" si="5"/>
        <v>0</v>
      </c>
      <c r="P28" s="62"/>
      <c r="Q28" s="61"/>
    </row>
    <row r="29" spans="1:17" ht="31.2">
      <c r="A29" s="95">
        <v>1.8</v>
      </c>
      <c r="B29" s="81" t="s">
        <v>42</v>
      </c>
      <c r="C29" s="92" t="s">
        <v>55</v>
      </c>
      <c r="D29" s="107">
        <v>0</v>
      </c>
      <c r="E29" s="25">
        <v>1</v>
      </c>
      <c r="F29" s="97"/>
      <c r="G29" s="76">
        <f t="shared" si="4"/>
        <v>0</v>
      </c>
      <c r="H29" s="25"/>
      <c r="I29" s="128">
        <v>0</v>
      </c>
      <c r="J29" s="100">
        <v>0</v>
      </c>
      <c r="K29" s="101"/>
      <c r="L29" s="128">
        <v>0</v>
      </c>
      <c r="M29" s="100">
        <v>0</v>
      </c>
      <c r="N29" s="102">
        <f t="shared" si="2"/>
        <v>0</v>
      </c>
      <c r="O29" s="103">
        <f t="shared" si="5"/>
        <v>0</v>
      </c>
      <c r="P29" s="62"/>
      <c r="Q29" s="61"/>
    </row>
    <row r="30" spans="1:17" ht="31.2">
      <c r="A30" s="24">
        <v>1.9</v>
      </c>
      <c r="B30" s="81" t="s">
        <v>39</v>
      </c>
      <c r="C30" s="92" t="s">
        <v>55</v>
      </c>
      <c r="D30" s="107">
        <v>0</v>
      </c>
      <c r="E30" s="25">
        <v>1</v>
      </c>
      <c r="F30" s="97"/>
      <c r="G30" s="76">
        <f t="shared" si="4"/>
        <v>0</v>
      </c>
      <c r="H30" s="25"/>
      <c r="I30" s="128">
        <v>0</v>
      </c>
      <c r="J30" s="100">
        <v>0</v>
      </c>
      <c r="K30" s="101"/>
      <c r="L30" s="128">
        <v>0</v>
      </c>
      <c r="M30" s="100">
        <v>0</v>
      </c>
      <c r="N30" s="102">
        <f t="shared" si="2"/>
        <v>0</v>
      </c>
      <c r="O30" s="103">
        <f t="shared" si="5"/>
        <v>0</v>
      </c>
      <c r="P30" s="62"/>
      <c r="Q30" s="61"/>
    </row>
    <row r="31" spans="1:17" ht="15.6">
      <c r="A31" s="95" t="s">
        <v>61</v>
      </c>
      <c r="B31" s="81" t="s">
        <v>40</v>
      </c>
      <c r="C31" s="98" t="s">
        <v>64</v>
      </c>
      <c r="D31" s="107">
        <v>0</v>
      </c>
      <c r="E31" s="25">
        <v>1</v>
      </c>
      <c r="F31" s="97"/>
      <c r="G31" s="76">
        <f t="shared" si="4"/>
        <v>0</v>
      </c>
      <c r="H31" s="25"/>
      <c r="I31" s="128">
        <v>0</v>
      </c>
      <c r="J31" s="100">
        <v>0</v>
      </c>
      <c r="K31" s="101"/>
      <c r="L31" s="128">
        <v>0</v>
      </c>
      <c r="M31" s="100">
        <v>0</v>
      </c>
      <c r="N31" s="102">
        <f t="shared" si="2"/>
        <v>0</v>
      </c>
      <c r="O31" s="103">
        <f t="shared" si="5"/>
        <v>0</v>
      </c>
      <c r="P31" s="62"/>
      <c r="Q31" s="61"/>
    </row>
    <row r="32" spans="1:17" ht="30">
      <c r="A32" s="95" t="s">
        <v>60</v>
      </c>
      <c r="B32" s="99" t="s">
        <v>67</v>
      </c>
      <c r="C32" s="98" t="s">
        <v>65</v>
      </c>
      <c r="D32" s="107">
        <v>0</v>
      </c>
      <c r="E32" s="25">
        <v>1</v>
      </c>
      <c r="F32" s="97"/>
      <c r="G32" s="76">
        <f t="shared" si="4"/>
        <v>0</v>
      </c>
      <c r="H32" s="25"/>
      <c r="I32" s="128">
        <v>0</v>
      </c>
      <c r="J32" s="100">
        <v>0</v>
      </c>
      <c r="K32" s="101"/>
      <c r="L32" s="128">
        <v>0</v>
      </c>
      <c r="M32" s="100">
        <v>0</v>
      </c>
      <c r="N32" s="102">
        <f t="shared" si="2"/>
        <v>0</v>
      </c>
      <c r="O32" s="103">
        <f t="shared" si="5"/>
        <v>0</v>
      </c>
      <c r="P32" s="62"/>
      <c r="Q32" s="61"/>
    </row>
    <row r="33" spans="1:17" ht="31.8" thickBot="1">
      <c r="A33" s="96">
        <v>1.1200000000000001</v>
      </c>
      <c r="B33" s="72" t="s">
        <v>43</v>
      </c>
      <c r="C33" s="92" t="s">
        <v>55</v>
      </c>
      <c r="D33" s="107">
        <v>0</v>
      </c>
      <c r="E33" s="25">
        <v>0</v>
      </c>
      <c r="F33" s="97"/>
      <c r="G33" s="76">
        <f t="shared" si="4"/>
        <v>0</v>
      </c>
      <c r="H33" s="25">
        <v>1</v>
      </c>
      <c r="I33" s="97"/>
      <c r="J33" s="100">
        <f t="shared" si="0"/>
        <v>0</v>
      </c>
      <c r="K33" s="101">
        <v>1</v>
      </c>
      <c r="L33" s="97"/>
      <c r="M33" s="100">
        <f>K33*L33</f>
        <v>0</v>
      </c>
      <c r="N33" s="102">
        <f t="shared" si="2"/>
        <v>0</v>
      </c>
      <c r="O33" s="103">
        <f>D33*N33</f>
        <v>0</v>
      </c>
      <c r="P33" s="62"/>
      <c r="Q33" s="61"/>
    </row>
    <row r="34" spans="1:17" ht="16.2" thickBot="1">
      <c r="A34" s="11"/>
      <c r="B34" s="12" t="s">
        <v>19</v>
      </c>
      <c r="C34" s="14"/>
      <c r="D34" s="14"/>
      <c r="E34" s="15"/>
      <c r="F34" s="28"/>
      <c r="G34" s="77">
        <f>SUBTOTAL(9,G19:G33)</f>
        <v>0</v>
      </c>
      <c r="H34" s="27"/>
      <c r="I34" s="27"/>
      <c r="J34" s="16">
        <f>SUBTOTAL(9,J19:J33)</f>
        <v>0</v>
      </c>
      <c r="K34" s="27"/>
      <c r="L34" s="26"/>
      <c r="M34" s="16">
        <f>SUBTOTAL(9,M19:M33)</f>
        <v>0</v>
      </c>
      <c r="N34" s="68">
        <f>SUBTOTAL(9,N19:N33)</f>
        <v>0</v>
      </c>
      <c r="O34" s="71">
        <f>SUBTOTAL(9,O19:O33)</f>
        <v>0</v>
      </c>
      <c r="P34" s="69"/>
      <c r="Q34" s="61"/>
    </row>
    <row r="35" spans="1:17" ht="15.6">
      <c r="A35" s="11"/>
      <c r="B35" s="12" t="s">
        <v>1</v>
      </c>
      <c r="C35" s="14"/>
      <c r="D35" s="14"/>
      <c r="E35" s="15"/>
      <c r="F35" s="28"/>
      <c r="G35" s="78">
        <f>G34*0.15</f>
        <v>0</v>
      </c>
      <c r="H35" s="27"/>
      <c r="I35" s="26"/>
      <c r="J35" s="29">
        <f>J34*0.15</f>
        <v>0</v>
      </c>
      <c r="K35" s="27"/>
      <c r="L35" s="26"/>
      <c r="M35" s="29">
        <f>M34*0.15</f>
        <v>0</v>
      </c>
      <c r="N35" s="29">
        <f>N34*0.15</f>
        <v>0</v>
      </c>
      <c r="O35" s="70"/>
      <c r="P35" s="62"/>
      <c r="Q35" s="61"/>
    </row>
    <row r="36" spans="1:17" ht="16.2" thickBot="1">
      <c r="A36" s="11"/>
      <c r="B36" s="12" t="s">
        <v>20</v>
      </c>
      <c r="C36" s="14"/>
      <c r="D36" s="14"/>
      <c r="E36" s="15"/>
      <c r="F36" s="28"/>
      <c r="G36" s="79">
        <f>G34+G35</f>
        <v>0</v>
      </c>
      <c r="H36" s="27"/>
      <c r="I36" s="26"/>
      <c r="J36" s="30">
        <f>J34+J35</f>
        <v>0</v>
      </c>
      <c r="K36" s="27"/>
      <c r="L36" s="26"/>
      <c r="M36" s="30">
        <f>M34+M35</f>
        <v>0</v>
      </c>
      <c r="N36" s="30">
        <f>N34+N35</f>
        <v>0</v>
      </c>
      <c r="O36" s="52"/>
      <c r="P36" s="62"/>
      <c r="Q36" s="61"/>
    </row>
    <row r="37" spans="1:17">
      <c r="A37" s="63"/>
      <c r="B37" s="64"/>
      <c r="C37" s="65"/>
      <c r="D37" s="65"/>
      <c r="E37" s="65"/>
      <c r="F37" s="66"/>
      <c r="H37" s="66"/>
      <c r="I37" s="66"/>
      <c r="J37" s="66"/>
      <c r="K37" s="66"/>
      <c r="L37" s="66"/>
      <c r="M37" s="66"/>
      <c r="N37" s="66"/>
      <c r="O37" s="66"/>
      <c r="P37" s="66"/>
      <c r="Q37" s="66"/>
    </row>
    <row r="38" spans="1:17" ht="15" thickBot="1">
      <c r="A38" s="63"/>
      <c r="B38" s="66"/>
      <c r="C38" s="65"/>
      <c r="D38" s="65"/>
      <c r="E38" s="65"/>
      <c r="F38" s="66"/>
      <c r="H38" s="66"/>
      <c r="I38" s="66"/>
      <c r="J38" s="66"/>
      <c r="K38" s="66"/>
      <c r="L38" s="66"/>
      <c r="M38" s="66"/>
      <c r="N38" s="66"/>
      <c r="O38" s="66"/>
      <c r="P38" s="66"/>
      <c r="Q38" s="66"/>
    </row>
    <row r="39" spans="1:17" ht="25.8" customHeight="1">
      <c r="A39" s="63"/>
      <c r="B39" s="144" t="s">
        <v>26</v>
      </c>
      <c r="C39" s="147"/>
      <c r="D39" s="148"/>
      <c r="E39" s="149"/>
      <c r="F39" s="150"/>
      <c r="H39" s="66"/>
      <c r="I39" s="66"/>
      <c r="J39" s="66"/>
      <c r="K39" s="66"/>
      <c r="L39" s="66"/>
      <c r="M39" s="66"/>
      <c r="N39" s="66"/>
      <c r="O39" s="66"/>
      <c r="P39" s="66"/>
      <c r="Q39" s="66"/>
    </row>
    <row r="40" spans="1:17" ht="17.55" customHeight="1">
      <c r="A40" s="63"/>
      <c r="B40" s="145"/>
      <c r="C40" s="151" t="s">
        <v>21</v>
      </c>
      <c r="D40" s="152"/>
      <c r="E40" s="46" t="s">
        <v>23</v>
      </c>
      <c r="F40" s="41"/>
      <c r="H40" s="66"/>
      <c r="I40" s="66"/>
      <c r="J40" s="66"/>
      <c r="K40" s="66"/>
      <c r="L40" s="66"/>
      <c r="M40" s="66"/>
      <c r="N40" s="66"/>
      <c r="O40" s="66"/>
      <c r="P40" s="66"/>
      <c r="Q40" s="66"/>
    </row>
    <row r="41" spans="1:17" ht="34.799999999999997" customHeight="1">
      <c r="A41" s="63"/>
      <c r="B41" s="145"/>
      <c r="C41" s="153"/>
      <c r="D41" s="154"/>
      <c r="E41" s="133"/>
      <c r="F41" s="134"/>
      <c r="H41" s="66"/>
      <c r="I41" s="66"/>
      <c r="J41" s="66"/>
      <c r="K41" s="66"/>
      <c r="L41" s="66"/>
      <c r="M41" s="66"/>
      <c r="N41" s="66"/>
      <c r="O41" s="66"/>
      <c r="P41" s="66"/>
      <c r="Q41" s="66"/>
    </row>
    <row r="42" spans="1:17" ht="19.5" customHeight="1" thickBot="1">
      <c r="A42" s="63"/>
      <c r="B42" s="146"/>
      <c r="C42" s="135" t="s">
        <v>29</v>
      </c>
      <c r="D42" s="136"/>
      <c r="E42" s="137" t="s">
        <v>22</v>
      </c>
      <c r="F42" s="138"/>
      <c r="H42" s="66"/>
      <c r="I42" s="66"/>
      <c r="J42" s="66"/>
      <c r="K42" s="66"/>
      <c r="L42" s="66"/>
      <c r="M42" s="66"/>
      <c r="N42" s="66"/>
      <c r="O42" s="66"/>
      <c r="P42" s="66"/>
      <c r="Q42" s="66"/>
    </row>
    <row r="43" spans="1:17">
      <c r="A43" s="63"/>
      <c r="B43" s="66"/>
      <c r="C43" s="65"/>
      <c r="D43" s="65"/>
      <c r="E43" s="65"/>
      <c r="F43" s="66"/>
      <c r="H43" s="66"/>
      <c r="I43" s="66"/>
      <c r="J43" s="66"/>
      <c r="K43" s="66"/>
      <c r="L43" s="66"/>
      <c r="M43" s="66"/>
      <c r="N43" s="66"/>
      <c r="O43" s="66"/>
      <c r="P43" s="66"/>
      <c r="Q43" s="66"/>
    </row>
    <row r="44" spans="1:17">
      <c r="A44" s="63"/>
      <c r="B44" s="66"/>
      <c r="C44" s="65"/>
      <c r="D44" s="65"/>
      <c r="E44" s="65"/>
      <c r="F44" s="66"/>
      <c r="H44" s="66"/>
      <c r="I44" s="66"/>
      <c r="J44" s="66"/>
      <c r="K44" s="66"/>
      <c r="L44" s="66"/>
      <c r="M44" s="66"/>
      <c r="N44" s="66"/>
      <c r="O44" s="66"/>
      <c r="P44" s="66"/>
      <c r="Q44" s="66"/>
    </row>
  </sheetData>
  <sheetProtection formatCells="0" formatColumns="0" formatRows="0" insertRows="0" deleteRows="0"/>
  <protectedRanges>
    <protectedRange sqref="C39:F41" name="Range7"/>
    <protectedRange sqref="P19:Q36" name="Range6"/>
    <protectedRange sqref="K21:L33" name="Range5"/>
    <protectedRange sqref="H21:I33" name="Range4"/>
    <protectedRange sqref="A19:F33" name="Range3"/>
    <protectedRange sqref="B3:B5" name="Range1"/>
    <protectedRange sqref="C13:E15" name="Range2"/>
  </protectedRanges>
  <mergeCells count="16">
    <mergeCell ref="H17:J17"/>
    <mergeCell ref="K17:M17"/>
    <mergeCell ref="B39:B42"/>
    <mergeCell ref="C39:D39"/>
    <mergeCell ref="E39:F39"/>
    <mergeCell ref="C40:D40"/>
    <mergeCell ref="C41:D41"/>
    <mergeCell ref="C12:D12"/>
    <mergeCell ref="E41:F41"/>
    <mergeCell ref="C42:D42"/>
    <mergeCell ref="E42:F42"/>
    <mergeCell ref="C13:D13"/>
    <mergeCell ref="F13:F15"/>
    <mergeCell ref="C14:D14"/>
    <mergeCell ref="C15:D15"/>
    <mergeCell ref="E17:G17"/>
  </mergeCells>
  <dataValidations count="2">
    <dataValidation type="decimal" operator="greaterThanOrEqual" allowBlank="1" showInputMessage="1" showErrorMessage="1" sqref="C13:D15 H21:I33 E21:F33 K21:L33" xr:uid="{E754134F-6E46-E94D-8421-790727A3804A}">
      <formula1>0</formula1>
    </dataValidation>
    <dataValidation type="list" allowBlank="1" showInputMessage="1" showErrorMessage="1" sqref="E13:E15" xr:uid="{03836902-00F5-7647-A34D-5814B287900F}">
      <formula1>" ,X"</formula1>
    </dataValidation>
  </dataValidations>
  <pageMargins left="0.70866141732283472" right="0.70866141732283472" top="0.74803149606299213" bottom="0.74803149606299213" header="0.31496062992125984" footer="0.31496062992125984"/>
  <pageSetup paperSize="8" scale="44" fitToHeight="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BE602-36CF-C243-82D5-8779FB0F87D2}">
  <sheetPr>
    <tabColor rgb="FF92D050"/>
    <pageSetUpPr fitToPage="1"/>
  </sheetPr>
  <dimension ref="A1:S45"/>
  <sheetViews>
    <sheetView showGridLines="0" zoomScale="70" zoomScaleNormal="70" workbookViewId="0">
      <selection activeCell="D21" sqref="D21"/>
    </sheetView>
  </sheetViews>
  <sheetFormatPr defaultColWidth="9.109375" defaultRowHeight="14.4"/>
  <cols>
    <col min="1" max="1" width="13.44140625" style="53" customWidth="1"/>
    <col min="2" max="2" width="59.44140625" style="51" customWidth="1"/>
    <col min="3" max="3" width="14" style="54" customWidth="1"/>
    <col min="4" max="4" width="14.33203125" style="54" customWidth="1"/>
    <col min="5" max="5" width="7.109375" style="51" customWidth="1"/>
    <col min="6" max="6" width="24" style="51" customWidth="1"/>
    <col min="7" max="7" width="29.77734375" style="51" customWidth="1"/>
    <col min="8" max="8" width="12.6640625" style="51" customWidth="1"/>
    <col min="9" max="9" width="19.44140625" style="51" customWidth="1"/>
    <col min="10" max="10" width="30.44140625" style="51" customWidth="1"/>
    <col min="11" max="11" width="28.44140625" style="51" customWidth="1"/>
    <col min="12" max="12" width="17.109375" style="51" customWidth="1"/>
    <col min="13" max="13" width="32.77734375" style="51" customWidth="1"/>
    <col min="14" max="14" width="36.77734375" style="51" customWidth="1"/>
    <col min="15" max="16384" width="9.109375" style="51"/>
  </cols>
  <sheetData>
    <row r="1" spans="1:19" s="40" customFormat="1" ht="31.2">
      <c r="A1" s="6"/>
      <c r="B1" s="2" t="s">
        <v>17</v>
      </c>
      <c r="C1" s="3"/>
      <c r="D1" s="3"/>
      <c r="E1" s="1"/>
      <c r="F1" s="1"/>
      <c r="G1" s="1"/>
      <c r="H1" s="1"/>
      <c r="I1" s="1"/>
      <c r="J1" s="5"/>
      <c r="K1" s="1"/>
      <c r="L1" s="1"/>
      <c r="M1" s="1"/>
      <c r="N1" s="1"/>
    </row>
    <row r="2" spans="1:19" customFormat="1" ht="28.8" customHeight="1">
      <c r="A2" s="47"/>
      <c r="B2" s="33" t="s">
        <v>31</v>
      </c>
      <c r="C2" s="4"/>
      <c r="D2" s="4"/>
      <c r="E2" s="48"/>
      <c r="F2" s="48"/>
      <c r="G2" s="48"/>
      <c r="H2" s="48"/>
      <c r="I2" s="48"/>
      <c r="J2" s="49"/>
      <c r="K2" s="48"/>
      <c r="L2" s="48"/>
      <c r="M2" s="48"/>
      <c r="N2" s="48"/>
    </row>
    <row r="3" spans="1:19" customFormat="1" ht="15.6">
      <c r="A3" s="23" t="s">
        <v>9</v>
      </c>
      <c r="B3" s="93" t="s">
        <v>71</v>
      </c>
      <c r="C3" s="32"/>
      <c r="D3" s="32"/>
      <c r="E3" s="31"/>
      <c r="F3" s="31"/>
      <c r="G3" s="31"/>
      <c r="H3" s="31"/>
      <c r="I3" s="31"/>
      <c r="J3" s="31"/>
      <c r="K3" s="50"/>
      <c r="L3" s="50"/>
      <c r="M3" s="50"/>
      <c r="N3" s="50"/>
      <c r="O3" s="50"/>
      <c r="P3" s="50"/>
      <c r="Q3" s="50"/>
      <c r="R3" s="50"/>
      <c r="S3" s="50"/>
    </row>
    <row r="4" spans="1:19" customFormat="1" ht="62.4">
      <c r="A4" s="56" t="s">
        <v>10</v>
      </c>
      <c r="B4" s="59" t="s">
        <v>57</v>
      </c>
      <c r="C4" s="32"/>
      <c r="D4" s="32"/>
      <c r="E4" s="34"/>
      <c r="F4" s="34"/>
      <c r="G4" s="34"/>
      <c r="H4" s="34"/>
      <c r="I4" s="34"/>
      <c r="J4" s="31"/>
      <c r="K4" s="50"/>
      <c r="L4" s="50"/>
      <c r="M4" s="50"/>
      <c r="N4" s="50"/>
      <c r="O4" s="50"/>
      <c r="P4" s="50"/>
      <c r="Q4" s="50"/>
      <c r="R4" s="50"/>
      <c r="S4" s="50"/>
    </row>
    <row r="5" spans="1:19" customFormat="1" ht="15.6">
      <c r="A5" s="67" t="s">
        <v>18</v>
      </c>
      <c r="B5" s="60"/>
      <c r="C5" s="32"/>
      <c r="D5" s="32"/>
      <c r="E5" s="17"/>
      <c r="F5" s="17"/>
      <c r="G5" s="17"/>
      <c r="H5" s="17"/>
      <c r="I5" s="17"/>
      <c r="J5" s="31"/>
      <c r="K5" s="50"/>
      <c r="L5" s="50"/>
      <c r="M5" s="50"/>
      <c r="N5" s="50"/>
      <c r="O5" s="50"/>
      <c r="P5" s="50"/>
      <c r="Q5" s="50"/>
      <c r="R5" s="50"/>
      <c r="S5" s="50"/>
    </row>
    <row r="6" spans="1:19" customFormat="1" ht="15.6">
      <c r="A6" s="57"/>
      <c r="B6" s="58"/>
      <c r="C6" s="32"/>
      <c r="D6" s="32"/>
      <c r="E6" s="17"/>
      <c r="F6" s="17"/>
      <c r="G6" s="17"/>
      <c r="H6" s="17"/>
      <c r="I6" s="17"/>
      <c r="J6" s="31"/>
      <c r="K6" s="50"/>
      <c r="L6" s="50"/>
      <c r="M6" s="50"/>
      <c r="N6" s="50"/>
      <c r="O6" s="50"/>
      <c r="P6" s="50"/>
      <c r="Q6" s="50"/>
      <c r="R6" s="50"/>
      <c r="S6" s="50"/>
    </row>
    <row r="7" spans="1:19" s="50" customFormat="1" ht="15.6">
      <c r="A7" s="18" t="s">
        <v>2</v>
      </c>
      <c r="B7" s="19"/>
      <c r="C7" s="19"/>
      <c r="D7" s="20"/>
      <c r="E7" s="17"/>
      <c r="F7" s="17"/>
      <c r="G7" s="17"/>
      <c r="H7" s="17"/>
      <c r="I7" s="17"/>
      <c r="J7" s="31"/>
    </row>
    <row r="8" spans="1:19" s="50" customFormat="1" ht="15.6">
      <c r="A8" s="83" t="s">
        <v>46</v>
      </c>
      <c r="B8" s="21"/>
      <c r="C8" s="22"/>
      <c r="D8" s="22"/>
      <c r="E8" s="17"/>
      <c r="F8" s="17"/>
      <c r="G8" s="17"/>
      <c r="H8" s="17"/>
      <c r="I8" s="17"/>
      <c r="J8" s="31"/>
    </row>
    <row r="9" spans="1:19" customFormat="1" ht="15.6">
      <c r="A9" s="86" t="s">
        <v>47</v>
      </c>
      <c r="B9" s="87"/>
      <c r="C9" s="87"/>
      <c r="D9" s="87"/>
      <c r="E9" s="55"/>
      <c r="F9" s="55"/>
      <c r="G9" s="55"/>
      <c r="H9" s="55"/>
      <c r="I9" s="55"/>
      <c r="J9" s="73"/>
    </row>
    <row r="10" spans="1:19" customFormat="1" ht="15.6">
      <c r="A10" s="86" t="s">
        <v>48</v>
      </c>
      <c r="B10" s="87"/>
      <c r="C10" s="87"/>
      <c r="D10" s="87"/>
      <c r="E10" s="55"/>
      <c r="F10" s="55"/>
      <c r="G10" s="55"/>
      <c r="H10" s="55"/>
      <c r="I10" s="55"/>
      <c r="J10" s="73"/>
    </row>
    <row r="11" spans="1:19" s="106" customFormat="1" ht="24" customHeight="1">
      <c r="A11" s="104" t="s">
        <v>68</v>
      </c>
      <c r="B11" s="105"/>
      <c r="C11" s="105"/>
      <c r="D11" s="105"/>
      <c r="E11" s="55"/>
      <c r="F11" s="55"/>
      <c r="G11" s="55"/>
      <c r="H11" s="55"/>
      <c r="I11" s="55"/>
      <c r="J11" s="73"/>
    </row>
    <row r="12" spans="1:19" s="84" customFormat="1" ht="34.950000000000003" customHeight="1">
      <c r="B12" s="9" t="s">
        <v>49</v>
      </c>
      <c r="C12" s="131" t="s">
        <v>50</v>
      </c>
      <c r="D12" s="132"/>
      <c r="E12" s="85"/>
      <c r="F12" s="85"/>
      <c r="G12" s="85"/>
      <c r="H12" s="85"/>
      <c r="I12" s="85"/>
      <c r="J12" s="85"/>
    </row>
    <row r="13" spans="1:19" s="84" customFormat="1" ht="15.6">
      <c r="B13" s="89" t="s">
        <v>51</v>
      </c>
      <c r="C13" s="139">
        <v>18.22</v>
      </c>
      <c r="D13" s="139"/>
      <c r="E13" s="85"/>
      <c r="F13" s="85"/>
      <c r="G13" s="85"/>
      <c r="H13" s="85"/>
      <c r="I13" s="85"/>
      <c r="J13" s="85"/>
    </row>
    <row r="14" spans="1:19" s="84" customFormat="1" ht="15.45" customHeight="1">
      <c r="B14" s="89" t="s">
        <v>53</v>
      </c>
      <c r="C14" s="139">
        <v>19.57</v>
      </c>
      <c r="D14" s="141"/>
      <c r="E14" s="85"/>
      <c r="F14" s="85"/>
      <c r="G14" s="85"/>
      <c r="H14" s="85"/>
      <c r="I14" s="85"/>
      <c r="J14" s="85"/>
    </row>
    <row r="15" spans="1:19" s="84" customFormat="1" ht="15.6">
      <c r="B15" s="89" t="s">
        <v>54</v>
      </c>
      <c r="C15" s="139">
        <v>22.15</v>
      </c>
      <c r="D15" s="141"/>
      <c r="E15" s="85"/>
      <c r="F15" s="85"/>
      <c r="G15" s="85"/>
      <c r="H15" s="85"/>
      <c r="I15" s="85"/>
      <c r="J15" s="85"/>
    </row>
    <row r="16" spans="1:19" customFormat="1" ht="24" customHeight="1">
      <c r="A16" s="88"/>
      <c r="B16" s="87"/>
      <c r="C16" s="87"/>
      <c r="D16" s="87"/>
      <c r="E16" s="55"/>
      <c r="F16" s="55"/>
      <c r="G16" s="55"/>
      <c r="H16" s="55"/>
      <c r="I16" s="55"/>
      <c r="J16" s="73"/>
    </row>
    <row r="17" spans="1:14" customFormat="1" ht="15.6">
      <c r="A17" s="8"/>
      <c r="B17" s="9"/>
      <c r="C17" s="45"/>
      <c r="D17" s="45"/>
      <c r="E17" s="155" t="s">
        <v>58</v>
      </c>
      <c r="F17" s="155"/>
      <c r="G17" s="155"/>
      <c r="H17" s="155" t="s">
        <v>59</v>
      </c>
      <c r="I17" s="155"/>
      <c r="J17" s="156"/>
      <c r="K17" s="42" t="s">
        <v>7</v>
      </c>
      <c r="L17" s="50"/>
      <c r="M17" s="50"/>
    </row>
    <row r="18" spans="1:14" s="108" customFormat="1" ht="109.2">
      <c r="A18" s="8" t="s">
        <v>0</v>
      </c>
      <c r="B18" s="9" t="s">
        <v>33</v>
      </c>
      <c r="C18" s="45" t="s">
        <v>32</v>
      </c>
      <c r="D18" s="45" t="s">
        <v>15</v>
      </c>
      <c r="E18" s="45" t="s">
        <v>8</v>
      </c>
      <c r="F18" s="13" t="s">
        <v>13</v>
      </c>
      <c r="G18" s="13" t="s">
        <v>69</v>
      </c>
      <c r="H18" s="45" t="s">
        <v>8</v>
      </c>
      <c r="I18" s="13" t="s">
        <v>13</v>
      </c>
      <c r="J18" s="13" t="s">
        <v>70</v>
      </c>
      <c r="K18" s="43" t="s">
        <v>14</v>
      </c>
      <c r="L18" s="127" t="s">
        <v>16</v>
      </c>
      <c r="M18" s="44" t="s">
        <v>27</v>
      </c>
      <c r="N18" s="44" t="s">
        <v>28</v>
      </c>
    </row>
    <row r="19" spans="1:14" s="108" customFormat="1" ht="15.6">
      <c r="A19" s="7">
        <v>1</v>
      </c>
      <c r="B19" s="10" t="s">
        <v>30</v>
      </c>
      <c r="C19" s="38"/>
      <c r="D19" s="38"/>
      <c r="E19" s="37"/>
      <c r="F19" s="37"/>
      <c r="G19" s="36">
        <f>SUBTOTAL(9,G21:G34)</f>
        <v>0</v>
      </c>
      <c r="H19" s="37"/>
      <c r="I19" s="37"/>
      <c r="J19" s="36">
        <f>SUBTOTAL(9,J21:J34)</f>
        <v>0</v>
      </c>
      <c r="K19" s="36">
        <f>K21+K22+K23+K24+K25+K26+K27+K28+K29+K30+K31+K32+K33</f>
        <v>0</v>
      </c>
      <c r="L19" s="36">
        <f>SUBTOTAL(9,L21:L34)</f>
        <v>0</v>
      </c>
      <c r="M19" s="61"/>
      <c r="N19" s="61"/>
    </row>
    <row r="20" spans="1:14" s="108" customFormat="1" ht="15.6">
      <c r="A20" s="7"/>
      <c r="B20" s="73"/>
      <c r="C20" s="38"/>
      <c r="D20" s="38"/>
      <c r="E20" s="37"/>
      <c r="F20" s="37"/>
      <c r="G20" s="36"/>
      <c r="H20" s="37"/>
      <c r="I20" s="37"/>
      <c r="J20" s="36"/>
      <c r="K20" s="82"/>
      <c r="L20" s="82"/>
      <c r="M20" s="61"/>
      <c r="N20" s="61"/>
    </row>
    <row r="21" spans="1:14" s="108" customFormat="1" ht="31.2">
      <c r="A21" s="109" t="s">
        <v>11</v>
      </c>
      <c r="B21" s="81" t="s">
        <v>35</v>
      </c>
      <c r="C21" s="92" t="s">
        <v>55</v>
      </c>
      <c r="D21" s="129">
        <v>0</v>
      </c>
      <c r="E21" s="101"/>
      <c r="F21" s="128"/>
      <c r="G21" s="100">
        <f t="shared" ref="G21:G34" si="0">E21*F21</f>
        <v>0</v>
      </c>
      <c r="H21" s="101"/>
      <c r="I21" s="128"/>
      <c r="J21" s="100">
        <f>H21*I21</f>
        <v>0</v>
      </c>
      <c r="K21" s="102">
        <f>G21+J21</f>
        <v>0</v>
      </c>
      <c r="L21" s="103">
        <f t="shared" ref="L21:L26" si="1">D21*K21</f>
        <v>0</v>
      </c>
      <c r="M21" s="62"/>
      <c r="N21" s="61"/>
    </row>
    <row r="22" spans="1:14" s="108" customFormat="1" ht="30.75" customHeight="1">
      <c r="A22" s="109">
        <v>1.2</v>
      </c>
      <c r="B22" s="81" t="s">
        <v>36</v>
      </c>
      <c r="C22" s="92" t="s">
        <v>56</v>
      </c>
      <c r="D22" s="129">
        <v>0</v>
      </c>
      <c r="E22" s="101"/>
      <c r="F22" s="128"/>
      <c r="G22" s="100">
        <f>E22*F22</f>
        <v>0</v>
      </c>
      <c r="H22" s="101"/>
      <c r="I22" s="128"/>
      <c r="J22" s="100">
        <f t="shared" ref="J22:J32" si="2">H22*I22</f>
        <v>0</v>
      </c>
      <c r="K22" s="102">
        <f t="shared" ref="K22:K34" si="3">G22+J22</f>
        <v>0</v>
      </c>
      <c r="L22" s="103">
        <f t="shared" si="1"/>
        <v>0</v>
      </c>
      <c r="M22" s="62"/>
      <c r="N22" s="61"/>
    </row>
    <row r="23" spans="1:14" s="108" customFormat="1" ht="31.2">
      <c r="A23" s="109" t="s">
        <v>12</v>
      </c>
      <c r="B23" s="81" t="s">
        <v>37</v>
      </c>
      <c r="C23" s="92" t="s">
        <v>56</v>
      </c>
      <c r="D23" s="129">
        <v>0</v>
      </c>
      <c r="E23" s="101"/>
      <c r="F23" s="128"/>
      <c r="G23" s="100">
        <f t="shared" ref="G23:G32" si="4">E23*F23</f>
        <v>0</v>
      </c>
      <c r="H23" s="101"/>
      <c r="I23" s="128"/>
      <c r="J23" s="100">
        <f t="shared" si="2"/>
        <v>0</v>
      </c>
      <c r="K23" s="102">
        <f t="shared" si="3"/>
        <v>0</v>
      </c>
      <c r="L23" s="103">
        <f t="shared" si="1"/>
        <v>0</v>
      </c>
      <c r="M23" s="62"/>
      <c r="N23" s="61"/>
    </row>
    <row r="24" spans="1:14" s="108" customFormat="1" ht="31.2">
      <c r="A24" s="109">
        <v>1.4</v>
      </c>
      <c r="B24" s="81" t="s">
        <v>41</v>
      </c>
      <c r="C24" s="92" t="s">
        <v>55</v>
      </c>
      <c r="D24" s="129">
        <v>0</v>
      </c>
      <c r="E24" s="101"/>
      <c r="F24" s="128"/>
      <c r="G24" s="100">
        <f t="shared" si="4"/>
        <v>0</v>
      </c>
      <c r="H24" s="101"/>
      <c r="I24" s="128"/>
      <c r="J24" s="100">
        <f t="shared" si="2"/>
        <v>0</v>
      </c>
      <c r="K24" s="102">
        <f t="shared" si="3"/>
        <v>0</v>
      </c>
      <c r="L24" s="103">
        <f t="shared" si="1"/>
        <v>0</v>
      </c>
      <c r="M24" s="62"/>
      <c r="N24" s="61"/>
    </row>
    <row r="25" spans="1:14" s="108" customFormat="1" ht="31.2">
      <c r="A25" s="109">
        <v>1.5</v>
      </c>
      <c r="B25" s="81" t="s">
        <v>38</v>
      </c>
      <c r="C25" s="92" t="s">
        <v>55</v>
      </c>
      <c r="D25" s="129">
        <v>0</v>
      </c>
      <c r="E25" s="101"/>
      <c r="F25" s="128"/>
      <c r="G25" s="100">
        <f t="shared" si="4"/>
        <v>0</v>
      </c>
      <c r="H25" s="101"/>
      <c r="I25" s="128"/>
      <c r="J25" s="100">
        <f t="shared" si="2"/>
        <v>0</v>
      </c>
      <c r="K25" s="102">
        <f t="shared" si="3"/>
        <v>0</v>
      </c>
      <c r="L25" s="103">
        <f t="shared" si="1"/>
        <v>0</v>
      </c>
      <c r="M25" s="62"/>
      <c r="N25" s="61"/>
    </row>
    <row r="26" spans="1:14" s="108" customFormat="1" ht="31.2">
      <c r="A26" s="109">
        <v>1.6</v>
      </c>
      <c r="B26" s="81" t="s">
        <v>66</v>
      </c>
      <c r="C26" s="92" t="s">
        <v>56</v>
      </c>
      <c r="D26" s="129">
        <v>0</v>
      </c>
      <c r="E26" s="101"/>
      <c r="F26" s="128"/>
      <c r="G26" s="100">
        <f t="shared" si="4"/>
        <v>0</v>
      </c>
      <c r="H26" s="101"/>
      <c r="I26" s="128"/>
      <c r="J26" s="100">
        <f t="shared" si="2"/>
        <v>0</v>
      </c>
      <c r="K26" s="102">
        <f t="shared" si="3"/>
        <v>0</v>
      </c>
      <c r="L26" s="103">
        <f t="shared" si="1"/>
        <v>0</v>
      </c>
      <c r="M26" s="62"/>
      <c r="N26" s="61"/>
    </row>
    <row r="27" spans="1:14" s="108" customFormat="1" ht="31.2">
      <c r="A27" s="109">
        <v>1.7</v>
      </c>
      <c r="B27" s="81" t="s">
        <v>45</v>
      </c>
      <c r="C27" s="92" t="s">
        <v>56</v>
      </c>
      <c r="D27" s="129">
        <v>0</v>
      </c>
      <c r="E27" s="101"/>
      <c r="F27" s="128"/>
      <c r="G27" s="100">
        <f t="shared" si="4"/>
        <v>0</v>
      </c>
      <c r="H27" s="101"/>
      <c r="I27" s="128"/>
      <c r="J27" s="100">
        <f t="shared" si="2"/>
        <v>0</v>
      </c>
      <c r="K27" s="102">
        <f t="shared" si="3"/>
        <v>0</v>
      </c>
      <c r="L27" s="103">
        <f t="shared" ref="L27:L32" si="5">D27*K27</f>
        <v>0</v>
      </c>
      <c r="M27" s="62"/>
      <c r="N27" s="61"/>
    </row>
    <row r="28" spans="1:14" s="108" customFormat="1" ht="31.2">
      <c r="A28" s="109">
        <v>1.8</v>
      </c>
      <c r="B28" s="81" t="s">
        <v>44</v>
      </c>
      <c r="C28" s="92" t="s">
        <v>56</v>
      </c>
      <c r="D28" s="129">
        <v>0</v>
      </c>
      <c r="E28" s="101"/>
      <c r="F28" s="128"/>
      <c r="G28" s="100">
        <f t="shared" si="4"/>
        <v>0</v>
      </c>
      <c r="H28" s="101"/>
      <c r="I28" s="128"/>
      <c r="J28" s="100">
        <f t="shared" si="2"/>
        <v>0</v>
      </c>
      <c r="K28" s="102">
        <f t="shared" si="3"/>
        <v>0</v>
      </c>
      <c r="L28" s="103">
        <f t="shared" si="5"/>
        <v>0</v>
      </c>
      <c r="M28" s="62"/>
      <c r="N28" s="61"/>
    </row>
    <row r="29" spans="1:14" s="108" customFormat="1" ht="31.2">
      <c r="A29" s="109">
        <v>1.9</v>
      </c>
      <c r="B29" s="81" t="s">
        <v>42</v>
      </c>
      <c r="C29" s="92" t="s">
        <v>56</v>
      </c>
      <c r="D29" s="129">
        <v>0</v>
      </c>
      <c r="E29" s="101"/>
      <c r="F29" s="128"/>
      <c r="G29" s="100">
        <f t="shared" si="4"/>
        <v>0</v>
      </c>
      <c r="H29" s="101"/>
      <c r="I29" s="128"/>
      <c r="J29" s="100">
        <f t="shared" si="2"/>
        <v>0</v>
      </c>
      <c r="K29" s="102">
        <f t="shared" si="3"/>
        <v>0</v>
      </c>
      <c r="L29" s="103">
        <f t="shared" si="5"/>
        <v>0</v>
      </c>
      <c r="M29" s="62"/>
      <c r="N29" s="61"/>
    </row>
    <row r="30" spans="1:14" s="108" customFormat="1" ht="31.2">
      <c r="A30" s="110">
        <v>1.1000000000000001</v>
      </c>
      <c r="B30" s="81" t="s">
        <v>39</v>
      </c>
      <c r="C30" s="92" t="s">
        <v>56</v>
      </c>
      <c r="D30" s="129">
        <v>0</v>
      </c>
      <c r="E30" s="101"/>
      <c r="F30" s="128"/>
      <c r="G30" s="100">
        <f t="shared" si="4"/>
        <v>0</v>
      </c>
      <c r="H30" s="101"/>
      <c r="I30" s="128"/>
      <c r="J30" s="100">
        <f t="shared" si="2"/>
        <v>0</v>
      </c>
      <c r="K30" s="102">
        <f t="shared" si="3"/>
        <v>0</v>
      </c>
      <c r="L30" s="103">
        <f t="shared" si="5"/>
        <v>0</v>
      </c>
      <c r="M30" s="62"/>
      <c r="N30" s="61"/>
    </row>
    <row r="31" spans="1:14" s="108" customFormat="1" ht="31.2">
      <c r="A31" s="110">
        <v>1.1100000000000001</v>
      </c>
      <c r="B31" s="81" t="s">
        <v>40</v>
      </c>
      <c r="C31" s="92" t="s">
        <v>56</v>
      </c>
      <c r="D31" s="129">
        <v>0</v>
      </c>
      <c r="E31" s="101"/>
      <c r="F31" s="128"/>
      <c r="G31" s="100">
        <f t="shared" si="4"/>
        <v>0</v>
      </c>
      <c r="H31" s="101"/>
      <c r="I31" s="128"/>
      <c r="J31" s="100">
        <f t="shared" si="2"/>
        <v>0</v>
      </c>
      <c r="K31" s="102">
        <f t="shared" si="3"/>
        <v>0</v>
      </c>
      <c r="L31" s="103">
        <f t="shared" si="5"/>
        <v>0</v>
      </c>
      <c r="M31" s="62"/>
      <c r="N31" s="61"/>
    </row>
    <row r="32" spans="1:14" s="108" customFormat="1" ht="45">
      <c r="A32" s="109" t="s">
        <v>62</v>
      </c>
      <c r="B32" s="99" t="s">
        <v>67</v>
      </c>
      <c r="C32" s="92" t="s">
        <v>56</v>
      </c>
      <c r="D32" s="129">
        <v>0</v>
      </c>
      <c r="E32" s="101"/>
      <c r="F32" s="128"/>
      <c r="G32" s="100">
        <f t="shared" si="4"/>
        <v>0</v>
      </c>
      <c r="H32" s="101"/>
      <c r="I32" s="128"/>
      <c r="J32" s="100">
        <f t="shared" si="2"/>
        <v>0</v>
      </c>
      <c r="K32" s="102">
        <f t="shared" si="3"/>
        <v>0</v>
      </c>
      <c r="L32" s="103">
        <f t="shared" si="5"/>
        <v>0</v>
      </c>
      <c r="M32" s="62"/>
      <c r="N32" s="61"/>
    </row>
    <row r="33" spans="1:14" s="108" customFormat="1" ht="31.8" thickBot="1">
      <c r="A33" s="111" t="s">
        <v>63</v>
      </c>
      <c r="B33" s="81" t="s">
        <v>43</v>
      </c>
      <c r="C33" s="92" t="s">
        <v>56</v>
      </c>
      <c r="D33" s="107">
        <v>0</v>
      </c>
      <c r="E33" s="101">
        <v>1</v>
      </c>
      <c r="F33" s="97"/>
      <c r="G33" s="100">
        <f t="shared" si="0"/>
        <v>0</v>
      </c>
      <c r="H33" s="101">
        <v>1</v>
      </c>
      <c r="I33" s="97"/>
      <c r="J33" s="100">
        <f>H33*I33</f>
        <v>0</v>
      </c>
      <c r="K33" s="102">
        <f t="shared" si="3"/>
        <v>0</v>
      </c>
      <c r="L33" s="103">
        <f>D33*K33</f>
        <v>0</v>
      </c>
      <c r="M33" s="62"/>
      <c r="N33" s="61"/>
    </row>
    <row r="34" spans="1:14" s="108" customFormat="1" ht="16.2" thickBot="1">
      <c r="A34" s="111"/>
      <c r="B34" s="81"/>
      <c r="C34" s="92"/>
      <c r="D34" s="129">
        <v>0</v>
      </c>
      <c r="E34" s="130"/>
      <c r="F34" s="128"/>
      <c r="G34" s="100">
        <f t="shared" si="0"/>
        <v>0</v>
      </c>
      <c r="H34" s="101"/>
      <c r="I34" s="128">
        <v>0</v>
      </c>
      <c r="J34" s="100">
        <f t="shared" ref="J34" si="6">H34*I34</f>
        <v>0</v>
      </c>
      <c r="K34" s="102">
        <f t="shared" si="3"/>
        <v>0</v>
      </c>
      <c r="L34" s="112">
        <f>D34*K34</f>
        <v>0</v>
      </c>
      <c r="M34" s="62"/>
      <c r="N34" s="61"/>
    </row>
    <row r="35" spans="1:14" s="108" customFormat="1" ht="16.2" thickBot="1">
      <c r="A35" s="113"/>
      <c r="B35" s="114" t="s">
        <v>19</v>
      </c>
      <c r="C35" s="115"/>
      <c r="D35" s="115"/>
      <c r="E35" s="116"/>
      <c r="F35" s="116"/>
      <c r="G35" s="117">
        <f>SUBTOTAL(9,G21:G34)</f>
        <v>0</v>
      </c>
      <c r="H35" s="116"/>
      <c r="I35" s="118"/>
      <c r="J35" s="117">
        <f>SUBTOTAL(9,J21:J34)</f>
        <v>0</v>
      </c>
      <c r="K35" s="119">
        <f>+K34+K33+K32+K31+K30+K29+K28+K27+K26+K25+K24+K23+K22+K21</f>
        <v>0</v>
      </c>
      <c r="L35" s="120">
        <f>SUBTOTAL(9,L19:L34)</f>
        <v>0</v>
      </c>
      <c r="M35" s="69"/>
      <c r="N35" s="61"/>
    </row>
    <row r="36" spans="1:14" s="108" customFormat="1" ht="15.6">
      <c r="A36" s="113"/>
      <c r="B36" s="114" t="s">
        <v>1</v>
      </c>
      <c r="C36" s="115"/>
      <c r="D36" s="115"/>
      <c r="E36" s="116"/>
      <c r="F36" s="118"/>
      <c r="G36" s="29">
        <f>G35*0.15</f>
        <v>0</v>
      </c>
      <c r="H36" s="116"/>
      <c r="I36" s="118"/>
      <c r="J36" s="29">
        <f>J35*0.15</f>
        <v>0</v>
      </c>
      <c r="K36" s="29">
        <f>K35*0.15</f>
        <v>0</v>
      </c>
      <c r="L36" s="121">
        <f>L35*0.15</f>
        <v>0</v>
      </c>
      <c r="M36" s="62"/>
      <c r="N36" s="61"/>
    </row>
    <row r="37" spans="1:14" s="108" customFormat="1" ht="16.2" thickBot="1">
      <c r="A37" s="113"/>
      <c r="B37" s="114" t="s">
        <v>20</v>
      </c>
      <c r="C37" s="115"/>
      <c r="D37" s="115"/>
      <c r="E37" s="116"/>
      <c r="F37" s="118"/>
      <c r="G37" s="30">
        <f>G35+G36</f>
        <v>0</v>
      </c>
      <c r="H37" s="116"/>
      <c r="I37" s="118"/>
      <c r="J37" s="30">
        <f>J35+J36</f>
        <v>0</v>
      </c>
      <c r="K37" s="30">
        <f>K35+K36</f>
        <v>0</v>
      </c>
      <c r="L37" s="122">
        <f>L35+L36</f>
        <v>0</v>
      </c>
      <c r="M37" s="62"/>
      <c r="N37" s="61"/>
    </row>
    <row r="38" spans="1:14" s="108" customFormat="1">
      <c r="A38" s="123"/>
      <c r="B38" s="124"/>
      <c r="C38" s="125"/>
      <c r="D38" s="125"/>
      <c r="E38" s="126"/>
      <c r="F38" s="126"/>
      <c r="G38" s="126"/>
      <c r="H38" s="126"/>
      <c r="I38" s="126"/>
      <c r="J38" s="126"/>
      <c r="K38" s="126"/>
      <c r="L38" s="126"/>
      <c r="M38" s="126"/>
      <c r="N38" s="126"/>
    </row>
    <row r="39" spans="1:14" ht="15" thickBot="1">
      <c r="A39" s="63"/>
      <c r="B39" s="66"/>
      <c r="C39" s="65"/>
      <c r="D39" s="65"/>
      <c r="E39" s="66"/>
      <c r="F39" s="66"/>
      <c r="G39" s="66"/>
      <c r="H39" s="66"/>
      <c r="I39" s="66"/>
      <c r="J39" s="66"/>
      <c r="K39" s="66"/>
      <c r="L39" s="66"/>
      <c r="M39" s="66"/>
      <c r="N39" s="66"/>
    </row>
    <row r="40" spans="1:14" ht="25.8" customHeight="1">
      <c r="A40" s="63"/>
      <c r="B40" s="144" t="s">
        <v>26</v>
      </c>
      <c r="C40" s="147"/>
      <c r="D40" s="148"/>
      <c r="E40" s="66"/>
      <c r="F40" s="66"/>
      <c r="G40" s="66"/>
      <c r="H40" s="66"/>
      <c r="I40" s="66"/>
      <c r="J40" s="66"/>
      <c r="K40" s="66"/>
      <c r="L40" s="66"/>
      <c r="M40" s="66"/>
      <c r="N40" s="66"/>
    </row>
    <row r="41" spans="1:14" ht="17.55" customHeight="1">
      <c r="A41" s="63"/>
      <c r="B41" s="145"/>
      <c r="C41" s="151" t="s">
        <v>21</v>
      </c>
      <c r="D41" s="152"/>
      <c r="E41" s="66"/>
      <c r="F41" s="66"/>
      <c r="G41" s="66"/>
      <c r="H41" s="66"/>
      <c r="I41" s="66"/>
      <c r="J41" s="66"/>
      <c r="K41" s="66"/>
      <c r="L41" s="66"/>
      <c r="M41" s="66"/>
      <c r="N41" s="66"/>
    </row>
    <row r="42" spans="1:14" ht="34.799999999999997" customHeight="1">
      <c r="A42" s="63"/>
      <c r="B42" s="145"/>
      <c r="C42" s="153"/>
      <c r="D42" s="154"/>
      <c r="E42" s="66"/>
      <c r="F42" s="66"/>
      <c r="G42" s="66"/>
      <c r="H42" s="66"/>
      <c r="I42" s="66"/>
      <c r="J42" s="66"/>
      <c r="K42" s="66"/>
      <c r="L42" s="66"/>
      <c r="M42" s="66"/>
      <c r="N42" s="66"/>
    </row>
    <row r="43" spans="1:14" ht="19.5" customHeight="1" thickBot="1">
      <c r="A43" s="63"/>
      <c r="B43" s="146"/>
      <c r="C43" s="135" t="s">
        <v>29</v>
      </c>
      <c r="D43" s="136"/>
      <c r="E43" s="66"/>
      <c r="F43" s="66"/>
      <c r="G43" s="66"/>
      <c r="H43" s="66"/>
      <c r="I43" s="66"/>
      <c r="J43" s="66"/>
      <c r="K43" s="66"/>
      <c r="L43" s="66"/>
      <c r="M43" s="66"/>
      <c r="N43" s="66"/>
    </row>
    <row r="44" spans="1:14">
      <c r="A44" s="63"/>
      <c r="B44" s="66"/>
      <c r="C44" s="65"/>
      <c r="D44" s="65"/>
      <c r="E44" s="66"/>
      <c r="F44" s="66"/>
      <c r="G44" s="66"/>
      <c r="H44" s="66"/>
      <c r="I44" s="66"/>
      <c r="J44" s="66"/>
      <c r="K44" s="66"/>
      <c r="L44" s="66"/>
      <c r="M44" s="66"/>
      <c r="N44" s="66"/>
    </row>
    <row r="45" spans="1:14">
      <c r="A45" s="63"/>
      <c r="B45" s="66"/>
      <c r="C45" s="65"/>
      <c r="D45" s="65"/>
      <c r="E45" s="66"/>
      <c r="F45" s="66"/>
      <c r="G45" s="66"/>
      <c r="H45" s="66"/>
      <c r="I45" s="66"/>
      <c r="J45" s="66"/>
      <c r="K45" s="66"/>
      <c r="L45" s="66"/>
      <c r="M45" s="66"/>
      <c r="N45" s="66"/>
    </row>
  </sheetData>
  <sheetProtection formatCells="0" formatColumns="0" formatRows="0" insertRows="0" deleteRows="0"/>
  <protectedRanges>
    <protectedRange sqref="C40:D42" name="Range7"/>
    <protectedRange sqref="M19:N37" name="Range6"/>
    <protectedRange sqref="H21:I34" name="Range5"/>
    <protectedRange sqref="E21:F34" name="Range4"/>
    <protectedRange sqref="A19:D31 A33:D34 A32 C32:D32" name="Range3"/>
    <protectedRange sqref="B3:B5" name="Range1"/>
    <protectedRange sqref="C13:D15" name="Range2"/>
    <protectedRange sqref="B32" name="Range3_1"/>
  </protectedRanges>
  <mergeCells count="11">
    <mergeCell ref="C12:D12"/>
    <mergeCell ref="C13:D13"/>
    <mergeCell ref="C14:D14"/>
    <mergeCell ref="C15:D15"/>
    <mergeCell ref="E17:G17"/>
    <mergeCell ref="H17:J17"/>
    <mergeCell ref="B40:B43"/>
    <mergeCell ref="C40:D40"/>
    <mergeCell ref="C41:D41"/>
    <mergeCell ref="C42:D42"/>
    <mergeCell ref="C43:D43"/>
  </mergeCells>
  <dataValidations count="1">
    <dataValidation type="decimal" operator="greaterThanOrEqual" allowBlank="1" showInputMessage="1" showErrorMessage="1" sqref="C13:D15 E21:F34 H21:I34" xr:uid="{CCA4C0B2-522C-A948-B935-B631483EC0B6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8" scale="44" fitToHeight="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8b77fda-7619-4fa0-8d0f-794eba18184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5C838348786B44B68E89445A3AD300" ma:contentTypeVersion="13" ma:contentTypeDescription="Create a new document." ma:contentTypeScope="" ma:versionID="5bd1e1c7d979ca66e47440e3220fd3eb">
  <xsd:schema xmlns:xsd="http://www.w3.org/2001/XMLSchema" xmlns:xs="http://www.w3.org/2001/XMLSchema" xmlns:p="http://schemas.microsoft.com/office/2006/metadata/properties" xmlns:ns3="92e5170e-ff92-4410-a218-eca6c9ad20eb" xmlns:ns4="38b77fda-7619-4fa0-8d0f-794eba181842" targetNamespace="http://schemas.microsoft.com/office/2006/metadata/properties" ma:root="true" ma:fieldsID="38eb240efdb3462f47af249968fbeced" ns3:_="" ns4:_="">
    <xsd:import namespace="92e5170e-ff92-4410-a218-eca6c9ad20eb"/>
    <xsd:import namespace="38b77fda-7619-4fa0-8d0f-794eba18184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e5170e-ff92-4410-a218-eca6c9ad20e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b77fda-7619-4fa0-8d0f-794eba1818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7EDEE2-029A-47A7-950E-83D00EC3FE74}">
  <ds:schemaRefs>
    <ds:schemaRef ds:uri="http://schemas.microsoft.com/office/2006/documentManagement/types"/>
    <ds:schemaRef ds:uri="92e5170e-ff92-4410-a218-eca6c9ad20eb"/>
    <ds:schemaRef ds:uri="http://schemas.microsoft.com/office/2006/metadata/properties"/>
    <ds:schemaRef ds:uri="38b77fda-7619-4fa0-8d0f-794eba181842"/>
    <ds:schemaRef ds:uri="http://schemas.microsoft.com/office/infopath/2007/PartnerControls"/>
    <ds:schemaRef ds:uri="http://www.w3.org/XML/1998/namespace"/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5825096D-B820-4429-AE41-74C6740FF0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35AF87-2653-403F-8F9A-63E28A800A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e5170e-ff92-4410-a218-eca6c9ad20eb"/>
    <ds:schemaRef ds:uri="38b77fda-7619-4fa0-8d0f-794eba1818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PRICING SCHEDULE_01</vt:lpstr>
      <vt:lpstr>PRICING SCHEDULE_02</vt:lpstr>
      <vt:lpstr>'PRICING SCHEDULE_01'!Print_Area</vt:lpstr>
      <vt:lpstr>'PRICING SCHEDULE_02'!Print_Area</vt:lpstr>
      <vt:lpstr>'PRICING SCHEDULE_01'!Print_Titles</vt:lpstr>
      <vt:lpstr>'PRICING SCHEDULE_02'!Print_Titles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Willie Needham</dc:creator>
  <cp:lastModifiedBy>Muditambi Gangazhe</cp:lastModifiedBy>
  <cp:lastPrinted>2021-07-14T14:46:32Z</cp:lastPrinted>
  <dcterms:created xsi:type="dcterms:W3CDTF">2017-06-15T23:28:53Z</dcterms:created>
  <dcterms:modified xsi:type="dcterms:W3CDTF">2023-03-24T12:20:53Z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0x0101003E5C838348786B44B68E89445A3AD300</vt:lpwstr>
  </property>
</Properties>
</file>