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JHB Info sent to OvE\"/>
    </mc:Choice>
  </mc:AlternateContent>
  <xr:revisionPtr revIDLastSave="0" documentId="13_ncr:1_{0EFF3CE0-9E31-4A1D-ACB1-5E78B96F825C}" xr6:coauthVersionLast="47" xr6:coauthVersionMax="47" xr10:uidLastSave="{00000000-0000-0000-0000-000000000000}"/>
  <bookViews>
    <workbookView xWindow="-108" yWindow="-108" windowWidth="23256" windowHeight="12576" tabRatio="841" firstSheet="77" activeTab="82" xr2:uid="{00000000-000D-0000-FFFF-FFFF00000000}"/>
  </bookViews>
  <sheets>
    <sheet name="Part A - Mng M0300 Toll" sheetId="127" r:id="rId1"/>
    <sheet name="Part A - Mng M0200 Toll" sheetId="128" r:id="rId2"/>
    <sheet name="Part A - Mng M0400 Toll" sheetId="129" r:id="rId3"/>
    <sheet name="Part A - Mng M0500 Toll" sheetId="130" r:id="rId4"/>
    <sheet name="Part A - Mng M0600 Toll" sheetId="131" r:id="rId5"/>
    <sheet name="Part A - Mng M1100 Toll" sheetId="132" r:id="rId6"/>
    <sheet name="Part A - Mng M1200 Toll" sheetId="133" r:id="rId7"/>
    <sheet name="Part A - Mng M1600 Toll" sheetId="134" r:id="rId8"/>
    <sheet name="Part A - Mng M7100 Toll" sheetId="135" r:id="rId9"/>
    <sheet name="Part A - Mng M7200 Toll" sheetId="136" r:id="rId10"/>
    <sheet name="Part A - Mng M8100 Toll" sheetId="137" r:id="rId11"/>
    <sheet name=" Part B - M1300 Toll" sheetId="138" r:id="rId12"/>
    <sheet name=" Part B - M1500 Toll" sheetId="139" r:id="rId13"/>
    <sheet name="Part B - M1700 Toll" sheetId="140" r:id="rId14"/>
    <sheet name="Part B - M2100 Toll" sheetId="141" r:id="rId15"/>
    <sheet name="Part B - M2200 Toll" sheetId="142" r:id="rId16"/>
    <sheet name="Part B - M2300 Toll" sheetId="143" r:id="rId17"/>
    <sheet name="Part B - M2400 Toll" sheetId="144" r:id="rId18"/>
    <sheet name="Part B - M2500 Toll" sheetId="145" r:id="rId19"/>
    <sheet name="Part B - M2600 Toll" sheetId="146" r:id="rId20"/>
    <sheet name="Part B - M2700 Toll" sheetId="147" r:id="rId21"/>
    <sheet name="Part B - M2800 Toll" sheetId="148" r:id="rId22"/>
    <sheet name="Part B - M3100 Toll" sheetId="149" r:id="rId23"/>
    <sheet name="Part B - M3200 Toll" sheetId="150" r:id="rId24"/>
    <sheet name=" Part B - M3300 Toll" sheetId="151" r:id="rId25"/>
    <sheet name="Part B - M3500 Toll" sheetId="152" r:id="rId26"/>
    <sheet name="Part B - M4100 Toll" sheetId="153" r:id="rId27"/>
    <sheet name="Part B - M4200 Toll" sheetId="154" r:id="rId28"/>
    <sheet name="Part B - M4300 Toll" sheetId="155" r:id="rId29"/>
    <sheet name="Part B - M4400 Toll" sheetId="156" r:id="rId30"/>
    <sheet name="Part B - M4500 Toll" sheetId="157" r:id="rId31"/>
    <sheet name="Part B - M4600 Toll" sheetId="158" r:id="rId32"/>
    <sheet name="Part B - M5100 Toll" sheetId="159" r:id="rId33"/>
    <sheet name="Part B - M5200 Toll" sheetId="160" r:id="rId34"/>
    <sheet name="Part B - M6100 Toll" sheetId="161" r:id="rId35"/>
    <sheet name="Part B - M6200 Toll" sheetId="162" r:id="rId36"/>
    <sheet name="Part B - M6300 Toll" sheetId="163" r:id="rId37"/>
    <sheet name="Part B - M6400 Toll" sheetId="164" r:id="rId38"/>
    <sheet name="Part B - M6500 Toll" sheetId="165" r:id="rId39"/>
    <sheet name="Part B - M9100 Toll" sheetId="166" r:id="rId40"/>
    <sheet name="Part C - M9200 Toll" sheetId="167" r:id="rId41"/>
    <sheet name="Summary Toll" sheetId="168" r:id="rId42"/>
    <sheet name="SUMMARY OF PRICING SCHEDULE T" sheetId="169" r:id="rId43"/>
    <sheet name="Part A - Mng M0300 Non-toll" sheetId="123" r:id="rId44"/>
    <sheet name="Part A - Mng M0200 Non-toll" sheetId="73" r:id="rId45"/>
    <sheet name="Part A - Mng M0400 Non-toll" sheetId="86" r:id="rId46"/>
    <sheet name="Part A - Mng M0500 Non-toll" sheetId="85" r:id="rId47"/>
    <sheet name="Part A - Mng M0600 Non-toll" sheetId="124" r:id="rId48"/>
    <sheet name="Part A - Mng M1100 Non-toll" sheetId="84" r:id="rId49"/>
    <sheet name="Part A - Mng M1200 Non-toll" sheetId="83" r:id="rId50"/>
    <sheet name="Part A - Mng M1600 Non-toll" sheetId="90" r:id="rId51"/>
    <sheet name="Part A - Mng M7100 Non-toll" sheetId="118" r:id="rId52"/>
    <sheet name="Part A - Mng M7200 Non-toll" sheetId="119" r:id="rId53"/>
    <sheet name="Part A - Mng M8100 Non-toll" sheetId="120" r:id="rId54"/>
    <sheet name="Part B - M1300 Non-toll" sheetId="88" r:id="rId55"/>
    <sheet name="Part B - M1500 Non-toll" sheetId="89" r:id="rId56"/>
    <sheet name="Part B - M1700  Non-toll" sheetId="102" r:id="rId57"/>
    <sheet name="Part B - M2100 Non-toll" sheetId="106" r:id="rId58"/>
    <sheet name="Part B - M2200 Non-toll" sheetId="105" r:id="rId59"/>
    <sheet name="Part B - M2300 Non-toll" sheetId="104" r:id="rId60"/>
    <sheet name="Part B - M2400 Non-toll" sheetId="103" r:id="rId61"/>
    <sheet name="Part B - M2500 Non-toll" sheetId="95" r:id="rId62"/>
    <sheet name="Part B - M2600 Non-toll" sheetId="92" r:id="rId63"/>
    <sheet name="Part B - M2700 Non-toll" sheetId="93" r:id="rId64"/>
    <sheet name="Part B - M2800 Non-toll" sheetId="96" r:id="rId65"/>
    <sheet name="Part B - M3100 Non-toll" sheetId="97" r:id="rId66"/>
    <sheet name="Part B - M3200 Non-toll" sheetId="98" r:id="rId67"/>
    <sheet name="Part B - M3300 Non-toll" sheetId="99" r:id="rId68"/>
    <sheet name="Part B - M3500 Non-toll" sheetId="125" r:id="rId69"/>
    <sheet name="Part B - M4100 Non-toll" sheetId="100" r:id="rId70"/>
    <sheet name="Part B - M4200 Non-toll" sheetId="101" r:id="rId71"/>
    <sheet name="Part B - M4300 Non-toll" sheetId="107" r:id="rId72"/>
    <sheet name="Part B - M4400 Non-toll" sheetId="108" r:id="rId73"/>
    <sheet name="Part B - M4500 Non-toll" sheetId="109" r:id="rId74"/>
    <sheet name="Part B - M4600 Non-toll" sheetId="110" r:id="rId75"/>
    <sheet name="Part B - M5100 Non-toll" sheetId="111" r:id="rId76"/>
    <sheet name="Part B - M5200 Non-toll" sheetId="112" r:id="rId77"/>
    <sheet name="Part B - M6100 Non-toll" sheetId="113" r:id="rId78"/>
    <sheet name="Part B - M6200 Non-toll" sheetId="114" r:id="rId79"/>
    <sheet name="Part B - M6300 Non-toll" sheetId="115" r:id="rId80"/>
    <sheet name="Part B - M6400 Non-toll" sheetId="116" r:id="rId81"/>
    <sheet name="Part B - M6500 Non-toll" sheetId="117" r:id="rId82"/>
    <sheet name="Part B - M9100 Non-toll" sheetId="121" r:id="rId83"/>
    <sheet name="Part C - M9200 Non-toll" sheetId="122" r:id="rId84"/>
    <sheet name="Summary Non-toll" sheetId="91" r:id="rId85"/>
    <sheet name="SUMMARY OF PRICING SCHEDULE NT" sheetId="126" r:id="rId86"/>
    <sheet name="SUMMARY OF SCHEDULES COMBINED" sheetId="170" r:id="rId87"/>
  </sheets>
  <externalReferences>
    <externalReference r:id="rId88"/>
  </externalReferences>
  <definedNames>
    <definedName name="_SEC1200" localSheetId="44">'Part A - Mng M0200 Non-toll'!#REF!</definedName>
    <definedName name="_SEC1200" localSheetId="1">'Part A - Mng M0200 Toll'!#REF!</definedName>
    <definedName name="_SEC1200">#REF!</definedName>
    <definedName name="_xlnm.Print_Area" localSheetId="11">' Part B - M1300 Toll'!$A$1:$G$68</definedName>
    <definedName name="_xlnm.Print_Area" localSheetId="12">' Part B - M1500 Toll'!$A$1:$G$74</definedName>
    <definedName name="_xlnm.Print_Area" localSheetId="44">'Part A - Mng M0200 Non-toll'!$A$1:$G$141</definedName>
    <definedName name="_xlnm.Print_Area" localSheetId="1">'Part A - Mng M0200 Toll'!$A$1:$G$141</definedName>
    <definedName name="_xlnm.Print_Area" localSheetId="0">'Part A - Mng M0300 Toll'!$A$1:$G$65</definedName>
    <definedName name="_xlnm.Print_Area" localSheetId="45">'Part A - Mng M0400 Non-toll'!$A$1:$G$67</definedName>
    <definedName name="_xlnm.Print_Area" localSheetId="2">'Part A - Mng M0400 Toll'!$A$1:$G$67</definedName>
    <definedName name="_xlnm.Print_Area" localSheetId="46">'Part A - Mng M0500 Non-toll'!$A$1:$G$69</definedName>
    <definedName name="_xlnm.Print_Area" localSheetId="3">'Part A - Mng M0500 Toll'!$A$1:$G$74</definedName>
    <definedName name="_xlnm.Print_Area" localSheetId="47">'Part A - Mng M0600 Non-toll'!$A$1:$G$67</definedName>
    <definedName name="_xlnm.Print_Area" localSheetId="4">'Part A - Mng M0600 Toll'!$A$1:$G$55</definedName>
    <definedName name="_xlnm.Print_Area" localSheetId="48">'Part A - Mng M1100 Non-toll'!$A$1:$G$68</definedName>
    <definedName name="_xlnm.Print_Area" localSheetId="5">'Part A - Mng M1100 Toll'!$A$1:$G$68</definedName>
    <definedName name="_xlnm.Print_Area" localSheetId="49">'Part A - Mng M1200 Non-toll'!$A$1:$G$67</definedName>
    <definedName name="_xlnm.Print_Area" localSheetId="6">'Part A - Mng M1200 Toll'!$A$1:$G$67</definedName>
    <definedName name="_xlnm.Print_Area" localSheetId="50">'Part A - Mng M1600 Non-toll'!$A$1:$G$67</definedName>
    <definedName name="_xlnm.Print_Area" localSheetId="7">'Part A - Mng M1600 Toll'!$A$1:$G$69</definedName>
    <definedName name="_xlnm.Print_Area" localSheetId="8">'Part A - Mng M7100 Toll'!$A$1:$G$67</definedName>
    <definedName name="_xlnm.Print_Area" localSheetId="9">'Part A - Mng M7200 Toll'!$A$1:$G$70</definedName>
    <definedName name="_xlnm.Print_Area" localSheetId="10">'Part A - Mng M8100 Toll'!$A$1:$G$71</definedName>
    <definedName name="_xlnm.Print_Area" localSheetId="54">'Part B - M1300 Non-toll'!$A$1:$G$68</definedName>
    <definedName name="_xlnm.Print_Area" localSheetId="55">'Part B - M1500 Non-toll'!$A$1:$G$74</definedName>
    <definedName name="_xlnm.Print_Area" localSheetId="56">'Part B - M1700  Non-toll'!$A$1:$G$70</definedName>
    <definedName name="_xlnm.Print_Area" localSheetId="13">'Part B - M1700 Toll'!$A$1:$G$70</definedName>
    <definedName name="_xlnm.Print_Area" localSheetId="57">'Part B - M2100 Non-toll'!$A$1:$G$136</definedName>
    <definedName name="_xlnm.Print_Area" localSheetId="14">'Part B - M2100 Toll'!$A$1:$G$136</definedName>
    <definedName name="_xlnm.Print_Area" localSheetId="58">'Part B - M2200 Non-toll'!$A$1:$G$70</definedName>
    <definedName name="_xlnm.Print_Area" localSheetId="15">'Part B - M2200 Toll'!$A$1:$G$70</definedName>
    <definedName name="_xlnm.Print_Area" localSheetId="59">'Part B - M2300 Non-toll'!$A$1:$G$57</definedName>
    <definedName name="_xlnm.Print_Area" localSheetId="16">'Part B - M2300 Toll'!$A$1:$G$71</definedName>
    <definedName name="_xlnm.Print_Area" localSheetId="60">'Part B - M2400 Non-toll'!$A$1:$G$66</definedName>
    <definedName name="_xlnm.Print_Area" localSheetId="17">'Part B - M2400 Toll'!$A$1:$G$72</definedName>
    <definedName name="_xlnm.Print_Area" localSheetId="18">'Part B - M2500 Toll'!$A$1:$G$66</definedName>
    <definedName name="_xlnm.Print_Area" localSheetId="19">'Part B - M2600 Toll'!$A$1:$G$67</definedName>
    <definedName name="_xlnm.Print_Area" localSheetId="20">'Part B - M2700 Toll'!$A$1:$G$68</definedName>
    <definedName name="_xlnm.Print_Area" localSheetId="64">'Part B - M2800 Non-toll'!$A$1:$G$133</definedName>
    <definedName name="_xlnm.Print_Area" localSheetId="21">'Part B - M2800 Toll'!$A$1:$G$133</definedName>
    <definedName name="_xlnm.Print_Area" localSheetId="69">'Part B - M4100 Non-toll'!$A$1:$G$147</definedName>
    <definedName name="_xlnm.Print_Area" localSheetId="26">'Part B - M4100 Toll'!$A$1:$G$145</definedName>
    <definedName name="_xlnm.Print_Area" localSheetId="27">'Part B - M4200 Toll'!$A$1:$G$68</definedName>
    <definedName name="_xlnm.Print_Area" localSheetId="28">'Part B - M4300 Toll'!$A$1:$G$67</definedName>
    <definedName name="_xlnm.Print_Area" localSheetId="72">'Part B - M4400 Non-toll'!$A$1:$G$303</definedName>
    <definedName name="_xlnm.Print_Area" localSheetId="29">'Part B - M4400 Toll'!$A$1:$G$300</definedName>
    <definedName name="_xlnm.Print_Area" localSheetId="30">'Part B - M4500 Toll'!$A$1:$G$72</definedName>
    <definedName name="_xlnm.Print_Area" localSheetId="33">'Part B - M5200 Toll'!$A$1:$G$71</definedName>
    <definedName name="_xlnm.Print_Area" localSheetId="34">'Part B - M6100 Toll'!$A$1:$G$69</definedName>
    <definedName name="_xlnm.Print_Area" localSheetId="36">'Part B - M6300 Toll'!$A$1:$G$71</definedName>
    <definedName name="_xlnm.Print_Area" localSheetId="37">'Part B - M6400 Toll'!$A$1:$G$70</definedName>
    <definedName name="_xlnm.Print_Area" localSheetId="38">'Part B - M6500 Toll'!$A$1:$G$71</definedName>
    <definedName name="_xlnm.Print_Area" localSheetId="40">'Part C - M9200 Toll'!$A$1:$G$68</definedName>
    <definedName name="_xlnm.Print_Area" localSheetId="85">'SUMMARY OF PRICING SCHEDULE NT'!$A$1:$I$29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70" l="1"/>
  <c r="G16" i="170"/>
  <c r="G12" i="170"/>
  <c r="D45" i="168"/>
  <c r="A67" i="167"/>
  <c r="G65" i="167"/>
  <c r="G64" i="167"/>
  <c r="G63" i="167"/>
  <c r="G62" i="167"/>
  <c r="G61" i="167"/>
  <c r="G60" i="167"/>
  <c r="G59" i="167"/>
  <c r="G58" i="167"/>
  <c r="G52" i="167"/>
  <c r="G51" i="167"/>
  <c r="G50" i="167"/>
  <c r="G49" i="167"/>
  <c r="G48" i="167"/>
  <c r="G47" i="167"/>
  <c r="G46" i="167"/>
  <c r="G45" i="167"/>
  <c r="G44" i="167"/>
  <c r="G43" i="167"/>
  <c r="G42" i="167"/>
  <c r="G41" i="167"/>
  <c r="G40" i="167"/>
  <c r="G39" i="167"/>
  <c r="G38" i="167"/>
  <c r="G37" i="167"/>
  <c r="G36" i="167"/>
  <c r="G35" i="167"/>
  <c r="G34" i="167"/>
  <c r="G33" i="167"/>
  <c r="G32" i="167"/>
  <c r="G31" i="167"/>
  <c r="G30" i="167"/>
  <c r="G29" i="167"/>
  <c r="G28" i="167"/>
  <c r="G27" i="167"/>
  <c r="G26" i="167"/>
  <c r="G25" i="167"/>
  <c r="G24" i="167"/>
  <c r="G22" i="167"/>
  <c r="G21" i="167"/>
  <c r="G20" i="167"/>
  <c r="E23" i="167" s="1"/>
  <c r="G23" i="167" s="1"/>
  <c r="G19" i="167"/>
  <c r="G18" i="167"/>
  <c r="G17" i="167"/>
  <c r="G16" i="167"/>
  <c r="G15" i="167"/>
  <c r="G14" i="167"/>
  <c r="G13" i="167"/>
  <c r="G12" i="167"/>
  <c r="G11" i="167"/>
  <c r="G10" i="167"/>
  <c r="G9" i="167"/>
  <c r="G189" i="166"/>
  <c r="E189" i="166"/>
  <c r="G186" i="166"/>
  <c r="E182" i="166"/>
  <c r="G182" i="166" s="1"/>
  <c r="G179" i="166"/>
  <c r="G175" i="166"/>
  <c r="G173" i="166"/>
  <c r="G171" i="166"/>
  <c r="G169" i="166"/>
  <c r="G166" i="166"/>
  <c r="G164" i="166"/>
  <c r="G162" i="166"/>
  <c r="G154" i="166"/>
  <c r="E157" i="166" s="1"/>
  <c r="G157" i="166" s="1"/>
  <c r="A145" i="166"/>
  <c r="G122" i="166"/>
  <c r="G120" i="166"/>
  <c r="G118" i="166"/>
  <c r="G116" i="166"/>
  <c r="G114" i="166"/>
  <c r="G112" i="166"/>
  <c r="G110" i="166"/>
  <c r="G108" i="166"/>
  <c r="G106" i="166"/>
  <c r="G104" i="166"/>
  <c r="G102" i="166"/>
  <c r="G100" i="166"/>
  <c r="G98" i="166"/>
  <c r="G95" i="166"/>
  <c r="G93" i="166"/>
  <c r="G90" i="166"/>
  <c r="G87" i="166"/>
  <c r="G85" i="166"/>
  <c r="G83" i="166"/>
  <c r="G81" i="166"/>
  <c r="A74" i="166"/>
  <c r="G73" i="166"/>
  <c r="G144" i="166" s="1"/>
  <c r="G58" i="166"/>
  <c r="G56" i="166"/>
  <c r="G54" i="166"/>
  <c r="G52" i="166"/>
  <c r="G46" i="166"/>
  <c r="G44" i="166"/>
  <c r="G42" i="166"/>
  <c r="G40" i="166"/>
  <c r="G38" i="166"/>
  <c r="G34" i="166"/>
  <c r="G32" i="166"/>
  <c r="G30" i="166"/>
  <c r="G28" i="166"/>
  <c r="G26" i="166"/>
  <c r="G20" i="166"/>
  <c r="G18" i="166"/>
  <c r="G16" i="166"/>
  <c r="G71" i="166" s="1"/>
  <c r="G79" i="166" s="1"/>
  <c r="G142" i="166" s="1"/>
  <c r="G150" i="166" s="1"/>
  <c r="G213" i="166" s="1"/>
  <c r="D50" i="168" s="1"/>
  <c r="G14" i="166"/>
  <c r="G12" i="166"/>
  <c r="A70" i="165"/>
  <c r="G68" i="165"/>
  <c r="G52" i="165"/>
  <c r="G50" i="165"/>
  <c r="G48" i="165"/>
  <c r="G46" i="165"/>
  <c r="G41" i="165"/>
  <c r="G39" i="165"/>
  <c r="G35" i="165"/>
  <c r="G31" i="165"/>
  <c r="G28" i="165"/>
  <c r="G26" i="165"/>
  <c r="G24" i="165"/>
  <c r="G20" i="165"/>
  <c r="G18" i="165"/>
  <c r="G14" i="165"/>
  <c r="G12" i="165"/>
  <c r="G70" i="165" s="1"/>
  <c r="D49" i="168" s="1"/>
  <c r="A69" i="164"/>
  <c r="G67" i="164"/>
  <c r="G66" i="164"/>
  <c r="G58" i="164"/>
  <c r="G57" i="164"/>
  <c r="G56" i="164"/>
  <c r="G55" i="164"/>
  <c r="G54" i="164"/>
  <c r="G53" i="164"/>
  <c r="G52" i="164"/>
  <c r="G51" i="164"/>
  <c r="G50" i="164"/>
  <c r="G37" i="164"/>
  <c r="G35" i="164"/>
  <c r="G33" i="164"/>
  <c r="G30" i="164"/>
  <c r="E33" i="164" s="1"/>
  <c r="G26" i="164"/>
  <c r="G22" i="164"/>
  <c r="G21" i="164"/>
  <c r="G20" i="164"/>
  <c r="G19" i="164"/>
  <c r="G18" i="164"/>
  <c r="A70" i="163"/>
  <c r="G68" i="163"/>
  <c r="G67" i="163"/>
  <c r="G66" i="163"/>
  <c r="G65" i="163"/>
  <c r="G63" i="163"/>
  <c r="G60" i="163"/>
  <c r="G59" i="163"/>
  <c r="G58" i="163"/>
  <c r="G57" i="163"/>
  <c r="G56" i="163"/>
  <c r="G55" i="163"/>
  <c r="G54" i="163"/>
  <c r="G50" i="163"/>
  <c r="G49" i="163"/>
  <c r="G48" i="163"/>
  <c r="G47" i="163"/>
  <c r="G41" i="163"/>
  <c r="G39" i="163"/>
  <c r="G37" i="163"/>
  <c r="G35" i="163"/>
  <c r="G33" i="163"/>
  <c r="G29" i="163"/>
  <c r="G28" i="163"/>
  <c r="G27" i="163"/>
  <c r="G26" i="163"/>
  <c r="G25" i="163"/>
  <c r="G24" i="163"/>
  <c r="G23" i="163"/>
  <c r="G70" i="163" s="1"/>
  <c r="D47" i="168" s="1"/>
  <c r="G17" i="163"/>
  <c r="G14" i="163"/>
  <c r="G61" i="162"/>
  <c r="G59" i="162"/>
  <c r="G57" i="162"/>
  <c r="G55" i="162"/>
  <c r="G53" i="162"/>
  <c r="G51" i="162"/>
  <c r="G49" i="162"/>
  <c r="G40" i="162"/>
  <c r="G38" i="162"/>
  <c r="G36" i="162"/>
  <c r="G34" i="162"/>
  <c r="G32" i="162"/>
  <c r="G27" i="162"/>
  <c r="G25" i="162"/>
  <c r="G23" i="162"/>
  <c r="G21" i="162"/>
  <c r="G19" i="162"/>
  <c r="G17" i="162"/>
  <c r="G15" i="162"/>
  <c r="G75" i="162" s="1"/>
  <c r="D46" i="168" s="1"/>
  <c r="G39" i="161"/>
  <c r="G37" i="161"/>
  <c r="G35" i="161"/>
  <c r="G31" i="161"/>
  <c r="G27" i="161"/>
  <c r="G25" i="161"/>
  <c r="G23" i="161"/>
  <c r="G21" i="161"/>
  <c r="G19" i="161"/>
  <c r="G69" i="161" s="1"/>
  <c r="G17" i="161"/>
  <c r="G15" i="161"/>
  <c r="A70" i="160"/>
  <c r="G68" i="160"/>
  <c r="G67" i="160"/>
  <c r="G66" i="160"/>
  <c r="G59" i="160"/>
  <c r="G58" i="160"/>
  <c r="G57" i="160"/>
  <c r="G56" i="160"/>
  <c r="G55" i="160"/>
  <c r="G54" i="160"/>
  <c r="G53" i="160"/>
  <c r="G52" i="160"/>
  <c r="G51" i="160"/>
  <c r="G50" i="160"/>
  <c r="G49" i="160"/>
  <c r="G48" i="160"/>
  <c r="G47" i="160"/>
  <c r="G46" i="160"/>
  <c r="G45" i="160"/>
  <c r="G44" i="160"/>
  <c r="G43" i="160"/>
  <c r="G42" i="160"/>
  <c r="G41" i="160"/>
  <c r="G26" i="160"/>
  <c r="G24" i="160"/>
  <c r="G21" i="160"/>
  <c r="G16" i="160"/>
  <c r="G14" i="160"/>
  <c r="G12" i="160"/>
  <c r="G70" i="160" s="1"/>
  <c r="D44" i="168" s="1"/>
  <c r="G54" i="159"/>
  <c r="E56" i="159" s="1"/>
  <c r="G56" i="159" s="1"/>
  <c r="G50" i="159"/>
  <c r="G48" i="159"/>
  <c r="G46" i="159"/>
  <c r="G40" i="159"/>
  <c r="G38" i="159"/>
  <c r="G36" i="159"/>
  <c r="G34" i="159"/>
  <c r="G30" i="159"/>
  <c r="G28" i="159"/>
  <c r="E30" i="159" s="1"/>
  <c r="G24" i="159"/>
  <c r="G20" i="159"/>
  <c r="G18" i="159"/>
  <c r="G14" i="159"/>
  <c r="G12" i="159"/>
  <c r="A2" i="159"/>
  <c r="A73" i="158"/>
  <c r="G71" i="158"/>
  <c r="G70" i="158"/>
  <c r="G69" i="158"/>
  <c r="G68" i="158"/>
  <c r="G67" i="158"/>
  <c r="G61" i="158"/>
  <c r="G60" i="158"/>
  <c r="G59" i="158"/>
  <c r="G58" i="158"/>
  <c r="G57" i="158"/>
  <c r="G56" i="158"/>
  <c r="G55" i="158"/>
  <c r="G54" i="158"/>
  <c r="G53" i="158"/>
  <c r="G52" i="158"/>
  <c r="E49" i="158"/>
  <c r="G49" i="158" s="1"/>
  <c r="G46" i="158"/>
  <c r="G42" i="158"/>
  <c r="G37" i="158"/>
  <c r="G34" i="158"/>
  <c r="G31" i="158"/>
  <c r="G29" i="158"/>
  <c r="G27" i="158"/>
  <c r="G25" i="158"/>
  <c r="G21" i="158"/>
  <c r="G19" i="158"/>
  <c r="G17" i="158"/>
  <c r="G15" i="158"/>
  <c r="G73" i="158" s="1"/>
  <c r="D42" i="168" s="1"/>
  <c r="A71" i="157"/>
  <c r="G69" i="157"/>
  <c r="G68" i="157"/>
  <c r="G67" i="157"/>
  <c r="G59" i="157"/>
  <c r="G58" i="157"/>
  <c r="G57" i="157"/>
  <c r="G56" i="157"/>
  <c r="G55" i="157"/>
  <c r="G54" i="157"/>
  <c r="G53" i="157"/>
  <c r="G52" i="157"/>
  <c r="G51" i="157"/>
  <c r="G50" i="157"/>
  <c r="G49" i="157"/>
  <c r="G48" i="157"/>
  <c r="G47" i="157"/>
  <c r="G46" i="157"/>
  <c r="G45" i="157"/>
  <c r="G44" i="157"/>
  <c r="G43" i="157"/>
  <c r="G42" i="157"/>
  <c r="G41" i="157"/>
  <c r="G40" i="157"/>
  <c r="G39" i="157"/>
  <c r="G38" i="157"/>
  <c r="G37" i="157"/>
  <c r="G36" i="157"/>
  <c r="G35" i="157"/>
  <c r="G34" i="157"/>
  <c r="G33" i="157"/>
  <c r="G32" i="157"/>
  <c r="G31" i="157"/>
  <c r="G30" i="157"/>
  <c r="G29" i="157"/>
  <c r="G28" i="157"/>
  <c r="G18" i="157"/>
  <c r="G71" i="157" s="1"/>
  <c r="D41" i="168" s="1"/>
  <c r="G16" i="157"/>
  <c r="G12" i="157"/>
  <c r="A299" i="156"/>
  <c r="G294" i="156"/>
  <c r="G293" i="156"/>
  <c r="G292" i="156"/>
  <c r="G291" i="156"/>
  <c r="G290" i="156"/>
  <c r="G289" i="156"/>
  <c r="G288" i="156"/>
  <c r="G287" i="156"/>
  <c r="G286" i="156"/>
  <c r="G285" i="156"/>
  <c r="G284" i="156"/>
  <c r="G283" i="156"/>
  <c r="G282" i="156"/>
  <c r="G280" i="156"/>
  <c r="G279" i="156"/>
  <c r="G278" i="156"/>
  <c r="G277" i="156"/>
  <c r="G276" i="156"/>
  <c r="G275" i="156"/>
  <c r="G274" i="156"/>
  <c r="G273" i="156"/>
  <c r="G272" i="156"/>
  <c r="G271" i="156"/>
  <c r="G270" i="156"/>
  <c r="G269" i="156"/>
  <c r="G268" i="156"/>
  <c r="G267" i="156"/>
  <c r="G266" i="156"/>
  <c r="G265" i="156"/>
  <c r="G264" i="156"/>
  <c r="G263" i="156"/>
  <c r="G262" i="156"/>
  <c r="G261" i="156"/>
  <c r="G260" i="156"/>
  <c r="G259" i="156"/>
  <c r="G258" i="156"/>
  <c r="G257" i="156"/>
  <c r="G256" i="156"/>
  <c r="G255" i="156"/>
  <c r="G254" i="156"/>
  <c r="G253" i="156"/>
  <c r="G252" i="156"/>
  <c r="G251" i="156"/>
  <c r="G250" i="156"/>
  <c r="G249" i="156"/>
  <c r="G248" i="156"/>
  <c r="G246" i="156"/>
  <c r="G245" i="156"/>
  <c r="E248" i="156" s="1"/>
  <c r="G243" i="156"/>
  <c r="G242" i="156"/>
  <c r="G241" i="156"/>
  <c r="G240" i="156"/>
  <c r="G239" i="156"/>
  <c r="G238" i="156"/>
  <c r="G237" i="156"/>
  <c r="G236" i="156"/>
  <c r="A226" i="156"/>
  <c r="G202" i="156"/>
  <c r="G201" i="156"/>
  <c r="E203" i="156" s="1"/>
  <c r="G203" i="156" s="1"/>
  <c r="G200" i="156"/>
  <c r="G199" i="156"/>
  <c r="G198" i="156"/>
  <c r="G197" i="156"/>
  <c r="G196" i="156"/>
  <c r="G195" i="156"/>
  <c r="G194" i="156"/>
  <c r="G193" i="156"/>
  <c r="G192" i="156"/>
  <c r="G191" i="156"/>
  <c r="G190" i="156"/>
  <c r="G189" i="156"/>
  <c r="G188" i="156"/>
  <c r="G187" i="156"/>
  <c r="G186" i="156"/>
  <c r="G185" i="156"/>
  <c r="G184" i="156"/>
  <c r="G183" i="156"/>
  <c r="G182" i="156"/>
  <c r="G181" i="156"/>
  <c r="G180" i="156"/>
  <c r="G179" i="156"/>
  <c r="G178" i="156"/>
  <c r="G177" i="156"/>
  <c r="G176" i="156"/>
  <c r="G175" i="156"/>
  <c r="G174" i="156"/>
  <c r="G173" i="156"/>
  <c r="G172" i="156"/>
  <c r="G171" i="156"/>
  <c r="G170" i="156"/>
  <c r="G169" i="156"/>
  <c r="G168" i="156"/>
  <c r="G167" i="156"/>
  <c r="G166" i="156"/>
  <c r="G165" i="156"/>
  <c r="G164" i="156"/>
  <c r="G163" i="156"/>
  <c r="G162" i="156"/>
  <c r="G161" i="156"/>
  <c r="G160" i="156"/>
  <c r="A152" i="156"/>
  <c r="G124" i="156"/>
  <c r="G123" i="156"/>
  <c r="G122" i="156"/>
  <c r="G121" i="156"/>
  <c r="G120" i="156"/>
  <c r="G119" i="156"/>
  <c r="G118" i="156"/>
  <c r="G117" i="156"/>
  <c r="G116" i="156"/>
  <c r="G115" i="156"/>
  <c r="G114" i="156"/>
  <c r="G113" i="156"/>
  <c r="G112" i="156"/>
  <c r="G111" i="156"/>
  <c r="G110" i="156"/>
  <c r="G109" i="156"/>
  <c r="G108" i="156"/>
  <c r="G107" i="156"/>
  <c r="G106" i="156"/>
  <c r="G105" i="156"/>
  <c r="G104" i="156"/>
  <c r="G103" i="156"/>
  <c r="G102" i="156"/>
  <c r="G101" i="156"/>
  <c r="G100" i="156"/>
  <c r="G99" i="156"/>
  <c r="G98" i="156"/>
  <c r="G97" i="156"/>
  <c r="G96" i="156"/>
  <c r="G95" i="156"/>
  <c r="G94" i="156"/>
  <c r="G93" i="156"/>
  <c r="G92" i="156"/>
  <c r="G91" i="156"/>
  <c r="G90" i="156"/>
  <c r="G89" i="156"/>
  <c r="G88" i="156"/>
  <c r="G87" i="156"/>
  <c r="G86" i="156"/>
  <c r="G85" i="156"/>
  <c r="A76" i="156"/>
  <c r="G59" i="156"/>
  <c r="G58" i="156"/>
  <c r="G57" i="156"/>
  <c r="G56" i="156"/>
  <c r="G55" i="156"/>
  <c r="G54" i="156"/>
  <c r="G53" i="156"/>
  <c r="G52" i="156"/>
  <c r="G51" i="156"/>
  <c r="G50" i="156"/>
  <c r="G49" i="156"/>
  <c r="G48" i="156"/>
  <c r="G47" i="156"/>
  <c r="G46" i="156"/>
  <c r="G45" i="156"/>
  <c r="G44" i="156"/>
  <c r="G43" i="156"/>
  <c r="G42" i="156"/>
  <c r="G41" i="156"/>
  <c r="G40" i="156"/>
  <c r="G39" i="156"/>
  <c r="G38" i="156"/>
  <c r="G37" i="156"/>
  <c r="G36" i="156"/>
  <c r="G35" i="156"/>
  <c r="G34" i="156"/>
  <c r="G33" i="156"/>
  <c r="G32" i="156"/>
  <c r="G31" i="156"/>
  <c r="G30" i="156"/>
  <c r="G29" i="156"/>
  <c r="G28" i="156"/>
  <c r="G27" i="156"/>
  <c r="G26" i="156"/>
  <c r="G25" i="156"/>
  <c r="G24" i="156"/>
  <c r="G23" i="156"/>
  <c r="G22" i="156"/>
  <c r="G21" i="156"/>
  <c r="G20" i="156"/>
  <c r="G19" i="156"/>
  <c r="G18" i="156"/>
  <c r="G17" i="156"/>
  <c r="G15" i="156"/>
  <c r="G14" i="156"/>
  <c r="G73" i="156" s="1"/>
  <c r="G80" i="156" s="1"/>
  <c r="G149" i="156" s="1"/>
  <c r="G156" i="156" s="1"/>
  <c r="G223" i="156" s="1"/>
  <c r="G230" i="156" s="1"/>
  <c r="G299" i="156" s="1"/>
  <c r="D40" i="168" s="1"/>
  <c r="G13" i="156"/>
  <c r="G12" i="156"/>
  <c r="A66" i="155"/>
  <c r="G64" i="155"/>
  <c r="G63" i="155"/>
  <c r="G62" i="155"/>
  <c r="G61" i="155"/>
  <c r="G58" i="155"/>
  <c r="G57" i="155"/>
  <c r="G56" i="155"/>
  <c r="G55" i="155"/>
  <c r="G54" i="155"/>
  <c r="G53" i="155"/>
  <c r="G52" i="155"/>
  <c r="G51" i="155"/>
  <c r="G50" i="155"/>
  <c r="G49" i="155"/>
  <c r="G48" i="155"/>
  <c r="G47" i="155"/>
  <c r="G46" i="155"/>
  <c r="G45" i="155"/>
  <c r="G44" i="155"/>
  <c r="G43" i="155"/>
  <c r="G42" i="155"/>
  <c r="G39" i="155"/>
  <c r="G37" i="155"/>
  <c r="G35" i="155"/>
  <c r="G31" i="155"/>
  <c r="G29" i="155"/>
  <c r="G27" i="155"/>
  <c r="G23" i="155"/>
  <c r="G21" i="155"/>
  <c r="G15" i="155"/>
  <c r="E15" i="155"/>
  <c r="G12" i="155"/>
  <c r="G66" i="155" s="1"/>
  <c r="D39" i="168" s="1"/>
  <c r="A67" i="154"/>
  <c r="G65" i="154"/>
  <c r="G64" i="154"/>
  <c r="G60" i="154"/>
  <c r="G59" i="154"/>
  <c r="G58" i="154"/>
  <c r="G57" i="154"/>
  <c r="G56" i="154"/>
  <c r="G55" i="154"/>
  <c r="G54" i="154"/>
  <c r="G53" i="154"/>
  <c r="G52" i="154"/>
  <c r="G51" i="154"/>
  <c r="G50" i="154"/>
  <c r="G49" i="154"/>
  <c r="G47" i="154"/>
  <c r="E49" i="154" s="1"/>
  <c r="G43" i="154"/>
  <c r="G41" i="154"/>
  <c r="G39" i="154"/>
  <c r="G30" i="154"/>
  <c r="G28" i="154"/>
  <c r="G24" i="154"/>
  <c r="G22" i="154"/>
  <c r="G20" i="154"/>
  <c r="G18" i="154"/>
  <c r="G14" i="154"/>
  <c r="G144" i="153"/>
  <c r="G142" i="153"/>
  <c r="G138" i="153"/>
  <c r="G136" i="153"/>
  <c r="G132" i="153"/>
  <c r="G130" i="153"/>
  <c r="G121" i="153"/>
  <c r="E124" i="153" s="1"/>
  <c r="G124" i="153" s="1"/>
  <c r="G115" i="153"/>
  <c r="E117" i="153" s="1"/>
  <c r="G117" i="153" s="1"/>
  <c r="G111" i="153"/>
  <c r="G109" i="153"/>
  <c r="G107" i="153"/>
  <c r="G105" i="153"/>
  <c r="G103" i="153"/>
  <c r="G101" i="153"/>
  <c r="G97" i="153"/>
  <c r="G95" i="153"/>
  <c r="G93" i="153"/>
  <c r="G89" i="153"/>
  <c r="G87" i="153"/>
  <c r="G85" i="153"/>
  <c r="G83" i="153"/>
  <c r="A75" i="153"/>
  <c r="G70" i="153"/>
  <c r="G68" i="153"/>
  <c r="G66" i="153"/>
  <c r="G64" i="153"/>
  <c r="G62" i="153"/>
  <c r="G58" i="153"/>
  <c r="G54" i="153"/>
  <c r="G50" i="153"/>
  <c r="G44" i="153"/>
  <c r="G42" i="153"/>
  <c r="G38" i="153"/>
  <c r="G36" i="153"/>
  <c r="G32" i="153"/>
  <c r="G30" i="153"/>
  <c r="G26" i="153"/>
  <c r="G24" i="153"/>
  <c r="G18" i="153"/>
  <c r="G16" i="153"/>
  <c r="G14" i="153"/>
  <c r="G12" i="153"/>
  <c r="G72" i="153" s="1"/>
  <c r="G79" i="153" s="1"/>
  <c r="A74" i="152"/>
  <c r="G72" i="152"/>
  <c r="G71" i="152"/>
  <c r="G70" i="152"/>
  <c r="G69" i="152"/>
  <c r="G58" i="152"/>
  <c r="G57" i="152"/>
  <c r="G56" i="152"/>
  <c r="G55" i="152"/>
  <c r="G54" i="152"/>
  <c r="G53" i="152"/>
  <c r="G52" i="152"/>
  <c r="G74" i="152" s="1"/>
  <c r="D36" i="168" s="1"/>
  <c r="G51" i="152"/>
  <c r="G50" i="152"/>
  <c r="E14" i="152"/>
  <c r="G14" i="152" s="1"/>
  <c r="G12" i="152"/>
  <c r="A74" i="151"/>
  <c r="G72" i="151"/>
  <c r="G71" i="151"/>
  <c r="G70" i="151"/>
  <c r="G59" i="151"/>
  <c r="G58" i="151"/>
  <c r="G57" i="151"/>
  <c r="G56" i="151"/>
  <c r="G55" i="151"/>
  <c r="G54" i="151"/>
  <c r="G53" i="151"/>
  <c r="G52" i="151"/>
  <c r="G51" i="151"/>
  <c r="G50" i="151"/>
  <c r="G48" i="151"/>
  <c r="G47" i="151"/>
  <c r="G46" i="151"/>
  <c r="G45" i="151"/>
  <c r="G44" i="151"/>
  <c r="G43" i="151"/>
  <c r="G42" i="151"/>
  <c r="G41" i="151"/>
  <c r="G40" i="151"/>
  <c r="G39" i="151"/>
  <c r="G38" i="151"/>
  <c r="G37" i="151"/>
  <c r="G36" i="151"/>
  <c r="G35" i="151"/>
  <c r="G34" i="151"/>
  <c r="G33" i="151"/>
  <c r="G32" i="151"/>
  <c r="G31" i="151"/>
  <c r="G30" i="151"/>
  <c r="G29" i="151"/>
  <c r="G28" i="151"/>
  <c r="G27" i="151"/>
  <c r="G26" i="151"/>
  <c r="G25" i="151"/>
  <c r="G24" i="151"/>
  <c r="G23" i="151"/>
  <c r="G22" i="151"/>
  <c r="G21" i="151"/>
  <c r="G20" i="151"/>
  <c r="G19" i="151"/>
  <c r="G18" i="151"/>
  <c r="G17" i="151"/>
  <c r="G16" i="151"/>
  <c r="G15" i="151"/>
  <c r="G74" i="151" s="1"/>
  <c r="D35" i="168" s="1"/>
  <c r="G14" i="151"/>
  <c r="G13" i="151"/>
  <c r="A139" i="150"/>
  <c r="G94" i="150"/>
  <c r="G92" i="150"/>
  <c r="G88" i="150"/>
  <c r="G87" i="150"/>
  <c r="G86" i="150"/>
  <c r="G85" i="150"/>
  <c r="G84" i="150"/>
  <c r="G83" i="150"/>
  <c r="A73" i="150"/>
  <c r="G63" i="150"/>
  <c r="G62" i="150"/>
  <c r="G61" i="150"/>
  <c r="G60" i="150"/>
  <c r="G59" i="150"/>
  <c r="G58" i="150"/>
  <c r="G57" i="150"/>
  <c r="G56" i="150"/>
  <c r="G55" i="150"/>
  <c r="G54" i="150"/>
  <c r="G53" i="150"/>
  <c r="G52" i="150"/>
  <c r="G51" i="150"/>
  <c r="G50" i="150"/>
  <c r="G49" i="150"/>
  <c r="G48" i="150"/>
  <c r="G47" i="150"/>
  <c r="G46" i="150"/>
  <c r="G45" i="150"/>
  <c r="G44" i="150"/>
  <c r="G43" i="150"/>
  <c r="G42" i="150"/>
  <c r="G41" i="150"/>
  <c r="G40" i="150"/>
  <c r="G39" i="150"/>
  <c r="G38" i="150"/>
  <c r="G34" i="150"/>
  <c r="G30" i="150"/>
  <c r="G26" i="150"/>
  <c r="G24" i="150"/>
  <c r="G22" i="150"/>
  <c r="G20" i="150"/>
  <c r="G69" i="150" s="1"/>
  <c r="G77" i="150" s="1"/>
  <c r="G139" i="150" s="1"/>
  <c r="D34" i="168" s="1"/>
  <c r="G18" i="150"/>
  <c r="G16" i="150"/>
  <c r="G14" i="150"/>
  <c r="A2" i="150"/>
  <c r="A72" i="150" s="1"/>
  <c r="G173" i="149"/>
  <c r="E176" i="149" s="1"/>
  <c r="G176" i="149" s="1"/>
  <c r="G169" i="149"/>
  <c r="G167" i="149"/>
  <c r="G165" i="149"/>
  <c r="G163" i="149"/>
  <c r="G161" i="149"/>
  <c r="G159" i="149"/>
  <c r="G157" i="149"/>
  <c r="G155" i="149"/>
  <c r="G153" i="149"/>
  <c r="G151" i="149"/>
  <c r="G149" i="149"/>
  <c r="A139" i="149"/>
  <c r="G133" i="149"/>
  <c r="G131" i="149"/>
  <c r="G127" i="149"/>
  <c r="G125" i="149"/>
  <c r="G123" i="149"/>
  <c r="G121" i="149"/>
  <c r="G119" i="149"/>
  <c r="G115" i="149"/>
  <c r="G110" i="149"/>
  <c r="E113" i="149" s="1"/>
  <c r="G113" i="149" s="1"/>
  <c r="G102" i="149"/>
  <c r="G100" i="149"/>
  <c r="G98" i="149"/>
  <c r="G94" i="149"/>
  <c r="G92" i="149"/>
  <c r="G88" i="149"/>
  <c r="G86" i="149"/>
  <c r="G84" i="149"/>
  <c r="G82" i="149"/>
  <c r="G80" i="149"/>
  <c r="A71" i="149"/>
  <c r="G66" i="149"/>
  <c r="G64" i="149"/>
  <c r="G62" i="149"/>
  <c r="G58" i="149"/>
  <c r="G56" i="149"/>
  <c r="G52" i="149"/>
  <c r="G50" i="149"/>
  <c r="G48" i="149"/>
  <c r="G46" i="149"/>
  <c r="G44" i="149"/>
  <c r="G40" i="149"/>
  <c r="G38" i="149"/>
  <c r="G36" i="149"/>
  <c r="G34" i="149"/>
  <c r="G30" i="149"/>
  <c r="G28" i="149"/>
  <c r="G24" i="149"/>
  <c r="G22" i="149"/>
  <c r="G20" i="149"/>
  <c r="G18" i="149"/>
  <c r="G16" i="149"/>
  <c r="G12" i="149"/>
  <c r="G86" i="148"/>
  <c r="G84" i="148"/>
  <c r="G82" i="148"/>
  <c r="G78" i="148"/>
  <c r="G76" i="148"/>
  <c r="A64" i="148"/>
  <c r="G58" i="148"/>
  <c r="G56" i="148"/>
  <c r="G54" i="148"/>
  <c r="G50" i="148"/>
  <c r="G48" i="148"/>
  <c r="G46" i="148"/>
  <c r="G44" i="148"/>
  <c r="G40" i="148"/>
  <c r="G38" i="148"/>
  <c r="G34" i="148"/>
  <c r="G32" i="148"/>
  <c r="G30" i="148"/>
  <c r="G28" i="148"/>
  <c r="G26" i="148"/>
  <c r="G22" i="148"/>
  <c r="G20" i="148"/>
  <c r="G16" i="148"/>
  <c r="G14" i="148"/>
  <c r="G64" i="148" s="1"/>
  <c r="G72" i="148" s="1"/>
  <c r="G133" i="148" s="1"/>
  <c r="D32" i="168" s="1"/>
  <c r="A67" i="147"/>
  <c r="G65" i="147"/>
  <c r="G64" i="147"/>
  <c r="G60" i="147"/>
  <c r="G59" i="147"/>
  <c r="G58" i="147"/>
  <c r="G57" i="147"/>
  <c r="G56" i="147"/>
  <c r="G55" i="147"/>
  <c r="G54" i="147"/>
  <c r="G53" i="147"/>
  <c r="G52" i="147"/>
  <c r="G51" i="147"/>
  <c r="G50" i="147"/>
  <c r="G49" i="147"/>
  <c r="G48" i="147"/>
  <c r="G47" i="147"/>
  <c r="G46" i="147"/>
  <c r="G45" i="147"/>
  <c r="G44" i="147"/>
  <c r="G43" i="147"/>
  <c r="G42" i="147"/>
  <c r="G41" i="147"/>
  <c r="G40" i="147"/>
  <c r="G39" i="147"/>
  <c r="G38" i="147"/>
  <c r="G37" i="147"/>
  <c r="G36" i="147"/>
  <c r="G35" i="147"/>
  <c r="G34" i="147"/>
  <c r="G33" i="147"/>
  <c r="G32" i="147"/>
  <c r="G31" i="147"/>
  <c r="G30" i="147"/>
  <c r="G29" i="147"/>
  <c r="G28" i="147"/>
  <c r="G27" i="147"/>
  <c r="G26" i="147"/>
  <c r="G24" i="147"/>
  <c r="G22" i="147"/>
  <c r="G20" i="147"/>
  <c r="G18" i="147"/>
  <c r="G16" i="147"/>
  <c r="G67" i="147" s="1"/>
  <c r="D31" i="168" s="1"/>
  <c r="A66" i="146"/>
  <c r="G64" i="146"/>
  <c r="G63" i="146"/>
  <c r="G62" i="146"/>
  <c r="G61" i="146"/>
  <c r="G60" i="146"/>
  <c r="G57" i="146"/>
  <c r="G56" i="146"/>
  <c r="G55" i="146"/>
  <c r="G54" i="146"/>
  <c r="G53" i="146"/>
  <c r="G52" i="146"/>
  <c r="G51" i="146"/>
  <c r="G50" i="146"/>
  <c r="G49" i="146"/>
  <c r="G48" i="146"/>
  <c r="G47" i="146"/>
  <c r="G46" i="146"/>
  <c r="G45" i="146"/>
  <c r="G44" i="146"/>
  <c r="G43" i="146"/>
  <c r="G42" i="146"/>
  <c r="G41" i="146"/>
  <c r="G40" i="146"/>
  <c r="G39" i="146"/>
  <c r="G38" i="146"/>
  <c r="G37" i="146"/>
  <c r="G36" i="146"/>
  <c r="G35" i="146"/>
  <c r="G34" i="146"/>
  <c r="G33" i="146"/>
  <c r="G32" i="146"/>
  <c r="G31" i="146"/>
  <c r="G30" i="146"/>
  <c r="G29" i="146"/>
  <c r="G28" i="146"/>
  <c r="G27" i="146"/>
  <c r="G26" i="146"/>
  <c r="G25" i="146"/>
  <c r="G24" i="146"/>
  <c r="G23" i="146"/>
  <c r="G22" i="146"/>
  <c r="G21" i="146"/>
  <c r="G19" i="146"/>
  <c r="G16" i="146"/>
  <c r="G14" i="146"/>
  <c r="G12" i="146"/>
  <c r="G10" i="146"/>
  <c r="G66" i="146" s="1"/>
  <c r="D30" i="168" s="1"/>
  <c r="A65" i="145"/>
  <c r="G63" i="145"/>
  <c r="G50" i="145"/>
  <c r="G48" i="145"/>
  <c r="G46" i="145"/>
  <c r="G44" i="145"/>
  <c r="G42" i="145"/>
  <c r="G40" i="145"/>
  <c r="G38" i="145"/>
  <c r="G31" i="145"/>
  <c r="G25" i="145"/>
  <c r="E27" i="145" s="1"/>
  <c r="G27" i="145" s="1"/>
  <c r="G22" i="145"/>
  <c r="G20" i="145"/>
  <c r="E18" i="145"/>
  <c r="G18" i="145" s="1"/>
  <c r="G65" i="145" s="1"/>
  <c r="D29" i="168" s="1"/>
  <c r="G16" i="145"/>
  <c r="G12" i="145"/>
  <c r="A71" i="144"/>
  <c r="G69" i="144"/>
  <c r="G68" i="144"/>
  <c r="G67" i="144"/>
  <c r="G63" i="144"/>
  <c r="G62" i="144"/>
  <c r="G61" i="144"/>
  <c r="G60" i="144"/>
  <c r="G59" i="144"/>
  <c r="G58" i="144"/>
  <c r="G57" i="144"/>
  <c r="G56" i="144"/>
  <c r="G55" i="144"/>
  <c r="G54" i="144"/>
  <c r="G53" i="144"/>
  <c r="G52" i="144"/>
  <c r="G51" i="144"/>
  <c r="G50" i="144"/>
  <c r="G49" i="144"/>
  <c r="G48" i="144"/>
  <c r="G47" i="144"/>
  <c r="G46" i="144"/>
  <c r="G45" i="144"/>
  <c r="G44" i="144"/>
  <c r="G43" i="144"/>
  <c r="G42" i="144"/>
  <c r="G41" i="144"/>
  <c r="G40" i="144"/>
  <c r="G39" i="144"/>
  <c r="G38" i="144"/>
  <c r="G37" i="144"/>
  <c r="G36" i="144"/>
  <c r="G35" i="144"/>
  <c r="G34" i="144"/>
  <c r="G33" i="144"/>
  <c r="G31" i="144"/>
  <c r="G26" i="144"/>
  <c r="G24" i="144"/>
  <c r="G22" i="144"/>
  <c r="G20" i="144"/>
  <c r="G18" i="144"/>
  <c r="G16" i="144"/>
  <c r="G14" i="144"/>
  <c r="G71" i="144" s="1"/>
  <c r="D28" i="168" s="1"/>
  <c r="A70" i="143"/>
  <c r="G28" i="143"/>
  <c r="G24" i="143"/>
  <c r="G22" i="143"/>
  <c r="G20" i="143"/>
  <c r="G18" i="143"/>
  <c r="G16" i="143"/>
  <c r="G14" i="143"/>
  <c r="G12" i="143"/>
  <c r="G70" i="143" s="1"/>
  <c r="D27" i="168" s="1"/>
  <c r="G58" i="142"/>
  <c r="G55" i="142"/>
  <c r="G53" i="142"/>
  <c r="G51" i="142"/>
  <c r="G49" i="142"/>
  <c r="G45" i="142"/>
  <c r="G42" i="142"/>
  <c r="G40" i="142"/>
  <c r="G38" i="142"/>
  <c r="G36" i="142"/>
  <c r="G29" i="142"/>
  <c r="G27" i="142"/>
  <c r="G23" i="142"/>
  <c r="G16" i="142"/>
  <c r="G14" i="142"/>
  <c r="G12" i="142"/>
  <c r="G69" i="142" s="1"/>
  <c r="D26" i="168" s="1"/>
  <c r="A135" i="141"/>
  <c r="G100" i="141"/>
  <c r="G98" i="141"/>
  <c r="G94" i="141"/>
  <c r="G92" i="141"/>
  <c r="G90" i="141"/>
  <c r="G86" i="141"/>
  <c r="G84" i="141"/>
  <c r="G82" i="141"/>
  <c r="G78" i="141"/>
  <c r="A68" i="141"/>
  <c r="G64" i="141"/>
  <c r="G62" i="141"/>
  <c r="G60" i="141"/>
  <c r="G53" i="141"/>
  <c r="G51" i="141"/>
  <c r="G49" i="141"/>
  <c r="G47" i="141"/>
  <c r="G41" i="141"/>
  <c r="E43" i="141" s="1"/>
  <c r="G43" i="141" s="1"/>
  <c r="G37" i="141"/>
  <c r="G35" i="141"/>
  <c r="E37" i="141" s="1"/>
  <c r="G31" i="141"/>
  <c r="G29" i="141"/>
  <c r="G27" i="141"/>
  <c r="G26" i="141"/>
  <c r="G20" i="141"/>
  <c r="G18" i="141"/>
  <c r="G68" i="141" s="1"/>
  <c r="G76" i="141" s="1"/>
  <c r="G135" i="141" s="1"/>
  <c r="D25" i="168" s="1"/>
  <c r="G14" i="141"/>
  <c r="G12" i="141"/>
  <c r="A69" i="140"/>
  <c r="E61" i="140"/>
  <c r="G61" i="140" s="1"/>
  <c r="G58" i="140"/>
  <c r="G54" i="140"/>
  <c r="G52" i="140"/>
  <c r="G50" i="140"/>
  <c r="G46" i="140"/>
  <c r="G44" i="140"/>
  <c r="G42" i="140"/>
  <c r="G40" i="140"/>
  <c r="G38" i="140"/>
  <c r="G36" i="140"/>
  <c r="G32" i="140"/>
  <c r="D31" i="140"/>
  <c r="G29" i="140"/>
  <c r="G25" i="140"/>
  <c r="G23" i="140"/>
  <c r="G21" i="140"/>
  <c r="G19" i="140"/>
  <c r="G17" i="140"/>
  <c r="A73" i="139"/>
  <c r="G71" i="139"/>
  <c r="G70" i="139"/>
  <c r="G69" i="139"/>
  <c r="G67" i="139"/>
  <c r="G66" i="139"/>
  <c r="D42" i="139"/>
  <c r="G40" i="139"/>
  <c r="E43" i="139" s="1"/>
  <c r="G43" i="139" s="1"/>
  <c r="G36" i="139"/>
  <c r="G34" i="139"/>
  <c r="G29" i="139"/>
  <c r="G27" i="139"/>
  <c r="G25" i="139"/>
  <c r="G21" i="139"/>
  <c r="G19" i="139"/>
  <c r="G17" i="139"/>
  <c r="G13" i="139"/>
  <c r="A67" i="138"/>
  <c r="G65" i="138"/>
  <c r="G64" i="138"/>
  <c r="G63" i="138"/>
  <c r="G62" i="138"/>
  <c r="G57" i="138"/>
  <c r="G56" i="138"/>
  <c r="G37" i="138"/>
  <c r="G32" i="138"/>
  <c r="G25" i="138"/>
  <c r="G22" i="138"/>
  <c r="G18" i="138"/>
  <c r="G16" i="138"/>
  <c r="G67" i="138" s="1"/>
  <c r="D22" i="168" s="1"/>
  <c r="G14" i="138"/>
  <c r="A70" i="137"/>
  <c r="G68" i="137"/>
  <c r="G67" i="137"/>
  <c r="G60" i="137"/>
  <c r="G59" i="137"/>
  <c r="G58" i="137"/>
  <c r="G57" i="137"/>
  <c r="G56" i="137"/>
  <c r="G55" i="137"/>
  <c r="G54" i="137"/>
  <c r="G53" i="137"/>
  <c r="G52" i="137"/>
  <c r="G51" i="137"/>
  <c r="G50" i="137"/>
  <c r="G49" i="137"/>
  <c r="G48" i="137"/>
  <c r="G47" i="137"/>
  <c r="G46" i="137"/>
  <c r="G45" i="137"/>
  <c r="G44" i="137"/>
  <c r="G43" i="137"/>
  <c r="G42" i="137"/>
  <c r="G41" i="137"/>
  <c r="G40" i="137"/>
  <c r="G39" i="137"/>
  <c r="G38" i="137"/>
  <c r="G37" i="137"/>
  <c r="G36" i="137"/>
  <c r="G35" i="137"/>
  <c r="G34" i="137"/>
  <c r="G33" i="137"/>
  <c r="G32" i="137"/>
  <c r="G31" i="137"/>
  <c r="G30" i="137"/>
  <c r="G29" i="137"/>
  <c r="G28" i="137"/>
  <c r="G27" i="137"/>
  <c r="G26" i="137"/>
  <c r="G25" i="137"/>
  <c r="G24" i="137"/>
  <c r="G23" i="137"/>
  <c r="G12" i="137"/>
  <c r="A3" i="137"/>
  <c r="A69" i="136"/>
  <c r="G67" i="136"/>
  <c r="G61" i="136"/>
  <c r="G60" i="136"/>
  <c r="G59" i="136"/>
  <c r="G58" i="136"/>
  <c r="G57" i="136"/>
  <c r="G56" i="136"/>
  <c r="G55" i="136"/>
  <c r="G54" i="136"/>
  <c r="G53" i="136"/>
  <c r="G52" i="136"/>
  <c r="G51" i="136"/>
  <c r="G50" i="136"/>
  <c r="G49" i="136"/>
  <c r="G48" i="136"/>
  <c r="G47" i="136"/>
  <c r="G22" i="136"/>
  <c r="E25" i="136" s="1"/>
  <c r="G25" i="136" s="1"/>
  <c r="G18" i="136"/>
  <c r="G16" i="136"/>
  <c r="G14" i="136"/>
  <c r="G12" i="136"/>
  <c r="G69" i="136" s="1"/>
  <c r="D17" i="168" s="1"/>
  <c r="A3" i="136"/>
  <c r="A66" i="135"/>
  <c r="G64" i="135"/>
  <c r="G63" i="135"/>
  <c r="G62" i="135"/>
  <c r="G59" i="135"/>
  <c r="G58" i="135"/>
  <c r="G57" i="135"/>
  <c r="G56" i="135"/>
  <c r="G55" i="135"/>
  <c r="G54" i="135"/>
  <c r="G53" i="135"/>
  <c r="G52" i="135"/>
  <c r="G51" i="135"/>
  <c r="G50" i="135"/>
  <c r="G49" i="135"/>
  <c r="G48" i="135"/>
  <c r="G47" i="135"/>
  <c r="G16" i="135"/>
  <c r="G14" i="135"/>
  <c r="G12" i="135"/>
  <c r="G66" i="135" s="1"/>
  <c r="D16" i="168" s="1"/>
  <c r="A3" i="135"/>
  <c r="G68" i="134"/>
  <c r="D15" i="168" s="1"/>
  <c r="A68" i="134"/>
  <c r="E50" i="134"/>
  <c r="G50" i="134" s="1"/>
  <c r="G48" i="134"/>
  <c r="G44" i="134"/>
  <c r="G39" i="134"/>
  <c r="G31" i="134"/>
  <c r="G26" i="134"/>
  <c r="G21" i="134"/>
  <c r="G20" i="134"/>
  <c r="G15" i="134"/>
  <c r="G10" i="134"/>
  <c r="A66" i="133"/>
  <c r="G64" i="133"/>
  <c r="G63" i="133"/>
  <c r="G62" i="133"/>
  <c r="G61" i="133"/>
  <c r="G60" i="133"/>
  <c r="G55" i="133"/>
  <c r="G54" i="133"/>
  <c r="G53" i="133"/>
  <c r="G52" i="133"/>
  <c r="G51" i="133"/>
  <c r="G50" i="133"/>
  <c r="G49" i="133"/>
  <c r="G48" i="133"/>
  <c r="G47" i="133"/>
  <c r="G46" i="133"/>
  <c r="G45" i="133"/>
  <c r="G44" i="133"/>
  <c r="G43" i="133"/>
  <c r="G42" i="133"/>
  <c r="G41" i="133"/>
  <c r="G40" i="133"/>
  <c r="G39" i="133"/>
  <c r="G30" i="133"/>
  <c r="G29" i="133"/>
  <c r="G27" i="133"/>
  <c r="G26" i="133"/>
  <c r="G25" i="133"/>
  <c r="G24" i="133"/>
  <c r="G23" i="133"/>
  <c r="G22" i="133"/>
  <c r="G21" i="133"/>
  <c r="G20" i="133"/>
  <c r="G19" i="133"/>
  <c r="G18" i="133"/>
  <c r="G17" i="133"/>
  <c r="G16" i="133"/>
  <c r="G15" i="133"/>
  <c r="G14" i="133"/>
  <c r="G13" i="133"/>
  <c r="G12" i="133"/>
  <c r="G11" i="133"/>
  <c r="G10" i="133"/>
  <c r="G9" i="133"/>
  <c r="G66" i="133" s="1"/>
  <c r="D14" i="168" s="1"/>
  <c r="A67" i="132"/>
  <c r="G65" i="132"/>
  <c r="G64" i="132"/>
  <c r="G63" i="132"/>
  <c r="G62" i="132"/>
  <c r="G61" i="132"/>
  <c r="G57" i="132"/>
  <c r="G55" i="132"/>
  <c r="G53" i="132"/>
  <c r="G51" i="132"/>
  <c r="G47" i="132"/>
  <c r="G45" i="132"/>
  <c r="G43" i="132"/>
  <c r="G37" i="132"/>
  <c r="G35" i="132"/>
  <c r="G33" i="132"/>
  <c r="G26" i="132"/>
  <c r="D25" i="132"/>
  <c r="G23" i="132"/>
  <c r="G21" i="132"/>
  <c r="G19" i="132"/>
  <c r="G17" i="132"/>
  <c r="G67" i="132" s="1"/>
  <c r="D13" i="168" s="1"/>
  <c r="G13" i="132"/>
  <c r="A3" i="132"/>
  <c r="A54" i="131"/>
  <c r="G52" i="131"/>
  <c r="G51" i="131"/>
  <c r="G50" i="131"/>
  <c r="G49" i="131"/>
  <c r="G48" i="131"/>
  <c r="G47" i="131"/>
  <c r="G11" i="131"/>
  <c r="G10" i="131"/>
  <c r="G9" i="131"/>
  <c r="G8" i="131"/>
  <c r="G54" i="131" s="1"/>
  <c r="D12" i="168" s="1"/>
  <c r="A3" i="131"/>
  <c r="A73" i="130"/>
  <c r="G71" i="130"/>
  <c r="G70" i="130"/>
  <c r="G69" i="130"/>
  <c r="G68" i="130"/>
  <c r="G67" i="130"/>
  <c r="G63" i="130"/>
  <c r="G62" i="130"/>
  <c r="G61" i="130"/>
  <c r="G60" i="130"/>
  <c r="G59" i="130"/>
  <c r="G58" i="130"/>
  <c r="G57" i="130"/>
  <c r="G56" i="130"/>
  <c r="G55" i="130"/>
  <c r="G54" i="130"/>
  <c r="G53" i="130"/>
  <c r="G52" i="130"/>
  <c r="G51" i="130"/>
  <c r="G50" i="130"/>
  <c r="G49" i="130"/>
  <c r="G48" i="130"/>
  <c r="G47" i="130"/>
  <c r="G46" i="130"/>
  <c r="G45" i="130"/>
  <c r="G44" i="130"/>
  <c r="G43" i="130"/>
  <c r="G42" i="130"/>
  <c r="G41" i="130"/>
  <c r="G39" i="130"/>
  <c r="G38" i="130"/>
  <c r="G37" i="130"/>
  <c r="G35" i="130"/>
  <c r="G31" i="130"/>
  <c r="G30" i="130"/>
  <c r="G29" i="130"/>
  <c r="G28" i="130"/>
  <c r="G27" i="130"/>
  <c r="G26" i="130"/>
  <c r="G25" i="130"/>
  <c r="G24" i="130"/>
  <c r="G23" i="130"/>
  <c r="G22" i="130"/>
  <c r="G21" i="130"/>
  <c r="G20" i="130"/>
  <c r="G19" i="130"/>
  <c r="G18" i="130"/>
  <c r="G17" i="130"/>
  <c r="G16" i="130"/>
  <c r="G15" i="130"/>
  <c r="G14" i="130"/>
  <c r="G13" i="130"/>
  <c r="G12" i="130"/>
  <c r="G11" i="130"/>
  <c r="G10" i="130"/>
  <c r="G9" i="130"/>
  <c r="G73" i="130" s="1"/>
  <c r="D11" i="168" s="1"/>
  <c r="G8" i="130"/>
  <c r="A3" i="130"/>
  <c r="A2" i="130"/>
  <c r="A66" i="129"/>
  <c r="G64" i="129"/>
  <c r="G61" i="129"/>
  <c r="G60" i="129"/>
  <c r="G59" i="129"/>
  <c r="G58" i="129"/>
  <c r="G57" i="129"/>
  <c r="G56" i="129"/>
  <c r="G55" i="129"/>
  <c r="G54" i="129"/>
  <c r="G53" i="129"/>
  <c r="G52" i="129"/>
  <c r="G51" i="129"/>
  <c r="G50" i="129"/>
  <c r="G49" i="129"/>
  <c r="G48" i="129"/>
  <c r="G47" i="129"/>
  <c r="G46" i="129"/>
  <c r="G45" i="129"/>
  <c r="G44" i="129"/>
  <c r="G43" i="129"/>
  <c r="G42" i="129"/>
  <c r="G41" i="129"/>
  <c r="G40" i="129"/>
  <c r="G39" i="129"/>
  <c r="G38" i="129"/>
  <c r="G37" i="129"/>
  <c r="G36" i="129"/>
  <c r="G35" i="129"/>
  <c r="G34" i="129"/>
  <c r="G33" i="129"/>
  <c r="G32" i="129"/>
  <c r="G31" i="129"/>
  <c r="G30" i="129"/>
  <c r="G29" i="129"/>
  <c r="G28" i="129"/>
  <c r="G27" i="129"/>
  <c r="G26" i="129"/>
  <c r="G25" i="129"/>
  <c r="G24" i="129"/>
  <c r="G23" i="129"/>
  <c r="G22" i="129"/>
  <c r="G21" i="129"/>
  <c r="G20" i="129"/>
  <c r="E19" i="129"/>
  <c r="G19" i="129" s="1"/>
  <c r="G18" i="129"/>
  <c r="G17" i="129"/>
  <c r="G16" i="129"/>
  <c r="G15" i="129"/>
  <c r="G14" i="129"/>
  <c r="G12" i="129"/>
  <c r="G11" i="129"/>
  <c r="G10" i="129"/>
  <c r="G9" i="129"/>
  <c r="G8" i="129"/>
  <c r="G7" i="129"/>
  <c r="A3" i="129"/>
  <c r="A140" i="128"/>
  <c r="G138" i="128"/>
  <c r="G136" i="128"/>
  <c r="G135" i="128"/>
  <c r="G122" i="128"/>
  <c r="G121" i="128"/>
  <c r="G120" i="128"/>
  <c r="G119" i="128"/>
  <c r="G118" i="128"/>
  <c r="G117" i="128"/>
  <c r="G116" i="128"/>
  <c r="G115" i="128"/>
  <c r="G114" i="128"/>
  <c r="G113" i="128"/>
  <c r="G112" i="128"/>
  <c r="G111" i="128"/>
  <c r="G110" i="128"/>
  <c r="G109" i="128"/>
  <c r="G108" i="128"/>
  <c r="G107" i="128"/>
  <c r="G106" i="128"/>
  <c r="G105" i="128"/>
  <c r="G104" i="128"/>
  <c r="G100" i="128"/>
  <c r="G99" i="128"/>
  <c r="G97" i="128"/>
  <c r="G95" i="128"/>
  <c r="G92" i="128"/>
  <c r="G90" i="128"/>
  <c r="G89" i="128"/>
  <c r="G88" i="128"/>
  <c r="E91" i="128" s="1"/>
  <c r="G91" i="128" s="1"/>
  <c r="G87" i="128"/>
  <c r="G86" i="128"/>
  <c r="G81" i="128"/>
  <c r="E84" i="128" s="1"/>
  <c r="G84" i="128" s="1"/>
  <c r="G80" i="128"/>
  <c r="A78" i="128"/>
  <c r="A73" i="128"/>
  <c r="G72" i="128"/>
  <c r="A69" i="128"/>
  <c r="G67" i="128"/>
  <c r="G66" i="128"/>
  <c r="G65" i="128"/>
  <c r="G64" i="128"/>
  <c r="G63" i="128"/>
  <c r="G62" i="128"/>
  <c r="G61" i="128"/>
  <c r="G60" i="128"/>
  <c r="G59" i="128"/>
  <c r="G58" i="128"/>
  <c r="G57" i="128"/>
  <c r="G56" i="128"/>
  <c r="G55" i="128"/>
  <c r="G54" i="128"/>
  <c r="G53" i="128"/>
  <c r="G52" i="128"/>
  <c r="G51" i="128"/>
  <c r="G50" i="128"/>
  <c r="G49" i="128"/>
  <c r="G47" i="128"/>
  <c r="G46" i="128"/>
  <c r="G45" i="128"/>
  <c r="G44" i="128"/>
  <c r="G43" i="128"/>
  <c r="G42" i="128"/>
  <c r="G40" i="128"/>
  <c r="G33" i="128"/>
  <c r="E36" i="128" s="1"/>
  <c r="G36" i="128" s="1"/>
  <c r="G31" i="128"/>
  <c r="G30" i="128"/>
  <c r="G29" i="128"/>
  <c r="E28" i="128"/>
  <c r="G28" i="128" s="1"/>
  <c r="G26" i="128"/>
  <c r="G25" i="128"/>
  <c r="G24" i="128"/>
  <c r="G23" i="128"/>
  <c r="G18" i="128"/>
  <c r="E21" i="128" s="1"/>
  <c r="G21" i="128" s="1"/>
  <c r="G15" i="128"/>
  <c r="G14" i="128"/>
  <c r="G13" i="128"/>
  <c r="G12" i="128"/>
  <c r="G11" i="128"/>
  <c r="G10" i="128"/>
  <c r="G9" i="128"/>
  <c r="A3" i="128"/>
  <c r="A2" i="128"/>
  <c r="A2" i="145" s="1"/>
  <c r="A1" i="128"/>
  <c r="A64" i="127"/>
  <c r="G62" i="127"/>
  <c r="G58" i="127"/>
  <c r="E61" i="127" s="1"/>
  <c r="G61" i="127" s="1"/>
  <c r="G44" i="127"/>
  <c r="G39" i="127"/>
  <c r="G34" i="127"/>
  <c r="G23" i="127"/>
  <c r="G21" i="127"/>
  <c r="G19" i="127"/>
  <c r="G17" i="127"/>
  <c r="G13" i="127"/>
  <c r="G11" i="127"/>
  <c r="G20" i="170" l="1"/>
  <c r="G22" i="170" s="1"/>
  <c r="G69" i="128"/>
  <c r="G78" i="128" s="1"/>
  <c r="G140" i="128" s="1"/>
  <c r="D9" i="168" s="1"/>
  <c r="A2" i="168"/>
  <c r="A1" i="159"/>
  <c r="A1" i="148"/>
  <c r="A66" i="148" s="1"/>
  <c r="A1" i="142"/>
  <c r="A1" i="133"/>
  <c r="A1" i="129"/>
  <c r="A1" i="139"/>
  <c r="A1" i="134"/>
  <c r="A1" i="167"/>
  <c r="A1" i="164"/>
  <c r="A1" i="162"/>
  <c r="A1" i="158"/>
  <c r="A1" i="154"/>
  <c r="A1" i="149"/>
  <c r="A1" i="146"/>
  <c r="A1" i="144"/>
  <c r="A1" i="143"/>
  <c r="A1" i="153"/>
  <c r="A73" i="153" s="1"/>
  <c r="A1" i="152"/>
  <c r="A1" i="135"/>
  <c r="E15" i="137"/>
  <c r="G15" i="137" s="1"/>
  <c r="G70" i="137" s="1"/>
  <c r="D18" i="168" s="1"/>
  <c r="A1" i="141"/>
  <c r="A70" i="141" s="1"/>
  <c r="A1" i="145"/>
  <c r="A2" i="151"/>
  <c r="G67" i="154"/>
  <c r="D38" i="168" s="1"/>
  <c r="A1" i="156"/>
  <c r="G74" i="159"/>
  <c r="D43" i="168" s="1"/>
  <c r="A1" i="163"/>
  <c r="G69" i="164"/>
  <c r="D48" i="168" s="1"/>
  <c r="A1" i="166"/>
  <c r="A1" i="131"/>
  <c r="A1" i="138"/>
  <c r="G69" i="140"/>
  <c r="D24" i="168" s="1"/>
  <c r="A2" i="141"/>
  <c r="A71" i="141" s="1"/>
  <c r="A2" i="142"/>
  <c r="G145" i="153"/>
  <c r="D37" i="168" s="1"/>
  <c r="A1" i="161"/>
  <c r="A1" i="136"/>
  <c r="G73" i="139"/>
  <c r="D23" i="168" s="1"/>
  <c r="D52" i="168" s="1"/>
  <c r="G9" i="169" s="1"/>
  <c r="A1" i="151"/>
  <c r="A1" i="160"/>
  <c r="A2" i="167"/>
  <c r="A2" i="164"/>
  <c r="A2" i="162"/>
  <c r="A2" i="158"/>
  <c r="A2" i="154"/>
  <c r="A2" i="149"/>
  <c r="A2" i="146"/>
  <c r="A2" i="144"/>
  <c r="A2" i="143"/>
  <c r="A2" i="139"/>
  <c r="A2" i="134"/>
  <c r="A2" i="138"/>
  <c r="A2" i="137"/>
  <c r="A2" i="136"/>
  <c r="A2" i="135"/>
  <c r="A2" i="131"/>
  <c r="A72" i="128"/>
  <c r="A2" i="153"/>
  <c r="A74" i="153" s="1"/>
  <c r="A2" i="152"/>
  <c r="A2" i="147"/>
  <c r="A2" i="166"/>
  <c r="A2" i="165"/>
  <c r="A2" i="163"/>
  <c r="A2" i="161"/>
  <c r="A2" i="160"/>
  <c r="A2" i="157"/>
  <c r="A2" i="156"/>
  <c r="A2" i="155"/>
  <c r="A2" i="129"/>
  <c r="A1" i="132"/>
  <c r="A2" i="132"/>
  <c r="A1" i="137"/>
  <c r="A1" i="140"/>
  <c r="G64" i="127"/>
  <c r="D8" i="168" s="1"/>
  <c r="A71" i="128"/>
  <c r="G66" i="129"/>
  <c r="D10" i="168" s="1"/>
  <c r="A1" i="130"/>
  <c r="A2" i="133"/>
  <c r="A2" i="140"/>
  <c r="A1" i="147"/>
  <c r="A2" i="148"/>
  <c r="A67" i="148" s="1"/>
  <c r="G68" i="149"/>
  <c r="G75" i="149" s="1"/>
  <c r="G136" i="149" s="1"/>
  <c r="G143" i="149" s="1"/>
  <c r="G204" i="149" s="1"/>
  <c r="D33" i="168" s="1"/>
  <c r="A1" i="150"/>
  <c r="A71" i="150" s="1"/>
  <c r="A1" i="155"/>
  <c r="A1" i="157"/>
  <c r="A1" i="165"/>
  <c r="G67" i="167"/>
  <c r="D54" i="168" s="1"/>
  <c r="D56" i="168" s="1"/>
  <c r="G11" i="169" s="1"/>
  <c r="A3" i="168"/>
  <c r="A75" i="156" l="1"/>
  <c r="A225" i="156"/>
  <c r="A151" i="156"/>
  <c r="D20" i="168"/>
  <c r="A138" i="149"/>
  <c r="A70" i="149"/>
  <c r="A73" i="166"/>
  <c r="A144" i="166"/>
  <c r="A72" i="166"/>
  <c r="A143" i="166"/>
  <c r="A150" i="156"/>
  <c r="A74" i="156"/>
  <c r="A224" i="156"/>
  <c r="A69" i="149"/>
  <c r="A137" i="149"/>
  <c r="G7" i="169" l="1"/>
  <c r="G13" i="169" s="1"/>
  <c r="D58" i="168"/>
  <c r="E61" i="102" l="1"/>
  <c r="E43" i="89"/>
  <c r="G43" i="89" s="1"/>
  <c r="E189" i="121"/>
  <c r="G189" i="121" s="1"/>
  <c r="E157" i="121"/>
  <c r="G157" i="121" s="1"/>
  <c r="E29" i="116"/>
  <c r="E50" i="73"/>
  <c r="G20" i="122"/>
  <c r="G32" i="102"/>
  <c r="G29" i="102"/>
  <c r="G8" i="85"/>
  <c r="G9" i="85"/>
  <c r="G10" i="85"/>
  <c r="G11" i="85"/>
  <c r="G12" i="85"/>
  <c r="G13" i="85"/>
  <c r="G14" i="85"/>
  <c r="G15" i="85"/>
  <c r="G16" i="85"/>
  <c r="G17" i="85"/>
  <c r="G18" i="85"/>
  <c r="G19" i="85"/>
  <c r="G20" i="85"/>
  <c r="G21" i="85"/>
  <c r="G22" i="85"/>
  <c r="G23" i="85"/>
  <c r="G24" i="85"/>
  <c r="G25" i="85"/>
  <c r="G26" i="85"/>
  <c r="G27" i="85"/>
  <c r="G28" i="85"/>
  <c r="G29" i="85"/>
  <c r="G30" i="85"/>
  <c r="G31" i="85"/>
  <c r="G35" i="85"/>
  <c r="G37" i="85"/>
  <c r="G38" i="85"/>
  <c r="G39" i="85"/>
  <c r="G41" i="85"/>
  <c r="G42" i="85"/>
  <c r="G43" i="85"/>
  <c r="G44" i="85"/>
  <c r="G45" i="85"/>
  <c r="G46" i="85"/>
  <c r="G47" i="85"/>
  <c r="G48" i="85"/>
  <c r="G49" i="85"/>
  <c r="G50" i="85"/>
  <c r="G51" i="85"/>
  <c r="G52" i="85"/>
  <c r="G53" i="85"/>
  <c r="G54" i="85"/>
  <c r="G55" i="85"/>
  <c r="G56" i="85"/>
  <c r="G57" i="85"/>
  <c r="G58" i="85"/>
  <c r="G59" i="85"/>
  <c r="G60" i="85"/>
  <c r="G61" i="85"/>
  <c r="G62" i="85"/>
  <c r="G63" i="85"/>
  <c r="G64" i="85"/>
  <c r="G65" i="85"/>
  <c r="G66" i="85"/>
  <c r="G9" i="122"/>
  <c r="G10" i="122"/>
  <c r="G11" i="122"/>
  <c r="G12" i="122"/>
  <c r="G13" i="122"/>
  <c r="G14" i="122"/>
  <c r="G15" i="122"/>
  <c r="G16" i="122"/>
  <c r="G17" i="122"/>
  <c r="G18" i="122"/>
  <c r="G19" i="122"/>
  <c r="G21" i="122"/>
  <c r="G22" i="122"/>
  <c r="G24" i="122"/>
  <c r="G25" i="122"/>
  <c r="G26" i="122"/>
  <c r="G27" i="122"/>
  <c r="G28" i="122"/>
  <c r="G29" i="122"/>
  <c r="G30" i="122"/>
  <c r="G31" i="122"/>
  <c r="G32" i="122"/>
  <c r="G33" i="122"/>
  <c r="G34" i="122"/>
  <c r="G35" i="122"/>
  <c r="G36" i="122"/>
  <c r="G37" i="122"/>
  <c r="G38" i="122"/>
  <c r="G39" i="122"/>
  <c r="G40" i="122"/>
  <c r="G41" i="122"/>
  <c r="G42" i="122"/>
  <c r="G43" i="122"/>
  <c r="G44" i="122"/>
  <c r="G45" i="122"/>
  <c r="G46" i="122"/>
  <c r="G47" i="122"/>
  <c r="G48" i="122"/>
  <c r="G49" i="122"/>
  <c r="G50" i="122"/>
  <c r="G51" i="122"/>
  <c r="G52" i="122"/>
  <c r="G59" i="122"/>
  <c r="G60" i="122"/>
  <c r="G61" i="122"/>
  <c r="G62" i="122"/>
  <c r="G63" i="122"/>
  <c r="G64" i="122"/>
  <c r="G65" i="122"/>
  <c r="G66" i="122"/>
  <c r="G12" i="121"/>
  <c r="G14" i="121"/>
  <c r="G16" i="121"/>
  <c r="G18" i="121"/>
  <c r="G20" i="121"/>
  <c r="G26" i="121"/>
  <c r="G28" i="121"/>
  <c r="G30" i="121"/>
  <c r="G32" i="121"/>
  <c r="G34" i="121"/>
  <c r="G38" i="121"/>
  <c r="G40" i="121"/>
  <c r="G42" i="121"/>
  <c r="G44" i="121"/>
  <c r="G46" i="121"/>
  <c r="G52" i="121"/>
  <c r="G54" i="121"/>
  <c r="G56" i="121"/>
  <c r="G58" i="121"/>
  <c r="G73" i="121"/>
  <c r="G144" i="121" s="1"/>
  <c r="G81" i="121"/>
  <c r="G83" i="121"/>
  <c r="G85" i="121"/>
  <c r="G87" i="121"/>
  <c r="G90" i="121"/>
  <c r="G93" i="121"/>
  <c r="G95" i="121"/>
  <c r="G98" i="121"/>
  <c r="G100" i="121"/>
  <c r="G102" i="121"/>
  <c r="G104" i="121"/>
  <c r="G106" i="121"/>
  <c r="G108" i="121"/>
  <c r="G110" i="121"/>
  <c r="G112" i="121"/>
  <c r="G114" i="121"/>
  <c r="G116" i="121"/>
  <c r="G118" i="121"/>
  <c r="G120" i="121"/>
  <c r="G122" i="121"/>
  <c r="G154" i="121"/>
  <c r="G162" i="121"/>
  <c r="G164" i="121"/>
  <c r="G166" i="121"/>
  <c r="G169" i="121"/>
  <c r="G171" i="121"/>
  <c r="G173" i="121"/>
  <c r="G175" i="121"/>
  <c r="G179" i="121"/>
  <c r="E182" i="121" s="1"/>
  <c r="G182" i="121" s="1"/>
  <c r="G186" i="121"/>
  <c r="G12" i="117"/>
  <c r="G14" i="117"/>
  <c r="G18" i="117"/>
  <c r="G20" i="117"/>
  <c r="G24" i="117"/>
  <c r="G26" i="117"/>
  <c r="G28" i="117"/>
  <c r="G31" i="117"/>
  <c r="G35" i="117"/>
  <c r="G39" i="117"/>
  <c r="G41" i="117"/>
  <c r="G46" i="117"/>
  <c r="G48" i="117"/>
  <c r="G50" i="117"/>
  <c r="G52" i="117"/>
  <c r="G68" i="117"/>
  <c r="G18" i="116"/>
  <c r="G22" i="116"/>
  <c r="G26" i="116"/>
  <c r="G29" i="116"/>
  <c r="G31" i="116"/>
  <c r="G33" i="116"/>
  <c r="G49" i="116"/>
  <c r="G50" i="116"/>
  <c r="G51" i="116"/>
  <c r="G52" i="116"/>
  <c r="G53" i="116"/>
  <c r="G54" i="116"/>
  <c r="G55" i="116"/>
  <c r="G56" i="116"/>
  <c r="G57" i="116"/>
  <c r="G61" i="116"/>
  <c r="G68" i="116"/>
  <c r="G69" i="116"/>
  <c r="G14" i="115"/>
  <c r="G17" i="115"/>
  <c r="G23" i="115"/>
  <c r="G27" i="115"/>
  <c r="G29" i="115"/>
  <c r="G31" i="115"/>
  <c r="G33" i="115"/>
  <c r="G35" i="115"/>
  <c r="G42" i="115"/>
  <c r="G45" i="115"/>
  <c r="G57" i="115"/>
  <c r="G58" i="115"/>
  <c r="G59" i="115"/>
  <c r="G66" i="115"/>
  <c r="G67" i="115"/>
  <c r="G68" i="115"/>
  <c r="G15" i="114"/>
  <c r="G20" i="114"/>
  <c r="G22" i="114"/>
  <c r="G24" i="114"/>
  <c r="G26" i="114"/>
  <c r="G28" i="114"/>
  <c r="G37" i="114"/>
  <c r="G15" i="113"/>
  <c r="G19" i="113"/>
  <c r="G23" i="113"/>
  <c r="G25" i="113"/>
  <c r="G27" i="113"/>
  <c r="G12" i="112"/>
  <c r="G14" i="112"/>
  <c r="G16" i="112"/>
  <c r="G21" i="112"/>
  <c r="G24" i="112"/>
  <c r="G26" i="112"/>
  <c r="G41" i="112"/>
  <c r="G42" i="112"/>
  <c r="G43" i="112"/>
  <c r="G44" i="112"/>
  <c r="G45" i="112"/>
  <c r="G46" i="112"/>
  <c r="G47" i="112"/>
  <c r="G48" i="112"/>
  <c r="G49" i="112"/>
  <c r="G50" i="112"/>
  <c r="G51" i="112"/>
  <c r="G52" i="112"/>
  <c r="G53" i="112"/>
  <c r="G54" i="112"/>
  <c r="G55" i="112"/>
  <c r="G56" i="112"/>
  <c r="G57" i="112"/>
  <c r="G58" i="112"/>
  <c r="G59" i="112"/>
  <c r="G66" i="112"/>
  <c r="G67" i="112"/>
  <c r="G68" i="112"/>
  <c r="G12" i="111"/>
  <c r="G14" i="111"/>
  <c r="G18" i="111"/>
  <c r="G20" i="111"/>
  <c r="G24" i="111"/>
  <c r="G28" i="111"/>
  <c r="G34" i="111"/>
  <c r="G36" i="111"/>
  <c r="G38" i="111"/>
  <c r="G40" i="111"/>
  <c r="G46" i="111"/>
  <c r="G48" i="111"/>
  <c r="G50" i="111"/>
  <c r="G54" i="111"/>
  <c r="G14" i="110"/>
  <c r="G16" i="110"/>
  <c r="G18" i="110"/>
  <c r="G20" i="110"/>
  <c r="G24" i="110"/>
  <c r="G26" i="110"/>
  <c r="G28" i="110"/>
  <c r="G30" i="110"/>
  <c r="G33" i="110"/>
  <c r="G36" i="110"/>
  <c r="G41" i="110"/>
  <c r="G45" i="110"/>
  <c r="G51" i="110"/>
  <c r="G52" i="110"/>
  <c r="G53" i="110"/>
  <c r="G54" i="110"/>
  <c r="G55" i="110"/>
  <c r="G56" i="110"/>
  <c r="G57" i="110"/>
  <c r="G58" i="110"/>
  <c r="G59" i="110"/>
  <c r="G60" i="110"/>
  <c r="G61" i="110"/>
  <c r="G67" i="110"/>
  <c r="G68" i="110"/>
  <c r="G69" i="110"/>
  <c r="G70" i="110"/>
  <c r="G71" i="110"/>
  <c r="G12" i="109"/>
  <c r="G16" i="109"/>
  <c r="G18" i="109"/>
  <c r="G28" i="109"/>
  <c r="G29" i="109"/>
  <c r="G30" i="109"/>
  <c r="G31" i="109"/>
  <c r="G32" i="109"/>
  <c r="G33" i="109"/>
  <c r="G34" i="109"/>
  <c r="G35" i="109"/>
  <c r="G36" i="109"/>
  <c r="G37" i="109"/>
  <c r="G38" i="109"/>
  <c r="G39" i="109"/>
  <c r="G40" i="109"/>
  <c r="G41" i="109"/>
  <c r="G42" i="109"/>
  <c r="G43" i="109"/>
  <c r="G44" i="109"/>
  <c r="G45" i="109"/>
  <c r="G46" i="109"/>
  <c r="G47" i="109"/>
  <c r="G48" i="109"/>
  <c r="G49" i="109"/>
  <c r="G50" i="109"/>
  <c r="G51" i="109"/>
  <c r="G52" i="109"/>
  <c r="G53" i="109"/>
  <c r="G54" i="109"/>
  <c r="G55" i="109"/>
  <c r="G56" i="109"/>
  <c r="G57" i="109"/>
  <c r="G58" i="109"/>
  <c r="G59" i="109"/>
  <c r="G67" i="109"/>
  <c r="G68" i="109"/>
  <c r="G69" i="109"/>
  <c r="G12" i="108"/>
  <c r="G13" i="108"/>
  <c r="G14" i="108"/>
  <c r="G15" i="108"/>
  <c r="G17" i="108"/>
  <c r="G18" i="108"/>
  <c r="G19" i="108"/>
  <c r="G20" i="108"/>
  <c r="G21" i="108"/>
  <c r="G22" i="108"/>
  <c r="G23" i="108"/>
  <c r="G24" i="108"/>
  <c r="G25" i="108"/>
  <c r="G26" i="108"/>
  <c r="G27" i="108"/>
  <c r="G28" i="108"/>
  <c r="G29" i="108"/>
  <c r="G30" i="108"/>
  <c r="G31" i="108"/>
  <c r="G32" i="108"/>
  <c r="G33" i="108"/>
  <c r="G34" i="108"/>
  <c r="G35" i="108"/>
  <c r="G36" i="108"/>
  <c r="G37" i="108"/>
  <c r="G38" i="108"/>
  <c r="G39" i="108"/>
  <c r="G40" i="108"/>
  <c r="G41" i="108"/>
  <c r="G42" i="108"/>
  <c r="G43" i="108"/>
  <c r="G44" i="108"/>
  <c r="G45" i="108"/>
  <c r="G46" i="108"/>
  <c r="G47" i="108"/>
  <c r="G48" i="108"/>
  <c r="G49" i="108"/>
  <c r="G50" i="108"/>
  <c r="G51" i="108"/>
  <c r="G52" i="108"/>
  <c r="G53" i="108"/>
  <c r="G54" i="108"/>
  <c r="G55" i="108"/>
  <c r="G56" i="108"/>
  <c r="G57" i="108"/>
  <c r="G58" i="108"/>
  <c r="G59" i="108"/>
  <c r="G60" i="108"/>
  <c r="G88" i="108"/>
  <c r="G89" i="108"/>
  <c r="G90" i="108"/>
  <c r="G91" i="108"/>
  <c r="G92" i="108"/>
  <c r="G93" i="108"/>
  <c r="G94" i="108"/>
  <c r="G95" i="108"/>
  <c r="G96" i="108"/>
  <c r="G97" i="108"/>
  <c r="G98" i="108"/>
  <c r="G99" i="108"/>
  <c r="G100" i="108"/>
  <c r="G101" i="108"/>
  <c r="G102" i="108"/>
  <c r="G103" i="108"/>
  <c r="G104" i="108"/>
  <c r="G105" i="108"/>
  <c r="G106" i="108"/>
  <c r="G107" i="108"/>
  <c r="G108" i="108"/>
  <c r="G109" i="108"/>
  <c r="G110" i="108"/>
  <c r="G111" i="108"/>
  <c r="G112" i="108"/>
  <c r="G113" i="108"/>
  <c r="G114" i="108"/>
  <c r="G115" i="108"/>
  <c r="G116" i="108"/>
  <c r="G117" i="108"/>
  <c r="G118" i="108"/>
  <c r="G119" i="108"/>
  <c r="G120" i="108"/>
  <c r="G121" i="108"/>
  <c r="G122" i="108"/>
  <c r="G123" i="108"/>
  <c r="G124" i="108"/>
  <c r="G125" i="108"/>
  <c r="G126" i="108"/>
  <c r="G163" i="108"/>
  <c r="G164" i="108"/>
  <c r="G165" i="108"/>
  <c r="G166" i="108"/>
  <c r="G167" i="108"/>
  <c r="G168" i="108"/>
  <c r="G169" i="108"/>
  <c r="G170" i="108"/>
  <c r="G171" i="108"/>
  <c r="G172" i="108"/>
  <c r="G173" i="108"/>
  <c r="G174" i="108"/>
  <c r="G175" i="108"/>
  <c r="G176" i="108"/>
  <c r="G177" i="108"/>
  <c r="G178" i="108"/>
  <c r="G179" i="108"/>
  <c r="G180" i="108"/>
  <c r="G181" i="108"/>
  <c r="G182" i="108"/>
  <c r="G183" i="108"/>
  <c r="G184" i="108"/>
  <c r="G185" i="108"/>
  <c r="G186" i="108"/>
  <c r="G187" i="108"/>
  <c r="G188" i="108"/>
  <c r="G189" i="108"/>
  <c r="G190" i="108"/>
  <c r="G191" i="108"/>
  <c r="G192" i="108"/>
  <c r="G193" i="108"/>
  <c r="G194" i="108"/>
  <c r="G195" i="108"/>
  <c r="G196" i="108"/>
  <c r="G197" i="108"/>
  <c r="G198" i="108"/>
  <c r="G199" i="108"/>
  <c r="G200" i="108"/>
  <c r="G201" i="108"/>
  <c r="G202" i="108"/>
  <c r="G203" i="108"/>
  <c r="G204" i="108"/>
  <c r="G205" i="108"/>
  <c r="G240" i="108"/>
  <c r="G241" i="108"/>
  <c r="G242" i="108"/>
  <c r="G243" i="108"/>
  <c r="G244" i="108"/>
  <c r="G245" i="108"/>
  <c r="G246" i="108"/>
  <c r="G248" i="108"/>
  <c r="G249" i="108"/>
  <c r="G250" i="108"/>
  <c r="G253" i="108"/>
  <c r="G254" i="108"/>
  <c r="G255" i="108"/>
  <c r="G256" i="108"/>
  <c r="G257" i="108"/>
  <c r="G258" i="108"/>
  <c r="G259" i="108"/>
  <c r="G260" i="108"/>
  <c r="G261" i="108"/>
  <c r="G262" i="108"/>
  <c r="G263" i="108"/>
  <c r="G264" i="108"/>
  <c r="G265" i="108"/>
  <c r="G266" i="108"/>
  <c r="G267" i="108"/>
  <c r="G268" i="108"/>
  <c r="G269" i="108"/>
  <c r="G270" i="108"/>
  <c r="G271" i="108"/>
  <c r="G272" i="108"/>
  <c r="G273" i="108"/>
  <c r="G274" i="108"/>
  <c r="G275" i="108"/>
  <c r="G276" i="108"/>
  <c r="G277" i="108"/>
  <c r="G278" i="108"/>
  <c r="G279" i="108"/>
  <c r="G280" i="108"/>
  <c r="G292" i="108"/>
  <c r="G12" i="107"/>
  <c r="G21" i="107"/>
  <c r="G23" i="107"/>
  <c r="G27" i="107"/>
  <c r="G29" i="107"/>
  <c r="G31" i="107"/>
  <c r="G35" i="107"/>
  <c r="G37" i="107"/>
  <c r="G39" i="107"/>
  <c r="G42" i="107"/>
  <c r="G43" i="107"/>
  <c r="G44" i="107"/>
  <c r="G45" i="107"/>
  <c r="G46" i="107"/>
  <c r="G47" i="107"/>
  <c r="G48" i="107"/>
  <c r="G49" i="107"/>
  <c r="G50" i="107"/>
  <c r="G51" i="107"/>
  <c r="G52" i="107"/>
  <c r="G53" i="107"/>
  <c r="G54" i="107"/>
  <c r="G55" i="107"/>
  <c r="G56" i="107"/>
  <c r="G57" i="107"/>
  <c r="G58" i="107"/>
  <c r="G61" i="107"/>
  <c r="G62" i="107"/>
  <c r="G63" i="107"/>
  <c r="G64" i="107"/>
  <c r="G14" i="101"/>
  <c r="G18" i="101"/>
  <c r="G20" i="101"/>
  <c r="G22" i="101"/>
  <c r="G24" i="101"/>
  <c r="G28" i="101"/>
  <c r="G30" i="101"/>
  <c r="G39" i="101"/>
  <c r="G41" i="101"/>
  <c r="G43" i="101"/>
  <c r="G47" i="101"/>
  <c r="G50" i="101"/>
  <c r="G51" i="101"/>
  <c r="G52" i="101"/>
  <c r="G53" i="101"/>
  <c r="G54" i="101"/>
  <c r="G55" i="101"/>
  <c r="G56" i="101"/>
  <c r="G57" i="101"/>
  <c r="G58" i="101"/>
  <c r="G59" i="101"/>
  <c r="G60" i="101"/>
  <c r="G64" i="101"/>
  <c r="G65" i="101"/>
  <c r="G12" i="100"/>
  <c r="G14" i="100"/>
  <c r="G16" i="100"/>
  <c r="G18" i="100"/>
  <c r="G24" i="100"/>
  <c r="G26" i="100"/>
  <c r="G30" i="100"/>
  <c r="G32" i="100"/>
  <c r="G36" i="100"/>
  <c r="G38" i="100"/>
  <c r="G42" i="100"/>
  <c r="G44" i="100"/>
  <c r="G50" i="100"/>
  <c r="G54" i="100"/>
  <c r="G58" i="100"/>
  <c r="G62" i="100"/>
  <c r="G64" i="100"/>
  <c r="G66" i="100"/>
  <c r="G68" i="100"/>
  <c r="G70" i="100"/>
  <c r="G83" i="100"/>
  <c r="G85" i="100"/>
  <c r="G87" i="100"/>
  <c r="G89" i="100"/>
  <c r="G93" i="100"/>
  <c r="G95" i="100"/>
  <c r="G97" i="100"/>
  <c r="G101" i="100"/>
  <c r="G103" i="100"/>
  <c r="G105" i="100"/>
  <c r="G107" i="100"/>
  <c r="G109" i="100"/>
  <c r="G111" i="100"/>
  <c r="G115" i="100"/>
  <c r="G121" i="100"/>
  <c r="G130" i="100"/>
  <c r="G132" i="100"/>
  <c r="G136" i="100"/>
  <c r="G138" i="100"/>
  <c r="G142" i="100"/>
  <c r="G144" i="100"/>
  <c r="G12" i="125"/>
  <c r="G50" i="125"/>
  <c r="G51" i="125"/>
  <c r="G52" i="125"/>
  <c r="G53" i="125"/>
  <c r="G54" i="125"/>
  <c r="G55" i="125"/>
  <c r="G56" i="125"/>
  <c r="G57" i="125"/>
  <c r="G58" i="125"/>
  <c r="G69" i="125"/>
  <c r="G70" i="125"/>
  <c r="G71" i="125"/>
  <c r="G72" i="125"/>
  <c r="G13" i="99"/>
  <c r="G14" i="99"/>
  <c r="G15" i="99"/>
  <c r="G16" i="99"/>
  <c r="G17" i="99"/>
  <c r="G18" i="99"/>
  <c r="G19" i="99"/>
  <c r="G20" i="99"/>
  <c r="G21" i="99"/>
  <c r="G22" i="99"/>
  <c r="G23" i="99"/>
  <c r="G24" i="99"/>
  <c r="G25" i="99"/>
  <c r="G26" i="99"/>
  <c r="G27" i="99"/>
  <c r="G28" i="99"/>
  <c r="G29" i="99"/>
  <c r="G30" i="99"/>
  <c r="G31" i="99"/>
  <c r="G32" i="99"/>
  <c r="G33" i="99"/>
  <c r="G34" i="99"/>
  <c r="G35" i="99"/>
  <c r="G36" i="99"/>
  <c r="G37" i="99"/>
  <c r="G38" i="99"/>
  <c r="G39" i="99"/>
  <c r="G40" i="99"/>
  <c r="G41" i="99"/>
  <c r="G42" i="99"/>
  <c r="G43" i="99"/>
  <c r="G44" i="99"/>
  <c r="G45" i="99"/>
  <c r="G46" i="99"/>
  <c r="G47" i="99"/>
  <c r="G48" i="99"/>
  <c r="G50" i="99"/>
  <c r="G51" i="99"/>
  <c r="G52" i="99"/>
  <c r="G53" i="99"/>
  <c r="G54" i="99"/>
  <c r="G55" i="99"/>
  <c r="G56" i="99"/>
  <c r="G57" i="99"/>
  <c r="G58" i="99"/>
  <c r="G59" i="99"/>
  <c r="G70" i="99"/>
  <c r="G71" i="99"/>
  <c r="G72" i="99"/>
  <c r="G15" i="98"/>
  <c r="G19" i="98"/>
  <c r="G21" i="98"/>
  <c r="G56" i="98"/>
  <c r="G57" i="98"/>
  <c r="G63" i="98"/>
  <c r="G64" i="98"/>
  <c r="G65" i="98"/>
  <c r="G66" i="98"/>
  <c r="G12" i="97"/>
  <c r="G16" i="97"/>
  <c r="G18" i="97"/>
  <c r="G20" i="97"/>
  <c r="G22" i="97"/>
  <c r="G24" i="97"/>
  <c r="G28" i="97"/>
  <c r="G30" i="97"/>
  <c r="G34" i="97"/>
  <c r="G36" i="97"/>
  <c r="G38" i="97"/>
  <c r="G40" i="97"/>
  <c r="G44" i="97"/>
  <c r="G46" i="97"/>
  <c r="G48" i="97"/>
  <c r="G50" i="97"/>
  <c r="G52" i="97"/>
  <c r="G56" i="97"/>
  <c r="G58" i="97"/>
  <c r="G62" i="97"/>
  <c r="G64" i="97"/>
  <c r="G66" i="97"/>
  <c r="G79" i="97"/>
  <c r="G81" i="97"/>
  <c r="G83" i="97"/>
  <c r="G85" i="97"/>
  <c r="G87" i="97"/>
  <c r="G91" i="97"/>
  <c r="G93" i="97"/>
  <c r="G97" i="97"/>
  <c r="G99" i="97"/>
  <c r="G101" i="97"/>
  <c r="G109" i="97"/>
  <c r="G114" i="97"/>
  <c r="G118" i="97"/>
  <c r="G120" i="97"/>
  <c r="G122" i="97"/>
  <c r="G124" i="97"/>
  <c r="G126" i="97"/>
  <c r="G130" i="97"/>
  <c r="G132" i="97"/>
  <c r="G148" i="97"/>
  <c r="G150" i="97"/>
  <c r="G152" i="97"/>
  <c r="G154" i="97"/>
  <c r="G156" i="97"/>
  <c r="G158" i="97"/>
  <c r="G160" i="97"/>
  <c r="G162" i="97"/>
  <c r="G164" i="97"/>
  <c r="G166" i="97"/>
  <c r="G168" i="97"/>
  <c r="G172" i="97"/>
  <c r="G14" i="96"/>
  <c r="G16" i="96"/>
  <c r="G20" i="96"/>
  <c r="G22" i="96"/>
  <c r="G26" i="96"/>
  <c r="G28" i="96"/>
  <c r="G30" i="96"/>
  <c r="G32" i="96"/>
  <c r="G34" i="96"/>
  <c r="G38" i="96"/>
  <c r="G40" i="96"/>
  <c r="G44" i="96"/>
  <c r="G46" i="96"/>
  <c r="G48" i="96"/>
  <c r="G50" i="96"/>
  <c r="G54" i="96"/>
  <c r="G56" i="96"/>
  <c r="G58" i="96"/>
  <c r="G76" i="96"/>
  <c r="G78" i="96"/>
  <c r="G83" i="96"/>
  <c r="G85" i="96"/>
  <c r="G87" i="96"/>
  <c r="G14" i="93"/>
  <c r="G24" i="93"/>
  <c r="G25" i="93"/>
  <c r="G26" i="93"/>
  <c r="G27" i="93"/>
  <c r="G28" i="93"/>
  <c r="G29" i="93"/>
  <c r="G30" i="93"/>
  <c r="G31" i="93"/>
  <c r="G32" i="93"/>
  <c r="G33" i="93"/>
  <c r="G34" i="93"/>
  <c r="G35" i="93"/>
  <c r="G36" i="93"/>
  <c r="G37" i="93"/>
  <c r="G38" i="93"/>
  <c r="G39" i="93"/>
  <c r="G40" i="93"/>
  <c r="G41" i="93"/>
  <c r="G42" i="93"/>
  <c r="G43" i="93"/>
  <c r="G44" i="93"/>
  <c r="G45" i="93"/>
  <c r="G46" i="93"/>
  <c r="G47" i="93"/>
  <c r="G48" i="93"/>
  <c r="G49" i="93"/>
  <c r="G50" i="93"/>
  <c r="G51" i="93"/>
  <c r="G52" i="93"/>
  <c r="G53" i="93"/>
  <c r="G54" i="93"/>
  <c r="G55" i="93"/>
  <c r="G56" i="93"/>
  <c r="G57" i="93"/>
  <c r="G58" i="93"/>
  <c r="G62" i="93"/>
  <c r="G63" i="93"/>
  <c r="G10" i="92"/>
  <c r="G12" i="92"/>
  <c r="G14" i="92"/>
  <c r="G16" i="92"/>
  <c r="G19" i="92"/>
  <c r="G21" i="92"/>
  <c r="G22" i="92"/>
  <c r="G23" i="92"/>
  <c r="G24" i="92"/>
  <c r="G25" i="92"/>
  <c r="G26" i="92"/>
  <c r="G27" i="92"/>
  <c r="G28" i="92"/>
  <c r="G29" i="92"/>
  <c r="G30" i="92"/>
  <c r="G31" i="92"/>
  <c r="G32" i="92"/>
  <c r="G33" i="92"/>
  <c r="G34" i="92"/>
  <c r="G35" i="92"/>
  <c r="G36" i="92"/>
  <c r="G37" i="92"/>
  <c r="G38" i="92"/>
  <c r="G39" i="92"/>
  <c r="G40" i="92"/>
  <c r="G41" i="92"/>
  <c r="G42" i="92"/>
  <c r="G43" i="92"/>
  <c r="G44" i="92"/>
  <c r="G45" i="92"/>
  <c r="G46" i="92"/>
  <c r="G47" i="92"/>
  <c r="G48" i="92"/>
  <c r="G49" i="92"/>
  <c r="G50" i="92"/>
  <c r="G51" i="92"/>
  <c r="G52" i="92"/>
  <c r="G53" i="92"/>
  <c r="G54" i="92"/>
  <c r="G55" i="92"/>
  <c r="G56" i="92"/>
  <c r="G57" i="92"/>
  <c r="G60" i="92"/>
  <c r="G61" i="92"/>
  <c r="G62" i="92"/>
  <c r="G63" i="92"/>
  <c r="G64" i="92"/>
  <c r="G11" i="95"/>
  <c r="G15" i="95"/>
  <c r="G17" i="95"/>
  <c r="G19" i="95"/>
  <c r="G21" i="95"/>
  <c r="G24" i="95"/>
  <c r="G30" i="95"/>
  <c r="G36" i="95"/>
  <c r="G48" i="95"/>
  <c r="G49" i="95"/>
  <c r="G50" i="95"/>
  <c r="G51" i="95"/>
  <c r="G52" i="95"/>
  <c r="G53" i="95"/>
  <c r="G54" i="95"/>
  <c r="G55" i="95"/>
  <c r="G56" i="95"/>
  <c r="G57" i="95"/>
  <c r="G59" i="95"/>
  <c r="G60" i="95"/>
  <c r="G61" i="95"/>
  <c r="G62" i="95"/>
  <c r="G63" i="95"/>
  <c r="G14" i="103"/>
  <c r="G25" i="103"/>
  <c r="G26" i="103"/>
  <c r="G27" i="103"/>
  <c r="G28" i="103"/>
  <c r="G29" i="103"/>
  <c r="G30" i="103"/>
  <c r="G31" i="103"/>
  <c r="G32" i="103"/>
  <c r="G33" i="103"/>
  <c r="G34" i="103"/>
  <c r="G35" i="103"/>
  <c r="G36" i="103"/>
  <c r="G37" i="103"/>
  <c r="G38" i="103"/>
  <c r="G39" i="103"/>
  <c r="G40" i="103"/>
  <c r="G41" i="103"/>
  <c r="G42" i="103"/>
  <c r="G43" i="103"/>
  <c r="G44" i="103"/>
  <c r="G45" i="103"/>
  <c r="G46" i="103"/>
  <c r="G47" i="103"/>
  <c r="G48" i="103"/>
  <c r="G49" i="103"/>
  <c r="G50" i="103"/>
  <c r="G51" i="103"/>
  <c r="G52" i="103"/>
  <c r="G53" i="103"/>
  <c r="G54" i="103"/>
  <c r="G55" i="103"/>
  <c r="G56" i="103"/>
  <c r="G57" i="103"/>
  <c r="G61" i="103"/>
  <c r="G62" i="103"/>
  <c r="G63" i="103"/>
  <c r="G12" i="104"/>
  <c r="G14" i="104"/>
  <c r="G17" i="104"/>
  <c r="G18" i="104"/>
  <c r="G19" i="104"/>
  <c r="G20" i="104"/>
  <c r="G21" i="104"/>
  <c r="G22" i="104"/>
  <c r="G23" i="104"/>
  <c r="G24" i="104"/>
  <c r="G25" i="104"/>
  <c r="G26" i="104"/>
  <c r="G27" i="104"/>
  <c r="G28" i="104"/>
  <c r="G29" i="104"/>
  <c r="G30" i="104"/>
  <c r="G31" i="104"/>
  <c r="G32" i="104"/>
  <c r="G33" i="104"/>
  <c r="G34" i="104"/>
  <c r="G35" i="104"/>
  <c r="G36" i="104"/>
  <c r="G37" i="104"/>
  <c r="G38" i="104"/>
  <c r="G39" i="104"/>
  <c r="G40" i="104"/>
  <c r="G41" i="104"/>
  <c r="G42" i="104"/>
  <c r="G43" i="104"/>
  <c r="G44" i="104"/>
  <c r="G45" i="104"/>
  <c r="G46" i="104"/>
  <c r="G47" i="104"/>
  <c r="G50" i="104"/>
  <c r="G51" i="104"/>
  <c r="G52" i="104"/>
  <c r="G53" i="104"/>
  <c r="G54" i="104"/>
  <c r="G12" i="105"/>
  <c r="G14" i="105"/>
  <c r="G16" i="105"/>
  <c r="G23" i="105"/>
  <c r="G27" i="105"/>
  <c r="G29" i="105"/>
  <c r="G36" i="105"/>
  <c r="G38" i="105"/>
  <c r="G40" i="105"/>
  <c r="G42" i="105"/>
  <c r="G45" i="105"/>
  <c r="G49" i="105"/>
  <c r="G51" i="105"/>
  <c r="G53" i="105"/>
  <c r="G55" i="105"/>
  <c r="G58" i="105"/>
  <c r="G12" i="106"/>
  <c r="G14" i="106"/>
  <c r="G18" i="106"/>
  <c r="G20" i="106"/>
  <c r="G26" i="106"/>
  <c r="G27" i="106"/>
  <c r="G29" i="106"/>
  <c r="G31" i="106"/>
  <c r="G35" i="106"/>
  <c r="E37" i="106" s="1"/>
  <c r="G37" i="106" s="1"/>
  <c r="G41" i="106"/>
  <c r="E43" i="106" s="1"/>
  <c r="G43" i="106" s="1"/>
  <c r="G47" i="106"/>
  <c r="G49" i="106"/>
  <c r="G51" i="106"/>
  <c r="G53" i="106"/>
  <c r="G60" i="106"/>
  <c r="G62" i="106"/>
  <c r="G64" i="106"/>
  <c r="G77" i="106"/>
  <c r="G82" i="106"/>
  <c r="G84" i="106"/>
  <c r="G86" i="106"/>
  <c r="G90" i="106"/>
  <c r="G92" i="106"/>
  <c r="G94" i="106"/>
  <c r="G99" i="106"/>
  <c r="G101" i="106"/>
  <c r="G17" i="102"/>
  <c r="G19" i="102"/>
  <c r="G21" i="102"/>
  <c r="G23" i="102"/>
  <c r="G25" i="102"/>
  <c r="G36" i="102"/>
  <c r="G38" i="102"/>
  <c r="G40" i="102"/>
  <c r="G42" i="102"/>
  <c r="G44" i="102"/>
  <c r="G46" i="102"/>
  <c r="G50" i="102"/>
  <c r="G52" i="102"/>
  <c r="G54" i="102"/>
  <c r="G58" i="102"/>
  <c r="G61" i="102"/>
  <c r="G13" i="89"/>
  <c r="G17" i="89"/>
  <c r="G19" i="89"/>
  <c r="G21" i="89"/>
  <c r="G25" i="89"/>
  <c r="G27" i="89"/>
  <c r="G29" i="89"/>
  <c r="G34" i="89"/>
  <c r="G36" i="89"/>
  <c r="G40" i="89"/>
  <c r="G66" i="89"/>
  <c r="G67" i="89"/>
  <c r="G69" i="89"/>
  <c r="G70" i="89"/>
  <c r="G71" i="89"/>
  <c r="G14" i="88"/>
  <c r="G16" i="88"/>
  <c r="G18" i="88"/>
  <c r="G22" i="88"/>
  <c r="G25" i="88"/>
  <c r="G32" i="88"/>
  <c r="G37" i="88"/>
  <c r="G56" i="88"/>
  <c r="G57" i="88"/>
  <c r="G62" i="88"/>
  <c r="G63" i="88"/>
  <c r="G64" i="88"/>
  <c r="G65" i="88"/>
  <c r="G12" i="120"/>
  <c r="G23" i="120"/>
  <c r="G24" i="120"/>
  <c r="G25" i="120"/>
  <c r="G26" i="120"/>
  <c r="G27" i="120"/>
  <c r="G28" i="120"/>
  <c r="G29" i="120"/>
  <c r="G30" i="120"/>
  <c r="G31" i="120"/>
  <c r="G32" i="120"/>
  <c r="G33" i="120"/>
  <c r="G34" i="120"/>
  <c r="G35" i="120"/>
  <c r="G36" i="120"/>
  <c r="G37" i="120"/>
  <c r="G38" i="120"/>
  <c r="G39" i="120"/>
  <c r="G40" i="120"/>
  <c r="G41" i="120"/>
  <c r="G42" i="120"/>
  <c r="G43" i="120"/>
  <c r="G44" i="120"/>
  <c r="G45" i="120"/>
  <c r="G46" i="120"/>
  <c r="G47" i="120"/>
  <c r="G48" i="120"/>
  <c r="G49" i="120"/>
  <c r="G50" i="120"/>
  <c r="G51" i="120"/>
  <c r="G52" i="120"/>
  <c r="G53" i="120"/>
  <c r="G54" i="120"/>
  <c r="G55" i="120"/>
  <c r="G56" i="120"/>
  <c r="G57" i="120"/>
  <c r="G58" i="120"/>
  <c r="G59" i="120"/>
  <c r="G60" i="120"/>
  <c r="G67" i="120"/>
  <c r="G68" i="120"/>
  <c r="G12" i="119"/>
  <c r="G14" i="119"/>
  <c r="G16" i="119"/>
  <c r="G18" i="119"/>
  <c r="G22" i="119"/>
  <c r="G47" i="119"/>
  <c r="G48" i="119"/>
  <c r="G49" i="119"/>
  <c r="G50" i="119"/>
  <c r="G51" i="119"/>
  <c r="G52" i="119"/>
  <c r="G53" i="119"/>
  <c r="G54" i="119"/>
  <c r="G55" i="119"/>
  <c r="G56" i="119"/>
  <c r="G57" i="119"/>
  <c r="G58" i="119"/>
  <c r="G59" i="119"/>
  <c r="G60" i="119"/>
  <c r="G61" i="119"/>
  <c r="G67" i="119"/>
  <c r="G12" i="118"/>
  <c r="G14" i="118"/>
  <c r="G16" i="118"/>
  <c r="G47" i="118"/>
  <c r="G48" i="118"/>
  <c r="G49" i="118"/>
  <c r="G50" i="118"/>
  <c r="G51" i="118"/>
  <c r="G52" i="118"/>
  <c r="G53" i="118"/>
  <c r="G54" i="118"/>
  <c r="G55" i="118"/>
  <c r="G56" i="118"/>
  <c r="G57" i="118"/>
  <c r="G58" i="118"/>
  <c r="G59" i="118"/>
  <c r="G62" i="118"/>
  <c r="G63" i="118"/>
  <c r="G64" i="118"/>
  <c r="G10" i="90"/>
  <c r="G11" i="90"/>
  <c r="G12" i="90"/>
  <c r="G13" i="90"/>
  <c r="G14" i="90"/>
  <c r="G15" i="90"/>
  <c r="G16" i="90"/>
  <c r="G19" i="90"/>
  <c r="G20" i="90"/>
  <c r="G21" i="90"/>
  <c r="G22" i="90"/>
  <c r="G23" i="90"/>
  <c r="G24" i="90"/>
  <c r="G25" i="90"/>
  <c r="G26" i="90"/>
  <c r="G27" i="90"/>
  <c r="G30" i="90"/>
  <c r="G31" i="90"/>
  <c r="G32" i="90"/>
  <c r="G33" i="90"/>
  <c r="G34" i="90"/>
  <c r="G35" i="90"/>
  <c r="G36" i="90"/>
  <c r="G37" i="90"/>
  <c r="G38" i="90"/>
  <c r="G39" i="90"/>
  <c r="G40" i="90"/>
  <c r="G41" i="90"/>
  <c r="G42" i="90"/>
  <c r="G43" i="90"/>
  <c r="G44" i="90"/>
  <c r="G45" i="90"/>
  <c r="G46" i="90"/>
  <c r="G47" i="90"/>
  <c r="G49" i="90"/>
  <c r="G50" i="90"/>
  <c r="G51" i="90"/>
  <c r="G52" i="90"/>
  <c r="G53" i="90"/>
  <c r="G54" i="90"/>
  <c r="G59" i="90"/>
  <c r="G60" i="90"/>
  <c r="G61" i="90"/>
  <c r="G62" i="90"/>
  <c r="G63" i="90"/>
  <c r="G64" i="90"/>
  <c r="G9" i="83"/>
  <c r="G10" i="83"/>
  <c r="G11" i="83"/>
  <c r="G12" i="83"/>
  <c r="G13" i="83"/>
  <c r="G14" i="83"/>
  <c r="G15" i="83"/>
  <c r="G16" i="83"/>
  <c r="G17" i="83"/>
  <c r="G18" i="83"/>
  <c r="G19" i="83"/>
  <c r="G20" i="83"/>
  <c r="G21" i="83"/>
  <c r="G22" i="83"/>
  <c r="G23" i="83"/>
  <c r="G24" i="83"/>
  <c r="G25" i="83"/>
  <c r="G26" i="83"/>
  <c r="G27" i="83"/>
  <c r="G29" i="83"/>
  <c r="G30" i="83"/>
  <c r="G39" i="83"/>
  <c r="G40" i="83"/>
  <c r="G41" i="83"/>
  <c r="G42" i="83"/>
  <c r="G43" i="83"/>
  <c r="G44" i="83"/>
  <c r="G45" i="83"/>
  <c r="G46" i="83"/>
  <c r="G47" i="83"/>
  <c r="G48" i="83"/>
  <c r="G49" i="83"/>
  <c r="G50" i="83"/>
  <c r="G51" i="83"/>
  <c r="G52" i="83"/>
  <c r="G53" i="83"/>
  <c r="G54" i="83"/>
  <c r="G55" i="83"/>
  <c r="G60" i="83"/>
  <c r="G61" i="83"/>
  <c r="G62" i="83"/>
  <c r="G63" i="83"/>
  <c r="G64" i="83"/>
  <c r="G13" i="84"/>
  <c r="G17" i="84"/>
  <c r="G19" i="84"/>
  <c r="G21" i="84"/>
  <c r="G23" i="84"/>
  <c r="G26" i="84"/>
  <c r="G33" i="84"/>
  <c r="G35" i="84"/>
  <c r="G37" i="84"/>
  <c r="G43" i="84"/>
  <c r="G45" i="84"/>
  <c r="G47" i="84"/>
  <c r="G51" i="84"/>
  <c r="G53" i="84"/>
  <c r="G55" i="84"/>
  <c r="G57" i="84"/>
  <c r="G61" i="84"/>
  <c r="G63" i="84"/>
  <c r="G64" i="84"/>
  <c r="G65" i="84"/>
  <c r="G8" i="124"/>
  <c r="G9" i="124"/>
  <c r="G10" i="124"/>
  <c r="G11" i="124"/>
  <c r="G58" i="124"/>
  <c r="G59" i="124"/>
  <c r="G60" i="124"/>
  <c r="G61" i="124"/>
  <c r="G62" i="124"/>
  <c r="G63" i="124"/>
  <c r="G64" i="124"/>
  <c r="G7" i="86"/>
  <c r="G8" i="86"/>
  <c r="G9" i="86"/>
  <c r="G10" i="86"/>
  <c r="G11" i="86"/>
  <c r="G14" i="86"/>
  <c r="G15" i="86"/>
  <c r="G16" i="86"/>
  <c r="G17" i="86"/>
  <c r="G18" i="86"/>
  <c r="G20" i="86"/>
  <c r="G21" i="86"/>
  <c r="G22" i="86"/>
  <c r="G23" i="86"/>
  <c r="G24" i="86"/>
  <c r="G25" i="86"/>
  <c r="G26" i="86"/>
  <c r="G27" i="86"/>
  <c r="G28" i="86"/>
  <c r="G29" i="86"/>
  <c r="G30" i="86"/>
  <c r="G31" i="86"/>
  <c r="G32" i="86"/>
  <c r="G33" i="86"/>
  <c r="G34" i="86"/>
  <c r="G35" i="86"/>
  <c r="G36" i="86"/>
  <c r="G37" i="86"/>
  <c r="G38" i="86"/>
  <c r="G39" i="86"/>
  <c r="G40" i="86"/>
  <c r="G41" i="86"/>
  <c r="G42" i="86"/>
  <c r="G43" i="86"/>
  <c r="G44" i="86"/>
  <c r="G45" i="86"/>
  <c r="G46" i="86"/>
  <c r="G47" i="86"/>
  <c r="G48" i="86"/>
  <c r="G49" i="86"/>
  <c r="G50" i="86"/>
  <c r="G51" i="86"/>
  <c r="G52" i="86"/>
  <c r="G53" i="86"/>
  <c r="G54" i="86"/>
  <c r="G55" i="86"/>
  <c r="G56" i="86"/>
  <c r="G57" i="86"/>
  <c r="G58" i="86"/>
  <c r="G59" i="86"/>
  <c r="G60" i="86"/>
  <c r="G61" i="86"/>
  <c r="G64" i="86"/>
  <c r="G9" i="73"/>
  <c r="G10" i="73"/>
  <c r="G11" i="73"/>
  <c r="G12" i="73"/>
  <c r="G13" i="73"/>
  <c r="G14" i="73"/>
  <c r="G15" i="73"/>
  <c r="G18" i="73"/>
  <c r="G23" i="73"/>
  <c r="G24" i="73"/>
  <c r="G25" i="73"/>
  <c r="G26" i="73"/>
  <c r="G29" i="73"/>
  <c r="G30" i="73"/>
  <c r="G31" i="73"/>
  <c r="G33" i="73"/>
  <c r="G40" i="73"/>
  <c r="G42" i="73"/>
  <c r="G43" i="73"/>
  <c r="G44" i="73"/>
  <c r="G45" i="73"/>
  <c r="G46" i="73"/>
  <c r="G47" i="73"/>
  <c r="G48" i="73"/>
  <c r="G49" i="73"/>
  <c r="G51" i="73"/>
  <c r="G52" i="73"/>
  <c r="G53" i="73"/>
  <c r="G54" i="73"/>
  <c r="G55" i="73"/>
  <c r="G56" i="73"/>
  <c r="G57" i="73"/>
  <c r="G58" i="73"/>
  <c r="G59" i="73"/>
  <c r="G60" i="73"/>
  <c r="G61" i="73"/>
  <c r="G62" i="73"/>
  <c r="G63" i="73"/>
  <c r="G64" i="73"/>
  <c r="G65" i="73"/>
  <c r="G66" i="73"/>
  <c r="G67" i="73"/>
  <c r="G72" i="73"/>
  <c r="G80" i="73"/>
  <c r="G81" i="73"/>
  <c r="G86" i="73"/>
  <c r="G87" i="73"/>
  <c r="G88" i="73"/>
  <c r="G89" i="73"/>
  <c r="G90" i="73"/>
  <c r="G92" i="73"/>
  <c r="G95" i="73"/>
  <c r="G97" i="73"/>
  <c r="G99" i="73"/>
  <c r="G100" i="73"/>
  <c r="G104" i="73"/>
  <c r="G105" i="73"/>
  <c r="G106" i="73"/>
  <c r="G107" i="73"/>
  <c r="G108" i="73"/>
  <c r="G109" i="73"/>
  <c r="G110" i="73"/>
  <c r="G111" i="73"/>
  <c r="G112" i="73"/>
  <c r="G113" i="73"/>
  <c r="G114" i="73"/>
  <c r="G115" i="73"/>
  <c r="G116" i="73"/>
  <c r="G117" i="73"/>
  <c r="G118" i="73"/>
  <c r="G119" i="73"/>
  <c r="G120" i="73"/>
  <c r="G121" i="73"/>
  <c r="G122" i="73"/>
  <c r="G135" i="73"/>
  <c r="G136" i="73"/>
  <c r="G138" i="73"/>
  <c r="G11" i="123"/>
  <c r="G13" i="123"/>
  <c r="G17" i="123"/>
  <c r="G19" i="123"/>
  <c r="G21" i="123"/>
  <c r="G23" i="123"/>
  <c r="G65" i="93" l="1"/>
  <c r="G73" i="89"/>
  <c r="G67" i="88"/>
  <c r="G76" i="108"/>
  <c r="G83" i="108" s="1"/>
  <c r="G152" i="108" s="1"/>
  <c r="G159" i="108" s="1"/>
  <c r="G68" i="85"/>
  <c r="G66" i="118"/>
  <c r="G69" i="105"/>
  <c r="G68" i="97"/>
  <c r="G75" i="97" s="1"/>
  <c r="G70" i="112"/>
  <c r="G67" i="106"/>
  <c r="G75" i="106" s="1"/>
  <c r="G135" i="106" s="1"/>
  <c r="G65" i="103"/>
  <c r="G72" i="100"/>
  <c r="G79" i="100" s="1"/>
  <c r="G56" i="104"/>
  <c r="G70" i="115"/>
  <c r="G66" i="124"/>
  <c r="G67" i="84"/>
  <c r="G75" i="114"/>
  <c r="G64" i="96"/>
  <c r="G72" i="96" s="1"/>
  <c r="G133" i="96" s="1"/>
  <c r="G74" i="99"/>
  <c r="G69" i="113"/>
  <c r="G71" i="116"/>
  <c r="G66" i="83"/>
  <c r="G69" i="102"/>
  <c r="G66" i="92"/>
  <c r="G68" i="98"/>
  <c r="G71" i="109"/>
  <c r="G70" i="117"/>
  <c r="G71" i="121"/>
  <c r="G79" i="121" s="1"/>
  <c r="G142" i="121" s="1"/>
  <c r="G150" i="121" s="1"/>
  <c r="G213" i="121" s="1"/>
  <c r="G34" i="123"/>
  <c r="G52" i="123"/>
  <c r="E14" i="125" l="1"/>
  <c r="G14" i="125" s="1"/>
  <c r="G74" i="125" s="1"/>
  <c r="A3" i="120" l="1"/>
  <c r="A3" i="119"/>
  <c r="A3" i="118"/>
  <c r="A3" i="84"/>
  <c r="A3" i="124"/>
  <c r="A3" i="85"/>
  <c r="A3" i="86"/>
  <c r="A3" i="73"/>
  <c r="E112" i="97"/>
  <c r="G112" i="97" s="1"/>
  <c r="G135" i="97" s="1"/>
  <c r="G142" i="97" s="1"/>
  <c r="A74" i="121"/>
  <c r="A145" i="121"/>
  <c r="E15" i="120"/>
  <c r="G15" i="120" s="1"/>
  <c r="G70" i="120" s="1"/>
  <c r="E25" i="119"/>
  <c r="G25" i="119" s="1"/>
  <c r="G69" i="119" s="1"/>
  <c r="E48" i="110"/>
  <c r="G48" i="110" s="1"/>
  <c r="G73" i="110" s="1"/>
  <c r="E30" i="111" l="1"/>
  <c r="G30" i="111" s="1"/>
  <c r="G74" i="111" s="1"/>
  <c r="E56" i="111"/>
  <c r="G56" i="111" s="1"/>
  <c r="D43" i="91" l="1"/>
  <c r="A302" i="108" l="1"/>
  <c r="E252" i="108"/>
  <c r="G252" i="108" s="1"/>
  <c r="E206" i="108"/>
  <c r="G206" i="108" s="1"/>
  <c r="G227" i="108" s="1"/>
  <c r="G234" i="108" s="1"/>
  <c r="E15" i="107"/>
  <c r="G15" i="107" s="1"/>
  <c r="G66" i="107" s="1"/>
  <c r="E49" i="101"/>
  <c r="G49" i="101" s="1"/>
  <c r="G67" i="101" s="1"/>
  <c r="E117" i="100"/>
  <c r="G117" i="100" s="1"/>
  <c r="E124" i="100"/>
  <c r="G124" i="100" s="1"/>
  <c r="A74" i="125"/>
  <c r="E175" i="97"/>
  <c r="G175" i="97" s="1"/>
  <c r="G203" i="97" s="1"/>
  <c r="A64" i="96"/>
  <c r="A135" i="106"/>
  <c r="A67" i="106"/>
  <c r="A69" i="102"/>
  <c r="D31" i="102"/>
  <c r="G147" i="100" l="1"/>
  <c r="G302" i="108"/>
  <c r="D40" i="91" s="1"/>
  <c r="E23" i="122"/>
  <c r="G23" i="122" s="1"/>
  <c r="G68" i="122" s="1"/>
  <c r="E26" i="95"/>
  <c r="G26" i="95" s="1"/>
  <c r="G65" i="95" s="1"/>
  <c r="D36" i="91"/>
  <c r="D24" i="91"/>
  <c r="D33" i="91"/>
  <c r="D42" i="89" l="1"/>
  <c r="D25" i="84"/>
  <c r="A66" i="124"/>
  <c r="E19" i="86"/>
  <c r="G19" i="86" s="1"/>
  <c r="G66" i="86" s="1"/>
  <c r="E36" i="73"/>
  <c r="G36" i="73" s="1"/>
  <c r="D12" i="91" l="1"/>
  <c r="E21" i="73" l="1"/>
  <c r="G21" i="73" s="1"/>
  <c r="A2" i="73"/>
  <c r="A1" i="73"/>
  <c r="G39" i="123"/>
  <c r="G44" i="123"/>
  <c r="G58" i="123"/>
  <c r="E61" i="123" s="1"/>
  <c r="G61" i="123" s="1"/>
  <c r="A64" i="123"/>
  <c r="G62" i="123"/>
  <c r="G10" i="123"/>
  <c r="A68" i="122"/>
  <c r="A70" i="120"/>
  <c r="D45" i="91"/>
  <c r="A69" i="119"/>
  <c r="A66" i="118"/>
  <c r="A70" i="117"/>
  <c r="A71" i="116"/>
  <c r="A70" i="115"/>
  <c r="A70" i="112"/>
  <c r="A73" i="110"/>
  <c r="A71" i="109"/>
  <c r="A66" i="107"/>
  <c r="A67" i="101"/>
  <c r="D32" i="91"/>
  <c r="A74" i="99"/>
  <c r="A68" i="98"/>
  <c r="A65" i="93"/>
  <c r="A66" i="92"/>
  <c r="A65" i="95"/>
  <c r="D26" i="91"/>
  <c r="A56" i="104"/>
  <c r="A65" i="103"/>
  <c r="E48" i="90"/>
  <c r="G48" i="90" s="1"/>
  <c r="G66" i="90" s="1"/>
  <c r="A66" i="90"/>
  <c r="A73" i="89"/>
  <c r="A67" i="88"/>
  <c r="A66" i="83"/>
  <c r="A67" i="84"/>
  <c r="A68" i="85"/>
  <c r="A66" i="86"/>
  <c r="E91" i="73"/>
  <c r="G91" i="73" s="1"/>
  <c r="A69" i="73"/>
  <c r="A78" i="73" s="1"/>
  <c r="A140" i="73" s="1"/>
  <c r="E28" i="73"/>
  <c r="G28" i="73" s="1"/>
  <c r="D38" i="91" l="1"/>
  <c r="D16" i="91"/>
  <c r="D30" i="91"/>
  <c r="G50" i="73"/>
  <c r="G69" i="73" s="1"/>
  <c r="G78" i="73" s="1"/>
  <c r="E84" i="73"/>
  <c r="G84" i="73" s="1"/>
  <c r="D31" i="91"/>
  <c r="D48" i="91"/>
  <c r="D34" i="91"/>
  <c r="D54" i="91"/>
  <c r="D56" i="91" s="1"/>
  <c r="G11" i="126" s="1"/>
  <c r="A1" i="122"/>
  <c r="A1" i="125"/>
  <c r="A1" i="124"/>
  <c r="A2" i="122"/>
  <c r="A2" i="125"/>
  <c r="A2" i="124"/>
  <c r="D18" i="91"/>
  <c r="D17" i="91"/>
  <c r="D49" i="91"/>
  <c r="D28" i="91"/>
  <c r="D27" i="91"/>
  <c r="D25" i="91"/>
  <c r="D47" i="91"/>
  <c r="D46" i="91"/>
  <c r="D44" i="91"/>
  <c r="D41" i="91"/>
  <c r="D35" i="91"/>
  <c r="D11" i="91"/>
  <c r="D10" i="91"/>
  <c r="A1" i="89"/>
  <c r="A1" i="107"/>
  <c r="A1" i="102"/>
  <c r="A1" i="109"/>
  <c r="A1" i="92"/>
  <c r="A1" i="115"/>
  <c r="A1" i="96"/>
  <c r="A66" i="96" s="1"/>
  <c r="A1" i="117"/>
  <c r="A1" i="85"/>
  <c r="A1" i="105"/>
  <c r="A1" i="98"/>
  <c r="A1" i="111"/>
  <c r="A1" i="119"/>
  <c r="A1" i="83"/>
  <c r="A1" i="103"/>
  <c r="A1" i="100"/>
  <c r="A1" i="113"/>
  <c r="A1" i="121"/>
  <c r="A2" i="85"/>
  <c r="A2" i="83"/>
  <c r="A2" i="89"/>
  <c r="A2" i="102"/>
  <c r="A2" i="105"/>
  <c r="A2" i="103"/>
  <c r="A2" i="92"/>
  <c r="A2" i="96"/>
  <c r="A67" i="96" s="1"/>
  <c r="A2" i="98"/>
  <c r="A2" i="100"/>
  <c r="A2" i="107"/>
  <c r="A2" i="109"/>
  <c r="A2" i="111"/>
  <c r="A2" i="113"/>
  <c r="A2" i="115"/>
  <c r="A2" i="117"/>
  <c r="A2" i="119"/>
  <c r="A2" i="121"/>
  <c r="A1" i="86"/>
  <c r="A1" i="84"/>
  <c r="A1" i="88"/>
  <c r="A1" i="90"/>
  <c r="A1" i="106"/>
  <c r="A69" i="106" s="1"/>
  <c r="A1" i="104"/>
  <c r="A1" i="95"/>
  <c r="A1" i="93"/>
  <c r="A1" i="97"/>
  <c r="A1" i="99"/>
  <c r="A1" i="101"/>
  <c r="A1" i="108"/>
  <c r="A1" i="110"/>
  <c r="A1" i="112"/>
  <c r="A1" i="114"/>
  <c r="A1" i="116"/>
  <c r="A1" i="118"/>
  <c r="A1" i="120"/>
  <c r="A2" i="86"/>
  <c r="A2" i="84"/>
  <c r="A2" i="88"/>
  <c r="A2" i="90"/>
  <c r="A2" i="106"/>
  <c r="A70" i="106" s="1"/>
  <c r="A2" i="104"/>
  <c r="A2" i="95"/>
  <c r="A2" i="93"/>
  <c r="A2" i="97"/>
  <c r="A2" i="99"/>
  <c r="A2" i="101"/>
  <c r="A2" i="108"/>
  <c r="A2" i="110"/>
  <c r="A2" i="112"/>
  <c r="A2" i="114"/>
  <c r="A2" i="116"/>
  <c r="A2" i="118"/>
  <c r="A2" i="120"/>
  <c r="G64" i="123"/>
  <c r="D8" i="91" s="1"/>
  <c r="D50" i="91"/>
  <c r="D42" i="91"/>
  <c r="D39" i="91"/>
  <c r="D37" i="91"/>
  <c r="D29" i="91"/>
  <c r="D23" i="91"/>
  <c r="D15" i="91"/>
  <c r="D22" i="91"/>
  <c r="D14" i="91"/>
  <c r="D13" i="91"/>
  <c r="D52" i="91" l="1"/>
  <c r="G9" i="126" s="1"/>
  <c r="G140" i="73"/>
  <c r="A73" i="121"/>
  <c r="A144" i="121"/>
  <c r="A72" i="121"/>
  <c r="A143" i="121"/>
  <c r="A2" i="91"/>
  <c r="A3" i="91"/>
  <c r="A73" i="73"/>
  <c r="A71" i="73" l="1"/>
  <c r="A72" i="73"/>
  <c r="D9" i="91"/>
  <c r="D20" i="91" l="1"/>
  <c r="G7" i="126" s="1"/>
  <c r="G13" i="126" s="1"/>
  <c r="D58" i="9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Malanie Wilken</author>
  </authors>
  <commentList>
    <comment ref="A46" authorId="0" shapeId="0" xr:uid="{7DB16470-5F0A-4C92-A588-326213E49D27}">
      <text>
        <r>
          <rPr>
            <b/>
            <sz val="9"/>
            <color indexed="81"/>
            <rFont val="Tahoma"/>
            <family val="2"/>
          </rPr>
          <t>Malanie Wilken:</t>
        </r>
        <r>
          <rPr>
            <sz val="9"/>
            <color indexed="81"/>
            <rFont val="Tahoma"/>
            <family val="2"/>
          </rPr>
          <t xml:space="preserve">
Confirm </t>
        </r>
      </text>
    </comment>
  </commentList>
</comments>
</file>

<file path=xl/sharedStrings.xml><?xml version="1.0" encoding="utf-8"?>
<sst xmlns="http://schemas.openxmlformats.org/spreadsheetml/2006/main" count="6240" uniqueCount="2009">
  <si>
    <t>M260.02</t>
  </si>
  <si>
    <t>M260.03</t>
  </si>
  <si>
    <t>M260.04</t>
  </si>
  <si>
    <t>M260.01</t>
  </si>
  <si>
    <t>M280.02</t>
  </si>
  <si>
    <t>M280.03</t>
  </si>
  <si>
    <t>M280.04</t>
  </si>
  <si>
    <t>M280.05</t>
  </si>
  <si>
    <t>M280.06</t>
  </si>
  <si>
    <t>M280.07</t>
  </si>
  <si>
    <t>M280.08</t>
  </si>
  <si>
    <t>M280.09</t>
  </si>
  <si>
    <t>M280.01</t>
  </si>
  <si>
    <t>Concrete palisade fences</t>
  </si>
  <si>
    <t>ITEM NO</t>
  </si>
  <si>
    <t>M330.02</t>
  </si>
  <si>
    <t>Cutting of mitre drains</t>
  </si>
  <si>
    <t>M410.01</t>
  </si>
  <si>
    <t>M410.04</t>
  </si>
  <si>
    <t>Work undertaken by contractor</t>
  </si>
  <si>
    <t>M410.05</t>
  </si>
  <si>
    <t>M410.07</t>
  </si>
  <si>
    <t>M410.08</t>
  </si>
  <si>
    <t>M410.12</t>
  </si>
  <si>
    <t>M410.13</t>
  </si>
  <si>
    <t>M410.14</t>
  </si>
  <si>
    <t>Road sign cleaning</t>
  </si>
  <si>
    <t>From road signs</t>
  </si>
  <si>
    <t>From structures</t>
  </si>
  <si>
    <t>M420.01</t>
  </si>
  <si>
    <t>M420.02</t>
  </si>
  <si>
    <t>M421.01</t>
  </si>
  <si>
    <t>M450.01</t>
  </si>
  <si>
    <t>M450.02</t>
  </si>
  <si>
    <t>M450.03</t>
  </si>
  <si>
    <t>Removal of graffiti</t>
  </si>
  <si>
    <t>Type 1 (large)</t>
  </si>
  <si>
    <t>Type 2 (small)</t>
  </si>
  <si>
    <t>SUBSOIL DRAIN INSTALLATION AND MAINTENANCE</t>
  </si>
  <si>
    <t>BROUGHT FORWARD</t>
  </si>
  <si>
    <t>SECTION M2300</t>
  </si>
  <si>
    <t>M2300</t>
  </si>
  <si>
    <t>CLEANING OF WATERWAY STRUCTURES</t>
  </si>
  <si>
    <t>GENERAL REQUIREMENTS AND PROVISIONS</t>
  </si>
  <si>
    <t>ROUTE PATROL SERVICES</t>
  </si>
  <si>
    <t>ACCOMMODATION OF TRAFFIC</t>
  </si>
  <si>
    <t>PAVEMENT LAYERS REPAIR</t>
  </si>
  <si>
    <t>REPAIR OF POTHOLES</t>
  </si>
  <si>
    <t>REPAIR OF EDGE BREAKS</t>
  </si>
  <si>
    <t>REPAIR OF SURFACE FAILURES</t>
  </si>
  <si>
    <t>REPAIR OF SLOPE FAILURES AND WASHAWAYS</t>
  </si>
  <si>
    <t>CLEANING OF PREFABRICATED CULVERTS</t>
  </si>
  <si>
    <t>CLEANING OF CONCRETE DRAINS AND CHANNELS</t>
  </si>
  <si>
    <t>EDGE BUILD-UP REMOVAL</t>
  </si>
  <si>
    <t>FENCING</t>
  </si>
  <si>
    <t>CARRIED FORWARD</t>
  </si>
  <si>
    <t>COLLECTION AND REMOVAL OF DEBRIS AND LITTER</t>
  </si>
  <si>
    <t>ROADSTUDS</t>
  </si>
  <si>
    <t>DAZZLE SCREEN ERECTION AND REPLACEMENT</t>
  </si>
  <si>
    <t>ROAD MARKINGS</t>
  </si>
  <si>
    <t>GENERAL EROSION PROTECTION</t>
  </si>
  <si>
    <t>GABION PROTECTION</t>
  </si>
  <si>
    <t>ESTABLISHMENT OF GRASS</t>
  </si>
  <si>
    <t>EMERGENCY STANDBY TEAM</t>
  </si>
  <si>
    <t>ALL-EMERGENCY NORMALISATION</t>
  </si>
  <si>
    <t>MINOR REPAIRS TO STRUCTURES</t>
  </si>
  <si>
    <t>DAYWORKS SCHEDULE</t>
  </si>
  <si>
    <t>Overhaul on material hauled in excess of 1,0 km</t>
  </si>
  <si>
    <t>Demolition and removal of damaged existing structures</t>
  </si>
  <si>
    <t>Steel palisade fences</t>
  </si>
  <si>
    <t>Spraying of vegetation destroyer and ant poison</t>
  </si>
  <si>
    <t>REPAIR OF POTHOLES, EDGE BREAKS AND SURFACE FAILURES</t>
  </si>
  <si>
    <t>CRACK SEALING</t>
  </si>
  <si>
    <t>SURFACE TREATMENT OF SURFACED ROADS</t>
  </si>
  <si>
    <t>REPAIR AND MAINTENANCE OF INLET AND OUTLET STRUCTURES</t>
  </si>
  <si>
    <t>CLEANING AND MAINTENANCE OF EXISTING EARTH CHANNELS</t>
  </si>
  <si>
    <t>SHOULDER REPAIRS</t>
  </si>
  <si>
    <t>ERECTION AND REPAIR OF PERMANENT ROAD TRAFFIC SIGNS</t>
  </si>
  <si>
    <t>ROAD SIGN CLEANING AND REMOVAL OF ILLEGAL SIGNS</t>
  </si>
  <si>
    <t>Shoulder weedspray</t>
  </si>
  <si>
    <t>CONTROLLING VEGETATION GROWTH: MOWING AND CUTTING</t>
  </si>
  <si>
    <t>REMOVAL OF UNDESIRABLE VEGETATION: PHYSICAL ERADICATION</t>
  </si>
  <si>
    <t>Occupational health and safety obligations</t>
  </si>
  <si>
    <t>Installation and repair of wire rope safety fence</t>
  </si>
  <si>
    <t>PART A : MANAGEMENT</t>
  </si>
  <si>
    <t>PART B : OPERATIONAL</t>
  </si>
  <si>
    <t>PART B : OPERATIONAL SECTION</t>
  </si>
  <si>
    <t>PART A : MANAGEMENT SECTION</t>
  </si>
  <si>
    <t>SUB-TOTAL PART B : OPERATIONAL SECTION</t>
  </si>
  <si>
    <t>SUB-TOTAL PART A : MANAGEMENT SECTION</t>
  </si>
  <si>
    <t>Removal of damaged dazzle screens and supporting posts</t>
  </si>
  <si>
    <t>CONCRETE CHANNEL CONSTRUCTION AND MAINT. OF EXISTING CHANNELS</t>
  </si>
  <si>
    <t>CHEMICAL CONTROL OF VEG. AND ERADICATION OF UNDESIRABLE VEGETATION</t>
  </si>
  <si>
    <t>Between road reserve fence and neighbouring solid wall</t>
  </si>
  <si>
    <t>GUARDRAIL ERECTION AND MAINTENANCE</t>
  </si>
  <si>
    <t>Guardrail reflectors</t>
  </si>
  <si>
    <t>CONCRETE CHANNEL CONSTRUCTION AND MAINTENANCE OF EXISTING CHANNELS</t>
  </si>
  <si>
    <t>MAINTENANCE AND ESTABLISHMENT OF PLANTS, TREES AND SHRUBS</t>
  </si>
  <si>
    <t>SECTION</t>
  </si>
  <si>
    <t>CRACK AND JOINT SEALING OF CONCRETE PAVEMENTS</t>
  </si>
  <si>
    <t>SUMMARY OF BILL OF QUANTITIES</t>
  </si>
  <si>
    <t>CONTRACTOR'S ESTABLISHMENT ON SITE AND GENERAL OBLIGATIONS</t>
  </si>
  <si>
    <t>M510.03</t>
  </si>
  <si>
    <t>M510.04</t>
  </si>
  <si>
    <t>M510.05</t>
  </si>
  <si>
    <t>M510.06</t>
  </si>
  <si>
    <t>M510.07</t>
  </si>
  <si>
    <t>Herbicide</t>
  </si>
  <si>
    <t>M520.01</t>
  </si>
  <si>
    <t>M520.02</t>
  </si>
  <si>
    <t>M520.03</t>
  </si>
  <si>
    <t>M520.04</t>
  </si>
  <si>
    <t>Isolated areas</t>
  </si>
  <si>
    <t>Dense areas (areas more than 20% infested)</t>
  </si>
  <si>
    <t>M630.03</t>
  </si>
  <si>
    <t>M630.04</t>
  </si>
  <si>
    <t>M640.02</t>
  </si>
  <si>
    <t>M640.03</t>
  </si>
  <si>
    <t>M640.04</t>
  </si>
  <si>
    <t>M640.06</t>
  </si>
  <si>
    <t>M650.01</t>
  </si>
  <si>
    <t>M650.02</t>
  </si>
  <si>
    <t>M650.03</t>
  </si>
  <si>
    <t>M650.04</t>
  </si>
  <si>
    <t>M650.05</t>
  </si>
  <si>
    <t>M650.07</t>
  </si>
  <si>
    <t>M710.01</t>
  </si>
  <si>
    <t>M810.01</t>
  </si>
  <si>
    <t>M910.02</t>
  </si>
  <si>
    <t>M910.04</t>
  </si>
  <si>
    <t>DESCRIPTION</t>
  </si>
  <si>
    <t>UNIT</t>
  </si>
  <si>
    <t>QUANTITY</t>
  </si>
  <si>
    <t>RATE</t>
  </si>
  <si>
    <t>AMOUNT</t>
  </si>
  <si>
    <t>(a)</t>
  </si>
  <si>
    <t>(b)</t>
  </si>
  <si>
    <t>TOTAL CARRIED TO SUMMARY</t>
  </si>
  <si>
    <t>m³</t>
  </si>
  <si>
    <t>SECTION M0200</t>
  </si>
  <si>
    <t>No</t>
  </si>
  <si>
    <t>%</t>
  </si>
  <si>
    <t>Advertising cost</t>
  </si>
  <si>
    <t>Fixed obligations</t>
  </si>
  <si>
    <t>month</t>
  </si>
  <si>
    <t>Provision of temporary traffic control facilities</t>
  </si>
  <si>
    <t>m</t>
  </si>
  <si>
    <t>h</t>
  </si>
  <si>
    <t>m²</t>
  </si>
  <si>
    <t>Tack coat using 30% bitumen emulsion</t>
  </si>
  <si>
    <t>l</t>
  </si>
  <si>
    <t>Applied by hand</t>
  </si>
  <si>
    <t>Applied by spreader box</t>
  </si>
  <si>
    <t>Excavation</t>
  </si>
  <si>
    <t>SECTION M2100</t>
  </si>
  <si>
    <t>Backfilling</t>
  </si>
  <si>
    <t>Using the excavated material</t>
  </si>
  <si>
    <t>Accessories</t>
  </si>
  <si>
    <t>Plastering</t>
  </si>
  <si>
    <t>Demolition of existing structures</t>
  </si>
  <si>
    <t>Plain concrete</t>
  </si>
  <si>
    <t>Reinforced concrete</t>
  </si>
  <si>
    <t>Brickwork</t>
  </si>
  <si>
    <t>Stone masonry</t>
  </si>
  <si>
    <t>Steel reinforcement</t>
  </si>
  <si>
    <t>Mild steel bars</t>
  </si>
  <si>
    <t>High tensile steel bars</t>
  </si>
  <si>
    <t>Welded steel mesh</t>
  </si>
  <si>
    <t>kg</t>
  </si>
  <si>
    <t>Excavated material to spoil</t>
  </si>
  <si>
    <t>Existing structures demolished</t>
  </si>
  <si>
    <t>Excavating soft material</t>
  </si>
  <si>
    <t>Impermeable backfilling</t>
  </si>
  <si>
    <t>Natural permeable material</t>
  </si>
  <si>
    <t>Pipes</t>
  </si>
  <si>
    <t>Polyethylene sheeting 0,25 mm thick</t>
  </si>
  <si>
    <t>Inlet and outlet structures</t>
  </si>
  <si>
    <t>Rodding eyes</t>
  </si>
  <si>
    <t>Outlet structures</t>
  </si>
  <si>
    <t>Exposing of existing drains</t>
  </si>
  <si>
    <t>Clearing of subsoil drains</t>
  </si>
  <si>
    <t>Cleaning earth drains and channels</t>
  </si>
  <si>
    <t>Repairing of earth drains and channels</t>
  </si>
  <si>
    <t>Banks and dykes</t>
  </si>
  <si>
    <t>Soft material</t>
  </si>
  <si>
    <t>Hard material</t>
  </si>
  <si>
    <t>Cast in situ concrete</t>
  </si>
  <si>
    <t>Kerbing and channelling</t>
  </si>
  <si>
    <t>km</t>
  </si>
  <si>
    <t>Stock-proof fences</t>
  </si>
  <si>
    <t>Vermin-proof fences</t>
  </si>
  <si>
    <t>Pedestrian fences</t>
  </si>
  <si>
    <t>Security fences</t>
  </si>
  <si>
    <t>Dismantling of existing and damaged fences</t>
  </si>
  <si>
    <t>Drilling and blasting holes for posts and anchors</t>
  </si>
  <si>
    <t>Up to 2 m²</t>
  </si>
  <si>
    <t>Exceeding 2 m² but not 10 m²</t>
  </si>
  <si>
    <t>Exceeding 10 m²</t>
  </si>
  <si>
    <t>Removal of road sign supports</t>
  </si>
  <si>
    <t>Erection and repairs of gantry structures</t>
  </si>
  <si>
    <t>Cleaning of road signs</t>
  </si>
  <si>
    <t>Cleaning of overhead road signs (all sizes)</t>
  </si>
  <si>
    <t>Removal of illegal signs</t>
  </si>
  <si>
    <t>End units</t>
  </si>
  <si>
    <t>End wings</t>
  </si>
  <si>
    <t>Steel posts</t>
  </si>
  <si>
    <t>Type D1 (A)</t>
  </si>
  <si>
    <t>Supply and erection of dazzle screens</t>
  </si>
  <si>
    <t>Metal</t>
  </si>
  <si>
    <t>Timber</t>
  </si>
  <si>
    <t>M0200</t>
  </si>
  <si>
    <t>SECTION M0300</t>
  </si>
  <si>
    <t>M0300</t>
  </si>
  <si>
    <t>SECTION M0400</t>
  </si>
  <si>
    <t>M0400</t>
  </si>
  <si>
    <t>SECTION M0500</t>
  </si>
  <si>
    <t>M0500</t>
  </si>
  <si>
    <t>SECTION M1100</t>
  </si>
  <si>
    <t>M1100</t>
  </si>
  <si>
    <t>SECTION M1200</t>
  </si>
  <si>
    <t>M1200</t>
  </si>
  <si>
    <t>SECTION M1300</t>
  </si>
  <si>
    <t>M1300</t>
  </si>
  <si>
    <t>Expansion joints</t>
  </si>
  <si>
    <t>SECTION M1500</t>
  </si>
  <si>
    <t>M1500</t>
  </si>
  <si>
    <t>SECTION M1600</t>
  </si>
  <si>
    <t>M1600</t>
  </si>
  <si>
    <t>Intermediate material</t>
  </si>
  <si>
    <t>Hard and boulder class material</t>
  </si>
  <si>
    <t>Drying excavated material suitable for re-use</t>
  </si>
  <si>
    <t>Reconstruction of pavement layers</t>
  </si>
  <si>
    <t>Emulsion treated crushed stone base</t>
  </si>
  <si>
    <t>SECTION M1700</t>
  </si>
  <si>
    <t>M1700</t>
  </si>
  <si>
    <t>M2100</t>
  </si>
  <si>
    <t>M2200</t>
  </si>
  <si>
    <t>SECTION M2500</t>
  </si>
  <si>
    <t>M2500</t>
  </si>
  <si>
    <t>SECTION M2600</t>
  </si>
  <si>
    <t>M2600</t>
  </si>
  <si>
    <t>SECTION M2700</t>
  </si>
  <si>
    <t>M2700</t>
  </si>
  <si>
    <t>SECTION M2800</t>
  </si>
  <si>
    <t>M2800</t>
  </si>
  <si>
    <t>SECTION M3100</t>
  </si>
  <si>
    <t>M3100</t>
  </si>
  <si>
    <t>SECTION M3200</t>
  </si>
  <si>
    <t>M3200</t>
  </si>
  <si>
    <t>SECTION M3300</t>
  </si>
  <si>
    <t>M3300</t>
  </si>
  <si>
    <t>SECTION M4100</t>
  </si>
  <si>
    <t>M4100</t>
  </si>
  <si>
    <t>SECTION M4200</t>
  </si>
  <si>
    <t>M4200</t>
  </si>
  <si>
    <t>SECTION M4300</t>
  </si>
  <si>
    <t>Removal of damaged roadstuds</t>
  </si>
  <si>
    <t>Bituminous pavements</t>
  </si>
  <si>
    <t>Concrete pavements</t>
  </si>
  <si>
    <t>Embedded type</t>
  </si>
  <si>
    <t>M4300</t>
  </si>
  <si>
    <t>SECTION M4400</t>
  </si>
  <si>
    <t>M4400</t>
  </si>
  <si>
    <t>SECTION M4500</t>
  </si>
  <si>
    <t>M4500</t>
  </si>
  <si>
    <t>SECTION M4600</t>
  </si>
  <si>
    <t>White lettering and symbols</t>
  </si>
  <si>
    <t>Sandblasting</t>
  </si>
  <si>
    <t>SECTION M5100</t>
  </si>
  <si>
    <t>M5100</t>
  </si>
  <si>
    <t>SECTION M5200</t>
  </si>
  <si>
    <t>M5200</t>
  </si>
  <si>
    <t>SECTION M6100</t>
  </si>
  <si>
    <t>M6100</t>
  </si>
  <si>
    <t>M6200</t>
  </si>
  <si>
    <t>SECTION M6200</t>
  </si>
  <si>
    <t>SECTION M6300</t>
  </si>
  <si>
    <t>M6300</t>
  </si>
  <si>
    <t>SECTION M6400</t>
  </si>
  <si>
    <t>SECTION M6500</t>
  </si>
  <si>
    <t>M6500</t>
  </si>
  <si>
    <t>SECTION M7100</t>
  </si>
  <si>
    <t>M7100</t>
  </si>
  <si>
    <t>SECTION M7200</t>
  </si>
  <si>
    <t>M7200</t>
  </si>
  <si>
    <t>SECTION M8100</t>
  </si>
  <si>
    <t>M8100</t>
  </si>
  <si>
    <t>SECTION M9100</t>
  </si>
  <si>
    <t>M9100</t>
  </si>
  <si>
    <t>Stone pitching</t>
  </si>
  <si>
    <t>Grouted pitching</t>
  </si>
  <si>
    <t>Stone masonry walls</t>
  </si>
  <si>
    <t>Cement-mortared stone walls</t>
  </si>
  <si>
    <t>Prefabricated concrete grass blocks</t>
  </si>
  <si>
    <t>Foundation trench excavation and backfilling</t>
  </si>
  <si>
    <t>In all other classes of material</t>
  </si>
  <si>
    <t>Surface preparation for bedding the gabions</t>
  </si>
  <si>
    <t>Gabions</t>
  </si>
  <si>
    <t>In solid rock (material which requires blasting)</t>
  </si>
  <si>
    <t>Reserve with dual carriageway</t>
  </si>
  <si>
    <t>Burning of fire breaks per operation</t>
  </si>
  <si>
    <t>Trimming of shrubs and hedges</t>
  </si>
  <si>
    <t>Annual trimming of shrubs and hedges</t>
  </si>
  <si>
    <t>Preparing plant holes</t>
  </si>
  <si>
    <t>Trees</t>
  </si>
  <si>
    <t>kl</t>
  </si>
  <si>
    <t>Trimming for grassing</t>
  </si>
  <si>
    <t>Machine trimming</t>
  </si>
  <si>
    <t>Hand trimming</t>
  </si>
  <si>
    <t>Loosening of topsoil</t>
  </si>
  <si>
    <t>Ripping</t>
  </si>
  <si>
    <t>Ploughing for loosening topsoil</t>
  </si>
  <si>
    <t>ha</t>
  </si>
  <si>
    <t>Flat areas</t>
  </si>
  <si>
    <t>Slopes</t>
  </si>
  <si>
    <t>Grassing</t>
  </si>
  <si>
    <t>Sodding</t>
  </si>
  <si>
    <t xml:space="preserve">Emergency team on standby </t>
  </si>
  <si>
    <t>All-emergency normalisation</t>
  </si>
  <si>
    <t>hour</t>
  </si>
  <si>
    <t>Sheltering of animals</t>
  </si>
  <si>
    <t>Fire fighting</t>
  </si>
  <si>
    <t>Safeguarding of dangerous area</t>
  </si>
  <si>
    <t>Unskilled</t>
  </si>
  <si>
    <t>Semi-skilled</t>
  </si>
  <si>
    <t>Skilled</t>
  </si>
  <si>
    <t>Flagmen</t>
  </si>
  <si>
    <t>Labour outside normal working hours</t>
  </si>
  <si>
    <t>Outside normal working hours and Saturdays</t>
  </si>
  <si>
    <t>Sundays and public holidays</t>
  </si>
  <si>
    <t>Tipper Trucks</t>
  </si>
  <si>
    <t>3 to 5 ton capacity</t>
  </si>
  <si>
    <t>More than 5 ton capacity</t>
  </si>
  <si>
    <t>Safety vehicle for pre-marking purposes</t>
  </si>
  <si>
    <t>Light delivery vehicle (LDV)</t>
  </si>
  <si>
    <t>Procurement of materials</t>
  </si>
  <si>
    <t>Labour during normal working hours</t>
  </si>
  <si>
    <t>M4600</t>
  </si>
  <si>
    <t>Excavating hard material</t>
  </si>
  <si>
    <t>M6400</t>
  </si>
  <si>
    <t>SECTION M2400</t>
  </si>
  <si>
    <t>M2400</t>
  </si>
  <si>
    <t>M020.01</t>
  </si>
  <si>
    <t>Information signboards</t>
  </si>
  <si>
    <t>Prov Sum</t>
  </si>
  <si>
    <t>M110.04</t>
  </si>
  <si>
    <t>M110.05</t>
  </si>
  <si>
    <t>M110.01</t>
  </si>
  <si>
    <t>M110.02</t>
  </si>
  <si>
    <t>M130.01</t>
  </si>
  <si>
    <t>M150.01</t>
  </si>
  <si>
    <t>M160.01</t>
  </si>
  <si>
    <t>M160.02</t>
  </si>
  <si>
    <t>M170.01</t>
  </si>
  <si>
    <t>M170.03</t>
  </si>
  <si>
    <t>M170.04</t>
  </si>
  <si>
    <t>M210.01</t>
  </si>
  <si>
    <t>M210.02</t>
  </si>
  <si>
    <t>M210.05</t>
  </si>
  <si>
    <t>M210.07</t>
  </si>
  <si>
    <t>M210.08</t>
  </si>
  <si>
    <t>Reconstruction of inlet and outlet structures</t>
  </si>
  <si>
    <t>M220.01</t>
  </si>
  <si>
    <t>M220.02</t>
  </si>
  <si>
    <t>M220.03</t>
  </si>
  <si>
    <t>M220.04</t>
  </si>
  <si>
    <t>M220.05</t>
  </si>
  <si>
    <t>M220.06</t>
  </si>
  <si>
    <t>M220.08</t>
  </si>
  <si>
    <t>M220.09</t>
  </si>
  <si>
    <t>M220.10</t>
  </si>
  <si>
    <t>M220.11</t>
  </si>
  <si>
    <t>Environmental obligations</t>
  </si>
  <si>
    <t>Reporting obligations</t>
  </si>
  <si>
    <t>Wellness Program</t>
  </si>
  <si>
    <t>Month</t>
  </si>
  <si>
    <t>Venue for ACT process</t>
  </si>
  <si>
    <t>Remuneration for workers during ACT process</t>
  </si>
  <si>
    <t>General provisions</t>
  </si>
  <si>
    <t>Delineators</t>
  </si>
  <si>
    <t>Road signs:  TW-series</t>
  </si>
  <si>
    <t>Road signs:  R- and TR-series</t>
  </si>
  <si>
    <t>Additional lane closures</t>
  </si>
  <si>
    <t>Concrete (Class 25/19)</t>
  </si>
  <si>
    <t>Supply of fencing material</t>
  </si>
  <si>
    <t>Procurement of road sign boards</t>
  </si>
  <si>
    <t>Timber post</t>
  </si>
  <si>
    <t>Steel post (sigma post)</t>
  </si>
  <si>
    <t>Steel post</t>
  </si>
  <si>
    <t>Repairing of damaged wire rope safety fence</t>
  </si>
  <si>
    <t>Re-tensioning of wire rope safety fence</t>
  </si>
  <si>
    <t>100mm wide</t>
  </si>
  <si>
    <t>150mm wide</t>
  </si>
  <si>
    <t>200mm wide</t>
  </si>
  <si>
    <t>Grass runners (kikuyu)</t>
  </si>
  <si>
    <t>Nursery sods (kikuyu)</t>
  </si>
  <si>
    <t>Flat bed truck (7 ton)</t>
  </si>
  <si>
    <t>Hazard plates</t>
  </si>
  <si>
    <t>Timber posts</t>
  </si>
  <si>
    <t>1000mm x 250mm</t>
  </si>
  <si>
    <t>Hot mix continuously graded asphalt</t>
  </si>
  <si>
    <t>Fine grade</t>
  </si>
  <si>
    <t>1200mm</t>
  </si>
  <si>
    <t>900mm</t>
  </si>
  <si>
    <t>1500mm</t>
  </si>
  <si>
    <t>Surface type without shank</t>
  </si>
  <si>
    <t xml:space="preserve">The Contractor's overhead charges and profit </t>
  </si>
  <si>
    <t xml:space="preserve">in respect of sub-item PM020.03 (a) </t>
  </si>
  <si>
    <t>CONTRACTOR'S ESTABLISHMENT ON SITE</t>
  </si>
  <si>
    <t>AND GENERAL OBLIGATIONS</t>
  </si>
  <si>
    <t>Rectangular road signs: TGS-, TIN- and TW-</t>
  </si>
  <si>
    <t>series (excluding delineators and barricades)</t>
  </si>
  <si>
    <t>Accommodation of traffic and maintaining</t>
  </si>
  <si>
    <t>temporary deviations</t>
  </si>
  <si>
    <t xml:space="preserve">Removal and excavating material from existing </t>
  </si>
  <si>
    <t>pavements (except milled material)</t>
  </si>
  <si>
    <t>SURFACE TREATMENT - TEXTURE</t>
  </si>
  <si>
    <t>CORRECTION</t>
  </si>
  <si>
    <t xml:space="preserve">Slurry applied for texture treatment </t>
  </si>
  <si>
    <t>Slurry applied for texture treatment</t>
  </si>
  <si>
    <t>SECTION M2200</t>
  </si>
  <si>
    <t>SECTION M9200</t>
  </si>
  <si>
    <t>M9200</t>
  </si>
  <si>
    <t>TARGETED ENTERPRISE</t>
  </si>
  <si>
    <t>SUB-TOTAL PART C : TARGETED ENTERPRISE</t>
  </si>
  <si>
    <t>TOTAL</t>
  </si>
  <si>
    <t>PART C : TARGETED ENTERPRISE</t>
  </si>
  <si>
    <t>CONTRACT NRA X.002-088-2019/1</t>
  </si>
  <si>
    <t>M030.01</t>
  </si>
  <si>
    <t>LS</t>
  </si>
  <si>
    <t>M030.02</t>
  </si>
  <si>
    <t>Value related obligations</t>
  </si>
  <si>
    <t>M030.03</t>
  </si>
  <si>
    <t>Time related obligations</t>
  </si>
  <si>
    <t>M030.03(a)</t>
  </si>
  <si>
    <t>M030.03(b)</t>
  </si>
  <si>
    <t>M030.03(c)</t>
  </si>
  <si>
    <t>M030.03(d)</t>
  </si>
  <si>
    <t>General obligations</t>
  </si>
  <si>
    <t>M030.05</t>
  </si>
  <si>
    <t>M030.05(a)</t>
  </si>
  <si>
    <t xml:space="preserve">Contractor's charge for the management for the </t>
  </si>
  <si>
    <t xml:space="preserve">and execution of the Targeted Enterprise </t>
  </si>
  <si>
    <t>procurement process:</t>
  </si>
  <si>
    <t>M030.05(a)i</t>
  </si>
  <si>
    <t>Procurement process for the tatality of all tenders</t>
  </si>
  <si>
    <t xml:space="preserve">concluded for the appointment of Targeted </t>
  </si>
  <si>
    <t xml:space="preserve">Enterprise subcontractors of CIDB 1 CE and </t>
  </si>
  <si>
    <t>2 CE contractor grading</t>
  </si>
  <si>
    <t>M030.05(a)ii</t>
  </si>
  <si>
    <t xml:space="preserve">Enterprise subcontractors of CIDB 3 CE and </t>
  </si>
  <si>
    <t>4 CE contractor grading</t>
  </si>
  <si>
    <t>M030.05(a)iii</t>
  </si>
  <si>
    <t xml:space="preserve">Enterprise subcontractors of CIDB 5 CE and </t>
  </si>
  <si>
    <t>higher contractor grading</t>
  </si>
  <si>
    <t>M030.06(a)</t>
  </si>
  <si>
    <t>Contractor's establishment, management,j</t>
  </si>
  <si>
    <t>management support, assistance, coaching,</t>
  </si>
  <si>
    <t xml:space="preserve">guidance, mentoring and supervision of </t>
  </si>
  <si>
    <t>Targeted Enterprises</t>
  </si>
  <si>
    <t>Tenders Process for Targeted Enterprises</t>
  </si>
  <si>
    <t>M030.08</t>
  </si>
  <si>
    <t xml:space="preserve">Preparing and maintaining a Portfolio of Evidence </t>
  </si>
  <si>
    <t>for each subcontractors</t>
  </si>
  <si>
    <t>M030.08(a)</t>
  </si>
  <si>
    <t>M030.08(b)</t>
  </si>
  <si>
    <t xml:space="preserve">The Contractors overhead charges and profit in </t>
  </si>
  <si>
    <t>respect of sub-item M030.08(a)</t>
  </si>
  <si>
    <t>M020.02</t>
  </si>
  <si>
    <t>Compensation to landowners</t>
  </si>
  <si>
    <t>M020.02(a)</t>
  </si>
  <si>
    <t>Compensation for landowners</t>
  </si>
  <si>
    <t>M020.02(b)</t>
  </si>
  <si>
    <t xml:space="preserve">The contractors overhead charges and profit in </t>
  </si>
  <si>
    <t>respect of sub-item M020.02(a) above</t>
  </si>
  <si>
    <t>M020.03</t>
  </si>
  <si>
    <t>M020.04</t>
  </si>
  <si>
    <t xml:space="preserve">Stakeholder and Community Liaison and Social </t>
  </si>
  <si>
    <t>Facilitation</t>
  </si>
  <si>
    <t>M020.04(a)</t>
  </si>
  <si>
    <t>Cost of Liaison, Social Facilitation and PLC Support</t>
  </si>
  <si>
    <t>M020.04(b)</t>
  </si>
  <si>
    <t xml:space="preserve">Handling cost and profit in respect of </t>
  </si>
  <si>
    <t xml:space="preserve">of sub-item PM020.04 (a) </t>
  </si>
  <si>
    <t>M020.05</t>
  </si>
  <si>
    <t>Target Group Particiipation</t>
  </si>
  <si>
    <t>M020.05(a)</t>
  </si>
  <si>
    <t>Contract Participation Performance Bonus</t>
  </si>
  <si>
    <t>Training Costs:</t>
  </si>
  <si>
    <t>M020.06</t>
  </si>
  <si>
    <t>M020.06(a)i</t>
  </si>
  <si>
    <t>M020.06(a)ii</t>
  </si>
  <si>
    <t>M020.06(a)iii</t>
  </si>
  <si>
    <t>Accredited generic skills training</t>
  </si>
  <si>
    <t>Community skills training</t>
  </si>
  <si>
    <t xml:space="preserve">Handling cost and profit in respect of sub-item </t>
  </si>
  <si>
    <t>M020.06(a)I and M020.06(a)ii</t>
  </si>
  <si>
    <t>Prime Cost</t>
  </si>
  <si>
    <t>M020.06(b)</t>
  </si>
  <si>
    <t>Other costs during training</t>
  </si>
  <si>
    <t>M020.06(c)</t>
  </si>
  <si>
    <t>Training Venue</t>
  </si>
  <si>
    <t>Lump Sum</t>
  </si>
  <si>
    <t>M020.07</t>
  </si>
  <si>
    <t>M020.07(a)</t>
  </si>
  <si>
    <t>Office Facilities for Wellness Champion</t>
  </si>
  <si>
    <t>M020.07(b)</t>
  </si>
  <si>
    <t>Wellness Champion</t>
  </si>
  <si>
    <t>M020.07(c)</t>
  </si>
  <si>
    <t>M020.07(d)</t>
  </si>
  <si>
    <t>Transport for workers and their immediate families</t>
  </si>
  <si>
    <t>for ACT process</t>
  </si>
  <si>
    <t>M020.07(e)</t>
  </si>
  <si>
    <t>M020.07(f)</t>
  </si>
  <si>
    <t xml:space="preserve">respect of sub-item M020.07(b) to (e)   </t>
  </si>
  <si>
    <t>M020.08</t>
  </si>
  <si>
    <t>Transport for Wellness Champion</t>
  </si>
  <si>
    <t>M020.08(a)</t>
  </si>
  <si>
    <t>M020.08(b)</t>
  </si>
  <si>
    <t xml:space="preserve">respect of sub-item M020.08(a)  </t>
  </si>
  <si>
    <t>M040.01</t>
  </si>
  <si>
    <t xml:space="preserve">Route Patrol </t>
  </si>
  <si>
    <t>M040.03</t>
  </si>
  <si>
    <t xml:space="preserve">Procurement and implementation of visual </t>
  </si>
  <si>
    <t>capturing devices for route patrol services</t>
  </si>
  <si>
    <t>M040.03(b)</t>
  </si>
  <si>
    <t>M040.03(a)</t>
  </si>
  <si>
    <t>respect of sub-item M040.03(a)</t>
  </si>
  <si>
    <t>M050.01</t>
  </si>
  <si>
    <t>M050.01(b)</t>
  </si>
  <si>
    <t>M050.01(b)i</t>
  </si>
  <si>
    <t>M050.01(b)ii</t>
  </si>
  <si>
    <t xml:space="preserve">M050.01(c)i </t>
  </si>
  <si>
    <t>M050.01(c)</t>
  </si>
  <si>
    <t>M050.01(c)ii</t>
  </si>
  <si>
    <t>M050.01(d)</t>
  </si>
  <si>
    <t>M050.01(e)</t>
  </si>
  <si>
    <t>M050.01(e)i</t>
  </si>
  <si>
    <t>M050.01(e)iii</t>
  </si>
  <si>
    <t xml:space="preserve">Solid rubber moulded heavy duty bases for (e)i </t>
  </si>
  <si>
    <t>M050.01(f)</t>
  </si>
  <si>
    <t>Barricades</t>
  </si>
  <si>
    <t>M050.01(f)i</t>
  </si>
  <si>
    <t>M050.01(f)ii</t>
  </si>
  <si>
    <t>2400mm x 400mm</t>
  </si>
  <si>
    <t>1800mm x 300mm</t>
  </si>
  <si>
    <t>M050.02</t>
  </si>
  <si>
    <t xml:space="preserve">M050.02(a)  </t>
  </si>
  <si>
    <t>M050.02(b)</t>
  </si>
  <si>
    <t>M050.02(d)</t>
  </si>
  <si>
    <t>Traffic Safety Officer</t>
  </si>
  <si>
    <t>M110.03</t>
  </si>
  <si>
    <t>M0600</t>
  </si>
  <si>
    <t>SKILLS DEVELOPMENT</t>
  </si>
  <si>
    <t>SECTION M0600</t>
  </si>
  <si>
    <t>Contract skills Developemnt Goals (CSDG)</t>
  </si>
  <si>
    <t xml:space="preserve">M060.01(a) </t>
  </si>
  <si>
    <t>M110</t>
  </si>
  <si>
    <t>M110.01(a)</t>
  </si>
  <si>
    <t>M110.02(b)</t>
  </si>
  <si>
    <t>M110.02(c)</t>
  </si>
  <si>
    <t>M110.02(d)</t>
  </si>
  <si>
    <t>M110.02(f)</t>
  </si>
  <si>
    <t>M110.02(g)</t>
  </si>
  <si>
    <t>M110.03(c)</t>
  </si>
  <si>
    <t>M110.03(c)(i)</t>
  </si>
  <si>
    <t>ton</t>
  </si>
  <si>
    <t>M110.03(c)(ii)</t>
  </si>
  <si>
    <t>M110.03(c)(iii)</t>
  </si>
  <si>
    <t>Surfacing of base layer repairs with:</t>
  </si>
  <si>
    <t>M110.04(a)</t>
  </si>
  <si>
    <t>Asphalt surfacing (hot mix- continuously graded medium)</t>
  </si>
  <si>
    <t>M110.04(a)(i)</t>
  </si>
  <si>
    <t>M110.04(a)(ii)</t>
  </si>
  <si>
    <t>M110.04(a)(iii)</t>
  </si>
  <si>
    <t>M110.05(a)</t>
  </si>
  <si>
    <t>M110.05(b)</t>
  </si>
  <si>
    <t>M110.09</t>
  </si>
  <si>
    <t>M110.11</t>
  </si>
  <si>
    <r>
      <t>Areas up to 50m</t>
    </r>
    <r>
      <rPr>
        <sz val="9"/>
        <color theme="1"/>
        <rFont val="SimSun"/>
      </rPr>
      <t>²</t>
    </r>
  </si>
  <si>
    <r>
      <t>Areas exceeding 50m</t>
    </r>
    <r>
      <rPr>
        <sz val="9"/>
        <color theme="1"/>
        <rFont val="SimSun"/>
      </rPr>
      <t>²</t>
    </r>
    <r>
      <rPr>
        <sz val="9"/>
        <color theme="1"/>
        <rFont val="Arial"/>
        <family val="2"/>
      </rPr>
      <t xml:space="preserve"> up to 100m</t>
    </r>
    <r>
      <rPr>
        <sz val="9"/>
        <color theme="1"/>
        <rFont val="SimSun"/>
      </rPr>
      <t>²</t>
    </r>
  </si>
  <si>
    <r>
      <t>Areas exceeding 100m</t>
    </r>
    <r>
      <rPr>
        <sz val="9"/>
        <color theme="1"/>
        <rFont val="SimSun"/>
      </rPr>
      <t>²</t>
    </r>
  </si>
  <si>
    <t>Area up to 50m2</t>
  </si>
  <si>
    <t>m3</t>
  </si>
  <si>
    <t>Milling out material from existing pavements</t>
  </si>
  <si>
    <t>Exceeding 30mm but no 60mm</t>
  </si>
  <si>
    <t>Exceeding 60mm but not exceeding 150mm</t>
  </si>
  <si>
    <t>Exceeding 150mm but not exceeding 250mm</t>
  </si>
  <si>
    <t>Establishment of milling machine on site</t>
  </si>
  <si>
    <t xml:space="preserve">Moving the milling machine on site for distance </t>
  </si>
  <si>
    <t>exceeding 5.0</t>
  </si>
  <si>
    <t>Backfilling of base layer ffailures with:</t>
  </si>
  <si>
    <t>Establishment and moving of asphalt paver on site</t>
  </si>
  <si>
    <t>Establishment of asphalt paver</t>
  </si>
  <si>
    <t>Moving the paver on site for distance exceeding 5km</t>
  </si>
  <si>
    <t xml:space="preserve">Overhaul of material hauled in excess of 1 km </t>
  </si>
  <si>
    <t>100mm cores in asphalt paving</t>
  </si>
  <si>
    <t>m3-km</t>
  </si>
  <si>
    <t>Asphalt base (hot mix- continuously</t>
  </si>
  <si>
    <t xml:space="preserve"> graded 28mm max)</t>
  </si>
  <si>
    <t>M120.02</t>
  </si>
  <si>
    <t xml:space="preserve">Pothole repair (performance based)
</t>
  </si>
  <si>
    <t>M120</t>
  </si>
  <si>
    <t>M121</t>
  </si>
  <si>
    <t>M121.02</t>
  </si>
  <si>
    <t>Repairing edge breaks using (performance based)</t>
  </si>
  <si>
    <t>Surface failure repair (performance based)</t>
  </si>
  <si>
    <t>PM122</t>
  </si>
  <si>
    <t>M122.02</t>
  </si>
  <si>
    <t>M130</t>
  </si>
  <si>
    <t>M130.01(a)</t>
  </si>
  <si>
    <t>M130.01(a)(ii)</t>
  </si>
  <si>
    <t>M130.01(c)</t>
  </si>
  <si>
    <t>M130.01(d)</t>
  </si>
  <si>
    <t>M130.01(e)</t>
  </si>
  <si>
    <t>M130.01(e)(i)</t>
  </si>
  <si>
    <t>M130.01(f)</t>
  </si>
  <si>
    <t>M130.02</t>
  </si>
  <si>
    <t>M130.02(a)</t>
  </si>
  <si>
    <t>M130.02(a)(i)</t>
  </si>
  <si>
    <t>65 % Cationic bitumen emulsion (5%)</t>
  </si>
  <si>
    <t>M130.02(b)</t>
  </si>
  <si>
    <t>M130.02(b)(i)</t>
  </si>
  <si>
    <t>65 % Cationic itumen emulsion (5%)</t>
  </si>
  <si>
    <t xml:space="preserve">CRACK SEALING </t>
  </si>
  <si>
    <t>Cleaning and sealing the cracks</t>
  </si>
  <si>
    <t>Cleaning cracks per metre with:</t>
  </si>
  <si>
    <t>Hot complressed air</t>
  </si>
  <si>
    <t>Applying herbicides for sealing cracks</t>
  </si>
  <si>
    <t>Priming of cracks</t>
  </si>
  <si>
    <t>Sealing the cracks with:</t>
  </si>
  <si>
    <t>C-E1 modified binder</t>
  </si>
  <si>
    <t xml:space="preserve">Extra over M130.01(e) for filling with cracks with </t>
  </si>
  <si>
    <t>fine sand to underside of base layer as specified</t>
  </si>
  <si>
    <t>litre</t>
  </si>
  <si>
    <t>m2</t>
  </si>
  <si>
    <t>Geotaxtile crack sealing</t>
  </si>
  <si>
    <t xml:space="preserve">Sealing cracks with 200mm wide geotextile </t>
  </si>
  <si>
    <t>"bandage" using:</t>
  </si>
  <si>
    <t xml:space="preserve">Sealing "crocodile"cracks with geotextile over </t>
  </si>
  <si>
    <t>areas using:</t>
  </si>
  <si>
    <t>M150</t>
  </si>
  <si>
    <t>M150.01(a)</t>
  </si>
  <si>
    <t>M150.01(b)</t>
  </si>
  <si>
    <t>M150.01(b)(i)</t>
  </si>
  <si>
    <t>M150.01(b)(ii)</t>
  </si>
  <si>
    <t>M150.01(b)(iii)</t>
  </si>
  <si>
    <t>M150.01(c)</t>
  </si>
  <si>
    <t>M150.01(c)(i)</t>
  </si>
  <si>
    <t>M150.01(c)(ii)</t>
  </si>
  <si>
    <t>M150.01(c)(iii)</t>
  </si>
  <si>
    <t>M150.02</t>
  </si>
  <si>
    <t>M150.02(a)</t>
  </si>
  <si>
    <t>M150.02(b)</t>
  </si>
  <si>
    <t>M150.03</t>
  </si>
  <si>
    <t>M150.03(a)</t>
  </si>
  <si>
    <t>M150.03(b)</t>
  </si>
  <si>
    <t>Preparation and sealing or resealing of old joints and cracks</t>
  </si>
  <si>
    <t>in existing concrete pavements:</t>
  </si>
  <si>
    <t>Construction joints and weakened plane joints:</t>
  </si>
  <si>
    <t>Less than 12mm width</t>
  </si>
  <si>
    <t>12mm to 20mm width</t>
  </si>
  <si>
    <t>Exceeding 20mm width</t>
  </si>
  <si>
    <t>Cracks:</t>
  </si>
  <si>
    <t xml:space="preserve">Temporary partial-depth pothole repair of concrete with </t>
  </si>
  <si>
    <t>asphalt surfacing</t>
  </si>
  <si>
    <t>Cold mix asphalt</t>
  </si>
  <si>
    <t>Small repair to existing concrete pavements</t>
  </si>
  <si>
    <t xml:space="preserve">The contractors overhead charges and profit in respect of </t>
  </si>
  <si>
    <t xml:space="preserve">sub-item M150.03(a) </t>
  </si>
  <si>
    <t>Application of slurry mixed on site</t>
  </si>
  <si>
    <t>M160.01(a)</t>
  </si>
  <si>
    <t>M160.01(b)</t>
  </si>
  <si>
    <t xml:space="preserve">(Fine slurry Fine grade with 60% stable grade </t>
  </si>
  <si>
    <t>anionic bitumen emuslion)</t>
  </si>
  <si>
    <t>M160.01(b)i</t>
  </si>
  <si>
    <t>M160.01(b)ii</t>
  </si>
  <si>
    <t xml:space="preserve">M160.02(a) </t>
  </si>
  <si>
    <t>M160.02(b)</t>
  </si>
  <si>
    <t>M160.02(b)ii</t>
  </si>
  <si>
    <t>M161.03(a)</t>
  </si>
  <si>
    <t>M161</t>
  </si>
  <si>
    <t>M161.03</t>
  </si>
  <si>
    <t>M161.03(b)</t>
  </si>
  <si>
    <t>M170</t>
  </si>
  <si>
    <t>M170.01(a)</t>
  </si>
  <si>
    <t>M170.01(a)(i)</t>
  </si>
  <si>
    <t>M170.01(a)(ii)</t>
  </si>
  <si>
    <t>M170.01(a)(iii)</t>
  </si>
  <si>
    <t>M170.01(b)</t>
  </si>
  <si>
    <t>M170.01(c)</t>
  </si>
  <si>
    <t>M170.01(d)</t>
  </si>
  <si>
    <t>M170.01(d)(i)</t>
  </si>
  <si>
    <t>M170.01(d)(ii)</t>
  </si>
  <si>
    <t>M170.02</t>
  </si>
  <si>
    <t>M170.02(a)</t>
  </si>
  <si>
    <t>M170.02(b)</t>
  </si>
  <si>
    <t>M170.02(c)</t>
  </si>
  <si>
    <t>M170.02(d)</t>
  </si>
  <si>
    <t>M170.02(e)</t>
  </si>
  <si>
    <t>M170.02(f)</t>
  </si>
  <si>
    <t>M170.03(a)</t>
  </si>
  <si>
    <t>M170.03(b)</t>
  </si>
  <si>
    <t>M170.05</t>
  </si>
  <si>
    <t>M170.05(a)</t>
  </si>
  <si>
    <t>M170.05(b)</t>
  </si>
  <si>
    <t xml:space="preserve">Reconstruction of slope failures and washaways - </t>
  </si>
  <si>
    <t>mass earth works</t>
  </si>
  <si>
    <t>Excavation and removing excavated material to spoil</t>
  </si>
  <si>
    <t xml:space="preserve">or stockpile as directed by the engineer. A </t>
  </si>
  <si>
    <t>distinction shall be made between:</t>
  </si>
  <si>
    <t xml:space="preserve">Raodbed compaction to 90% of modified AASHTO density </t>
  </si>
  <si>
    <t xml:space="preserve">Backfill at excavated area in </t>
  </si>
  <si>
    <t>Fill embankments to 90% of modified AASHTO density</t>
  </si>
  <si>
    <t>Cut embankment to 90% of modified AASHTO density</t>
  </si>
  <si>
    <t>including haul for a free haul distance of 1.0km</t>
  </si>
  <si>
    <t>Natural gravel selected subgrade</t>
  </si>
  <si>
    <t>Cement stabilised natural gravel subbase</t>
  </si>
  <si>
    <t>Crushed stone base (G1)</t>
  </si>
  <si>
    <t>Hot mix asphalt (continuously graded medium)</t>
  </si>
  <si>
    <t>Cold mix asphalt (Agrement SA certified)</t>
  </si>
  <si>
    <t>Prime and Track coats</t>
  </si>
  <si>
    <t>30% Stable grade emulsion</t>
  </si>
  <si>
    <t>Litre</t>
  </si>
  <si>
    <t>Inverted bitumen emulsion prime</t>
  </si>
  <si>
    <t>Overhaul on natural gravel material</t>
  </si>
  <si>
    <t>Repair of slope failures and washaways</t>
  </si>
  <si>
    <t>Provisional sum for repair of slope failures and washaways</t>
  </si>
  <si>
    <t>Prov sum</t>
  </si>
  <si>
    <t xml:space="preserve">The contractors overhead charges and profit in respect </t>
  </si>
  <si>
    <t>of sub-item M170.05(a)</t>
  </si>
  <si>
    <t>M210</t>
  </si>
  <si>
    <t>M210.01(a)</t>
  </si>
  <si>
    <t>Excavation soft material</t>
  </si>
  <si>
    <t>M210.01(b)</t>
  </si>
  <si>
    <t>Excavation hard material</t>
  </si>
  <si>
    <t>M210.02(a)</t>
  </si>
  <si>
    <t>M210.02(b)</t>
  </si>
  <si>
    <t xml:space="preserve">Using stabilised excavated material </t>
  </si>
  <si>
    <t>M210.03(a)i</t>
  </si>
  <si>
    <t>M210.03</t>
  </si>
  <si>
    <t>M210.03(a)</t>
  </si>
  <si>
    <t>In concrete (class indicated)</t>
  </si>
  <si>
    <t>M210.03(a)iii</t>
  </si>
  <si>
    <t>Concrete (Class 15/19)</t>
  </si>
  <si>
    <t>M210.03(b)</t>
  </si>
  <si>
    <t>M210.03(c)</t>
  </si>
  <si>
    <t>M210.03(d)</t>
  </si>
  <si>
    <t>Maintenance of grids</t>
  </si>
  <si>
    <t>M210.03(d)(i)</t>
  </si>
  <si>
    <t>Welding and loosening of steel grids</t>
  </si>
  <si>
    <t>M210.03(d)(ii)</t>
  </si>
  <si>
    <t>The Contractors overhead charges and profit in respect of sub-item M210.03 (d)(i)</t>
  </si>
  <si>
    <t>M210.04</t>
  </si>
  <si>
    <t>M210.04(a)</t>
  </si>
  <si>
    <t>M210.04(b)</t>
  </si>
  <si>
    <t>The Contractors overhead charges and profit in respect of sub-item M210.04 (a)</t>
  </si>
  <si>
    <t>M210.05(a)</t>
  </si>
  <si>
    <t>M210.05(b)</t>
  </si>
  <si>
    <t>M210.05(c)</t>
  </si>
  <si>
    <t>M210.05(d)</t>
  </si>
  <si>
    <t>M210.06</t>
  </si>
  <si>
    <t>M210.06(a)</t>
  </si>
  <si>
    <t>M210.06(a)(i)</t>
  </si>
  <si>
    <t>15/19</t>
  </si>
  <si>
    <t>M210.06(a)(iii)</t>
  </si>
  <si>
    <t>25/19</t>
  </si>
  <si>
    <t>M210.06(a)(iv)</t>
  </si>
  <si>
    <t>30/19</t>
  </si>
  <si>
    <t xml:space="preserve">ROUTINE ROAD MAINTENANCE OF GAUTENG TSHWANE FREEWAYS </t>
  </si>
  <si>
    <t xml:space="preserve">BILL OF QUANTITIES: PART B: OPERATIONAL </t>
  </si>
  <si>
    <t>M210.06(b)</t>
  </si>
  <si>
    <t>M210.06(c)</t>
  </si>
  <si>
    <t>M210.06(c)(i)</t>
  </si>
  <si>
    <t>Natural sources</t>
  </si>
  <si>
    <t>M210.06(c)(ii)</t>
  </si>
  <si>
    <t>Commercial sources</t>
  </si>
  <si>
    <t>M210.06(d)</t>
  </si>
  <si>
    <t>M210.07(a)</t>
  </si>
  <si>
    <t>M210.07(b)</t>
  </si>
  <si>
    <t>M210.07(c)</t>
  </si>
  <si>
    <t>M210.08(a)</t>
  </si>
  <si>
    <t>M210.08(b)</t>
  </si>
  <si>
    <t>TOTAL CARRIED FORWARD</t>
  </si>
  <si>
    <t>M220</t>
  </si>
  <si>
    <t>M220.01(a)</t>
  </si>
  <si>
    <t>M220.01(b)</t>
  </si>
  <si>
    <t>M220.03(a)</t>
  </si>
  <si>
    <t>M220.03(a)(ii)</t>
  </si>
  <si>
    <t>M220.03(c)</t>
  </si>
  <si>
    <t>M220.03(c)(i)</t>
  </si>
  <si>
    <t>M220.03(c)(ii)</t>
  </si>
  <si>
    <t>M220.04(a)</t>
  </si>
  <si>
    <t>M220.04(a)(i)</t>
  </si>
  <si>
    <t>M220.04(a)(iii)</t>
  </si>
  <si>
    <t>Synthetic fibre filter fabric (type, grade 2)</t>
  </si>
  <si>
    <t>M220.07</t>
  </si>
  <si>
    <t>M220.08(a)</t>
  </si>
  <si>
    <t>M220.08(b)</t>
  </si>
  <si>
    <t xml:space="preserve">SUBSOIL DRAIN INSTALLATION AND MAINTENANCE </t>
  </si>
  <si>
    <t>Course grade</t>
  </si>
  <si>
    <t>Sand from commercial source (state grade)</t>
  </si>
  <si>
    <t>110 mm slotted pipe</t>
  </si>
  <si>
    <t>110 mm perforated pipe</t>
  </si>
  <si>
    <t>M230</t>
  </si>
  <si>
    <t>M230.01(c)</t>
  </si>
  <si>
    <t>Cleaning of waterway structures, inlets and outlets areas on (performance base)</t>
  </si>
  <si>
    <t>M230.01(c)(i)</t>
  </si>
  <si>
    <t>M230.02</t>
  </si>
  <si>
    <t>Overhaul of material in excess of the free-haul distance of 1,0 km</t>
  </si>
  <si>
    <t>M240</t>
  </si>
  <si>
    <t>M240.02</t>
  </si>
  <si>
    <t>M240.02(b)</t>
  </si>
  <si>
    <t>Cleaning of culverts</t>
  </si>
  <si>
    <t>M240.02(b)(i)</t>
  </si>
  <si>
    <t>Cleaning of prefabricated culverts (performance based)(specify route, section and km distance)</t>
  </si>
  <si>
    <t>M250</t>
  </si>
  <si>
    <t>M250.01(b)</t>
  </si>
  <si>
    <t>M250.02</t>
  </si>
  <si>
    <t>Additional cleaning of concrete drainage channels</t>
  </si>
  <si>
    <t>M250.02(a)</t>
  </si>
  <si>
    <t>M250.02(b)</t>
  </si>
  <si>
    <t>M250.02(c)</t>
  </si>
  <si>
    <t>Mechanical vacuum road sweeper</t>
  </si>
  <si>
    <t>M250.02(d )</t>
  </si>
  <si>
    <t>Hand cleaning (emergency clean ups)</t>
  </si>
  <si>
    <t>M250.02(e )</t>
  </si>
  <si>
    <t>M250.02(f )</t>
  </si>
  <si>
    <t>Extra over item PM250.02(c, d and e) for work during night time</t>
  </si>
  <si>
    <t>M250.03</t>
  </si>
  <si>
    <t>M250.03(a)</t>
  </si>
  <si>
    <t>M250.04</t>
  </si>
  <si>
    <t>M250.04(b)</t>
  </si>
  <si>
    <t>Cleaning of concrete drains(performance based)</t>
  </si>
  <si>
    <t>M250.04(b)(i)</t>
  </si>
  <si>
    <t>Hand Cleaning</t>
  </si>
  <si>
    <t>Extra over M250.02(a) for work during night time</t>
  </si>
  <si>
    <t>Cleaning of pedestrian paths</t>
  </si>
  <si>
    <t>Cleaning of pedestrian paths on instruction of the Engineer (specify section and km distance)</t>
  </si>
  <si>
    <t>M260</t>
  </si>
  <si>
    <t>M260.05</t>
  </si>
  <si>
    <t>Construction of new earth drains</t>
  </si>
  <si>
    <t xml:space="preserve">Overhaul of material in excess of the free-haul </t>
  </si>
  <si>
    <t>distance of 1,0 km</t>
  </si>
  <si>
    <t xml:space="preserve">Mechanical vacuum road sweeper </t>
  </si>
  <si>
    <t>(emergency clean ups)</t>
  </si>
  <si>
    <t xml:space="preserve">Cleaning of median concrete grid channels </t>
  </si>
  <si>
    <t>next to NJ Barriers</t>
  </si>
  <si>
    <t>M270</t>
  </si>
  <si>
    <t>M270.02</t>
  </si>
  <si>
    <t>M270.02(b)</t>
  </si>
  <si>
    <t>M270.02(b)(i)</t>
  </si>
  <si>
    <t>Removal edge build-ups (performance based)</t>
  </si>
  <si>
    <t>Edge build-up removal</t>
  </si>
  <si>
    <t>M280</t>
  </si>
  <si>
    <t>M280.01(a)</t>
  </si>
  <si>
    <t>M280.01(a)(i)</t>
  </si>
  <si>
    <t>M280.01(a)(ii)</t>
  </si>
  <si>
    <t>M280.01(b)</t>
  </si>
  <si>
    <t>M280.01(b)(i)</t>
  </si>
  <si>
    <t>M280.01(b)(ii)</t>
  </si>
  <si>
    <t>M280.02(a)</t>
  </si>
  <si>
    <t>Linings (30/19)</t>
  </si>
  <si>
    <t>M280.02(b)</t>
  </si>
  <si>
    <t>Chutes (25/19)</t>
  </si>
  <si>
    <t>M280.02(c)</t>
  </si>
  <si>
    <t>Channels for kerb and channels (25/19)</t>
  </si>
  <si>
    <t>M280.02(d)</t>
  </si>
  <si>
    <t>Concrete screed or backfill below chutes (15/19)</t>
  </si>
  <si>
    <t>M280.04(a)</t>
  </si>
  <si>
    <t>Kerbing (Fig. 7)</t>
  </si>
  <si>
    <t>M280.04(b)</t>
  </si>
  <si>
    <t>Chutes (indicate type)</t>
  </si>
  <si>
    <t>M280.05(a)</t>
  </si>
  <si>
    <t>M280.05(b)</t>
  </si>
  <si>
    <t>M280.05(c)</t>
  </si>
  <si>
    <t>M280.07(a)</t>
  </si>
  <si>
    <t>M280.07(b)</t>
  </si>
  <si>
    <t>M280.07(c)</t>
  </si>
  <si>
    <t>M280.08(a)</t>
  </si>
  <si>
    <t>Corrugated steel ( type and 300mm)</t>
  </si>
  <si>
    <t>M280.08(c)</t>
  </si>
  <si>
    <t>Concrete (300mm)</t>
  </si>
  <si>
    <t>M280.09(a)</t>
  </si>
  <si>
    <t>M280.09(b)</t>
  </si>
  <si>
    <t>M280.10</t>
  </si>
  <si>
    <t>For open drains</t>
  </si>
  <si>
    <t>Chutes and kerb-channel combinations</t>
  </si>
  <si>
    <t>Concrete berms</t>
  </si>
  <si>
    <t xml:space="preserve">Precast concrete kerbing  and chutes </t>
  </si>
  <si>
    <t>Sealed joints in concrete lining of open drains (type indicated with reference to drawings)</t>
  </si>
  <si>
    <t xml:space="preserve">Down chutes </t>
  </si>
  <si>
    <t>Asphalt Berms</t>
  </si>
  <si>
    <t>M310</t>
  </si>
  <si>
    <t>M310.01</t>
  </si>
  <si>
    <t>M310.01(b)</t>
  </si>
  <si>
    <t>M310.02</t>
  </si>
  <si>
    <t>M310.02(a)</t>
  </si>
  <si>
    <t>M310.02(b)</t>
  </si>
  <si>
    <t>M310.02(c)</t>
  </si>
  <si>
    <t>M310.02(d)</t>
  </si>
  <si>
    <t>M310.02(e)</t>
  </si>
  <si>
    <t>M310.02(f)</t>
  </si>
  <si>
    <t>M310.02(f)(iii)</t>
  </si>
  <si>
    <t>M310.02(f)(iv)</t>
  </si>
  <si>
    <t>M310.02(g)</t>
  </si>
  <si>
    <t>Steel mesh fencing (razor mesh)</t>
  </si>
  <si>
    <t>M310.02(g)(i)</t>
  </si>
  <si>
    <t>M310.02(g)(ii)</t>
  </si>
  <si>
    <t>M310.02(h)</t>
  </si>
  <si>
    <t>M310.02(i)</t>
  </si>
  <si>
    <t>M310.03</t>
  </si>
  <si>
    <t>M310.03(a)</t>
  </si>
  <si>
    <t>M310.03(b)</t>
  </si>
  <si>
    <t>M310.03(c)</t>
  </si>
  <si>
    <t>M310.03(d)</t>
  </si>
  <si>
    <t>M310.03(e)</t>
  </si>
  <si>
    <t>M310.03(f)</t>
  </si>
  <si>
    <t>M310.03(f)(iii)</t>
  </si>
  <si>
    <t>M310.03(f)(iv)</t>
  </si>
  <si>
    <t>M310.03(g)</t>
  </si>
  <si>
    <t>M310.03(g)(i)</t>
  </si>
  <si>
    <t>M310.03(g)(ii)</t>
  </si>
  <si>
    <t>M310.03(h)</t>
  </si>
  <si>
    <t>M310.04</t>
  </si>
  <si>
    <t>M310.04(a)</t>
  </si>
  <si>
    <t>M310.04(b)</t>
  </si>
  <si>
    <t>M310.04(c)</t>
  </si>
  <si>
    <t>M310.04(d)</t>
  </si>
  <si>
    <t>M310.04(e)</t>
  </si>
  <si>
    <t>M310.04(f)</t>
  </si>
  <si>
    <t>M310.04(f)(iii)</t>
  </si>
  <si>
    <t>M310.04(f)(iv)</t>
  </si>
  <si>
    <t>M310.04(g)</t>
  </si>
  <si>
    <t>M310.04(g)(i)</t>
  </si>
  <si>
    <t>M310.04(g)(ii)</t>
  </si>
  <si>
    <t>M310.04(h)</t>
  </si>
  <si>
    <t>M310.05</t>
  </si>
  <si>
    <t>M310.05(a)</t>
  </si>
  <si>
    <t>M310.05(a)(i)</t>
  </si>
  <si>
    <t>M310.05(a)(ii)</t>
  </si>
  <si>
    <t>M310.05(b)</t>
  </si>
  <si>
    <t>M310.06</t>
  </si>
  <si>
    <t>M310.06(a)</t>
  </si>
  <si>
    <t>M310.06(a)(i)</t>
  </si>
  <si>
    <t>M310.06(a)(ii)</t>
  </si>
  <si>
    <t>M310.06(a)(iii)</t>
  </si>
  <si>
    <t>M310.06(a)(iv)</t>
  </si>
  <si>
    <t>M310.06(b)</t>
  </si>
  <si>
    <t>Double leaf (see drawings)</t>
  </si>
  <si>
    <t>M310.06(b)(i)</t>
  </si>
  <si>
    <t>M310.06(b)(ii)</t>
  </si>
  <si>
    <t>M310.07</t>
  </si>
  <si>
    <t>M310.07(a)</t>
  </si>
  <si>
    <t>M310.07(a)(i)</t>
  </si>
  <si>
    <t>M310.07(a)(ii)</t>
  </si>
  <si>
    <t>M310.07(a)(iii)</t>
  </si>
  <si>
    <t>M310.07(a)(iv)</t>
  </si>
  <si>
    <t>M310.07(a)(v)</t>
  </si>
  <si>
    <t>M310.07(a)(vi)</t>
  </si>
  <si>
    <t>M310.07(a)(vii)</t>
  </si>
  <si>
    <t>M310.07(a)(viii)</t>
  </si>
  <si>
    <t>M310.07(b)</t>
  </si>
  <si>
    <t>M310.08</t>
  </si>
  <si>
    <t>M310.09</t>
  </si>
  <si>
    <t>M310.10</t>
  </si>
  <si>
    <t>M310.10(a)</t>
  </si>
  <si>
    <t>M310.10(b)</t>
  </si>
  <si>
    <t xml:space="preserve">Clearing fence line </t>
  </si>
  <si>
    <t>1 m wide alongside existing fences</t>
  </si>
  <si>
    <t>Repair of existing fences of less than 100 m lengths:</t>
  </si>
  <si>
    <t>Steel palisade fence</t>
  </si>
  <si>
    <t>Concrete palisade fence</t>
  </si>
  <si>
    <t>1.8m high</t>
  </si>
  <si>
    <t>2,1m high</t>
  </si>
  <si>
    <t>1,2m high</t>
  </si>
  <si>
    <t>2,0m high</t>
  </si>
  <si>
    <t>Flat wrap barbed wire fencing</t>
  </si>
  <si>
    <t>Game proof fences</t>
  </si>
  <si>
    <t>Repair of existing fence of greater than 100 m lengths:</t>
  </si>
  <si>
    <t>Erection of new fences of less than 1 km lengths:</t>
  </si>
  <si>
    <t xml:space="preserve">Pedestrian fences </t>
  </si>
  <si>
    <t>Concrete backfill</t>
  </si>
  <si>
    <t>New gates</t>
  </si>
  <si>
    <t>Single leaf</t>
  </si>
  <si>
    <t>Pedestrian fence</t>
  </si>
  <si>
    <t>Moving of existing fences and gates</t>
  </si>
  <si>
    <t>Fences</t>
  </si>
  <si>
    <t>Gates</t>
  </si>
  <si>
    <t>Procurement of specialised fencing</t>
  </si>
  <si>
    <t>Procurement of specialised fencing (cattle grids)</t>
  </si>
  <si>
    <t>M320</t>
  </si>
  <si>
    <t>M320.02</t>
  </si>
  <si>
    <t>M320.04</t>
  </si>
  <si>
    <t>Removal of illegal dumpings</t>
  </si>
  <si>
    <t>M320.04(a )</t>
  </si>
  <si>
    <t>Removal of illegal dumping material</t>
  </si>
  <si>
    <t>M320.04(b )</t>
  </si>
  <si>
    <t xml:space="preserve">Overall on material hauled in axces of 1.0 km </t>
  </si>
  <si>
    <t>m3/km</t>
  </si>
  <si>
    <t>General Clearing of the road reserve</t>
  </si>
  <si>
    <t xml:space="preserve"> incl. interchanges)</t>
  </si>
  <si>
    <t>M330</t>
  </si>
  <si>
    <t>M330.01</t>
  </si>
  <si>
    <t>M330.01(a)</t>
  </si>
  <si>
    <t>M330.01(b)</t>
  </si>
  <si>
    <t>M330.01(b)(i)</t>
  </si>
  <si>
    <t>M330.01(b)(ii)</t>
  </si>
  <si>
    <t>M330.01(b)(iii)</t>
  </si>
  <si>
    <t>M330.01(c)</t>
  </si>
  <si>
    <t>M330.01(d)</t>
  </si>
  <si>
    <t>M330.01(d)(i)</t>
  </si>
  <si>
    <t>M330.01(e)</t>
  </si>
  <si>
    <t>M330.01(e)(i)</t>
  </si>
  <si>
    <t>M330.01(e)(ii)</t>
  </si>
  <si>
    <t>M330.02(a)</t>
  </si>
  <si>
    <t>M330.02(b)</t>
  </si>
  <si>
    <t>M330.03</t>
  </si>
  <si>
    <t>M330.03(a)</t>
  </si>
  <si>
    <t>M330.04</t>
  </si>
  <si>
    <t>Reinstating gravel shoulder</t>
  </si>
  <si>
    <t>Extra over sub-item M330.01 (a) for adding extra material</t>
  </si>
  <si>
    <t>Borrowing in road reserve (within free haul distance, 1,0 km)</t>
  </si>
  <si>
    <t>Milled material</t>
  </si>
  <si>
    <t>Extra over for sub-item M330.01 (a) for stabilising material</t>
  </si>
  <si>
    <t>Ordinary Portland cement</t>
  </si>
  <si>
    <t>Anionic stable grade emulsion</t>
  </si>
  <si>
    <t>Cationic stable grade emulsion</t>
  </si>
  <si>
    <t>Blading of gravel shoulders</t>
  </si>
  <si>
    <t>Preparation of road reserve</t>
  </si>
  <si>
    <t>m3 - km</t>
  </si>
  <si>
    <t xml:space="preserve">Ripping, watering, mixing, placing and compacting existing </t>
  </si>
  <si>
    <t>shoulders to 93 % of Mod AASHTO density</t>
  </si>
  <si>
    <t xml:space="preserve">Extra over for sub-item M330.01 (a) for adding </t>
  </si>
  <si>
    <t>chemical stabilising agent</t>
  </si>
  <si>
    <t xml:space="preserve">Extra over for sub-item M330.01(a ) for bituminous </t>
  </si>
  <si>
    <t>stablising agent (60% net bitumen)</t>
  </si>
  <si>
    <t xml:space="preserve">Overhaul on material in excess of the free-haul </t>
  </si>
  <si>
    <t>distance of 1,0km</t>
  </si>
  <si>
    <t>SECTION M3500</t>
  </si>
  <si>
    <t>M350</t>
  </si>
  <si>
    <t>M350.04</t>
  </si>
  <si>
    <t>M350.04(a)</t>
  </si>
  <si>
    <t>M350.04(b)</t>
  </si>
  <si>
    <t>M3500</t>
  </si>
  <si>
    <t>STABILISATION OF CUTTINGS</t>
  </si>
  <si>
    <t>Stabilization of cutting by specialist service provider</t>
  </si>
  <si>
    <t>Stabilization of cutting slopes by specialist.</t>
  </si>
  <si>
    <t xml:space="preserve">The Contractors overhead charges and profit in respect </t>
  </si>
  <si>
    <t>of subitem M350.04(a)</t>
  </si>
  <si>
    <t>M410</t>
  </si>
  <si>
    <t>M410.01(a)</t>
  </si>
  <si>
    <t>M410.01(b)</t>
  </si>
  <si>
    <t>M410.01(c)</t>
  </si>
  <si>
    <t>M410.01(d)</t>
  </si>
  <si>
    <t>M410.02</t>
  </si>
  <si>
    <t>M410.02(a)</t>
  </si>
  <si>
    <t>M410.02(a)(ii)</t>
  </si>
  <si>
    <t>M410.02(a)(iii)</t>
  </si>
  <si>
    <t>M410.02(b)</t>
  </si>
  <si>
    <t>M410.02(b)(ii)</t>
  </si>
  <si>
    <t>M410.02(b)(iii)</t>
  </si>
  <si>
    <t xml:space="preserve">M410.02(c) </t>
  </si>
  <si>
    <t xml:space="preserve">M410.02(c)(ii) </t>
  </si>
  <si>
    <t xml:space="preserve">M410.02(c)(iii) </t>
  </si>
  <si>
    <t>M410.02(d)</t>
  </si>
  <si>
    <t>M410.02(d)(ii)</t>
  </si>
  <si>
    <t>M410.02(d)(iii)</t>
  </si>
  <si>
    <t>M410.03</t>
  </si>
  <si>
    <t>M410.03(a)</t>
  </si>
  <si>
    <t>M410.03(a)(ii)</t>
  </si>
  <si>
    <t>M410.03(b)</t>
  </si>
  <si>
    <t>M410.03(b)(ii)</t>
  </si>
  <si>
    <t>M410.04(a )</t>
  </si>
  <si>
    <t>Steel tubing (50x50x2mm square tubing plus base plate)</t>
  </si>
  <si>
    <t>M410.04(b)</t>
  </si>
  <si>
    <t>M410.04(b)(i)</t>
  </si>
  <si>
    <t>M410.04(b)(ii)</t>
  </si>
  <si>
    <t>M410.04(b)(iii)</t>
  </si>
  <si>
    <t>M410.04(b)(iv)</t>
  </si>
  <si>
    <t>M410.04(b)(v)</t>
  </si>
  <si>
    <t>M410.05(a)</t>
  </si>
  <si>
    <t>M410.05(b)</t>
  </si>
  <si>
    <t>M410.05(c)</t>
  </si>
  <si>
    <t>M410.05(d)</t>
  </si>
  <si>
    <t>M410.06</t>
  </si>
  <si>
    <t>M410.06(a)</t>
  </si>
  <si>
    <t>M410.06(b)</t>
  </si>
  <si>
    <t>M410.06(c)</t>
  </si>
  <si>
    <t>M410.07(a)</t>
  </si>
  <si>
    <t>M410.07(b)</t>
  </si>
  <si>
    <t>M410.07(c)</t>
  </si>
  <si>
    <t>M410.09</t>
  </si>
  <si>
    <t>M410.11</t>
  </si>
  <si>
    <t>M410.12(a)</t>
  </si>
  <si>
    <t>M410.12(b)</t>
  </si>
  <si>
    <t>M410.13(a)</t>
  </si>
  <si>
    <t>M410.13(b)</t>
  </si>
  <si>
    <t>M410.14(a)</t>
  </si>
  <si>
    <t>M410.14(a)(i)</t>
  </si>
  <si>
    <t>M410.14(a)(ii)</t>
  </si>
  <si>
    <t>M410.14(b)</t>
  </si>
  <si>
    <t>M410.14(b)(i)</t>
  </si>
  <si>
    <t>M410.14(b)(ii)</t>
  </si>
  <si>
    <t>M410.14(c)</t>
  </si>
  <si>
    <t>M410.14(c)(i)</t>
  </si>
  <si>
    <t>M410.14(c)(ii)</t>
  </si>
  <si>
    <t>Erection or re-erection of road sign boards</t>
  </si>
  <si>
    <t>Area not exceeding 2 m²</t>
  </si>
  <si>
    <t>Area exceeding 2 m² but not 10 m²</t>
  </si>
  <si>
    <t>Area exceeding 10 m²</t>
  </si>
  <si>
    <t>Overhead road sign boards</t>
  </si>
  <si>
    <t>Hazard plate and post (W401/402)</t>
  </si>
  <si>
    <t>800 mm x 150 mm</t>
  </si>
  <si>
    <t>1200 mm x 300 mm</t>
  </si>
  <si>
    <t>Hazard Plate (W401/402)</t>
  </si>
  <si>
    <t>Hazard plate and post (W405/406)</t>
  </si>
  <si>
    <t>600mmx600mm</t>
  </si>
  <si>
    <t>900mmx900mm</t>
  </si>
  <si>
    <t>Hazard Plate (W405/406)</t>
  </si>
  <si>
    <t xml:space="preserve">Reference marker boards </t>
  </si>
  <si>
    <t>Reference marker board and post</t>
  </si>
  <si>
    <t>Board Drawing No SP-S-1-3/3</t>
  </si>
  <si>
    <t>Road sign supports</t>
  </si>
  <si>
    <t>100 - 125 mm</t>
  </si>
  <si>
    <t>125 - 150 mm</t>
  </si>
  <si>
    <t>150 - 175 mm</t>
  </si>
  <si>
    <t>175 - 200 mm</t>
  </si>
  <si>
    <t>200 - 225 mm</t>
  </si>
  <si>
    <t>Excavation and backfilling for road sign supports</t>
  </si>
  <si>
    <t xml:space="preserve">Excavation and Backfilling </t>
  </si>
  <si>
    <t>Extra over subitem M410.05(a) for rock excavation</t>
  </si>
  <si>
    <t>Extra over subitem M410.05(a) for soilcrete backfill</t>
  </si>
  <si>
    <t>Extra over subitem M410.05(a) for concrete backfill</t>
  </si>
  <si>
    <t>Dismantling, storing and re-erecting road sign boards</t>
  </si>
  <si>
    <t>Dismantling and storing road sign boards</t>
  </si>
  <si>
    <t>Repair of road sign faces</t>
  </si>
  <si>
    <t>Gravel drainage layer below road sign footings</t>
  </si>
  <si>
    <t>Prov.sum</t>
  </si>
  <si>
    <t>Overhead charges and profit in respect of subitem M410.12(a)</t>
  </si>
  <si>
    <t>Supply of Road Signs</t>
  </si>
  <si>
    <t>Road signs:R - and TR- series</t>
  </si>
  <si>
    <t>Road signs: W- series</t>
  </si>
  <si>
    <t>Road signs: TW- series</t>
  </si>
  <si>
    <t xml:space="preserve">Overhead charges and profit in respect </t>
  </si>
  <si>
    <t>of subitem M410.13(a)</t>
  </si>
  <si>
    <t>M420</t>
  </si>
  <si>
    <t>M420.01(a)</t>
  </si>
  <si>
    <t>M420.01(a)(i)</t>
  </si>
  <si>
    <t>M420.01(b)</t>
  </si>
  <si>
    <t>M420.01(b)(i)</t>
  </si>
  <si>
    <t>M420.01(b)(ii)</t>
  </si>
  <si>
    <t>M420.01(b)(iii)</t>
  </si>
  <si>
    <t>M420.01(c)</t>
  </si>
  <si>
    <t>M420.02(a)</t>
  </si>
  <si>
    <t>M420.02(b)</t>
  </si>
  <si>
    <t>M421</t>
  </si>
  <si>
    <t>M421.01(a)</t>
  </si>
  <si>
    <t>M421.01(a)(i)</t>
  </si>
  <si>
    <t>M421.01(a)(ii)</t>
  </si>
  <si>
    <t>M421.01(a)(iii)</t>
  </si>
  <si>
    <t>M421.01(b)</t>
  </si>
  <si>
    <t>M421.01(b)(i)</t>
  </si>
  <si>
    <t>M421.01(b)(ii)</t>
  </si>
  <si>
    <t>ROAD SIGN CLEANING</t>
  </si>
  <si>
    <t>Cleaning of guard rail reflectors (all types)</t>
  </si>
  <si>
    <t>Cleaning of guard rail reflectors</t>
  </si>
  <si>
    <t>Area up to 2 m²</t>
  </si>
  <si>
    <t>Area exceeding 2 m² up to 10 m²</t>
  </si>
  <si>
    <t>REMOVAL OF ILLEGAL SIGNS</t>
  </si>
  <si>
    <t>Signs within the road reserve:</t>
  </si>
  <si>
    <t>Area exceeding 0,5 m² up to 2 m²</t>
  </si>
  <si>
    <t>Signs outside the road reserve:</t>
  </si>
  <si>
    <t>Signs outside the road reserve (Any size)</t>
  </si>
  <si>
    <t>The Contractors overhead charges and profit in respect with item M421.01(b)(i)</t>
  </si>
  <si>
    <t>M430</t>
  </si>
  <si>
    <t>M430.01</t>
  </si>
  <si>
    <t>M430.01(a)</t>
  </si>
  <si>
    <t>M430.01(b)</t>
  </si>
  <si>
    <t>M430.02</t>
  </si>
  <si>
    <t>M430.02(a)</t>
  </si>
  <si>
    <t>M430.02(a)(i)</t>
  </si>
  <si>
    <t>M430.02(a)(ii)</t>
  </si>
  <si>
    <t>M430.02(b)</t>
  </si>
  <si>
    <t>M430.02(b)(i)</t>
  </si>
  <si>
    <t>M430.02(b)(ii)</t>
  </si>
  <si>
    <t>M430.02(c)</t>
  </si>
  <si>
    <t>M430.03</t>
  </si>
  <si>
    <t>M430.03(a)</t>
  </si>
  <si>
    <t>M430.03(b)</t>
  </si>
  <si>
    <t>M430.03(c)</t>
  </si>
  <si>
    <t>Procurement and Installation of roadstuds</t>
  </si>
  <si>
    <t xml:space="preserve">Surface type </t>
  </si>
  <si>
    <t>Glass type MDS</t>
  </si>
  <si>
    <t>Replacement of roadstuds</t>
  </si>
  <si>
    <t>Surface type with shank</t>
  </si>
  <si>
    <t>respect of sub-item M430.01(a)</t>
  </si>
  <si>
    <t>M440</t>
  </si>
  <si>
    <t>M440.01</t>
  </si>
  <si>
    <t>M440.01(a)</t>
  </si>
  <si>
    <t>M440.02</t>
  </si>
  <si>
    <t>M440.02(a)</t>
  </si>
  <si>
    <t>M440.03</t>
  </si>
  <si>
    <t>M440.03(a)</t>
  </si>
  <si>
    <t>M440.03(a)(i)</t>
  </si>
  <si>
    <t>M440.03(a)(ii)</t>
  </si>
  <si>
    <t>M440.03(a)(iii)</t>
  </si>
  <si>
    <t>M440.03(b)</t>
  </si>
  <si>
    <t>M440.03(b)(i)</t>
  </si>
  <si>
    <t>M440.03(b)(ii)</t>
  </si>
  <si>
    <t>M440.03(c)</t>
  </si>
  <si>
    <t>M440.03(c)(i)</t>
  </si>
  <si>
    <t>M440.03(c)(ii)</t>
  </si>
  <si>
    <t>M440.03(d)</t>
  </si>
  <si>
    <t>M440.03(d)(i)</t>
  </si>
  <si>
    <t>M440.03(d)(ii)</t>
  </si>
  <si>
    <t>M440.04</t>
  </si>
  <si>
    <t>M440.04(a)</t>
  </si>
  <si>
    <t>M440.04(a)(i)</t>
  </si>
  <si>
    <t>M440.04(b)</t>
  </si>
  <si>
    <t>M440.04(b)(i)</t>
  </si>
  <si>
    <t>M440.04(c)</t>
  </si>
  <si>
    <t>M440.04(c)(i)</t>
  </si>
  <si>
    <t>M440.04(d)</t>
  </si>
  <si>
    <t>M440.04(d)(i)</t>
  </si>
  <si>
    <t>M440.04(e)</t>
  </si>
  <si>
    <t>M440.05</t>
  </si>
  <si>
    <t>M440.06</t>
  </si>
  <si>
    <t>M440.06(a)</t>
  </si>
  <si>
    <t>M440.06(a)(i)</t>
  </si>
  <si>
    <t>M440.06(b)</t>
  </si>
  <si>
    <t>M440.06(b)(i)</t>
  </si>
  <si>
    <t>M440.06(c)</t>
  </si>
  <si>
    <t>M440.06(c)(i)</t>
  </si>
  <si>
    <t>M440.06(d)</t>
  </si>
  <si>
    <t>M440.06(d)(i)</t>
  </si>
  <si>
    <t>M440.06(e)</t>
  </si>
  <si>
    <t>M440.06(e)(i)</t>
  </si>
  <si>
    <t>M440.07</t>
  </si>
  <si>
    <t>M440.07(a )</t>
  </si>
  <si>
    <t>Supply of new straight guardrails (3,81m guardrails)</t>
  </si>
  <si>
    <t>M440.07(b)</t>
  </si>
  <si>
    <t>Supply of new curved guardrails (3,81m guardrails)</t>
  </si>
  <si>
    <t>M440.07(c)</t>
  </si>
  <si>
    <t>M440.07(d )</t>
  </si>
  <si>
    <t>Spacer blocks (3.81m guardrail)</t>
  </si>
  <si>
    <t>M440.07(e )</t>
  </si>
  <si>
    <t>M440.07(e ) (i)</t>
  </si>
  <si>
    <t>Z-post (3.81m guardrail)</t>
  </si>
  <si>
    <t>M440.07(f)</t>
  </si>
  <si>
    <t>M440.07(f)(i)</t>
  </si>
  <si>
    <t>M440.07(g)</t>
  </si>
  <si>
    <t>M440.07(g)(i)</t>
  </si>
  <si>
    <t>M440.07(g)(ii)</t>
  </si>
  <si>
    <t>Terminal sections with single guardrails (3.81m guardrail)</t>
  </si>
  <si>
    <t>M440.07(g)(iii)</t>
  </si>
  <si>
    <t>Terminal sections with double guardrails (3.81m guardrail)</t>
  </si>
  <si>
    <t>M440.07(g)(iv)</t>
  </si>
  <si>
    <t>M440.09</t>
  </si>
  <si>
    <t>Reinstatement of concrete to guardrail post (15/19)</t>
  </si>
  <si>
    <t>M440.10</t>
  </si>
  <si>
    <t>M440.10(i)</t>
  </si>
  <si>
    <t>M440.12</t>
  </si>
  <si>
    <t>M440.12(a)</t>
  </si>
  <si>
    <t>M440.12(b)</t>
  </si>
  <si>
    <t>M440.14</t>
  </si>
  <si>
    <t>M440.14(a)</t>
  </si>
  <si>
    <t>M440.14(c)</t>
  </si>
  <si>
    <t>M440.15</t>
  </si>
  <si>
    <t>M440.16</t>
  </si>
  <si>
    <t>M440.16(a)</t>
  </si>
  <si>
    <t>M440.16(b)</t>
  </si>
  <si>
    <t>M440.17</t>
  </si>
  <si>
    <t>M440.17(a)</t>
  </si>
  <si>
    <t>M440.17(a)(i)</t>
  </si>
  <si>
    <t>M440.17(a)(ii)</t>
  </si>
  <si>
    <t>M440.17(a)(iii)</t>
  </si>
  <si>
    <t>M440.17(a)(iv)</t>
  </si>
  <si>
    <t>M440.17(a)(v)</t>
  </si>
  <si>
    <t>M440.17(a)(vi)</t>
  </si>
  <si>
    <t>M440.17(a)(vii)</t>
  </si>
  <si>
    <t>M440.17(a)(viii)</t>
  </si>
  <si>
    <t>M440.17(a)(ix)</t>
  </si>
  <si>
    <t>M440.17(a)(x)</t>
  </si>
  <si>
    <t>M440.17(a)(xi)</t>
  </si>
  <si>
    <t>M440.17(a)(xii)</t>
  </si>
  <si>
    <t>M440.17(a)(xiii)</t>
  </si>
  <si>
    <t>M440.17(a)(xiv)</t>
  </si>
  <si>
    <t>M440.17(a)(xv)</t>
  </si>
  <si>
    <t>M440.17(c)</t>
  </si>
  <si>
    <t>M440.17(c)(i)</t>
  </si>
  <si>
    <t>Loading of barriers</t>
  </si>
  <si>
    <t>M440.17(c)(ii)</t>
  </si>
  <si>
    <t>Off loading of barriers</t>
  </si>
  <si>
    <t>M440.17(c)(iii)</t>
  </si>
  <si>
    <t>M440.17(c)(iv)</t>
  </si>
  <si>
    <t>M440.17(c)(v)</t>
  </si>
  <si>
    <t>GUARD-RAIL ERECTION AND MAINTENANCE</t>
  </si>
  <si>
    <t>Supply and erection of new galvanised guard rails</t>
  </si>
  <si>
    <t>3,81 m guardrail</t>
  </si>
  <si>
    <t>Extra over for erection of guard rail posts</t>
  </si>
  <si>
    <t>Additional timber posts for payment item M440.01, M440.02</t>
  </si>
  <si>
    <t>Timber Post</t>
  </si>
  <si>
    <t>Excavation in hard material</t>
  </si>
  <si>
    <t xml:space="preserve">Steel post </t>
  </si>
  <si>
    <t>Backfilling guard-rail post with soilcrete</t>
  </si>
  <si>
    <t>Backfilling guard-rail post with concrete</t>
  </si>
  <si>
    <t>Bull nose end units</t>
  </si>
  <si>
    <t>End unit connecting to Bridge barrier</t>
  </si>
  <si>
    <t>Guard rail reflectors</t>
  </si>
  <si>
    <t>Guard rails</t>
  </si>
  <si>
    <t>Terminal sections with single guard rails</t>
  </si>
  <si>
    <t>Terminal sections with double guard rails</t>
  </si>
  <si>
    <t>Extra over for providing additional guard-rail posts</t>
  </si>
  <si>
    <t>Providing of new material required for the re-erection of gaurdrails</t>
  </si>
  <si>
    <t>End Units</t>
  </si>
  <si>
    <t>Re-alignment of guard rails</t>
  </si>
  <si>
    <t>Handling costs and profit in respect of sub-item M440.12(a)</t>
  </si>
  <si>
    <t>Repair of Wire Rope Safety Fence Installation</t>
  </si>
  <si>
    <t>Anchor Blocks</t>
  </si>
  <si>
    <t>Installation and repair of Impact Antenuators - Crash Cushion</t>
  </si>
  <si>
    <t>Safe Fence materials</t>
  </si>
  <si>
    <t>Stainless steel rigging screws</t>
  </si>
  <si>
    <t>Stainless steel swage fittings</t>
  </si>
  <si>
    <t>Stainless steel flat bar to end anchor</t>
  </si>
  <si>
    <t>Galvanised steel post</t>
  </si>
  <si>
    <t>Stainless steel stiffening frame</t>
  </si>
  <si>
    <t>Steel spreader to end post</t>
  </si>
  <si>
    <t>Plastic spreader</t>
  </si>
  <si>
    <t>Plastic ground cover</t>
  </si>
  <si>
    <t>Plastic post caps</t>
  </si>
  <si>
    <t>Reflective strips to post caps (Class 3 High Int)</t>
  </si>
  <si>
    <t>Reflective strips to post (Class 3 High Int)</t>
  </si>
  <si>
    <t>Pastic ties to post cap</t>
  </si>
  <si>
    <t xml:space="preserve">Galvanised wire rope </t>
  </si>
  <si>
    <t>End anchor frames galvanised</t>
  </si>
  <si>
    <t>Pre cast footings 200 diameter x 600 mm</t>
  </si>
  <si>
    <t>Placement of concrete barriers</t>
  </si>
  <si>
    <t>Leveling and placing of barriers in position</t>
  </si>
  <si>
    <t>Tieing barriers together (Doweling)</t>
  </si>
  <si>
    <t>Overhaul for transport barriers</t>
  </si>
  <si>
    <t>m/km</t>
  </si>
  <si>
    <t>Terminal sections in accordance with the drawings where</t>
  </si>
  <si>
    <t xml:space="preserve"> single guard rail sections are used</t>
  </si>
  <si>
    <t xml:space="preserve">Terminal sections in accordance with the drawings where </t>
  </si>
  <si>
    <t>double guard rail sections are used</t>
  </si>
  <si>
    <t xml:space="preserve">Removal of damaged guard rails and re-erection of </t>
  </si>
  <si>
    <t>guard rails with new material</t>
  </si>
  <si>
    <t>M450</t>
  </si>
  <si>
    <t>M450.01(a)</t>
  </si>
  <si>
    <t>M450.02(a)</t>
  </si>
  <si>
    <t>Supply and erection of dazzle screen supporting posts</t>
  </si>
  <si>
    <t>M460</t>
  </si>
  <si>
    <t>M460.02</t>
  </si>
  <si>
    <t>M460.02(a)</t>
  </si>
  <si>
    <t>M460.02(a)(i)</t>
  </si>
  <si>
    <t>M460.02(a)(ii)</t>
  </si>
  <si>
    <t>M460.02(a)(iii)</t>
  </si>
  <si>
    <t>M460.02(a)(iv)</t>
  </si>
  <si>
    <t>M460.02(b)</t>
  </si>
  <si>
    <t>M460.02(b)(i)</t>
  </si>
  <si>
    <t>M460.02(b)(ii)</t>
  </si>
  <si>
    <t>M460.02(b)(iii)</t>
  </si>
  <si>
    <t>M460.02(d)</t>
  </si>
  <si>
    <t>M460.02(f)</t>
  </si>
  <si>
    <t>M460.04</t>
  </si>
  <si>
    <t>M460.05</t>
  </si>
  <si>
    <t>M460.05(a)</t>
  </si>
  <si>
    <t>M460.06</t>
  </si>
  <si>
    <t>M460.06(a)</t>
  </si>
  <si>
    <t>M460.06(b)</t>
  </si>
  <si>
    <t>Retro-reflective road-marking paint:</t>
  </si>
  <si>
    <t>White lines (broken or unbroken) (width of line indicated)</t>
  </si>
  <si>
    <t>300mm wide</t>
  </si>
  <si>
    <t>Yellow lines (broken or unbroken) (width of line indicated)</t>
  </si>
  <si>
    <t>100mm Wide</t>
  </si>
  <si>
    <t>150mm Wide</t>
  </si>
  <si>
    <t>Road markings:</t>
  </si>
  <si>
    <t>M510</t>
  </si>
  <si>
    <t>M510.01</t>
  </si>
  <si>
    <t>M510.01(b)</t>
  </si>
  <si>
    <t>M510.01(d)</t>
  </si>
  <si>
    <t>Grouted pitching on a concrete bed (total thickness 200mm)</t>
  </si>
  <si>
    <t>M510.03(a)</t>
  </si>
  <si>
    <t>M510.03(b)</t>
  </si>
  <si>
    <t>M510.04(b)</t>
  </si>
  <si>
    <t>M510.05(a)</t>
  </si>
  <si>
    <t>M510.05(b)</t>
  </si>
  <si>
    <t>M510.06(b)</t>
  </si>
  <si>
    <t>Segmented block paving (type, 80mm)</t>
  </si>
  <si>
    <t>M510.06(c)</t>
  </si>
  <si>
    <t>M510.06(d)</t>
  </si>
  <si>
    <t>Prefabricated concrete paving blocks for sidewalk pavement (50mm)</t>
  </si>
  <si>
    <t>M510.08</t>
  </si>
  <si>
    <t>M510.08(a)</t>
  </si>
  <si>
    <t>M510.08(a)(i)</t>
  </si>
  <si>
    <t>M510.08(a)(ii)</t>
  </si>
  <si>
    <t>M510.08(b)</t>
  </si>
  <si>
    <t>M510.09</t>
  </si>
  <si>
    <t>M510.09(a)</t>
  </si>
  <si>
    <t>M510.09(b)</t>
  </si>
  <si>
    <t xml:space="preserve">Foundations </t>
  </si>
  <si>
    <t>Excavation of foundation trenches</t>
  </si>
  <si>
    <t>Concrete foundations</t>
  </si>
  <si>
    <t>Precast concrete block retaining walls</t>
  </si>
  <si>
    <t>Overhead charges and profit in respect of subitem M510.05(a)</t>
  </si>
  <si>
    <t>Concrete paving and block paving</t>
  </si>
  <si>
    <t>Concrete edge beams</t>
  </si>
  <si>
    <t>Selective (contractor to specify brand name)</t>
  </si>
  <si>
    <t>Non selective (contractor to specify brand name)</t>
  </si>
  <si>
    <t>Ant poison (Contractor to specify brand name)</t>
  </si>
  <si>
    <t>Biodegradable Fabric</t>
  </si>
  <si>
    <t>Biodegradable woven fabric, jute yarn</t>
  </si>
  <si>
    <t>Overhead charges and profit in respect of subitem M510.09(a)</t>
  </si>
  <si>
    <t>M520</t>
  </si>
  <si>
    <t>M520.01(a)</t>
  </si>
  <si>
    <t>M520.01(b)</t>
  </si>
  <si>
    <t>M520.03(a)</t>
  </si>
  <si>
    <t>M520.03(c)</t>
  </si>
  <si>
    <t>Geotextile (specify type and grade)</t>
  </si>
  <si>
    <t>Gabion baskett (1000x2000 and 80x100x2.5mm,</t>
  </si>
  <si>
    <t xml:space="preserve"> diaphragm spacing 1000mm)</t>
  </si>
  <si>
    <t xml:space="preserve">Gagion mattresses (0.3 by 80x100, wire 2.2mm, </t>
  </si>
  <si>
    <t>diaphragm spacing 1000mm)</t>
  </si>
  <si>
    <t>M610</t>
  </si>
  <si>
    <t>M610.04</t>
  </si>
  <si>
    <t>M610.04(a)</t>
  </si>
  <si>
    <t>M610.04(a)(i)</t>
  </si>
  <si>
    <t>M611.03</t>
  </si>
  <si>
    <t>M611.03(a)</t>
  </si>
  <si>
    <t>M611.03(c)</t>
  </si>
  <si>
    <t>M611.03(c)(i)</t>
  </si>
  <si>
    <t>M611.03(d)</t>
  </si>
  <si>
    <t>GENERAL AND SHOULDER MOW</t>
  </si>
  <si>
    <t>General mow - performance based</t>
  </si>
  <si>
    <t>Mowing of additional areas</t>
  </si>
  <si>
    <t>Ad-hoc areas</t>
  </si>
  <si>
    <t>Fence line</t>
  </si>
  <si>
    <t>1,0m wide</t>
  </si>
  <si>
    <t>1,0m wide either side of concrete drains and pedestian path</t>
  </si>
  <si>
    <t xml:space="preserve">Reserve with dual carriageway (State section </t>
  </si>
  <si>
    <t>and km distance incl. I/C)</t>
  </si>
  <si>
    <t>M620</t>
  </si>
  <si>
    <t>M620.01</t>
  </si>
  <si>
    <t>M620.01(a)</t>
  </si>
  <si>
    <t>M620.01(a)(i)</t>
  </si>
  <si>
    <t>M620.02</t>
  </si>
  <si>
    <t>M620.02(a)</t>
  </si>
  <si>
    <t>M620.02(b)</t>
  </si>
  <si>
    <t>M620.02(c)</t>
  </si>
  <si>
    <t>M620.02(d)</t>
  </si>
  <si>
    <t>M620.02(e)</t>
  </si>
  <si>
    <t>M620.02(g)</t>
  </si>
  <si>
    <t>M620.02(g)(i)</t>
  </si>
  <si>
    <t>M620.02(g)(i)(a)</t>
  </si>
  <si>
    <t xml:space="preserve">No </t>
  </si>
  <si>
    <t>CHEMICAL CONTROL OF UNDESIRABLE VEGETATION</t>
  </si>
  <si>
    <t xml:space="preserve">Annual chemical eradication of undesirable vegetation </t>
  </si>
  <si>
    <t>Extra over sub-item M620.02 (c) under guardrails</t>
  </si>
  <si>
    <t xml:space="preserve">Reserve with dual carriageway (State section and </t>
  </si>
  <si>
    <t>km distance incl. Interchanges)</t>
  </si>
  <si>
    <t xml:space="preserve">Additional chemical eradication of undesirable vegetation and  control </t>
  </si>
  <si>
    <t>of vegetation growth on instruction from the Engineer</t>
  </si>
  <si>
    <t xml:space="preserve">Openings, cracks and jointson concrete channels, </t>
  </si>
  <si>
    <t>lay-byes and block paved areas, and joints between the</t>
  </si>
  <si>
    <t xml:space="preserve"> road pavement and concrete channels</t>
  </si>
  <si>
    <t xml:space="preserve">Road reserve with dual carriageway(State section and </t>
  </si>
  <si>
    <t>M630</t>
  </si>
  <si>
    <t>M630.01</t>
  </si>
  <si>
    <t>M630.01(b)</t>
  </si>
  <si>
    <t>M630.01(b)(i)</t>
  </si>
  <si>
    <t>M630.02</t>
  </si>
  <si>
    <t>M630.02(a)</t>
  </si>
  <si>
    <t>M630.02(b)</t>
  </si>
  <si>
    <t>M630.02(c)</t>
  </si>
  <si>
    <t>M630.02(d)</t>
  </si>
  <si>
    <t>M630.02(e)</t>
  </si>
  <si>
    <t>M630.03(b)</t>
  </si>
  <si>
    <t>M630.03(b)(i)</t>
  </si>
  <si>
    <t>Eradication of undesired vegetation</t>
  </si>
  <si>
    <t>Tree felling on instruction from the Engineer</t>
  </si>
  <si>
    <t>Girth exceeding 150 mm to 500 mm</t>
  </si>
  <si>
    <t>Girth exceeding 500 mm up to 1 000 mm</t>
  </si>
  <si>
    <t>Girth exceeding 1 000 mm up to 2 000 mm</t>
  </si>
  <si>
    <t>Girth exceeding 2 000 mm up to 4 000 mm</t>
  </si>
  <si>
    <t>Girth exceeding 4 000 mm</t>
  </si>
  <si>
    <t xml:space="preserve">Annual Eradication (specify section and km </t>
  </si>
  <si>
    <t>distance including interchanges)</t>
  </si>
  <si>
    <t xml:space="preserve">5m wide fire breaks from edge of road surface to </t>
  </si>
  <si>
    <t xml:space="preserve">road reserve fence </t>
  </si>
  <si>
    <t xml:space="preserve">Additional eradiction of undesired vegetation  as </t>
  </si>
  <si>
    <t>instructed by the Engineer</t>
  </si>
  <si>
    <t>M640</t>
  </si>
  <si>
    <t>M640.02(a)</t>
  </si>
  <si>
    <t>M640.02(a)(i)</t>
  </si>
  <si>
    <t>M640.02(a)(i)(a)</t>
  </si>
  <si>
    <t>M640.03(a)</t>
  </si>
  <si>
    <t>M640.04(a)</t>
  </si>
  <si>
    <t>M640.04(b)</t>
  </si>
  <si>
    <t>M640.05</t>
  </si>
  <si>
    <t>Trimming of trees on instruction of engineer</t>
  </si>
  <si>
    <t>Supply of trees,shrubs and hedge plants</t>
  </si>
  <si>
    <t>Watering of trees, shrubs  and grass</t>
  </si>
  <si>
    <t>and km distance incl. Intersections)</t>
  </si>
  <si>
    <t xml:space="preserve">MAINTENANCE AND ESTABLISHMENT OF PLANTS, </t>
  </si>
  <si>
    <t>TREES AND SHRUBS</t>
  </si>
  <si>
    <t>respect of sub-item M640.04(a)</t>
  </si>
  <si>
    <t>M650</t>
  </si>
  <si>
    <t>M650.01(a)</t>
  </si>
  <si>
    <t>M650.01(b)</t>
  </si>
  <si>
    <t>M650.02(a)</t>
  </si>
  <si>
    <t>M650.02(b)</t>
  </si>
  <si>
    <t>M650.03(a)</t>
  </si>
  <si>
    <t>M650.03(b)</t>
  </si>
  <si>
    <t>M650.07(a)</t>
  </si>
  <si>
    <t>M650.07(b)</t>
  </si>
  <si>
    <t>M650.07(b)(i)</t>
  </si>
  <si>
    <t>M650.07(b)(ii)</t>
  </si>
  <si>
    <t>M650.07(c)</t>
  </si>
  <si>
    <t>M650.07(c)(i)</t>
  </si>
  <si>
    <t>M650.07(c)(ii)</t>
  </si>
  <si>
    <t>M650.07(c)(iii)</t>
  </si>
  <si>
    <t>Topsoil placing</t>
  </si>
  <si>
    <t>Veld sods</t>
  </si>
  <si>
    <t>Hydro seeding and hand sowing</t>
  </si>
  <si>
    <t>Hydro seeding</t>
  </si>
  <si>
    <t>Hand sowing (labour-intensive)</t>
  </si>
  <si>
    <t xml:space="preserve">Providing an approved seed mixture for hydro </t>
  </si>
  <si>
    <t>seeding or hand sowing</t>
  </si>
  <si>
    <t>Chemical fertiliser and/or soil improvement material</t>
  </si>
  <si>
    <t xml:space="preserve"> for grassing (2:3:2(22)+Zn)</t>
  </si>
  <si>
    <t>M710</t>
  </si>
  <si>
    <t>M710.01(a)</t>
  </si>
  <si>
    <t>M710.01(b)</t>
  </si>
  <si>
    <t>M710.01(c)</t>
  </si>
  <si>
    <t xml:space="preserve">Emergency standby </t>
  </si>
  <si>
    <t xml:space="preserve">Emergency equipment on standby </t>
  </si>
  <si>
    <t>Call out cost</t>
  </si>
  <si>
    <t>M720</t>
  </si>
  <si>
    <t>M720.01</t>
  </si>
  <si>
    <t>M720.01(a)</t>
  </si>
  <si>
    <t>M720.01(b)</t>
  </si>
  <si>
    <t>M720.01(c)</t>
  </si>
  <si>
    <t>M720.01(d)</t>
  </si>
  <si>
    <t>M720.02</t>
  </si>
  <si>
    <t>M720.02(a)</t>
  </si>
  <si>
    <t>M720.02(b)</t>
  </si>
  <si>
    <t>Accident restoration and cleaning of spillages</t>
  </si>
  <si>
    <t>respect of sub-item M720.02(a)</t>
  </si>
  <si>
    <t>M810</t>
  </si>
  <si>
    <t>M810.01(a)</t>
  </si>
  <si>
    <t>M810.01(b)</t>
  </si>
  <si>
    <t>SMALL REPAIRS OF STRUCTURES</t>
  </si>
  <si>
    <t>Minor repairs to  structures</t>
  </si>
  <si>
    <t>M910</t>
  </si>
  <si>
    <t>M910.01</t>
  </si>
  <si>
    <t>M910.01(a)</t>
  </si>
  <si>
    <t>M910.01(b)</t>
  </si>
  <si>
    <t>M910.01(c)</t>
  </si>
  <si>
    <t>M910.01(d)</t>
  </si>
  <si>
    <t>M910.01(e)</t>
  </si>
  <si>
    <t>M910.02(a)</t>
  </si>
  <si>
    <t>M910.02(a)(i)</t>
  </si>
  <si>
    <t>M910.02(a)(ii)</t>
  </si>
  <si>
    <t>M910.02(a)(iii)</t>
  </si>
  <si>
    <t>M910.02(a)(iv)</t>
  </si>
  <si>
    <t>M910.02(a)(v)</t>
  </si>
  <si>
    <t>M910.02(b)</t>
  </si>
  <si>
    <t>M910.02(b)(i)</t>
  </si>
  <si>
    <t>M910.02(b)(ii)</t>
  </si>
  <si>
    <t>M910.02(b)(iii)</t>
  </si>
  <si>
    <t>M910.02(b)(iv)</t>
  </si>
  <si>
    <t>M910.02(b)(v)</t>
  </si>
  <si>
    <t>M910.03</t>
  </si>
  <si>
    <t>M910.03(a)</t>
  </si>
  <si>
    <t>M910.03(a)(i)</t>
  </si>
  <si>
    <t>M910.03(a)(ii)</t>
  </si>
  <si>
    <t>M910.03(b)</t>
  </si>
  <si>
    <t>M910.03(c)</t>
  </si>
  <si>
    <t>M910.03(d)</t>
  </si>
  <si>
    <t>M910.03(e)</t>
  </si>
  <si>
    <t>M910.03(h)</t>
  </si>
  <si>
    <t>Suitable truck/bus for transporting labourers (20)</t>
  </si>
  <si>
    <t>M910.03(i)</t>
  </si>
  <si>
    <t>M910.03(j)</t>
  </si>
  <si>
    <t>M910.03(k)</t>
  </si>
  <si>
    <t>M910.03(l)</t>
  </si>
  <si>
    <t>Mobile electric welding sets and accessories (350amp)</t>
  </si>
  <si>
    <t>M910.03(m)</t>
  </si>
  <si>
    <t>M910.03(n)</t>
  </si>
  <si>
    <t>Mobile concrete mixer (500 l)</t>
  </si>
  <si>
    <t>M910.03(o)</t>
  </si>
  <si>
    <t>M910.03(p)</t>
  </si>
  <si>
    <t>M910.03(q)</t>
  </si>
  <si>
    <t>Centremount cranes (6 ton)</t>
  </si>
  <si>
    <t>M910.03(r)</t>
  </si>
  <si>
    <t>M910.03(s)</t>
  </si>
  <si>
    <t>M910.03(t)</t>
  </si>
  <si>
    <t>M910.03(v)</t>
  </si>
  <si>
    <t>M910.03(w)</t>
  </si>
  <si>
    <t>M910.03(x)</t>
  </si>
  <si>
    <t>M910.03(y)</t>
  </si>
  <si>
    <t>M910.03(z)</t>
  </si>
  <si>
    <t>M910.04(a)</t>
  </si>
  <si>
    <t>M910.04(b)</t>
  </si>
  <si>
    <t>M910.05</t>
  </si>
  <si>
    <t>M910.05(a)</t>
  </si>
  <si>
    <t>M910.05(a)(i)</t>
  </si>
  <si>
    <t>M910.05(a)(ii)</t>
  </si>
  <si>
    <t>M910.05(b)</t>
  </si>
  <si>
    <t>M910.05(c)</t>
  </si>
  <si>
    <t>M910.05(d)</t>
  </si>
  <si>
    <t>M910.05(e)</t>
  </si>
  <si>
    <t>M910.06</t>
  </si>
  <si>
    <t>M910.06(a)</t>
  </si>
  <si>
    <t>M910.06(b)</t>
  </si>
  <si>
    <t>M910.07</t>
  </si>
  <si>
    <t>M910.07(a)</t>
  </si>
  <si>
    <t>M910.07(b)</t>
  </si>
  <si>
    <t>Team Leader (Ganger)</t>
  </si>
  <si>
    <t xml:space="preserve">Equipment and Transport </t>
  </si>
  <si>
    <t>Loader (0,5 m3) bucket</t>
  </si>
  <si>
    <t>Grader(CAT 140G or similar)</t>
  </si>
  <si>
    <t>Compactor (Bomag BW 90 or similar)</t>
  </si>
  <si>
    <t>Water truck (5 000 l)</t>
  </si>
  <si>
    <t>Portable generator set (6.5 KVa)</t>
  </si>
  <si>
    <t>TLB</t>
  </si>
  <si>
    <t>Bobcat</t>
  </si>
  <si>
    <t>Excavator (18-22 ton tracked)</t>
  </si>
  <si>
    <t>Sky-jack 5 m</t>
  </si>
  <si>
    <t>Establishment of loader (bucket 0,5 cubic metre) to site</t>
  </si>
  <si>
    <t>Establishment of Grader (CAT 140 G or similar)</t>
  </si>
  <si>
    <t>Establishment of Excavator (18-22 ton tracked)</t>
  </si>
  <si>
    <t xml:space="preserve">Repairs to the road network </t>
  </si>
  <si>
    <t>Repairs to the road network</t>
  </si>
  <si>
    <t>Minor road infrastructure</t>
  </si>
  <si>
    <t>Minor Infrastructure</t>
  </si>
  <si>
    <t>The Contractors overhead charges and profit in</t>
  </si>
  <si>
    <t xml:space="preserve"> respect of sub-item M910.04 (a)</t>
  </si>
  <si>
    <t xml:space="preserve">Extra over item M910.03 for establishment, </t>
  </si>
  <si>
    <t>within 24 hours of</t>
  </si>
  <si>
    <t xml:space="preserve">Dewatering pump including generators and </t>
  </si>
  <si>
    <t>accessories (specify size)</t>
  </si>
  <si>
    <t xml:space="preserve">The Contractor’s overhead charges and profit in </t>
  </si>
  <si>
    <t>respect of sub-item M910.06(a)</t>
  </si>
  <si>
    <t>respect of subitem M910.07(a)</t>
  </si>
  <si>
    <t xml:space="preserve">Cutting torch with mobile electric and oxy </t>
  </si>
  <si>
    <t>acetylene installation</t>
  </si>
  <si>
    <t>accessories (100mm, dirty water)</t>
  </si>
  <si>
    <t xml:space="preserve">Compressor (air) including hoses and </t>
  </si>
  <si>
    <t>tools (150 to 200)</t>
  </si>
  <si>
    <t>Crushed stone from commercial source</t>
  </si>
  <si>
    <t xml:space="preserve"> (state grade)</t>
  </si>
  <si>
    <t>Unplasticized PVC pipes and fittings, normal duty, complete</t>
  </si>
  <si>
    <t xml:space="preserve"> with couplings </t>
  </si>
  <si>
    <t>Composite in place drainage systems</t>
  </si>
  <si>
    <t xml:space="preserve"> (450fin with a 110mm collector pipe)</t>
  </si>
  <si>
    <t xml:space="preserve">Overhaul for material hauled in excess of </t>
  </si>
  <si>
    <t>1,0 km free-haul</t>
  </si>
  <si>
    <t xml:space="preserve">Supply and erection of new fences of greater </t>
  </si>
  <si>
    <t>than 1km</t>
  </si>
  <si>
    <t>Supply and erection of new fences of greater</t>
  </si>
  <si>
    <t xml:space="preserve"> than 1km</t>
  </si>
  <si>
    <t xml:space="preserve">Overhead charges and profit in respect of </t>
  </si>
  <si>
    <t>subitem M310.05 (a)(i)</t>
  </si>
  <si>
    <t>respect of sub-item M310.10(a)</t>
  </si>
  <si>
    <t>Supply and erection of new galvanised curved guard rails</t>
  </si>
  <si>
    <t xml:space="preserve"> factory bent to a radius of less than 45,0 m</t>
  </si>
  <si>
    <t>Repair of damaged wire rope safety fence and re-erection of</t>
  </si>
  <si>
    <t xml:space="preserve">wire rope safety fence with new, recovered or </t>
  </si>
  <si>
    <t>renovated material</t>
  </si>
  <si>
    <t xml:space="preserve">The Contractors overhead charges and profit in respect of </t>
  </si>
  <si>
    <t>sub-item M440.16(a)</t>
  </si>
  <si>
    <t xml:space="preserve">Transverse lines, painted island and arrestor bed </t>
  </si>
  <si>
    <t>markings (any colour)</t>
  </si>
  <si>
    <t>Setting out and pre-marking the lines (excluding traffic-</t>
  </si>
  <si>
    <t xml:space="preserve"> island markings, lettering and symbols)</t>
  </si>
  <si>
    <t xml:space="preserve">Removal of existing, temporary or permanent road </t>
  </si>
  <si>
    <t>markings by:</t>
  </si>
  <si>
    <t>of sub-item M460.06(a)</t>
  </si>
  <si>
    <t xml:space="preserve">The Contractor’s overhead charges and profit in respect </t>
  </si>
  <si>
    <t>of sub-item M810.01 (a)</t>
  </si>
  <si>
    <t>M920</t>
  </si>
  <si>
    <t>TARGETED ENTERPISE</t>
  </si>
  <si>
    <t xml:space="preserve">M030.06  </t>
  </si>
  <si>
    <t>Responsibility of the contractor towards</t>
  </si>
  <si>
    <r>
      <t xml:space="preserve">Application of slurry from </t>
    </r>
    <r>
      <rPr>
        <b/>
        <u/>
        <sz val="9"/>
        <rFont val="Arial"/>
        <family val="2"/>
      </rPr>
      <t>commercial sources</t>
    </r>
  </si>
  <si>
    <t>GENERAL REQUIREMENTS AND PROVISION</t>
  </si>
  <si>
    <t xml:space="preserve">SKILLS DEVELOPMENT </t>
  </si>
  <si>
    <t>SCHEDULE A: ROUTINE ROAD MAINTENNACE OF GAUTENG JOHANNESBURG FREEWAYS</t>
  </si>
  <si>
    <t>CONTRACT NRA N.017-010-2023/1 NON- TOLL</t>
  </si>
  <si>
    <t>M920.01</t>
  </si>
  <si>
    <t>Additional costs for sub-contractors</t>
  </si>
  <si>
    <t>M920.01(a)</t>
  </si>
  <si>
    <t xml:space="preserve">Establishment on site and general obligations </t>
  </si>
  <si>
    <t>of sub-contractors</t>
  </si>
  <si>
    <t>M920.02</t>
  </si>
  <si>
    <t>Construction Works by Targeted Enterprise</t>
  </si>
  <si>
    <t>M920.02(a)</t>
  </si>
  <si>
    <t>Payment associated with the construction works</t>
  </si>
  <si>
    <t>carried out by Targeted Enterprise sub-contractors</t>
  </si>
  <si>
    <t xml:space="preserve">of all levels of contractor grading designation </t>
  </si>
  <si>
    <t>appointed in terms of Part D</t>
  </si>
  <si>
    <t>PrimeCost</t>
  </si>
  <si>
    <t>M920.02(b)</t>
  </si>
  <si>
    <t>Handling cost and profit in respect of payments</t>
  </si>
  <si>
    <t>Associated with subitem M920.02(a)</t>
  </si>
  <si>
    <t>M020.09</t>
  </si>
  <si>
    <t>Provision of Security of Services</t>
  </si>
  <si>
    <t xml:space="preserve">M020.09(a) </t>
  </si>
  <si>
    <t>Provision of grade C security guards</t>
  </si>
  <si>
    <t>Person/day</t>
  </si>
  <si>
    <t>M020.09(b)</t>
  </si>
  <si>
    <t>Provision of armed security guards</t>
  </si>
  <si>
    <t>M020.09(c)</t>
  </si>
  <si>
    <t>Provision of response vehicle</t>
  </si>
  <si>
    <t>SURFACE TREATMENT -RUT FILLING</t>
  </si>
  <si>
    <t>M161.01</t>
  </si>
  <si>
    <t>Application of slurry for rut filling mixed on site</t>
  </si>
  <si>
    <t>M161.01(b)</t>
  </si>
  <si>
    <t xml:space="preserve">Slurry applied by spreader box with rigid squeegees in one application </t>
  </si>
  <si>
    <t xml:space="preserve">for rut filling (Fine Slurry Medium Grade, Modified Cationic Bitumen </t>
  </si>
  <si>
    <t>Emulsion AC-E1)</t>
  </si>
  <si>
    <t>M161.02</t>
  </si>
  <si>
    <t>Application of slurry for rut filling from commercial sources</t>
  </si>
  <si>
    <t>M161.02(b)</t>
  </si>
  <si>
    <t>Slurry applied by spreader box with rigid squeegees in one application for rut filling (Fine Slurry Medium Grade, Modified Cationic Bitumen Emulsion AC-E1)</t>
  </si>
  <si>
    <t>The Contractors overhead charges and profit in respect of sub-item M161.03(a)</t>
  </si>
  <si>
    <t xml:space="preserve">Repairing of existing structures ( inlet and </t>
  </si>
  <si>
    <t>outlet structures, pipes and culverts)</t>
  </si>
  <si>
    <t>Concrete (class indicated)</t>
  </si>
  <si>
    <t xml:space="preserve">Stone masonry with rock material obtained </t>
  </si>
  <si>
    <t>from</t>
  </si>
  <si>
    <t xml:space="preserve">Overhaul on materials for haul in excess of 1.0 </t>
  </si>
  <si>
    <t>N17 section 1 distance 5.6 km (0 interchanges)</t>
  </si>
  <si>
    <t xml:space="preserve">Overhaul on material for haul in excess of 1,0 </t>
  </si>
  <si>
    <t>M320.02(b)</t>
  </si>
  <si>
    <t>Peri-Urban roads (state section and km distance</t>
  </si>
  <si>
    <t>M320.02(b)(i)</t>
  </si>
  <si>
    <t>N17 section 1 km 5.6 (0 Interchanges)</t>
  </si>
  <si>
    <t>Monthly</t>
  </si>
  <si>
    <t xml:space="preserve">Installation and repair of Impact Antenuators - Crash </t>
  </si>
  <si>
    <t>Cushion</t>
  </si>
  <si>
    <t>M630.01(a)</t>
  </si>
  <si>
    <t>Initial eradication</t>
  </si>
  <si>
    <t>M630.01(a)(i)</t>
  </si>
  <si>
    <t>Undesirable vegetation and trees with a girth of</t>
  </si>
  <si>
    <t>0 to 150mm (for entire route)</t>
  </si>
  <si>
    <t>M630.01(a)(ii)</t>
  </si>
  <si>
    <t>Trees with a girth exceeding 151mm to 500mm</t>
  </si>
  <si>
    <t>for entire route</t>
  </si>
  <si>
    <t>M050.03</t>
  </si>
  <si>
    <t>M050.04</t>
  </si>
  <si>
    <t>Supply and use of truck-mounted attenuators ( One only)</t>
  </si>
  <si>
    <t>Mowing of additional SANRAL properties</t>
  </si>
  <si>
    <t>M611.03(e)</t>
  </si>
  <si>
    <t>C2.3</t>
  </si>
  <si>
    <t>SUMMARY OF PRICING SCHEDULE</t>
  </si>
  <si>
    <t>CONTRACT SANRAL NRA X.002-162-2023/1 (TOLL) &amp; N.017-010-2023/1 (NON-TOLL)              FOR THE ROUTINE ROAD MAINTENANCE OF NATIONAL ROUTE 1 SECTION 19, N1 SECTION 20, N1 SECTION 21, N3 SECTION 12, N12 SECTION 18 &amp; N17 SECTION 1 (JOHANNESBURG RRM)</t>
  </si>
  <si>
    <t xml:space="preserve">PART A: </t>
  </si>
  <si>
    <t>MANAGEMENT CONTRACTOR</t>
  </si>
  <si>
    <t xml:space="preserve">PART B: </t>
  </si>
  <si>
    <t>OPERATIONS CONTRACTOR</t>
  </si>
  <si>
    <t xml:space="preserve">PART C: </t>
  </si>
  <si>
    <t xml:space="preserve">SUB TOTAL </t>
  </si>
  <si>
    <t>VALUE ADDED TAX:</t>
  </si>
  <si>
    <t xml:space="preserve">TOTAL CARRIED TO C.1.1.1 : FORM OF OFFER </t>
  </si>
  <si>
    <t>SIGNED ON BEHALF OF THE TENDERER _____________________________________</t>
  </si>
  <si>
    <t>CONTRACT NRA X.002-162-2023/1 TOLL</t>
  </si>
  <si>
    <t>Procurement process for the totality of all tenders</t>
  </si>
  <si>
    <t>`</t>
  </si>
  <si>
    <t>Provision of Security Services</t>
  </si>
  <si>
    <t>M020.09 (a)</t>
  </si>
  <si>
    <t>M020.09 (b)</t>
  </si>
  <si>
    <t>M020.09 (c)</t>
  </si>
  <si>
    <t>M050.02(c)</t>
  </si>
  <si>
    <t>Work undertaken by subcontractor</t>
  </si>
  <si>
    <t>Supply and use of truck-mounted attenuators</t>
  </si>
  <si>
    <t>M160</t>
  </si>
  <si>
    <t>SURFACE TREATMENT - TEXTURE CORRECTION</t>
  </si>
  <si>
    <t xml:space="preserve">Application of slurry mixed on site </t>
  </si>
  <si>
    <t>Tack coating using 30 % stable grade bitumen emulsion</t>
  </si>
  <si>
    <t>Slurry applied for texture treatment (Fine Slurry Fine</t>
  </si>
  <si>
    <t>Grade with 60% stable-grade anionic bitumen emulsion)</t>
  </si>
  <si>
    <t>M160.01(b)(i)</t>
  </si>
  <si>
    <t xml:space="preserve">Applied by hand </t>
  </si>
  <si>
    <t>M160.01(b)(ii)</t>
  </si>
  <si>
    <t xml:space="preserve">Applied by spreader box </t>
  </si>
  <si>
    <t>Application of slurry from commercial soures</t>
  </si>
  <si>
    <t>M160.02(a)</t>
  </si>
  <si>
    <t xml:space="preserve">Slurry applied for texture treatment   (Fine Slurry Fine Grade </t>
  </si>
  <si>
    <t>with 60% stable-grade anionic bitumen emulsion)</t>
  </si>
  <si>
    <t>M160.02(b)(ii)</t>
  </si>
  <si>
    <t xml:space="preserve">Application of slurry for rut filling from </t>
  </si>
  <si>
    <t>commercial sources</t>
  </si>
  <si>
    <t xml:space="preserve">Repairing of existing structures ( inlet and outlet </t>
  </si>
  <si>
    <t>structures, pipes and culverts)</t>
  </si>
  <si>
    <t>Stone masonry with rock material obtained from</t>
  </si>
  <si>
    <t>Overhaul on materials for haul in excess of 1.0 km</t>
  </si>
  <si>
    <t>N1 section 19 distance 36.4 km (3 interchanges)</t>
  </si>
  <si>
    <t>M230.01(c )(ii)</t>
  </si>
  <si>
    <t>N1 section 19 distance 17,2 km (1 interchange)</t>
  </si>
  <si>
    <t>M230.01(c )(iii)</t>
  </si>
  <si>
    <t>N1 section 20 distance 57,6 km (14 interchanges)</t>
  </si>
  <si>
    <t>M230.01(c )(iv)</t>
  </si>
  <si>
    <t>N1 section 21 distance 6,2 km (2 interchanges)</t>
  </si>
  <si>
    <t>M230.01(c )(v)</t>
  </si>
  <si>
    <t>N3 section 12 distance 12,3 km (5 interchanges)</t>
  </si>
  <si>
    <t>M230.01(c )(vi)</t>
  </si>
  <si>
    <t>N12 section 18 distance 10,3 km (4 interchanges)</t>
  </si>
  <si>
    <t>M230.01(c)(vii)</t>
  </si>
  <si>
    <t>N17 section 01 distance 6,8 km (3 interchanges)</t>
  </si>
  <si>
    <t>M240.02(b)(ii)</t>
  </si>
  <si>
    <t>M240.02(b)(iii)</t>
  </si>
  <si>
    <t>M240.02(b)(iv)</t>
  </si>
  <si>
    <t>M240.02(b)(v)</t>
  </si>
  <si>
    <t>M240.02(b)(vi)</t>
  </si>
  <si>
    <t>M240.02(b)(vii)</t>
  </si>
  <si>
    <t xml:space="preserve">Cleaning of concrete drains(performance </t>
  </si>
  <si>
    <t>based)</t>
  </si>
  <si>
    <t>M250.04(b)(ii)</t>
  </si>
  <si>
    <t>M250.04(b)(iii)</t>
  </si>
  <si>
    <t>M250.04(b)(iv)</t>
  </si>
  <si>
    <t>M250.04(b)(v)</t>
  </si>
  <si>
    <t>M250.04(b)(vi)</t>
  </si>
  <si>
    <t>M250.04(b)(vii)</t>
  </si>
  <si>
    <t>M270.02(b)(ii)</t>
  </si>
  <si>
    <t>M270.02(b)(iii)</t>
  </si>
  <si>
    <t>M270.02(b)(iv)</t>
  </si>
  <si>
    <t>M270.02(b)(v)</t>
  </si>
  <si>
    <t>M270.02(b)(vi)</t>
  </si>
  <si>
    <t>M270.02(b)(vii)</t>
  </si>
  <si>
    <t>Overhaul on material for haul in excess of 1,0 km</t>
  </si>
  <si>
    <t xml:space="preserve">Erection of new fences of less than 1 km </t>
  </si>
  <si>
    <t>lengths:</t>
  </si>
  <si>
    <t xml:space="preserve">Procurement of specialised fencing </t>
  </si>
  <si>
    <t>M320.02(a)</t>
  </si>
  <si>
    <t>Urban roads (state section and km distance</t>
  </si>
  <si>
    <t>M320.02(a)(i)</t>
  </si>
  <si>
    <t>Weekly</t>
  </si>
  <si>
    <t>M320.02(a)(ii)</t>
  </si>
  <si>
    <t>M320.02(a)(iii)</t>
  </si>
  <si>
    <t>M320.02(a)(iv)</t>
  </si>
  <si>
    <t>M320.02(a)(v)</t>
  </si>
  <si>
    <t>M320.02(a)(vi)</t>
  </si>
  <si>
    <t>M320.02(a)(vii)</t>
  </si>
  <si>
    <t>M320.03</t>
  </si>
  <si>
    <t>Additional ad-hoc clearing of</t>
  </si>
  <si>
    <t>M320.03(a)</t>
  </si>
  <si>
    <t>Lay-byes</t>
  </si>
  <si>
    <t>M320.03(b)</t>
  </si>
  <si>
    <t>Toll plazas</t>
  </si>
  <si>
    <t>M320.03(b)(i)</t>
  </si>
  <si>
    <t>Grasmere Toll Plaza</t>
  </si>
  <si>
    <t>M320.03(c)</t>
  </si>
  <si>
    <t>Interchanges</t>
  </si>
  <si>
    <t>M320.03(c )(i)</t>
  </si>
  <si>
    <t xml:space="preserve">N1-19 Vereeniging (R42) Interchange </t>
  </si>
  <si>
    <t>M320.03(c )(ii)</t>
  </si>
  <si>
    <t>N1-19 Vanderbijlpark/Potchefstroom Interchange</t>
  </si>
  <si>
    <t>M320.03(c )(iii)</t>
  </si>
  <si>
    <t xml:space="preserve">N1-19 Sebokeng/Randfontein Interchange </t>
  </si>
  <si>
    <t>M320.03(c )(iv)</t>
  </si>
  <si>
    <t xml:space="preserve">N1-19 De Deur/Ennerdale (558) Interchange </t>
  </si>
  <si>
    <t>M320.03(c )(v)</t>
  </si>
  <si>
    <t>N1-20 Misgund/N12 Interchange</t>
  </si>
  <si>
    <t>M320.03(c )(vi)</t>
  </si>
  <si>
    <t>N1-20 Armadale Interchange</t>
  </si>
  <si>
    <t>M320.03(c )(vii)</t>
  </si>
  <si>
    <t>N1-20 Diepkloof Interchange</t>
  </si>
  <si>
    <t>M320.03(c )(viii)</t>
  </si>
  <si>
    <t>N1-20 Rand Show Road Interchange</t>
  </si>
  <si>
    <t>M320.03(c )(ix)</t>
  </si>
  <si>
    <t>N1-20 Soweto Highway Interchange</t>
  </si>
  <si>
    <t>M320.03(c )(x)</t>
  </si>
  <si>
    <t>N1-20 Maraisburg Interchange</t>
  </si>
  <si>
    <t>M320.03(c )(xi)</t>
  </si>
  <si>
    <t>N1-20 Gordon Road Interchange</t>
  </si>
  <si>
    <t>M320.03(c )(xii)</t>
  </si>
  <si>
    <t>N1-20 Fourteenth Avenue Interchange</t>
  </si>
  <si>
    <t>M320.03(c )(xiii)</t>
  </si>
  <si>
    <t>N1-20 Beyers Naude Interchange</t>
  </si>
  <si>
    <t>M320.03(c )(xiv)</t>
  </si>
  <si>
    <t>N1-20 Malibongwe Interchange</t>
  </si>
  <si>
    <t>M320.03(c )(xv)</t>
  </si>
  <si>
    <t>N1-20 William Nicol Interchange</t>
  </si>
  <si>
    <t>M320.03(c )(xvi)</t>
  </si>
  <si>
    <t>N1-20 Rivonia Road Interchange</t>
  </si>
  <si>
    <t>M320.03(c )(xvii)</t>
  </si>
  <si>
    <t>N1-20 Buccleuch Interchange</t>
  </si>
  <si>
    <t>M320.03(c )(xviii)</t>
  </si>
  <si>
    <t>N1-20 Allandale Interchange</t>
  </si>
  <si>
    <t>M320.03(c )(ixx)</t>
  </si>
  <si>
    <t>N1-21 New Road Interchange</t>
  </si>
  <si>
    <t>M320.03(c )(xx)</t>
  </si>
  <si>
    <t>N1-21 Olifantsfontein Interchange</t>
  </si>
  <si>
    <t>M320.03(c )(xxi)</t>
  </si>
  <si>
    <t>N3-12 Linksfield Interchange</t>
  </si>
  <si>
    <t>M320.03(c )(xxii)</t>
  </si>
  <si>
    <t>N3-12 Modderfontein Interchange</t>
  </si>
  <si>
    <t>M320.03(c )(xxiii)</t>
  </si>
  <si>
    <t>N3-12 Edernval Interchange</t>
  </si>
  <si>
    <t>M320.03(c )(xxiv)</t>
  </si>
  <si>
    <t>N3-12 London Road Interchange</t>
  </si>
  <si>
    <t>M320.03(c )(xxv)</t>
  </si>
  <si>
    <t>N3-12 Marlboro Interchange</t>
  </si>
  <si>
    <t>M320.03(c )(xxvi)</t>
  </si>
  <si>
    <t>N12-18 Uncle Charles Interchange</t>
  </si>
  <si>
    <t>M320.03(c )(xxvii)</t>
  </si>
  <si>
    <t>N12-18 Xavier Road Interchange</t>
  </si>
  <si>
    <t>M320.03(c )(xxviii)</t>
  </si>
  <si>
    <t>N12-18 Kliprivier Road Interchange</t>
  </si>
  <si>
    <t>N12-18 Comaro Road Interchange</t>
  </si>
  <si>
    <t>M320.03(c )(xxx)</t>
  </si>
  <si>
    <t>N17-01 Wermer Pan Interchange</t>
  </si>
  <si>
    <t>M320.03(c )(xxxi)</t>
  </si>
  <si>
    <t>N17-01 Vickers Road Interchange</t>
  </si>
  <si>
    <t>M320.03(c )(xxxii)</t>
  </si>
  <si>
    <t>N17-01 Heidlberg Interchange</t>
  </si>
  <si>
    <t>M440.06(e)(ii)</t>
  </si>
  <si>
    <t>Steel Post (Z post)</t>
  </si>
  <si>
    <t>.</t>
  </si>
  <si>
    <t xml:space="preserve">Installation and repair of Impact Antenuators - </t>
  </si>
  <si>
    <t>Crash Cushion</t>
  </si>
  <si>
    <t>M440.17(b)</t>
  </si>
  <si>
    <t>Brifen materials (Highway Safety Products)</t>
  </si>
  <si>
    <t>M440.17(b)(i)</t>
  </si>
  <si>
    <t>Wire rope including threaded terminals</t>
  </si>
  <si>
    <t>M440.17(b)(ii)</t>
  </si>
  <si>
    <t>Wire rope excluding threaded terminals</t>
  </si>
  <si>
    <t>M440.17(b)(iii)</t>
  </si>
  <si>
    <t>Threaded terminals, excluding swaging</t>
  </si>
  <si>
    <t>M440.17(b)(iv)</t>
  </si>
  <si>
    <t>Rigging screw</t>
  </si>
  <si>
    <t>M440.17(b)(v)</t>
  </si>
  <si>
    <t>Safety check rope</t>
  </si>
  <si>
    <t>M440.17(b)(vi)</t>
  </si>
  <si>
    <t>Rope connection</t>
  </si>
  <si>
    <t>M440.17(b)(vii)</t>
  </si>
  <si>
    <t>Line post "S" type</t>
  </si>
  <si>
    <t>M440.17(b)(viii)</t>
  </si>
  <si>
    <t>Deflection post "S" type</t>
  </si>
  <si>
    <t>M440.17(b)(ix)</t>
  </si>
  <si>
    <t>Locating peg (6mmx25mm galv bolt and nut)</t>
  </si>
  <si>
    <t>M440.17(b)(x)</t>
  </si>
  <si>
    <t xml:space="preserve">Cap and relfective material (incl cable ties) Class 3 High </t>
  </si>
  <si>
    <t>intensity reflective material</t>
  </si>
  <si>
    <t>M440.17(b)(xi)</t>
  </si>
  <si>
    <t>Pre cast socket with galvanised sleeve</t>
  </si>
  <si>
    <t>M440.17(b)(xii)</t>
  </si>
  <si>
    <t>Excluder / dust cover</t>
  </si>
  <si>
    <t>M440.17(b)(xiii)</t>
  </si>
  <si>
    <t>End anchor frame "Z"</t>
  </si>
  <si>
    <t>M440.17(b)(xiv)</t>
  </si>
  <si>
    <t>Cast in situ anchor complete</t>
  </si>
  <si>
    <t>White lines (broken or unbroken) (width of line</t>
  </si>
  <si>
    <t xml:space="preserve"> indicated)</t>
  </si>
  <si>
    <t>M610.04(a)(ii)</t>
  </si>
  <si>
    <t>M610.04(a)(iii)</t>
  </si>
  <si>
    <t>M610.04(a)(iv)</t>
  </si>
  <si>
    <t>M610.04(a)(v)</t>
  </si>
  <si>
    <t>M610.04(a)(vi)</t>
  </si>
  <si>
    <t>M610.04(a)(vii)</t>
  </si>
  <si>
    <t>Mowing of additional Sanral properties</t>
  </si>
  <si>
    <t>M620.01(a)(ii)</t>
  </si>
  <si>
    <t>M620.01(a)(iii)</t>
  </si>
  <si>
    <t>M620.01(a)(iv)</t>
  </si>
  <si>
    <t>M620.01(a)(v)</t>
  </si>
  <si>
    <t>M620.01(a)(vi)</t>
  </si>
  <si>
    <t>M620.01(a)(vii)</t>
  </si>
  <si>
    <t>M620.02(g)(i)(b)</t>
  </si>
  <si>
    <t>M620.02(g)(i)(c )</t>
  </si>
  <si>
    <t>M620.02(g)(i)(d )</t>
  </si>
  <si>
    <t>M620.02(g)(i)(e)</t>
  </si>
  <si>
    <t>M620.02(g)(i)(f)</t>
  </si>
  <si>
    <t>M620.02(g)(i)(g)</t>
  </si>
  <si>
    <t>M630.01(b)(ii)</t>
  </si>
  <si>
    <t>M630.01(b)(iii)</t>
  </si>
  <si>
    <t>M630.01(b)(iv)</t>
  </si>
  <si>
    <t>M630.01(b)(v)</t>
  </si>
  <si>
    <t>M630.01(b)(vi)</t>
  </si>
  <si>
    <t>M630.01(b)(vii)</t>
  </si>
  <si>
    <t>M630.03(a)</t>
  </si>
  <si>
    <t xml:space="preserve">5m wide fire breaks in median </t>
  </si>
  <si>
    <t>M630.03(a)(i)</t>
  </si>
  <si>
    <t>M630.03(a)(ii)</t>
  </si>
  <si>
    <t>M630.03(a)(iii)</t>
  </si>
  <si>
    <t>M630.03(a)(iv)</t>
  </si>
  <si>
    <t>M630.03(c)</t>
  </si>
  <si>
    <t>5m wide fire breaks next to road reserve fence</t>
  </si>
  <si>
    <t>M630.03(b)(ii)</t>
  </si>
  <si>
    <t>M630.03(b)(iii)</t>
  </si>
  <si>
    <t>M630.03(b)(iv)</t>
  </si>
  <si>
    <t>M630.03(b)(v)</t>
  </si>
  <si>
    <t>M630.03(b)(vi)</t>
  </si>
  <si>
    <t>M630.03(b)(vii)</t>
  </si>
  <si>
    <t>M640.02(a)(i)(b)</t>
  </si>
  <si>
    <t>M640.02(a)(i)(c )</t>
  </si>
  <si>
    <t>N1 section 20 distance 15 km (14 interchanges)</t>
  </si>
  <si>
    <t>M640.02(a)(i)(e)</t>
  </si>
  <si>
    <t>N3 section 12 distance 2 km (5 interchanges)</t>
  </si>
  <si>
    <t>M640.02(a)(i)(f )</t>
  </si>
  <si>
    <t>N12 section 18 distance 5 km (4 interchanges)</t>
  </si>
  <si>
    <t>SUBTOTAL TOLL:</t>
  </si>
  <si>
    <t>SUBTOTAL NON-TOLL:</t>
  </si>
  <si>
    <t>SUBTOTAL:</t>
  </si>
  <si>
    <t xml:space="preserve">15% of SUBTOTAL </t>
  </si>
  <si>
    <t>COMPANY NAME OF TENDERER ____________________________________________</t>
  </si>
  <si>
    <t>CONTRACT SANRAL NRA X.002-162-2023/1 (TOLL) &amp; N.017-010-2023/1 (NON-TOLL)              
FOR THE ROUTINE ROAD MAINTENANCE OF NATIONAL ROUTE 1 SECTION 19, N1 SECTION 20, N1 SECTION 21, N3 SECTION 12, N12 SECTION 18 &amp; N17 SECTION 1 (JOHANNESBURG RRM)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</si>
</sst>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\$#,##0.00\ ;\(\$#,##0.00\)"/>
    <numFmt numFmtId="165" formatCode="#,##0.0"/>
    <numFmt numFmtId="166" formatCode="#,##0.000"/>
    <numFmt numFmtId="167" formatCode="###\ ###\ ##0.00"/>
    <numFmt numFmtId="168" formatCode="###\ ###\ ###"/>
    <numFmt numFmtId="169" formatCode="_ * #,##0_ ;_ * \-#,##0_ ;_ * &quot;-&quot;??_ ;_ @_ "/>
    <numFmt numFmtId="170" formatCode="#,##0.00\ [$€-1];[Red]\-#,##0.00\ [$€-1]"/>
    <numFmt numFmtId="171" formatCode="&quot;R&quot;#,##0.00"/>
    <numFmt numFmtId="172" formatCode="_-[$R-1C09]* #,##0.00_-;\-[$R-1C09]* #,##0.00_-;_-[$R-1C09]* &quot;-&quot;??_-;_-@_-"/>
  </numFmts>
  <fonts count="26" x14ac:knownFonts="1">
    <font>
      <sz val="12"/>
      <name val="Arial"/>
    </font>
    <font>
      <b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i/>
      <u/>
      <sz val="10"/>
      <name val="Times New Roman"/>
      <family val="1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SimSun"/>
    </font>
    <font>
      <b/>
      <sz val="9"/>
      <color indexed="8"/>
      <name val="Arial"/>
      <family val="2"/>
    </font>
    <font>
      <u/>
      <sz val="9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/>
      <top/>
      <bottom style="double">
        <color indexed="64"/>
      </bottom>
      <diagonal/>
    </border>
  </borders>
  <cellStyleXfs count="16">
    <xf numFmtId="0" fontId="0" fillId="0" borderId="0"/>
    <xf numFmtId="4" fontId="2" fillId="0" borderId="1" applyProtection="0"/>
    <xf numFmtId="3" fontId="2" fillId="0" borderId="2" applyProtection="0"/>
    <xf numFmtId="165" fontId="2" fillId="0" borderId="1" applyProtection="0"/>
    <xf numFmtId="4" fontId="3" fillId="0" borderId="1" applyProtection="0"/>
    <xf numFmtId="166" fontId="2" fillId="0" borderId="1" applyProtection="0"/>
    <xf numFmtId="164" fontId="2" fillId="0" borderId="1" applyProtection="0">
      <alignment horizontal="right"/>
    </xf>
    <xf numFmtId="0" fontId="8" fillId="0" borderId="0" applyProtection="0"/>
    <xf numFmtId="2" fontId="8" fillId="0" borderId="0" applyProtection="0"/>
    <xf numFmtId="0" fontId="3" fillId="0" borderId="0" applyNumberFormat="0" applyFont="0" applyFill="0" applyBorder="0" applyAlignment="0" applyProtection="0">
      <protection locked="0"/>
    </xf>
    <xf numFmtId="0" fontId="1" fillId="0" borderId="0" applyProtection="0"/>
    <xf numFmtId="0" fontId="4" fillId="0" borderId="2"/>
    <xf numFmtId="9" fontId="2" fillId="0" borderId="1" applyProtection="0">
      <alignment horizontal="right"/>
    </xf>
    <xf numFmtId="0" fontId="8" fillId="0" borderId="3" applyProtection="0"/>
    <xf numFmtId="0" fontId="17" fillId="0" borderId="0"/>
    <xf numFmtId="0" fontId="8" fillId="0" borderId="0"/>
  </cellStyleXfs>
  <cellXfs count="729">
    <xf numFmtId="0" fontId="0" fillId="0" borderId="0" xfId="0" applyProtection="1">
      <protection locked="0"/>
    </xf>
    <xf numFmtId="167" fontId="6" fillId="0" borderId="4" xfId="2" applyNumberFormat="1" applyFont="1" applyBorder="1" applyAlignment="1" applyProtection="1">
      <alignment vertical="top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0" xfId="2" applyNumberFormat="1" applyFont="1" applyBorder="1" applyAlignment="1" applyProtection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7" fontId="6" fillId="0" borderId="0" xfId="2" applyNumberFormat="1" applyFont="1" applyBorder="1" applyAlignment="1" applyProtection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7" fillId="0" borderId="8" xfId="0" applyFont="1" applyBorder="1" applyAlignment="1">
      <alignment vertical="top"/>
    </xf>
    <xf numFmtId="0" fontId="7" fillId="0" borderId="8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7" fillId="0" borderId="11" xfId="0" applyFont="1" applyBorder="1" applyAlignment="1">
      <alignment horizontal="left" vertical="top"/>
    </xf>
    <xf numFmtId="0" fontId="7" fillId="0" borderId="4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6" fillId="0" borderId="9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0" borderId="7" xfId="0" applyFont="1" applyBorder="1" applyAlignment="1">
      <alignment vertical="top" wrapText="1"/>
    </xf>
    <xf numFmtId="168" fontId="6" fillId="0" borderId="5" xfId="0" applyNumberFormat="1" applyFont="1" applyBorder="1" applyAlignment="1">
      <alignment horizontal="center" vertical="top"/>
    </xf>
    <xf numFmtId="167" fontId="6" fillId="0" borderId="5" xfId="0" applyNumberFormat="1" applyFont="1" applyBorder="1" applyAlignment="1">
      <alignment horizontal="center" vertical="top"/>
    </xf>
    <xf numFmtId="0" fontId="7" fillId="0" borderId="11" xfId="0" applyFont="1" applyBorder="1" applyAlignment="1">
      <alignment vertical="top"/>
    </xf>
    <xf numFmtId="0" fontId="6" fillId="0" borderId="12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6" fillId="0" borderId="4" xfId="0" applyFont="1" applyBorder="1" applyAlignment="1">
      <alignment horizontal="center" vertical="top"/>
    </xf>
    <xf numFmtId="168" fontId="6" fillId="0" borderId="4" xfId="0" applyNumberFormat="1" applyFont="1" applyBorder="1" applyAlignment="1">
      <alignment horizontal="center" vertical="top"/>
    </xf>
    <xf numFmtId="167" fontId="6" fillId="0" borderId="4" xfId="0" applyNumberFormat="1" applyFont="1" applyBorder="1" applyAlignment="1">
      <alignment horizontal="center" vertical="top"/>
    </xf>
    <xf numFmtId="0" fontId="6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top"/>
    </xf>
    <xf numFmtId="0" fontId="6" fillId="0" borderId="4" xfId="0" applyFont="1" applyBorder="1" applyAlignment="1">
      <alignment vertical="top" wrapText="1"/>
    </xf>
    <xf numFmtId="168" fontId="6" fillId="0" borderId="4" xfId="2" applyNumberFormat="1" applyFont="1" applyBorder="1" applyAlignment="1" applyProtection="1">
      <alignment horizontal="center" vertical="top"/>
    </xf>
    <xf numFmtId="0" fontId="6" fillId="0" borderId="0" xfId="0" applyFont="1" applyAlignment="1">
      <alignment wrapText="1"/>
    </xf>
    <xf numFmtId="0" fontId="6" fillId="0" borderId="4" xfId="0" applyFont="1" applyBorder="1" applyAlignment="1">
      <alignment horizontal="center" vertical="center"/>
    </xf>
    <xf numFmtId="168" fontId="6" fillId="0" borderId="4" xfId="0" applyNumberFormat="1" applyFont="1" applyBorder="1" applyAlignment="1">
      <alignment horizontal="center" vertical="center"/>
    </xf>
    <xf numFmtId="167" fontId="6" fillId="0" borderId="4" xfId="0" applyNumberFormat="1" applyFont="1" applyBorder="1" applyAlignment="1">
      <alignment horizontal="center" vertical="center"/>
    </xf>
    <xf numFmtId="167" fontId="6" fillId="0" borderId="4" xfId="2" applyNumberFormat="1" applyFont="1" applyBorder="1" applyAlignment="1" applyProtection="1">
      <alignment vertical="center"/>
    </xf>
    <xf numFmtId="167" fontId="6" fillId="0" borderId="4" xfId="1" applyNumberFormat="1" applyFont="1" applyBorder="1" applyAlignment="1" applyProtection="1">
      <alignment horizontal="center" vertical="center"/>
    </xf>
    <xf numFmtId="0" fontId="6" fillId="0" borderId="4" xfId="6" applyNumberFormat="1" applyFont="1" applyBorder="1" applyAlignment="1" applyProtection="1">
      <alignment horizontal="center" vertical="center"/>
    </xf>
    <xf numFmtId="0" fontId="7" fillId="0" borderId="7" xfId="0" applyFont="1" applyBorder="1" applyAlignment="1">
      <alignment horizontal="center" vertical="top" wrapText="1"/>
    </xf>
    <xf numFmtId="0" fontId="7" fillId="0" borderId="13" xfId="0" applyFont="1" applyBorder="1" applyAlignment="1">
      <alignment vertical="top"/>
    </xf>
    <xf numFmtId="167" fontId="6" fillId="0" borderId="6" xfId="0" applyNumberFormat="1" applyFont="1" applyBorder="1" applyAlignment="1">
      <alignment horizontal="right" vertical="top"/>
    </xf>
    <xf numFmtId="167" fontId="6" fillId="0" borderId="4" xfId="1" applyNumberFormat="1" applyFont="1" applyBorder="1" applyAlignment="1" applyProtection="1">
      <alignment horizontal="center" vertical="top"/>
    </xf>
    <xf numFmtId="0" fontId="6" fillId="0" borderId="4" xfId="6" applyNumberFormat="1" applyFont="1" applyBorder="1" applyAlignment="1" applyProtection="1">
      <alignment horizontal="center" vertical="top"/>
    </xf>
    <xf numFmtId="167" fontId="6" fillId="0" borderId="4" xfId="12" applyNumberFormat="1" applyFont="1" applyBorder="1" applyAlignment="1" applyProtection="1">
      <alignment horizontal="center" vertical="top"/>
    </xf>
    <xf numFmtId="169" fontId="9" fillId="0" borderId="4" xfId="1" applyNumberFormat="1" applyFont="1" applyBorder="1" applyAlignment="1" applyProtection="1">
      <alignment horizontal="right" vertical="top" wrapText="1"/>
    </xf>
    <xf numFmtId="0" fontId="7" fillId="0" borderId="12" xfId="0" applyFont="1" applyBorder="1" applyAlignment="1">
      <alignment vertical="top"/>
    </xf>
    <xf numFmtId="0" fontId="9" fillId="0" borderId="4" xfId="0" applyFont="1" applyBorder="1" applyAlignment="1">
      <alignment vertical="top" wrapText="1"/>
    </xf>
    <xf numFmtId="169" fontId="9" fillId="0" borderId="4" xfId="1" applyNumberFormat="1" applyFont="1" applyBorder="1" applyAlignment="1" applyProtection="1">
      <alignment horizontal="center" vertical="top" wrapText="1"/>
    </xf>
    <xf numFmtId="0" fontId="7" fillId="0" borderId="9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0" fontId="6" fillId="0" borderId="5" xfId="2" applyNumberFormat="1" applyFont="1" applyBorder="1" applyAlignment="1" applyProtection="1">
      <alignment vertical="top"/>
    </xf>
    <xf numFmtId="0" fontId="7" fillId="0" borderId="14" xfId="0" applyFont="1" applyBorder="1" applyAlignment="1">
      <alignment vertical="top"/>
    </xf>
    <xf numFmtId="0" fontId="6" fillId="0" borderId="4" xfId="6" applyNumberFormat="1" applyFont="1" applyBorder="1" applyAlignment="1" applyProtection="1">
      <alignment vertical="top"/>
    </xf>
    <xf numFmtId="169" fontId="9" fillId="0" borderId="4" xfId="1" applyNumberFormat="1" applyFont="1" applyBorder="1" applyAlignment="1" applyProtection="1">
      <alignment vertical="top" wrapText="1"/>
    </xf>
    <xf numFmtId="0" fontId="6" fillId="0" borderId="4" xfId="2" applyNumberFormat="1" applyFont="1" applyBorder="1" applyAlignment="1" applyProtection="1">
      <alignment horizontal="center" vertical="top"/>
    </xf>
    <xf numFmtId="168" fontId="6" fillId="0" borderId="4" xfId="6" applyNumberFormat="1" applyFont="1" applyBorder="1" applyAlignment="1" applyProtection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6" xfId="0" applyFont="1" applyBorder="1" applyAlignment="1">
      <alignment vertical="top" wrapText="1"/>
    </xf>
    <xf numFmtId="167" fontId="6" fillId="0" borderId="5" xfId="2" applyNumberFormat="1" applyFont="1" applyBorder="1" applyAlignment="1" applyProtection="1">
      <alignment vertical="top"/>
    </xf>
    <xf numFmtId="0" fontId="6" fillId="0" borderId="11" xfId="0" applyFont="1" applyBorder="1"/>
    <xf numFmtId="0" fontId="7" fillId="0" borderId="4" xfId="0" applyFont="1" applyBorder="1" applyAlignment="1">
      <alignment horizontal="center" vertical="center"/>
    </xf>
    <xf numFmtId="0" fontId="6" fillId="0" borderId="4" xfId="0" applyFont="1" applyBorder="1"/>
    <xf numFmtId="0" fontId="6" fillId="0" borderId="4" xfId="0" applyFont="1" applyBorder="1" applyAlignment="1">
      <alignment vertical="top"/>
    </xf>
    <xf numFmtId="0" fontId="7" fillId="0" borderId="12" xfId="0" applyFont="1" applyBorder="1" applyAlignment="1">
      <alignment horizontal="center" vertical="top"/>
    </xf>
    <xf numFmtId="167" fontId="6" fillId="0" borderId="18" xfId="2" applyNumberFormat="1" applyFont="1" applyBorder="1" applyAlignment="1" applyProtection="1">
      <alignment vertical="top"/>
    </xf>
    <xf numFmtId="3" fontId="6" fillId="0" borderId="0" xfId="0" applyNumberFormat="1" applyFont="1" applyAlignment="1">
      <alignment horizontal="center" vertical="top"/>
    </xf>
    <xf numFmtId="4" fontId="6" fillId="0" borderId="0" xfId="0" applyNumberFormat="1" applyFont="1" applyAlignment="1">
      <alignment horizontal="center" vertical="top"/>
    </xf>
    <xf numFmtId="4" fontId="6" fillId="0" borderId="0" xfId="0" applyNumberFormat="1" applyFont="1" applyAlignment="1">
      <alignment vertical="top"/>
    </xf>
    <xf numFmtId="167" fontId="6" fillId="0" borderId="4" xfId="1" applyNumberFormat="1" applyFont="1" applyBorder="1" applyAlignment="1" applyProtection="1">
      <alignment horizontal="center" vertical="top"/>
      <protection locked="0"/>
    </xf>
    <xf numFmtId="168" fontId="6" fillId="0" borderId="4" xfId="0" applyNumberFormat="1" applyFont="1" applyBorder="1" applyAlignment="1" applyProtection="1">
      <alignment horizontal="center" vertical="top"/>
      <protection locked="0"/>
    </xf>
    <xf numFmtId="167" fontId="6" fillId="0" borderId="4" xfId="0" applyNumberFormat="1" applyFont="1" applyBorder="1" applyAlignment="1" applyProtection="1">
      <alignment horizontal="center" vertical="top"/>
      <protection locked="0"/>
    </xf>
    <xf numFmtId="10" fontId="6" fillId="0" borderId="4" xfId="0" applyNumberFormat="1" applyFont="1" applyBorder="1" applyAlignment="1" applyProtection="1">
      <alignment horizontal="center" vertical="top"/>
      <protection locked="0"/>
    </xf>
    <xf numFmtId="167" fontId="6" fillId="0" borderId="4" xfId="0" applyNumberFormat="1" applyFont="1" applyBorder="1" applyAlignment="1">
      <alignment horizontal="right" vertical="top"/>
    </xf>
    <xf numFmtId="0" fontId="6" fillId="2" borderId="9" xfId="0" applyFont="1" applyFill="1" applyBorder="1" applyAlignment="1">
      <alignment horizontal="center" vertical="top"/>
    </xf>
    <xf numFmtId="0" fontId="6" fillId="2" borderId="10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/>
    </xf>
    <xf numFmtId="0" fontId="6" fillId="2" borderId="13" xfId="0" applyFont="1" applyFill="1" applyBorder="1" applyAlignment="1">
      <alignment horizontal="center" vertical="top"/>
    </xf>
    <xf numFmtId="0" fontId="6" fillId="2" borderId="14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/>
    </xf>
    <xf numFmtId="4" fontId="6" fillId="0" borderId="4" xfId="2" applyNumberFormat="1" applyFont="1" applyBorder="1"/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167" fontId="6" fillId="0" borderId="4" xfId="0" applyNumberFormat="1" applyFont="1" applyBorder="1" applyAlignment="1" applyProtection="1">
      <alignment horizontal="center" vertical="center"/>
      <protection locked="0"/>
    </xf>
    <xf numFmtId="10" fontId="6" fillId="0" borderId="4" xfId="0" applyNumberFormat="1" applyFont="1" applyBorder="1" applyAlignment="1" applyProtection="1">
      <alignment horizontal="center" vertical="center"/>
      <protection locked="0"/>
    </xf>
    <xf numFmtId="167" fontId="6" fillId="0" borderId="4" xfId="1" applyNumberFormat="1" applyFont="1" applyBorder="1" applyAlignment="1" applyProtection="1">
      <alignment horizontal="center" vertical="center"/>
      <protection locked="0"/>
    </xf>
    <xf numFmtId="167" fontId="6" fillId="2" borderId="17" xfId="2" applyNumberFormat="1" applyFont="1" applyFill="1" applyBorder="1" applyAlignment="1" applyProtection="1">
      <alignment vertical="top"/>
    </xf>
    <xf numFmtId="0" fontId="6" fillId="2" borderId="17" xfId="2" applyNumberFormat="1" applyFont="1" applyFill="1" applyBorder="1" applyAlignment="1" applyProtection="1">
      <alignment vertical="top"/>
    </xf>
    <xf numFmtId="167" fontId="6" fillId="0" borderId="19" xfId="2" applyNumberFormat="1" applyFont="1" applyBorder="1" applyAlignment="1" applyProtection="1">
      <alignment vertical="top"/>
    </xf>
    <xf numFmtId="1" fontId="6" fillId="0" borderId="0" xfId="2" applyNumberFormat="1" applyFont="1" applyBorder="1" applyAlignment="1" applyProtection="1">
      <alignment horizontal="center" vertical="top"/>
    </xf>
    <xf numFmtId="1" fontId="6" fillId="0" borderId="4" xfId="2" applyNumberFormat="1" applyFont="1" applyBorder="1" applyAlignment="1" applyProtection="1">
      <alignment horizontal="center" vertical="top"/>
    </xf>
    <xf numFmtId="1" fontId="6" fillId="0" borderId="4" xfId="6" applyNumberFormat="1" applyFont="1" applyBorder="1" applyAlignment="1" applyProtection="1">
      <alignment horizontal="center" vertical="top"/>
    </xf>
    <xf numFmtId="1" fontId="11" fillId="0" borderId="4" xfId="1" applyNumberFormat="1" applyFont="1" applyBorder="1" applyAlignment="1" applyProtection="1">
      <alignment horizontal="center" vertical="center"/>
    </xf>
    <xf numFmtId="0" fontId="12" fillId="0" borderId="11" xfId="0" applyFont="1" applyBorder="1"/>
    <xf numFmtId="0" fontId="12" fillId="0" borderId="0" xfId="0" applyFont="1"/>
    <xf numFmtId="0" fontId="12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/>
    </xf>
    <xf numFmtId="1" fontId="9" fillId="0" borderId="4" xfId="1" applyNumberFormat="1" applyFont="1" applyBorder="1" applyAlignment="1" applyProtection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top"/>
    </xf>
    <xf numFmtId="0" fontId="9" fillId="0" borderId="0" xfId="0" applyFont="1"/>
    <xf numFmtId="0" fontId="9" fillId="0" borderId="4" xfId="0" applyFont="1" applyBorder="1" applyAlignment="1">
      <alignment horizontal="left" vertical="top" wrapText="1"/>
    </xf>
    <xf numFmtId="4" fontId="6" fillId="0" borderId="4" xfId="0" applyNumberFormat="1" applyFont="1" applyBorder="1" applyAlignment="1">
      <alignment horizontal="center" vertical="center"/>
    </xf>
    <xf numFmtId="0" fontId="9" fillId="0" borderId="11" xfId="0" applyFont="1" applyBorder="1"/>
    <xf numFmtId="3" fontId="9" fillId="0" borderId="4" xfId="1" applyNumberFormat="1" applyFont="1" applyBorder="1" applyAlignment="1" applyProtection="1">
      <alignment horizontal="center" vertical="center"/>
    </xf>
    <xf numFmtId="0" fontId="13" fillId="0" borderId="11" xfId="0" applyFont="1" applyBorder="1"/>
    <xf numFmtId="0" fontId="13" fillId="0" borderId="0" xfId="0" applyFont="1"/>
    <xf numFmtId="4" fontId="9" fillId="0" borderId="4" xfId="0" applyNumberFormat="1" applyFont="1" applyBorder="1" applyAlignment="1">
      <alignment vertical="center"/>
    </xf>
    <xf numFmtId="0" fontId="6" fillId="0" borderId="0" xfId="2" applyNumberFormat="1" applyFont="1" applyBorder="1" applyAlignment="1" applyProtection="1">
      <alignment horizontal="center" vertical="center"/>
    </xf>
    <xf numFmtId="167" fontId="6" fillId="0" borderId="0" xfId="2" applyNumberFormat="1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5" xfId="2" applyNumberFormat="1" applyFont="1" applyBorder="1" applyAlignment="1" applyProtection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0" fontId="12" fillId="0" borderId="11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4" xfId="0" applyFont="1" applyBorder="1" applyAlignment="1">
      <alignment horizontal="center" vertical="top"/>
    </xf>
    <xf numFmtId="3" fontId="9" fillId="0" borderId="4" xfId="1" applyNumberFormat="1" applyFont="1" applyBorder="1" applyAlignment="1" applyProtection="1">
      <alignment horizontal="center" vertical="top"/>
    </xf>
    <xf numFmtId="9" fontId="9" fillId="0" borderId="4" xfId="12" applyFont="1" applyBorder="1" applyAlignment="1" applyProtection="1">
      <alignment horizontal="center" vertical="top"/>
    </xf>
    <xf numFmtId="0" fontId="15" fillId="0" borderId="11" xfId="0" applyFont="1" applyBorder="1"/>
    <xf numFmtId="0" fontId="15" fillId="0" borderId="0" xfId="0" applyFont="1"/>
    <xf numFmtId="1" fontId="9" fillId="0" borderId="4" xfId="1" applyNumberFormat="1" applyFont="1" applyBorder="1" applyAlignment="1" applyProtection="1">
      <alignment horizontal="center" vertical="top"/>
    </xf>
    <xf numFmtId="4" fontId="9" fillId="0" borderId="4" xfId="0" applyNumberFormat="1" applyFont="1" applyBorder="1" applyAlignment="1">
      <alignment horizontal="center" vertical="top"/>
    </xf>
    <xf numFmtId="1" fontId="12" fillId="0" borderId="18" xfId="1" applyNumberFormat="1" applyFont="1" applyBorder="1" applyAlignment="1" applyProtection="1">
      <alignment horizontal="center" vertical="center"/>
    </xf>
    <xf numFmtId="4" fontId="6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1" fontId="6" fillId="0" borderId="8" xfId="1" applyNumberFormat="1" applyFont="1" applyBorder="1" applyAlignment="1" applyProtection="1">
      <alignment horizontal="center" vertical="center"/>
    </xf>
    <xf numFmtId="0" fontId="6" fillId="0" borderId="8" xfId="0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1" fontId="6" fillId="0" borderId="5" xfId="1" applyNumberFormat="1" applyFont="1" applyBorder="1" applyAlignment="1" applyProtection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Continuous" vertical="top"/>
    </xf>
    <xf numFmtId="0" fontId="7" fillId="0" borderId="4" xfId="0" applyFont="1" applyBorder="1" applyAlignment="1">
      <alignment horizontal="centerContinuous" vertical="top"/>
    </xf>
    <xf numFmtId="1" fontId="7" fillId="0" borderId="4" xfId="1" applyNumberFormat="1" applyFont="1" applyBorder="1" applyAlignment="1" applyProtection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top"/>
    </xf>
    <xf numFmtId="1" fontId="6" fillId="0" borderId="4" xfId="1" applyNumberFormat="1" applyFont="1" applyBorder="1" applyAlignment="1" applyProtection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7" fillId="0" borderId="18" xfId="0" applyFont="1" applyBorder="1" applyAlignment="1">
      <alignment horizontal="left"/>
    </xf>
    <xf numFmtId="0" fontId="6" fillId="0" borderId="18" xfId="0" applyFont="1" applyBorder="1" applyAlignment="1">
      <alignment horizontal="center" vertical="top"/>
    </xf>
    <xf numFmtId="1" fontId="6" fillId="0" borderId="18" xfId="1" applyNumberFormat="1" applyFont="1" applyBorder="1" applyAlignment="1" applyProtection="1">
      <alignment horizontal="center" vertical="center"/>
    </xf>
    <xf numFmtId="4" fontId="7" fillId="0" borderId="20" xfId="0" applyNumberFormat="1" applyFont="1" applyBorder="1" applyAlignment="1">
      <alignment horizontal="right"/>
    </xf>
    <xf numFmtId="1" fontId="12" fillId="0" borderId="5" xfId="1" applyNumberFormat="1" applyFont="1" applyBorder="1" applyAlignment="1" applyProtection="1">
      <alignment horizontal="center" vertical="center"/>
    </xf>
    <xf numFmtId="1" fontId="6" fillId="0" borderId="0" xfId="1" applyNumberFormat="1" applyFont="1" applyBorder="1" applyAlignment="1" applyProtection="1">
      <alignment horizontal="center" vertical="center"/>
    </xf>
    <xf numFmtId="1" fontId="6" fillId="0" borderId="7" xfId="1" applyNumberFormat="1" applyFont="1" applyBorder="1" applyAlignment="1" applyProtection="1">
      <alignment horizontal="center" vertical="center"/>
    </xf>
    <xf numFmtId="0" fontId="6" fillId="0" borderId="4" xfId="0" applyFont="1" applyBorder="1" applyAlignment="1">
      <alignment horizontal="left" vertical="top" wrapText="1"/>
    </xf>
    <xf numFmtId="167" fontId="6" fillId="0" borderId="12" xfId="0" applyNumberFormat="1" applyFont="1" applyBorder="1" applyAlignment="1">
      <alignment horizontal="right" vertical="top"/>
    </xf>
    <xf numFmtId="167" fontId="6" fillId="0" borderId="14" xfId="0" applyNumberFormat="1" applyFont="1" applyBorder="1" applyAlignment="1">
      <alignment horizontal="right" vertical="top"/>
    </xf>
    <xf numFmtId="0" fontId="6" fillId="0" borderId="7" xfId="0" applyFont="1" applyBorder="1" applyAlignment="1">
      <alignment vertical="top"/>
    </xf>
    <xf numFmtId="0" fontId="6" fillId="0" borderId="10" xfId="2" applyNumberFormat="1" applyFont="1" applyBorder="1" applyAlignment="1" applyProtection="1">
      <alignment vertical="top"/>
    </xf>
    <xf numFmtId="0" fontId="9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center"/>
    </xf>
    <xf numFmtId="0" fontId="9" fillId="0" borderId="11" xfId="0" applyFont="1" applyBorder="1" applyAlignment="1">
      <alignment wrapText="1"/>
    </xf>
    <xf numFmtId="0" fontId="9" fillId="0" borderId="4" xfId="0" applyFont="1" applyBorder="1" applyAlignment="1">
      <alignment wrapText="1"/>
    </xf>
    <xf numFmtId="4" fontId="9" fillId="0" borderId="4" xfId="0" applyNumberFormat="1" applyFont="1" applyBorder="1" applyAlignment="1">
      <alignment vertical="top"/>
    </xf>
    <xf numFmtId="0" fontId="13" fillId="0" borderId="11" xfId="0" applyFont="1" applyBorder="1" applyAlignment="1">
      <alignment vertical="center"/>
    </xf>
    <xf numFmtId="0" fontId="13" fillId="0" borderId="0" xfId="0" applyFont="1" applyAlignment="1">
      <alignment vertical="center"/>
    </xf>
    <xf numFmtId="1" fontId="6" fillId="0" borderId="4" xfId="1" applyNumberFormat="1" applyFont="1" applyBorder="1" applyAlignment="1" applyProtection="1">
      <alignment horizontal="center" vertical="top"/>
    </xf>
    <xf numFmtId="167" fontId="6" fillId="0" borderId="6" xfId="2" applyNumberFormat="1" applyFont="1" applyBorder="1" applyAlignment="1" applyProtection="1">
      <alignment vertical="top"/>
    </xf>
    <xf numFmtId="0" fontId="9" fillId="0" borderId="5" xfId="0" applyFont="1" applyBorder="1" applyAlignment="1">
      <alignment horizontal="left" vertical="center" wrapText="1"/>
    </xf>
    <xf numFmtId="9" fontId="6" fillId="0" borderId="4" xfId="12" applyFont="1" applyBorder="1" applyAlignment="1" applyProtection="1">
      <alignment horizontal="center" vertical="top"/>
    </xf>
    <xf numFmtId="4" fontId="7" fillId="0" borderId="4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vertical="top"/>
    </xf>
    <xf numFmtId="0" fontId="13" fillId="0" borderId="0" xfId="0" applyFont="1" applyAlignment="1">
      <alignment vertical="top"/>
    </xf>
    <xf numFmtId="1" fontId="6" fillId="0" borderId="6" xfId="1" applyNumberFormat="1" applyFont="1" applyBorder="1" applyAlignment="1" applyProtection="1">
      <alignment horizontal="center" vertical="center"/>
    </xf>
    <xf numFmtId="1" fontId="9" fillId="0" borderId="18" xfId="1" applyNumberFormat="1" applyFont="1" applyBorder="1" applyAlignment="1" applyProtection="1">
      <alignment horizontal="center" vertical="center"/>
    </xf>
    <xf numFmtId="1" fontId="6" fillId="0" borderId="11" xfId="1" applyNumberFormat="1" applyFont="1" applyBorder="1" applyAlignment="1" applyProtection="1">
      <alignment horizontal="center" vertical="center"/>
    </xf>
    <xf numFmtId="9" fontId="6" fillId="0" borderId="4" xfId="12" applyFont="1" applyBorder="1" applyAlignment="1" applyProtection="1">
      <alignment horizontal="center" vertical="center"/>
    </xf>
    <xf numFmtId="4" fontId="6" fillId="0" borderId="4" xfId="0" applyNumberFormat="1" applyFont="1" applyBorder="1" applyAlignment="1">
      <alignment horizontal="center" vertical="top"/>
    </xf>
    <xf numFmtId="1" fontId="7" fillId="0" borderId="18" xfId="1" applyNumberFormat="1" applyFont="1" applyBorder="1" applyAlignment="1" applyProtection="1">
      <alignment horizontal="center" vertical="center"/>
    </xf>
    <xf numFmtId="3" fontId="9" fillId="0" borderId="12" xfId="1" applyNumberFormat="1" applyFont="1" applyBorder="1" applyAlignment="1" applyProtection="1">
      <alignment horizontal="center" vertical="center"/>
    </xf>
    <xf numFmtId="167" fontId="6" fillId="0" borderId="12" xfId="0" applyNumberFormat="1" applyFont="1" applyBorder="1" applyAlignment="1" applyProtection="1">
      <alignment horizontal="center" vertical="top"/>
      <protection locked="0"/>
    </xf>
    <xf numFmtId="168" fontId="6" fillId="0" borderId="4" xfId="2" applyNumberFormat="1" applyFont="1" applyBorder="1" applyAlignment="1" applyProtection="1">
      <alignment horizontal="center" vertical="center"/>
    </xf>
    <xf numFmtId="1" fontId="9" fillId="0" borderId="11" xfId="1" applyNumberFormat="1" applyFont="1" applyBorder="1" applyAlignment="1" applyProtection="1">
      <alignment horizontal="center" vertical="center"/>
    </xf>
    <xf numFmtId="167" fontId="6" fillId="0" borderId="5" xfId="2" applyNumberFormat="1" applyFont="1" applyBorder="1" applyAlignment="1" applyProtection="1">
      <alignment vertical="center"/>
    </xf>
    <xf numFmtId="4" fontId="9" fillId="0" borderId="6" xfId="0" applyNumberFormat="1" applyFont="1" applyBorder="1" applyAlignment="1">
      <alignment vertical="center"/>
    </xf>
    <xf numFmtId="1" fontId="12" fillId="0" borderId="7" xfId="1" applyNumberFormat="1" applyFont="1" applyBorder="1" applyAlignment="1" applyProtection="1">
      <alignment horizontal="center" vertical="center"/>
    </xf>
    <xf numFmtId="168" fontId="7" fillId="0" borderId="4" xfId="2" applyNumberFormat="1" applyFont="1" applyBorder="1" applyAlignment="1" applyProtection="1">
      <alignment horizontal="center" vertical="top"/>
    </xf>
    <xf numFmtId="168" fontId="7" fillId="0" borderId="4" xfId="0" applyNumberFormat="1" applyFont="1" applyBorder="1" applyAlignment="1">
      <alignment horizontal="center" vertical="top"/>
    </xf>
    <xf numFmtId="167" fontId="7" fillId="0" borderId="4" xfId="1" applyNumberFormat="1" applyFont="1" applyBorder="1" applyAlignment="1" applyProtection="1">
      <alignment horizontal="center" vertical="top"/>
      <protection locked="0"/>
    </xf>
    <xf numFmtId="0" fontId="12" fillId="0" borderId="4" xfId="0" applyFont="1" applyBorder="1" applyAlignment="1">
      <alignment horizontal="center"/>
    </xf>
    <xf numFmtId="1" fontId="12" fillId="0" borderId="4" xfId="1" applyNumberFormat="1" applyFont="1" applyBorder="1" applyAlignment="1" applyProtection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4" fontId="12" fillId="0" borderId="4" xfId="0" applyNumberFormat="1" applyFont="1" applyBorder="1" applyAlignment="1">
      <alignment vertical="center"/>
    </xf>
    <xf numFmtId="167" fontId="7" fillId="0" borderId="4" xfId="2" applyNumberFormat="1" applyFont="1" applyBorder="1" applyAlignment="1" applyProtection="1">
      <alignment vertical="top"/>
    </xf>
    <xf numFmtId="3" fontId="12" fillId="0" borderId="4" xfId="1" applyNumberFormat="1" applyFont="1" applyBorder="1" applyAlignment="1" applyProtection="1">
      <alignment horizontal="center" vertical="center"/>
    </xf>
    <xf numFmtId="4" fontId="12" fillId="0" borderId="4" xfId="0" applyNumberFormat="1" applyFont="1" applyBorder="1" applyAlignment="1">
      <alignment vertical="top"/>
    </xf>
    <xf numFmtId="0" fontId="12" fillId="0" borderId="4" xfId="0" applyFont="1" applyBorder="1" applyAlignment="1">
      <alignment horizontal="center" vertical="top"/>
    </xf>
    <xf numFmtId="0" fontId="12" fillId="0" borderId="0" xfId="0" applyFont="1" applyAlignment="1">
      <alignment vertical="top"/>
    </xf>
    <xf numFmtId="1" fontId="12" fillId="0" borderId="4" xfId="1" applyNumberFormat="1" applyFont="1" applyBorder="1" applyAlignment="1" applyProtection="1">
      <alignment horizontal="center" vertical="top"/>
    </xf>
    <xf numFmtId="0" fontId="12" fillId="0" borderId="4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7" fillId="0" borderId="4" xfId="0" applyFont="1" applyBorder="1"/>
    <xf numFmtId="0" fontId="12" fillId="0" borderId="4" xfId="0" applyFont="1" applyBorder="1" applyAlignment="1">
      <alignment wrapText="1"/>
    </xf>
    <xf numFmtId="3" fontId="6" fillId="0" borderId="4" xfId="0" applyNumberFormat="1" applyFont="1" applyBorder="1" applyAlignment="1">
      <alignment horizontal="center" vertical="top"/>
    </xf>
    <xf numFmtId="4" fontId="6" fillId="0" borderId="4" xfId="0" applyNumberFormat="1" applyFont="1" applyBorder="1" applyAlignment="1">
      <alignment vertical="top"/>
    </xf>
    <xf numFmtId="1" fontId="7" fillId="0" borderId="4" xfId="1" applyNumberFormat="1" applyFont="1" applyBorder="1" applyAlignment="1" applyProtection="1">
      <alignment horizontal="left" vertical="top"/>
    </xf>
    <xf numFmtId="0" fontId="15" fillId="0" borderId="11" xfId="0" applyFont="1" applyBorder="1" applyAlignment="1">
      <alignment vertical="top"/>
    </xf>
    <xf numFmtId="3" fontId="6" fillId="0" borderId="4" xfId="2" applyFont="1" applyBorder="1" applyAlignment="1" applyProtection="1">
      <alignment horizontal="center" vertical="top"/>
    </xf>
    <xf numFmtId="0" fontId="6" fillId="0" borderId="11" xfId="14" applyFont="1" applyBorder="1"/>
    <xf numFmtId="4" fontId="6" fillId="3" borderId="4" xfId="0" applyNumberFormat="1" applyFont="1" applyFill="1" applyBorder="1" applyAlignment="1">
      <alignment horizontal="center" vertical="top"/>
    </xf>
    <xf numFmtId="2" fontId="6" fillId="3" borderId="4" xfId="0" applyNumberFormat="1" applyFont="1" applyFill="1" applyBorder="1" applyAlignment="1" applyProtection="1">
      <alignment horizontal="center" vertical="top"/>
      <protection locked="0"/>
    </xf>
    <xf numFmtId="2" fontId="6" fillId="3" borderId="4" xfId="1" applyNumberFormat="1" applyFont="1" applyFill="1" applyBorder="1" applyAlignment="1" applyProtection="1">
      <alignment horizontal="center" vertical="top"/>
      <protection locked="0"/>
    </xf>
    <xf numFmtId="167" fontId="6" fillId="3" borderId="4" xfId="0" applyNumberFormat="1" applyFont="1" applyFill="1" applyBorder="1" applyAlignment="1" applyProtection="1">
      <alignment horizontal="center" vertical="top"/>
      <protection locked="0"/>
    </xf>
    <xf numFmtId="167" fontId="6" fillId="3" borderId="4" xfId="1" applyNumberFormat="1" applyFont="1" applyFill="1" applyBorder="1" applyAlignment="1" applyProtection="1">
      <alignment horizontal="center" vertical="top"/>
      <protection locked="0"/>
    </xf>
    <xf numFmtId="9" fontId="6" fillId="3" borderId="4" xfId="0" applyNumberFormat="1" applyFont="1" applyFill="1" applyBorder="1" applyAlignment="1" applyProtection="1">
      <alignment horizontal="center" vertical="top"/>
      <protection locked="0"/>
    </xf>
    <xf numFmtId="4" fontId="9" fillId="3" borderId="4" xfId="0" applyNumberFormat="1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top"/>
    </xf>
    <xf numFmtId="9" fontId="9" fillId="3" borderId="4" xfId="12" applyFont="1" applyFill="1" applyBorder="1" applyAlignment="1" applyProtection="1">
      <alignment horizontal="center" vertical="top"/>
    </xf>
    <xf numFmtId="4" fontId="6" fillId="3" borderId="4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top"/>
    </xf>
    <xf numFmtId="9" fontId="9" fillId="3" borderId="4" xfId="12" applyFont="1" applyFill="1" applyBorder="1" applyAlignment="1" applyProtection="1">
      <alignment horizontal="center" vertical="center"/>
    </xf>
    <xf numFmtId="4" fontId="6" fillId="3" borderId="4" xfId="0" applyNumberFormat="1" applyFont="1" applyFill="1" applyBorder="1" applyAlignment="1" applyProtection="1">
      <alignment horizontal="center" vertical="top"/>
      <protection locked="0"/>
    </xf>
    <xf numFmtId="0" fontId="0" fillId="0" borderId="0" xfId="0"/>
    <xf numFmtId="4" fontId="6" fillId="0" borderId="4" xfId="2" applyNumberFormat="1" applyFont="1" applyBorder="1" applyProtection="1"/>
    <xf numFmtId="0" fontId="5" fillId="0" borderId="4" xfId="0" applyFont="1" applyBorder="1" applyAlignment="1">
      <alignment vertical="top" wrapText="1"/>
    </xf>
    <xf numFmtId="4" fontId="11" fillId="0" borderId="4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168" fontId="6" fillId="0" borderId="5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4" fontId="6" fillId="0" borderId="4" xfId="2" applyNumberFormat="1" applyFont="1" applyBorder="1" applyAlignment="1" applyProtection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167" fontId="6" fillId="0" borderId="4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167" fontId="6" fillId="0" borderId="6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vertical="center"/>
    </xf>
    <xf numFmtId="0" fontId="12" fillId="0" borderId="11" xfId="0" applyFont="1" applyBorder="1" applyAlignment="1">
      <alignment horizontal="left" vertical="top" wrapText="1"/>
    </xf>
    <xf numFmtId="4" fontId="7" fillId="0" borderId="4" xfId="2" applyNumberFormat="1" applyFont="1" applyBorder="1" applyProtection="1"/>
    <xf numFmtId="4" fontId="6" fillId="0" borderId="12" xfId="2" applyNumberFormat="1" applyFont="1" applyBorder="1" applyProtection="1"/>
    <xf numFmtId="4" fontId="6" fillId="0" borderId="6" xfId="2" applyNumberFormat="1" applyFont="1" applyBorder="1" applyProtection="1"/>
    <xf numFmtId="0" fontId="6" fillId="0" borderId="0" xfId="2" applyNumberFormat="1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8" xfId="0" applyFont="1" applyBorder="1" applyAlignment="1" applyProtection="1">
      <alignment horizontal="center" vertical="top"/>
      <protection locked="0"/>
    </xf>
    <xf numFmtId="0" fontId="6" fillId="2" borderId="5" xfId="0" applyFont="1" applyFill="1" applyBorder="1" applyAlignment="1" applyProtection="1">
      <alignment horizontal="center" vertical="top"/>
      <protection locked="0"/>
    </xf>
    <xf numFmtId="0" fontId="7" fillId="2" borderId="4" xfId="0" applyFont="1" applyFill="1" applyBorder="1" applyAlignment="1" applyProtection="1">
      <alignment horizontal="center" vertical="top"/>
      <protection locked="0"/>
    </xf>
    <xf numFmtId="0" fontId="6" fillId="2" borderId="6" xfId="0" applyFont="1" applyFill="1" applyBorder="1" applyAlignment="1" applyProtection="1">
      <alignment horizontal="center" vertical="top"/>
      <protection locked="0"/>
    </xf>
    <xf numFmtId="167" fontId="6" fillId="0" borderId="5" xfId="0" applyNumberFormat="1" applyFont="1" applyBorder="1" applyAlignment="1" applyProtection="1">
      <alignment horizontal="center" vertical="top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6" fillId="0" borderId="12" xfId="0" applyFont="1" applyBorder="1" applyAlignment="1" applyProtection="1">
      <alignment horizontal="center" vertical="top"/>
      <protection locked="0"/>
    </xf>
    <xf numFmtId="0" fontId="6" fillId="0" borderId="14" xfId="0" applyFont="1" applyBorder="1" applyAlignment="1" applyProtection="1">
      <alignment horizontal="center" vertical="top"/>
      <protection locked="0"/>
    </xf>
    <xf numFmtId="4" fontId="6" fillId="0" borderId="0" xfId="0" applyNumberFormat="1" applyFont="1" applyAlignment="1" applyProtection="1">
      <alignment horizontal="center" vertical="top"/>
      <protection locked="0"/>
    </xf>
    <xf numFmtId="4" fontId="9" fillId="0" borderId="4" xfId="0" applyNumberFormat="1" applyFont="1" applyBorder="1" applyAlignment="1" applyProtection="1">
      <alignment horizontal="center" vertical="center"/>
      <protection locked="0"/>
    </xf>
    <xf numFmtId="4" fontId="9" fillId="3" borderId="4" xfId="0" applyNumberFormat="1" applyFont="1" applyFill="1" applyBorder="1" applyAlignment="1" applyProtection="1">
      <alignment horizontal="center" vertical="center"/>
      <protection locked="0"/>
    </xf>
    <xf numFmtId="9" fontId="9" fillId="3" borderId="4" xfId="12" applyFont="1" applyFill="1" applyBorder="1" applyAlignment="1" applyProtection="1">
      <alignment horizontal="center" vertical="top"/>
      <protection locked="0"/>
    </xf>
    <xf numFmtId="4" fontId="9" fillId="3" borderId="4" xfId="0" applyNumberFormat="1" applyFont="1" applyFill="1" applyBorder="1" applyAlignment="1" applyProtection="1">
      <alignment horizontal="center" vertical="top"/>
      <protection locked="0"/>
    </xf>
    <xf numFmtId="4" fontId="6" fillId="0" borderId="4" xfId="0" applyNumberFormat="1" applyFont="1" applyBorder="1" applyAlignment="1" applyProtection="1">
      <alignment horizontal="center" vertical="center"/>
      <protection locked="0"/>
    </xf>
    <xf numFmtId="4" fontId="6" fillId="3" borderId="4" xfId="0" applyNumberFormat="1" applyFont="1" applyFill="1" applyBorder="1" applyAlignment="1" applyProtection="1">
      <alignment horizontal="center" vertical="center"/>
      <protection locked="0"/>
    </xf>
    <xf numFmtId="4" fontId="12" fillId="0" borderId="4" xfId="0" applyNumberFormat="1" applyFont="1" applyBorder="1" applyAlignment="1" applyProtection="1">
      <alignment horizontal="center" vertical="center"/>
      <protection locked="0"/>
    </xf>
    <xf numFmtId="4" fontId="9" fillId="0" borderId="4" xfId="0" applyNumberFormat="1" applyFont="1" applyBorder="1" applyAlignment="1" applyProtection="1">
      <alignment horizontal="center" vertical="top"/>
      <protection locked="0"/>
    </xf>
    <xf numFmtId="9" fontId="9" fillId="0" borderId="4" xfId="12" applyFont="1" applyBorder="1" applyAlignment="1" applyProtection="1">
      <alignment horizontal="center" vertical="top"/>
      <protection locked="0"/>
    </xf>
    <xf numFmtId="167" fontId="6" fillId="0" borderId="4" xfId="12" applyNumberFormat="1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4" fontId="9" fillId="0" borderId="11" xfId="0" applyNumberFormat="1" applyFont="1" applyBorder="1" applyAlignment="1" applyProtection="1">
      <alignment horizontal="center" vertical="center"/>
      <protection locked="0"/>
    </xf>
    <xf numFmtId="10" fontId="9" fillId="3" borderId="4" xfId="0" applyNumberFormat="1" applyFont="1" applyFill="1" applyBorder="1" applyAlignment="1" applyProtection="1">
      <alignment horizontal="center" vertical="center"/>
      <protection locked="0"/>
    </xf>
    <xf numFmtId="4" fontId="11" fillId="0" borderId="4" xfId="0" applyNumberFormat="1" applyFont="1" applyBorder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167" fontId="6" fillId="0" borderId="5" xfId="0" applyNumberFormat="1" applyFont="1" applyBorder="1" applyAlignment="1" applyProtection="1">
      <alignment horizontal="center" vertical="center"/>
      <protection locked="0"/>
    </xf>
    <xf numFmtId="167" fontId="6" fillId="0" borderId="4" xfId="12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4" fontId="6" fillId="0" borderId="0" xfId="0" applyNumberFormat="1" applyFont="1" applyAlignment="1" applyProtection="1">
      <alignment horizontal="center" vertical="center"/>
      <protection locked="0"/>
    </xf>
    <xf numFmtId="167" fontId="7" fillId="0" borderId="4" xfId="0" applyNumberFormat="1" applyFont="1" applyBorder="1" applyAlignment="1" applyProtection="1">
      <alignment horizontal="center" vertical="top"/>
      <protection locked="0"/>
    </xf>
    <xf numFmtId="4" fontId="6" fillId="3" borderId="4" xfId="1" applyFont="1" applyFill="1" applyBorder="1" applyAlignment="1" applyProtection="1">
      <alignment horizontal="center" vertical="top"/>
      <protection locked="0"/>
    </xf>
    <xf numFmtId="2" fontId="6" fillId="3" borderId="4" xfId="1" applyNumberFormat="1" applyFont="1" applyFill="1" applyBorder="1" applyAlignment="1" applyProtection="1">
      <alignment horizontal="center" vertical="center"/>
      <protection locked="0"/>
    </xf>
    <xf numFmtId="10" fontId="6" fillId="3" borderId="4" xfId="1" applyNumberFormat="1" applyFont="1" applyFill="1" applyBorder="1" applyAlignment="1" applyProtection="1">
      <alignment horizontal="center" vertical="top"/>
      <protection locked="0"/>
    </xf>
    <xf numFmtId="0" fontId="18" fillId="0" borderId="9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18" fillId="0" borderId="11" xfId="0" applyFont="1" applyBorder="1" applyAlignment="1">
      <alignment vertical="center"/>
    </xf>
    <xf numFmtId="0" fontId="0" fillId="0" borderId="12" xfId="0" applyBorder="1"/>
    <xf numFmtId="0" fontId="19" fillId="0" borderId="0" xfId="0" applyFont="1" applyAlignment="1">
      <alignment vertical="center"/>
    </xf>
    <xf numFmtId="0" fontId="20" fillId="0" borderId="11" xfId="0" applyFont="1" applyBorder="1" applyAlignment="1">
      <alignment vertical="center"/>
    </xf>
    <xf numFmtId="0" fontId="19" fillId="0" borderId="0" xfId="0" applyFont="1" applyAlignment="1">
      <alignment horizontal="justify" vertical="center"/>
    </xf>
    <xf numFmtId="0" fontId="19" fillId="0" borderId="1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71" fontId="0" fillId="0" borderId="0" xfId="0" applyNumberFormat="1" applyAlignment="1">
      <alignment horizontal="right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0" fillId="0" borderId="11" xfId="0" applyFont="1" applyBorder="1" applyAlignment="1">
      <alignment horizontal="left"/>
    </xf>
    <xf numFmtId="0" fontId="20" fillId="0" borderId="11" xfId="0" applyFont="1" applyBorder="1"/>
    <xf numFmtId="0" fontId="0" fillId="0" borderId="11" xfId="0" applyBorder="1"/>
    <xf numFmtId="0" fontId="0" fillId="0" borderId="13" xfId="0" applyBorder="1"/>
    <xf numFmtId="0" fontId="0" fillId="0" borderId="8" xfId="0" applyBorder="1"/>
    <xf numFmtId="0" fontId="0" fillId="0" borderId="14" xfId="0" applyBorder="1"/>
    <xf numFmtId="167" fontId="7" fillId="0" borderId="4" xfId="0" applyNumberFormat="1" applyFont="1" applyBorder="1" applyAlignment="1">
      <alignment horizontal="right" vertical="top"/>
    </xf>
    <xf numFmtId="9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left" vertical="top"/>
    </xf>
    <xf numFmtId="9" fontId="6" fillId="3" borderId="4" xfId="1" applyNumberFormat="1" applyFont="1" applyFill="1" applyBorder="1" applyAlignment="1" applyProtection="1">
      <alignment horizontal="center" vertical="top"/>
      <protection locked="0"/>
    </xf>
    <xf numFmtId="0" fontId="7" fillId="0" borderId="14" xfId="0" applyFont="1" applyBorder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5" xfId="0" applyFont="1" applyBorder="1" applyAlignment="1" applyProtection="1">
      <alignment horizontal="center" vertical="top"/>
      <protection locked="0"/>
    </xf>
    <xf numFmtId="0" fontId="7" fillId="0" borderId="4" xfId="0" applyFont="1" applyBorder="1" applyAlignment="1" applyProtection="1">
      <alignment horizontal="center" vertical="top"/>
      <protection locked="0"/>
    </xf>
    <xf numFmtId="9" fontId="9" fillId="3" borderId="4" xfId="1" applyNumberFormat="1" applyFont="1" applyFill="1" applyBorder="1" applyAlignment="1" applyProtection="1">
      <alignment horizontal="center" vertical="top" wrapText="1"/>
      <protection locked="0"/>
    </xf>
    <xf numFmtId="0" fontId="7" fillId="0" borderId="12" xfId="0" applyFont="1" applyBorder="1" applyAlignment="1">
      <alignment horizontal="left" vertical="top"/>
    </xf>
    <xf numFmtId="0" fontId="6" fillId="0" borderId="12" xfId="0" applyFont="1" applyBorder="1" applyAlignment="1">
      <alignment horizontal="right" vertical="top"/>
    </xf>
    <xf numFmtId="170" fontId="7" fillId="0" borderId="11" xfId="0" applyNumberFormat="1" applyFont="1" applyBorder="1" applyAlignment="1">
      <alignment horizontal="left" vertical="top"/>
    </xf>
    <xf numFmtId="4" fontId="6" fillId="0" borderId="11" xfId="2" applyNumberFormat="1" applyFont="1" applyBorder="1" applyProtection="1"/>
    <xf numFmtId="4" fontId="2" fillId="0" borderId="11" xfId="1" applyBorder="1" applyProtection="1"/>
    <xf numFmtId="0" fontId="7" fillId="0" borderId="6" xfId="0" applyFont="1" applyBorder="1" applyAlignment="1" applyProtection="1">
      <alignment horizontal="center" vertical="top"/>
      <protection locked="0"/>
    </xf>
    <xf numFmtId="0" fontId="6" fillId="0" borderId="7" xfId="0" applyFont="1" applyBorder="1" applyAlignment="1" applyProtection="1">
      <alignment horizontal="center" vertical="top"/>
      <protection locked="0"/>
    </xf>
    <xf numFmtId="0" fontId="7" fillId="2" borderId="12" xfId="0" applyFont="1" applyFill="1" applyBorder="1" applyAlignment="1">
      <alignment horizontal="center" vertical="top"/>
    </xf>
    <xf numFmtId="2" fontId="6" fillId="0" borderId="0" xfId="2" applyNumberFormat="1" applyFont="1" applyBorder="1" applyAlignment="1" applyProtection="1">
      <alignment horizontal="center" vertical="top"/>
    </xf>
    <xf numFmtId="1" fontId="6" fillId="0" borderId="0" xfId="0" applyNumberFormat="1" applyFont="1" applyAlignment="1">
      <alignment horizontal="center" vertical="top"/>
    </xf>
    <xf numFmtId="2" fontId="6" fillId="0" borderId="0" xfId="0" applyNumberFormat="1" applyFont="1" applyAlignment="1">
      <alignment horizontal="center" vertical="top"/>
    </xf>
    <xf numFmtId="1" fontId="6" fillId="0" borderId="8" xfId="0" applyNumberFormat="1" applyFont="1" applyBorder="1" applyAlignment="1">
      <alignment horizontal="center" vertical="top"/>
    </xf>
    <xf numFmtId="2" fontId="6" fillId="0" borderId="8" xfId="0" applyNumberFormat="1" applyFont="1" applyBorder="1" applyAlignment="1">
      <alignment horizontal="center" vertical="top"/>
    </xf>
    <xf numFmtId="1" fontId="6" fillId="2" borderId="5" xfId="0" applyNumberFormat="1" applyFont="1" applyFill="1" applyBorder="1" applyAlignment="1">
      <alignment horizontal="center" vertical="top"/>
    </xf>
    <xf numFmtId="2" fontId="6" fillId="2" borderId="5" xfId="0" applyNumberFormat="1" applyFont="1" applyFill="1" applyBorder="1" applyAlignment="1">
      <alignment horizontal="center" vertical="top"/>
    </xf>
    <xf numFmtId="1" fontId="7" fillId="2" borderId="4" xfId="0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center" vertical="top"/>
    </xf>
    <xf numFmtId="1" fontId="6" fillId="2" borderId="6" xfId="0" applyNumberFormat="1" applyFont="1" applyFill="1" applyBorder="1" applyAlignment="1">
      <alignment horizontal="center" vertical="top"/>
    </xf>
    <xf numFmtId="2" fontId="6" fillId="2" borderId="6" xfId="0" applyNumberFormat="1" applyFont="1" applyFill="1" applyBorder="1" applyAlignment="1">
      <alignment horizontal="center" vertical="top"/>
    </xf>
    <xf numFmtId="1" fontId="6" fillId="0" borderId="5" xfId="0" applyNumberFormat="1" applyFont="1" applyBorder="1" applyAlignment="1">
      <alignment horizontal="center" vertical="top"/>
    </xf>
    <xf numFmtId="2" fontId="6" fillId="0" borderId="5" xfId="0" applyNumberFormat="1" applyFont="1" applyBorder="1" applyAlignment="1">
      <alignment horizontal="center" vertical="top"/>
    </xf>
    <xf numFmtId="0" fontId="5" fillId="0" borderId="12" xfId="0" applyFont="1" applyBorder="1" applyAlignment="1">
      <alignment vertical="top"/>
    </xf>
    <xf numFmtId="1" fontId="6" fillId="0" borderId="4" xfId="0" applyNumberFormat="1" applyFont="1" applyBorder="1" applyAlignment="1">
      <alignment horizontal="center" vertical="top"/>
    </xf>
    <xf numFmtId="2" fontId="6" fillId="0" borderId="4" xfId="0" applyNumberFormat="1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4" fontId="6" fillId="0" borderId="4" xfId="1" applyFont="1" applyBorder="1" applyAlignment="1" applyProtection="1">
      <alignment horizontal="center" vertical="top"/>
    </xf>
    <xf numFmtId="2" fontId="6" fillId="0" borderId="4" xfId="12" applyNumberFormat="1" applyFont="1" applyBorder="1" applyAlignment="1" applyProtection="1">
      <alignment horizontal="center" vertical="top"/>
    </xf>
    <xf numFmtId="2" fontId="6" fillId="0" borderId="4" xfId="1" applyNumberFormat="1" applyFont="1" applyBorder="1" applyAlignment="1" applyProtection="1">
      <alignment horizontal="center" vertical="top"/>
    </xf>
    <xf numFmtId="0" fontId="6" fillId="0" borderId="0" xfId="0" quotePrefix="1" applyFont="1" applyAlignment="1">
      <alignment vertical="top" wrapText="1"/>
    </xf>
    <xf numFmtId="1" fontId="6" fillId="0" borderId="4" xfId="0" applyNumberFormat="1" applyFont="1" applyBorder="1" applyAlignment="1">
      <alignment horizontal="center" vertical="center"/>
    </xf>
    <xf numFmtId="2" fontId="6" fillId="0" borderId="4" xfId="1" applyNumberFormat="1" applyFont="1" applyBorder="1" applyAlignment="1" applyProtection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top"/>
    </xf>
    <xf numFmtId="2" fontId="6" fillId="3" borderId="4" xfId="12" applyNumberFormat="1" applyFont="1" applyFill="1" applyBorder="1" applyAlignment="1" applyProtection="1">
      <alignment horizontal="center" vertical="top"/>
    </xf>
    <xf numFmtId="1" fontId="6" fillId="0" borderId="7" xfId="0" applyNumberFormat="1" applyFont="1" applyBorder="1" applyAlignment="1">
      <alignment horizontal="center" vertical="top"/>
    </xf>
    <xf numFmtId="2" fontId="6" fillId="0" borderId="10" xfId="0" applyNumberFormat="1" applyFont="1" applyBorder="1" applyAlignment="1">
      <alignment horizontal="center" vertical="top"/>
    </xf>
    <xf numFmtId="2" fontId="6" fillId="0" borderId="12" xfId="0" applyNumberFormat="1" applyFont="1" applyBorder="1" applyAlignment="1">
      <alignment horizontal="center" vertical="top"/>
    </xf>
    <xf numFmtId="2" fontId="6" fillId="0" borderId="1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vertical="top" wrapText="1"/>
    </xf>
    <xf numFmtId="167" fontId="6" fillId="3" borderId="4" xfId="0" applyNumberFormat="1" applyFont="1" applyFill="1" applyBorder="1" applyAlignment="1">
      <alignment horizontal="center" vertical="top"/>
    </xf>
    <xf numFmtId="167" fontId="6" fillId="3" borderId="4" xfId="1" applyNumberFormat="1" applyFont="1" applyFill="1" applyBorder="1" applyAlignment="1" applyProtection="1">
      <alignment horizontal="center" vertical="top"/>
    </xf>
    <xf numFmtId="10" fontId="6" fillId="0" borderId="4" xfId="0" applyNumberFormat="1" applyFont="1" applyBorder="1" applyAlignment="1">
      <alignment horizontal="center" vertical="top"/>
    </xf>
    <xf numFmtId="167" fontId="6" fillId="3" borderId="4" xfId="1" applyNumberFormat="1" applyFont="1" applyFill="1" applyBorder="1" applyAlignment="1" applyProtection="1">
      <alignment horizontal="center" vertical="center"/>
    </xf>
    <xf numFmtId="4" fontId="6" fillId="0" borderId="11" xfId="0" applyNumberFormat="1" applyFont="1" applyBorder="1" applyAlignment="1">
      <alignment horizontal="center" vertical="top"/>
    </xf>
    <xf numFmtId="3" fontId="6" fillId="3" borderId="4" xfId="12" applyNumberFormat="1" applyFont="1" applyFill="1" applyBorder="1" applyAlignment="1" applyProtection="1">
      <alignment horizontal="center"/>
    </xf>
    <xf numFmtId="167" fontId="6" fillId="3" borderId="4" xfId="12" applyNumberFormat="1" applyFont="1" applyFill="1" applyBorder="1" applyAlignment="1" applyProtection="1">
      <alignment horizontal="center" vertical="top"/>
    </xf>
    <xf numFmtId="0" fontId="6" fillId="0" borderId="9" xfId="0" applyFont="1" applyBorder="1" applyAlignment="1">
      <alignment vertical="top" wrapText="1"/>
    </xf>
    <xf numFmtId="168" fontId="6" fillId="0" borderId="7" xfId="0" applyNumberFormat="1" applyFont="1" applyBorder="1" applyAlignment="1">
      <alignment horizontal="center" vertical="top"/>
    </xf>
    <xf numFmtId="167" fontId="6" fillId="0" borderId="10" xfId="0" applyNumberFormat="1" applyFont="1" applyBorder="1" applyAlignment="1">
      <alignment horizontal="center" vertical="top"/>
    </xf>
    <xf numFmtId="0" fontId="7" fillId="0" borderId="11" xfId="0" applyFont="1" applyBorder="1" applyAlignment="1">
      <alignment horizontal="left" vertical="top" wrapText="1"/>
    </xf>
    <xf numFmtId="0" fontId="6" fillId="0" borderId="14" xfId="0" applyFont="1" applyBorder="1" applyAlignment="1">
      <alignment vertical="top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167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 vertical="top"/>
    </xf>
    <xf numFmtId="0" fontId="6" fillId="0" borderId="5" xfId="0" applyFont="1" applyBorder="1" applyAlignment="1">
      <alignment horizontal="right" vertical="top"/>
    </xf>
    <xf numFmtId="0" fontId="6" fillId="0" borderId="13" xfId="0" applyFont="1" applyBorder="1" applyAlignment="1">
      <alignment vertical="top"/>
    </xf>
    <xf numFmtId="0" fontId="7" fillId="0" borderId="5" xfId="0" applyFont="1" applyBorder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6" fillId="3" borderId="4" xfId="0" applyFont="1" applyFill="1" applyBorder="1" applyAlignment="1">
      <alignment horizontal="center" vertical="top"/>
    </xf>
    <xf numFmtId="49" fontId="12" fillId="0" borderId="4" xfId="0" applyNumberFormat="1" applyFont="1" applyBorder="1" applyAlignment="1">
      <alignment vertical="top" wrapText="1"/>
    </xf>
    <xf numFmtId="49" fontId="9" fillId="0" borderId="4" xfId="0" applyNumberFormat="1" applyFont="1" applyBorder="1" applyAlignment="1">
      <alignment horizontal="center" vertical="top" wrapText="1"/>
    </xf>
    <xf numFmtId="4" fontId="9" fillId="0" borderId="4" xfId="1" applyFont="1" applyBorder="1" applyAlignment="1" applyProtection="1">
      <alignment horizontal="center" vertical="top" wrapText="1"/>
    </xf>
    <xf numFmtId="49" fontId="9" fillId="0" borderId="4" xfId="0" applyNumberFormat="1" applyFont="1" applyBorder="1" applyAlignment="1">
      <alignment vertical="top" wrapText="1"/>
    </xf>
    <xf numFmtId="4" fontId="9" fillId="3" borderId="4" xfId="1" applyFont="1" applyFill="1" applyBorder="1" applyAlignment="1" applyProtection="1">
      <alignment horizontal="center" vertical="top" wrapText="1"/>
    </xf>
    <xf numFmtId="165" fontId="9" fillId="0" borderId="4" xfId="1" applyNumberFormat="1" applyFont="1" applyBorder="1" applyAlignment="1" applyProtection="1">
      <alignment horizontal="center" vertical="top" wrapText="1"/>
    </xf>
    <xf numFmtId="168" fontId="6" fillId="0" borderId="4" xfId="0" applyNumberFormat="1" applyFont="1" applyBorder="1" applyAlignment="1">
      <alignment vertical="top"/>
    </xf>
    <xf numFmtId="49" fontId="9" fillId="0" borderId="0" xfId="0" applyNumberFormat="1" applyFont="1" applyAlignment="1">
      <alignment vertical="top" wrapText="1"/>
    </xf>
    <xf numFmtId="9" fontId="6" fillId="3" borderId="4" xfId="1" applyNumberFormat="1" applyFont="1" applyFill="1" applyBorder="1" applyAlignment="1" applyProtection="1">
      <alignment horizontal="center" vertical="center"/>
    </xf>
    <xf numFmtId="10" fontId="6" fillId="0" borderId="4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vertical="top" wrapText="1"/>
    </xf>
    <xf numFmtId="167" fontId="7" fillId="0" borderId="4" xfId="1" applyNumberFormat="1" applyFont="1" applyBorder="1" applyAlignment="1" applyProtection="1">
      <alignment horizontal="center" vertical="top"/>
    </xf>
    <xf numFmtId="0" fontId="16" fillId="0" borderId="12" xfId="0" applyFont="1" applyBorder="1" applyAlignment="1">
      <alignment vertical="top"/>
    </xf>
    <xf numFmtId="0" fontId="12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11" fillId="0" borderId="11" xfId="0" applyFont="1" applyBorder="1" applyAlignment="1">
      <alignment vertical="top"/>
    </xf>
    <xf numFmtId="0" fontId="11" fillId="0" borderId="0" xfId="0" applyFont="1"/>
    <xf numFmtId="0" fontId="11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/>
    </xf>
    <xf numFmtId="4" fontId="11" fillId="0" borderId="4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righ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4" xfId="0" applyNumberFormat="1" applyFont="1" applyBorder="1" applyAlignment="1">
      <alignment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7" fillId="0" borderId="21" xfId="0" applyNumberFormat="1" applyFont="1" applyBorder="1" applyAlignment="1">
      <alignment horizontal="right"/>
    </xf>
    <xf numFmtId="170" fontId="6" fillId="0" borderId="11" xfId="0" applyNumberFormat="1" applyFont="1" applyBorder="1" applyAlignment="1">
      <alignment horizontal="left" vertical="top"/>
    </xf>
    <xf numFmtId="4" fontId="6" fillId="0" borderId="0" xfId="2" applyNumberFormat="1" applyFont="1" applyBorder="1" applyAlignment="1" applyProtection="1">
      <alignment horizontal="center" vertical="top"/>
    </xf>
    <xf numFmtId="4" fontId="6" fillId="0" borderId="8" xfId="0" applyNumberFormat="1" applyFont="1" applyBorder="1" applyAlignment="1">
      <alignment horizontal="center" vertical="top"/>
    </xf>
    <xf numFmtId="4" fontId="6" fillId="2" borderId="5" xfId="0" applyNumberFormat="1" applyFont="1" applyFill="1" applyBorder="1" applyAlignment="1">
      <alignment horizontal="center" vertical="top"/>
    </xf>
    <xf numFmtId="4" fontId="7" fillId="2" borderId="4" xfId="0" applyNumberFormat="1" applyFont="1" applyFill="1" applyBorder="1" applyAlignment="1">
      <alignment horizontal="center" vertical="top"/>
    </xf>
    <xf numFmtId="4" fontId="6" fillId="2" borderId="6" xfId="0" applyNumberFormat="1" applyFont="1" applyFill="1" applyBorder="1" applyAlignment="1">
      <alignment horizontal="center" vertical="top"/>
    </xf>
    <xf numFmtId="4" fontId="6" fillId="0" borderId="5" xfId="0" applyNumberFormat="1" applyFont="1" applyBorder="1" applyAlignment="1">
      <alignment horizontal="center" vertical="top"/>
    </xf>
    <xf numFmtId="4" fontId="6" fillId="0" borderId="4" xfId="12" applyNumberFormat="1" applyFont="1" applyBorder="1" applyAlignment="1" applyProtection="1">
      <alignment horizontal="center" vertical="top"/>
    </xf>
    <xf numFmtId="4" fontId="7" fillId="0" borderId="4" xfId="0" applyNumberFormat="1" applyFont="1" applyBorder="1" applyAlignment="1">
      <alignment horizontal="center" vertical="top"/>
    </xf>
    <xf numFmtId="4" fontId="7" fillId="0" borderId="4" xfId="1" applyFont="1" applyBorder="1" applyAlignment="1" applyProtection="1">
      <alignment horizontal="center" vertical="top"/>
    </xf>
    <xf numFmtId="4" fontId="6" fillId="0" borderId="10" xfId="0" applyNumberFormat="1" applyFont="1" applyBorder="1" applyAlignment="1">
      <alignment horizontal="center" vertical="top"/>
    </xf>
    <xf numFmtId="4" fontId="6" fillId="0" borderId="12" xfId="0" applyNumberFormat="1" applyFont="1" applyBorder="1" applyAlignment="1">
      <alignment horizontal="center" vertical="top"/>
    </xf>
    <xf numFmtId="4" fontId="6" fillId="0" borderId="14" xfId="0" applyNumberFormat="1" applyFont="1" applyBorder="1" applyAlignment="1">
      <alignment horizontal="center" vertical="top"/>
    </xf>
    <xf numFmtId="3" fontId="6" fillId="0" borderId="0" xfId="2" applyFont="1" applyBorder="1" applyAlignment="1" applyProtection="1">
      <alignment horizontal="center" vertical="top"/>
    </xf>
    <xf numFmtId="3" fontId="6" fillId="0" borderId="8" xfId="0" applyNumberFormat="1" applyFont="1" applyBorder="1" applyAlignment="1">
      <alignment horizontal="center" vertical="top"/>
    </xf>
    <xf numFmtId="3" fontId="6" fillId="2" borderId="5" xfId="0" applyNumberFormat="1" applyFont="1" applyFill="1" applyBorder="1" applyAlignment="1">
      <alignment horizontal="center" vertical="top"/>
    </xf>
    <xf numFmtId="3" fontId="7" fillId="2" borderId="4" xfId="0" applyNumberFormat="1" applyFont="1" applyFill="1" applyBorder="1" applyAlignment="1">
      <alignment horizontal="center" vertical="top"/>
    </xf>
    <xf numFmtId="3" fontId="6" fillId="2" borderId="6" xfId="0" applyNumberFormat="1" applyFont="1" applyFill="1" applyBorder="1" applyAlignment="1">
      <alignment horizontal="center" vertical="top"/>
    </xf>
    <xf numFmtId="3" fontId="6" fillId="0" borderId="5" xfId="0" applyNumberFormat="1" applyFont="1" applyBorder="1" applyAlignment="1">
      <alignment horizontal="center" vertical="top"/>
    </xf>
    <xf numFmtId="3" fontId="6" fillId="0" borderId="4" xfId="6" applyNumberFormat="1" applyFont="1" applyBorder="1" applyAlignment="1" applyProtection="1">
      <alignment horizontal="center" vertical="top"/>
    </xf>
    <xf numFmtId="3" fontId="7" fillId="0" borderId="4" xfId="0" applyNumberFormat="1" applyFont="1" applyBorder="1" applyAlignment="1">
      <alignment horizontal="center" vertical="top"/>
    </xf>
    <xf numFmtId="3" fontId="7" fillId="0" borderId="4" xfId="2" applyFont="1" applyBorder="1" applyAlignment="1" applyProtection="1">
      <alignment horizontal="center" vertical="top"/>
    </xf>
    <xf numFmtId="3" fontId="6" fillId="0" borderId="11" xfId="0" applyNumberFormat="1" applyFont="1" applyBorder="1" applyAlignment="1">
      <alignment horizontal="center" vertical="top"/>
    </xf>
    <xf numFmtId="3" fontId="6" fillId="0" borderId="7" xfId="0" applyNumberFormat="1" applyFont="1" applyBorder="1" applyAlignment="1">
      <alignment horizontal="center" vertical="top"/>
    </xf>
    <xf numFmtId="9" fontId="2" fillId="3" borderId="4" xfId="12" applyFill="1" applyBorder="1" applyProtection="1">
      <alignment horizontal="right"/>
      <protection locked="0"/>
    </xf>
    <xf numFmtId="0" fontId="12" fillId="0" borderId="7" xfId="0" applyFont="1" applyBorder="1"/>
    <xf numFmtId="0" fontId="7" fillId="0" borderId="7" xfId="0" applyFont="1" applyBorder="1" applyAlignment="1">
      <alignment wrapText="1"/>
    </xf>
    <xf numFmtId="0" fontId="12" fillId="0" borderId="7" xfId="0" applyFont="1" applyBorder="1" applyAlignment="1">
      <alignment horizontal="center"/>
    </xf>
    <xf numFmtId="4" fontId="12" fillId="0" borderId="7" xfId="0" applyNumberFormat="1" applyFont="1" applyBorder="1" applyAlignment="1">
      <alignment horizontal="center" vertical="center"/>
    </xf>
    <xf numFmtId="4" fontId="12" fillId="0" borderId="19" xfId="0" applyNumberFormat="1" applyFont="1" applyBorder="1"/>
    <xf numFmtId="0" fontId="12" fillId="0" borderId="15" xfId="0" applyFont="1" applyBorder="1"/>
    <xf numFmtId="0" fontId="12" fillId="0" borderId="16" xfId="0" applyFont="1" applyBorder="1"/>
    <xf numFmtId="0" fontId="7" fillId="0" borderId="18" xfId="0" applyFont="1" applyBorder="1" applyAlignment="1">
      <alignment wrapText="1"/>
    </xf>
    <xf numFmtId="0" fontId="12" fillId="0" borderId="18" xfId="0" applyFont="1" applyBorder="1" applyAlignment="1">
      <alignment horizontal="center"/>
    </xf>
    <xf numFmtId="4" fontId="12" fillId="0" borderId="15" xfId="0" applyNumberFormat="1" applyFont="1" applyBorder="1" applyAlignment="1">
      <alignment horizontal="center" vertical="center"/>
    </xf>
    <xf numFmtId="4" fontId="12" fillId="0" borderId="21" xfId="0" applyNumberFormat="1" applyFont="1" applyBorder="1"/>
    <xf numFmtId="4" fontId="7" fillId="0" borderId="4" xfId="0" applyNumberFormat="1" applyFont="1" applyBorder="1" applyAlignment="1" applyProtection="1">
      <alignment horizontal="center" vertical="center"/>
      <protection locked="0"/>
    </xf>
    <xf numFmtId="9" fontId="6" fillId="3" borderId="4" xfId="12" applyFont="1" applyFill="1" applyBorder="1" applyAlignment="1" applyProtection="1">
      <alignment horizontal="center" vertical="top"/>
      <protection locked="0"/>
    </xf>
    <xf numFmtId="9" fontId="6" fillId="3" borderId="4" xfId="12" applyFont="1" applyFill="1" applyBorder="1" applyAlignment="1" applyProtection="1">
      <alignment horizontal="center" vertical="center"/>
      <protection locked="0"/>
    </xf>
    <xf numFmtId="4" fontId="12" fillId="0" borderId="15" xfId="0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" fontId="9" fillId="0" borderId="15" xfId="0" applyNumberFormat="1" applyFont="1" applyBorder="1" applyAlignment="1" applyProtection="1">
      <alignment horizontal="center" vertical="center"/>
      <protection locked="0"/>
    </xf>
    <xf numFmtId="4" fontId="6" fillId="0" borderId="11" xfId="0" applyNumberFormat="1" applyFont="1" applyBorder="1" applyAlignment="1" applyProtection="1">
      <alignment horizontal="center" vertical="top"/>
      <protection locked="0"/>
    </xf>
    <xf numFmtId="4" fontId="6" fillId="3" borderId="11" xfId="0" applyNumberFormat="1" applyFont="1" applyFill="1" applyBorder="1" applyAlignment="1" applyProtection="1">
      <alignment horizontal="center" vertical="top"/>
      <protection locked="0"/>
    </xf>
    <xf numFmtId="4" fontId="6" fillId="0" borderId="11" xfId="0" applyNumberFormat="1" applyFont="1" applyBorder="1" applyAlignment="1" applyProtection="1">
      <alignment horizontal="center" vertical="center"/>
      <protection locked="0"/>
    </xf>
    <xf numFmtId="4" fontId="7" fillId="0" borderId="4" xfId="0" applyNumberFormat="1" applyFont="1" applyBorder="1" applyAlignment="1" applyProtection="1">
      <alignment horizontal="left" vertical="top"/>
      <protection locked="0"/>
    </xf>
    <xf numFmtId="9" fontId="6" fillId="0" borderId="4" xfId="12" applyFont="1" applyBorder="1" applyAlignment="1" applyProtection="1">
      <alignment horizontal="center" vertical="center"/>
      <protection locked="0"/>
    </xf>
    <xf numFmtId="4" fontId="9" fillId="0" borderId="22" xfId="0" applyNumberFormat="1" applyFont="1" applyBorder="1" applyAlignment="1">
      <alignment vertical="center"/>
    </xf>
    <xf numFmtId="4" fontId="12" fillId="0" borderId="20" xfId="0" applyNumberFormat="1" applyFont="1" applyBorder="1"/>
    <xf numFmtId="0" fontId="7" fillId="0" borderId="12" xfId="0" applyFont="1" applyBorder="1" applyAlignment="1">
      <alignment horizontal="centerContinuous" vertical="top"/>
    </xf>
    <xf numFmtId="0" fontId="6" fillId="0" borderId="13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9" fillId="0" borderId="15" xfId="0" applyFont="1" applyBorder="1"/>
    <xf numFmtId="0" fontId="9" fillId="0" borderId="16" xfId="0" applyFont="1" applyBorder="1"/>
    <xf numFmtId="0" fontId="12" fillId="0" borderId="18" xfId="0" applyFont="1" applyBorder="1" applyAlignment="1">
      <alignment horizontal="left" wrapText="1"/>
    </xf>
    <xf numFmtId="0" fontId="9" fillId="0" borderId="18" xfId="0" applyFont="1" applyBorder="1" applyAlignment="1">
      <alignment horizontal="center"/>
    </xf>
    <xf numFmtId="4" fontId="9" fillId="0" borderId="11" xfId="0" applyNumberFormat="1" applyFont="1" applyBorder="1" applyAlignment="1">
      <alignment horizontal="center" vertical="center"/>
    </xf>
    <xf numFmtId="4" fontId="9" fillId="0" borderId="23" xfId="0" applyNumberFormat="1" applyFont="1" applyBorder="1" applyAlignment="1">
      <alignment vertical="center"/>
    </xf>
    <xf numFmtId="4" fontId="6" fillId="0" borderId="11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4" fontId="12" fillId="0" borderId="4" xfId="0" applyNumberFormat="1" applyFont="1" applyBorder="1" applyAlignment="1">
      <alignment horizontal="left" vertical="top"/>
    </xf>
    <xf numFmtId="4" fontId="6" fillId="0" borderId="22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top"/>
    </xf>
    <xf numFmtId="0" fontId="7" fillId="0" borderId="16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center"/>
    </xf>
    <xf numFmtId="4" fontId="6" fillId="0" borderId="23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" fontId="12" fillId="0" borderId="11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4" xfId="0" applyFont="1" applyBorder="1" applyAlignment="1">
      <alignment wrapText="1"/>
    </xf>
    <xf numFmtId="0" fontId="7" fillId="0" borderId="11" xfId="0" applyFont="1" applyBorder="1"/>
    <xf numFmtId="0" fontId="7" fillId="0" borderId="0" xfId="0" applyFont="1"/>
    <xf numFmtId="0" fontId="7" fillId="0" borderId="4" xfId="0" applyFont="1" applyBorder="1" applyAlignment="1">
      <alignment horizontal="left" vertical="top" wrapText="1"/>
    </xf>
    <xf numFmtId="0" fontId="12" fillId="0" borderId="15" xfId="0" applyFont="1" applyBorder="1" applyAlignment="1">
      <alignment vertical="top"/>
    </xf>
    <xf numFmtId="4" fontId="12" fillId="0" borderId="21" xfId="0" applyNumberFormat="1" applyFont="1" applyBorder="1" applyAlignment="1">
      <alignment horizontal="right"/>
    </xf>
    <xf numFmtId="0" fontId="6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" fontId="9" fillId="0" borderId="12" xfId="0" applyNumberFormat="1" applyFont="1" applyBorder="1" applyAlignment="1">
      <alignment vertical="center"/>
    </xf>
    <xf numFmtId="0" fontId="6" fillId="0" borderId="14" xfId="0" applyFont="1" applyBorder="1" applyAlignment="1">
      <alignment vertical="top" wrapText="1"/>
    </xf>
    <xf numFmtId="0" fontId="6" fillId="0" borderId="6" xfId="0" applyFont="1" applyBorder="1" applyAlignment="1">
      <alignment vertical="top"/>
    </xf>
    <xf numFmtId="3" fontId="6" fillId="0" borderId="6" xfId="0" applyNumberFormat="1" applyFont="1" applyBorder="1" applyAlignment="1">
      <alignment horizontal="center" vertical="top"/>
    </xf>
    <xf numFmtId="4" fontId="6" fillId="0" borderId="6" xfId="0" applyNumberFormat="1" applyFont="1" applyBorder="1" applyAlignment="1">
      <alignment horizontal="center" vertical="top"/>
    </xf>
    <xf numFmtId="4" fontId="6" fillId="0" borderId="14" xfId="0" applyNumberFormat="1" applyFont="1" applyBorder="1" applyAlignment="1">
      <alignment vertical="top"/>
    </xf>
    <xf numFmtId="4" fontId="6" fillId="3" borderId="11" xfId="0" applyNumberFormat="1" applyFont="1" applyFill="1" applyBorder="1" applyAlignment="1" applyProtection="1">
      <alignment horizontal="center" vertical="center"/>
      <protection locked="0"/>
    </xf>
    <xf numFmtId="9" fontId="9" fillId="3" borderId="4" xfId="12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7" fillId="2" borderId="5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vertical="top" wrapText="1"/>
    </xf>
    <xf numFmtId="0" fontId="7" fillId="2" borderId="10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right" vertical="top"/>
    </xf>
    <xf numFmtId="0" fontId="7" fillId="2" borderId="6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vertical="top" wrapText="1"/>
    </xf>
    <xf numFmtId="0" fontId="7" fillId="2" borderId="14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right" vertical="top"/>
    </xf>
    <xf numFmtId="0" fontId="6" fillId="2" borderId="15" xfId="0" applyFont="1" applyFill="1" applyBorder="1" applyAlignment="1">
      <alignment vertical="top"/>
    </xf>
    <xf numFmtId="0" fontId="7" fillId="2" borderId="16" xfId="0" applyFont="1" applyFill="1" applyBorder="1" applyAlignment="1">
      <alignment vertical="top" wrapText="1"/>
    </xf>
    <xf numFmtId="0" fontId="6" fillId="2" borderId="16" xfId="0" applyFont="1" applyFill="1" applyBorder="1" applyAlignment="1">
      <alignment horizontal="center" vertical="top"/>
    </xf>
    <xf numFmtId="0" fontId="6" fillId="0" borderId="18" xfId="0" applyFont="1" applyBorder="1" applyAlignment="1">
      <alignment vertical="top"/>
    </xf>
    <xf numFmtId="0" fontId="6" fillId="0" borderId="16" xfId="0" applyFont="1" applyBorder="1" applyAlignment="1">
      <alignment vertical="top" wrapText="1"/>
    </xf>
    <xf numFmtId="0" fontId="6" fillId="0" borderId="17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7" fillId="2" borderId="15" xfId="0" applyFont="1" applyFill="1" applyBorder="1" applyAlignment="1">
      <alignment vertical="top"/>
    </xf>
    <xf numFmtId="4" fontId="6" fillId="0" borderId="0" xfId="0" applyNumberFormat="1" applyFont="1"/>
    <xf numFmtId="4" fontId="10" fillId="0" borderId="0" xfId="0" applyNumberFormat="1" applyFont="1"/>
    <xf numFmtId="0" fontId="8" fillId="0" borderId="0" xfId="0" applyFont="1"/>
    <xf numFmtId="1" fontId="6" fillId="0" borderId="11" xfId="0" applyNumberFormat="1" applyFont="1" applyBorder="1" applyAlignment="1">
      <alignment horizontal="center" vertical="top"/>
    </xf>
    <xf numFmtId="4" fontId="6" fillId="3" borderId="4" xfId="1" applyFont="1" applyFill="1" applyBorder="1" applyProtection="1">
      <protection locked="0"/>
    </xf>
    <xf numFmtId="4" fontId="6" fillId="0" borderId="4" xfId="1" applyFont="1" applyBorder="1" applyProtection="1"/>
    <xf numFmtId="1" fontId="6" fillId="0" borderId="11" xfId="2" applyNumberFormat="1" applyFont="1" applyBorder="1" applyAlignment="1" applyProtection="1">
      <alignment horizontal="center" vertical="top"/>
    </xf>
    <xf numFmtId="1" fontId="6" fillId="0" borderId="11" xfId="6" applyNumberFormat="1" applyFont="1" applyBorder="1" applyAlignment="1" applyProtection="1">
      <alignment horizontal="center" vertical="top"/>
    </xf>
    <xf numFmtId="0" fontId="6" fillId="0" borderId="4" xfId="12" applyNumberFormat="1" applyFont="1" applyBorder="1" applyAlignment="1" applyProtection="1">
      <alignment horizontal="center" vertical="top"/>
    </xf>
    <xf numFmtId="0" fontId="6" fillId="0" borderId="4" xfId="1" applyNumberFormat="1" applyFont="1" applyBorder="1" applyAlignment="1" applyProtection="1">
      <alignment horizontal="center" vertical="top"/>
    </xf>
    <xf numFmtId="0" fontId="6" fillId="3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4" xfId="1" applyNumberFormat="1" applyFont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top"/>
      <protection locked="0"/>
    </xf>
    <xf numFmtId="0" fontId="6" fillId="3" borderId="4" xfId="1" applyNumberFormat="1" applyFont="1" applyFill="1" applyBorder="1" applyAlignment="1" applyProtection="1">
      <alignment horizontal="center" vertical="top"/>
      <protection locked="0"/>
    </xf>
    <xf numFmtId="0" fontId="6" fillId="3" borderId="4" xfId="12" applyNumberFormat="1" applyFont="1" applyFill="1" applyBorder="1" applyAlignment="1" applyProtection="1">
      <alignment horizontal="center" vertical="top"/>
    </xf>
    <xf numFmtId="2" fontId="6" fillId="0" borderId="0" xfId="0" applyNumberFormat="1" applyFont="1" applyAlignment="1">
      <alignment vertical="top"/>
    </xf>
    <xf numFmtId="4" fontId="6" fillId="0" borderId="0" xfId="0" applyNumberFormat="1" applyFont="1" applyAlignment="1">
      <alignment vertical="top" wrapText="1"/>
    </xf>
    <xf numFmtId="3" fontId="6" fillId="0" borderId="4" xfId="0" applyNumberFormat="1" applyFont="1" applyBorder="1" applyAlignment="1">
      <alignment horizontal="center" vertical="center"/>
    </xf>
    <xf numFmtId="4" fontId="6" fillId="3" borderId="4" xfId="1" applyFont="1" applyFill="1" applyBorder="1" applyAlignment="1" applyProtection="1">
      <alignment horizontal="center" vertical="center"/>
    </xf>
    <xf numFmtId="4" fontId="6" fillId="0" borderId="4" xfId="1" applyFont="1" applyBorder="1" applyAlignment="1" applyProtection="1">
      <alignment horizontal="center" vertical="center"/>
    </xf>
    <xf numFmtId="3" fontId="6" fillId="0" borderId="4" xfId="6" applyNumberFormat="1" applyFont="1" applyBorder="1" applyAlignment="1" applyProtection="1">
      <alignment horizontal="center" vertical="center"/>
    </xf>
    <xf numFmtId="4" fontId="6" fillId="0" borderId="4" xfId="0" applyNumberFormat="1" applyFont="1" applyBorder="1" applyAlignment="1" applyProtection="1">
      <alignment horizontal="center" vertical="top"/>
      <protection locked="0"/>
    </xf>
    <xf numFmtId="4" fontId="6" fillId="3" borderId="4" xfId="1" applyFont="1" applyFill="1" applyBorder="1" applyAlignment="1" applyProtection="1">
      <alignment horizontal="center" vertical="top"/>
    </xf>
    <xf numFmtId="4" fontId="6" fillId="3" borderId="4" xfId="12" applyNumberFormat="1" applyFont="1" applyFill="1" applyBorder="1" applyAlignment="1" applyProtection="1">
      <alignment horizontal="center" vertical="top"/>
    </xf>
    <xf numFmtId="4" fontId="7" fillId="0" borderId="12" xfId="0" applyNumberFormat="1" applyFont="1" applyBorder="1" applyAlignment="1">
      <alignment horizontal="center" vertical="top"/>
    </xf>
    <xf numFmtId="4" fontId="7" fillId="0" borderId="14" xfId="0" applyNumberFormat="1" applyFont="1" applyBorder="1" applyAlignment="1">
      <alignment horizontal="center" vertical="top"/>
    </xf>
    <xf numFmtId="4" fontId="7" fillId="0" borderId="0" xfId="0" applyNumberFormat="1" applyFont="1" applyAlignment="1">
      <alignment horizontal="center" vertical="top"/>
    </xf>
    <xf numFmtId="0" fontId="7" fillId="0" borderId="12" xfId="0" applyFont="1" applyBorder="1" applyAlignment="1">
      <alignment horizontal="right" vertical="top"/>
    </xf>
    <xf numFmtId="4" fontId="7" fillId="0" borderId="5" xfId="0" applyNumberFormat="1" applyFont="1" applyBorder="1" applyAlignment="1">
      <alignment horizontal="center" vertical="top"/>
    </xf>
    <xf numFmtId="3" fontId="9" fillId="0" borderId="4" xfId="1" applyNumberFormat="1" applyFont="1" applyBorder="1" applyAlignment="1" applyProtection="1">
      <alignment horizontal="right" vertical="top" wrapText="1"/>
    </xf>
    <xf numFmtId="3" fontId="9" fillId="0" borderId="4" xfId="1" applyNumberFormat="1" applyFont="1" applyBorder="1" applyAlignment="1" applyProtection="1">
      <alignment vertical="top" wrapText="1"/>
    </xf>
    <xf numFmtId="4" fontId="9" fillId="3" borderId="4" xfId="1" applyFont="1" applyFill="1" applyBorder="1" applyAlignment="1" applyProtection="1">
      <alignment horizontal="center" vertical="top" wrapText="1"/>
      <protection locked="0"/>
    </xf>
    <xf numFmtId="3" fontId="9" fillId="0" borderId="4" xfId="1" applyNumberFormat="1" applyFont="1" applyBorder="1" applyAlignment="1" applyProtection="1">
      <alignment horizontal="center" vertical="top" wrapText="1"/>
    </xf>
    <xf numFmtId="3" fontId="6" fillId="0" borderId="4" xfId="0" applyNumberFormat="1" applyFont="1" applyBorder="1" applyAlignment="1">
      <alignment vertical="top"/>
    </xf>
    <xf numFmtId="3" fontId="6" fillId="0" borderId="4" xfId="6" applyNumberFormat="1" applyFont="1" applyBorder="1" applyAlignment="1" applyProtection="1">
      <alignment vertical="top"/>
    </xf>
    <xf numFmtId="167" fontId="6" fillId="3" borderId="4" xfId="0" applyNumberFormat="1" applyFont="1" applyFill="1" applyBorder="1" applyAlignment="1">
      <alignment horizontal="center" vertical="center"/>
    </xf>
    <xf numFmtId="10" fontId="6" fillId="3" borderId="4" xfId="1" applyNumberFormat="1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vertical="top"/>
    </xf>
    <xf numFmtId="4" fontId="6" fillId="0" borderId="6" xfId="2" applyNumberFormat="1" applyFont="1" applyBorder="1"/>
    <xf numFmtId="167" fontId="6" fillId="3" borderId="4" xfId="12" applyNumberFormat="1" applyFont="1" applyFill="1" applyBorder="1" applyAlignment="1" applyProtection="1">
      <alignment horizontal="center" vertical="top"/>
      <protection locked="0"/>
    </xf>
    <xf numFmtId="10" fontId="6" fillId="0" borderId="4" xfId="1" applyNumberFormat="1" applyFont="1" applyBorder="1" applyAlignment="1" applyProtection="1">
      <alignment horizontal="center" vertical="top"/>
    </xf>
    <xf numFmtId="168" fontId="6" fillId="0" borderId="11" xfId="0" applyNumberFormat="1" applyFont="1" applyBorder="1" applyAlignment="1">
      <alignment horizontal="center" vertical="top"/>
    </xf>
    <xf numFmtId="9" fontId="6" fillId="3" borderId="4" xfId="12" applyFont="1" applyFill="1" applyBorder="1" applyAlignment="1" applyProtection="1">
      <alignment horizontal="center"/>
      <protection locked="0"/>
    </xf>
    <xf numFmtId="167" fontId="6" fillId="0" borderId="5" xfId="0" applyNumberFormat="1" applyFont="1" applyBorder="1" applyAlignment="1">
      <alignment horizontal="center" vertical="center"/>
    </xf>
    <xf numFmtId="167" fontId="6" fillId="0" borderId="4" xfId="12" applyNumberFormat="1" applyFont="1" applyBorder="1" applyAlignment="1" applyProtection="1">
      <alignment horizontal="center" vertical="center"/>
    </xf>
    <xf numFmtId="4" fontId="6" fillId="0" borderId="4" xfId="2" applyNumberFormat="1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6" fillId="3" borderId="0" xfId="0" applyFont="1" applyFill="1" applyAlignment="1">
      <alignment vertical="center"/>
    </xf>
    <xf numFmtId="4" fontId="9" fillId="0" borderId="11" xfId="0" applyNumberFormat="1" applyFont="1" applyBorder="1" applyAlignment="1">
      <alignment vertical="center"/>
    </xf>
    <xf numFmtId="0" fontId="13" fillId="4" borderId="11" xfId="0" applyFont="1" applyFill="1" applyBorder="1"/>
    <xf numFmtId="0" fontId="13" fillId="4" borderId="0" xfId="0" applyFont="1" applyFill="1"/>
    <xf numFmtId="0" fontId="10" fillId="0" borderId="4" xfId="0" applyFont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horizontal="center" vertical="center"/>
    </xf>
    <xf numFmtId="9" fontId="6" fillId="3" borderId="4" xfId="12" applyFont="1" applyFill="1" applyBorder="1" applyAlignment="1" applyProtection="1">
      <alignment horizontal="center" vertical="top"/>
    </xf>
    <xf numFmtId="4" fontId="9" fillId="0" borderId="4" xfId="0" applyNumberFormat="1" applyFont="1" applyBorder="1" applyAlignment="1" applyProtection="1">
      <alignment vertical="center"/>
      <protection locked="0"/>
    </xf>
    <xf numFmtId="4" fontId="9" fillId="0" borderId="21" xfId="0" applyNumberFormat="1" applyFont="1" applyBorder="1"/>
    <xf numFmtId="4" fontId="9" fillId="4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9" xfId="0" applyFont="1" applyBorder="1"/>
    <xf numFmtId="0" fontId="9" fillId="0" borderId="7" xfId="0" applyFont="1" applyBorder="1"/>
    <xf numFmtId="0" fontId="6" fillId="0" borderId="7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center"/>
    </xf>
    <xf numFmtId="1" fontId="9" fillId="0" borderId="7" xfId="1" applyNumberFormat="1" applyFont="1" applyBorder="1" applyAlignment="1" applyProtection="1">
      <alignment horizontal="center" vertical="center"/>
    </xf>
    <xf numFmtId="4" fontId="9" fillId="0" borderId="7" xfId="0" applyNumberFormat="1" applyFont="1" applyBorder="1" applyAlignment="1" applyProtection="1">
      <alignment horizontal="center" vertical="center"/>
      <protection locked="0"/>
    </xf>
    <xf numFmtId="4" fontId="9" fillId="0" borderId="5" xfId="0" applyNumberFormat="1" applyFont="1" applyBorder="1" applyAlignment="1">
      <alignment vertical="center"/>
    </xf>
    <xf numFmtId="0" fontId="7" fillId="0" borderId="0" xfId="0" applyFont="1" applyAlignment="1">
      <alignment wrapText="1"/>
    </xf>
    <xf numFmtId="0" fontId="9" fillId="0" borderId="0" xfId="0" applyFont="1" applyAlignment="1">
      <alignment horizontal="center"/>
    </xf>
    <xf numFmtId="1" fontId="9" fillId="0" borderId="0" xfId="1" applyNumberFormat="1" applyFont="1" applyBorder="1" applyAlignment="1" applyProtection="1">
      <alignment horizontal="center" vertical="center"/>
    </xf>
    <xf numFmtId="4" fontId="9" fillId="0" borderId="0" xfId="0" applyNumberFormat="1" applyFont="1" applyAlignment="1" applyProtection="1">
      <alignment horizontal="center" vertical="center"/>
      <protection locked="0"/>
    </xf>
    <xf numFmtId="0" fontId="9" fillId="0" borderId="13" xfId="0" applyFont="1" applyBorder="1"/>
    <xf numFmtId="0" fontId="9" fillId="0" borderId="8" xfId="0" applyFont="1" applyBorder="1"/>
    <xf numFmtId="0" fontId="6" fillId="0" borderId="8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/>
    </xf>
    <xf numFmtId="1" fontId="9" fillId="0" borderId="8" xfId="1" applyNumberFormat="1" applyFont="1" applyBorder="1" applyAlignment="1" applyProtection="1">
      <alignment horizontal="center" vertical="center"/>
    </xf>
    <xf numFmtId="4" fontId="9" fillId="0" borderId="8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4" fontId="9" fillId="4" borderId="12" xfId="0" applyNumberFormat="1" applyFont="1" applyFill="1" applyBorder="1" applyAlignment="1" applyProtection="1">
      <alignment horizontal="center" vertical="center"/>
      <protection locked="0"/>
    </xf>
    <xf numFmtId="4" fontId="12" fillId="0" borderId="12" xfId="0" applyNumberFormat="1" applyFont="1" applyBorder="1" applyAlignment="1" applyProtection="1">
      <alignment horizontal="center" vertical="center"/>
      <protection locked="0"/>
    </xf>
    <xf numFmtId="4" fontId="9" fillId="0" borderId="12" xfId="0" applyNumberFormat="1" applyFont="1" applyBorder="1" applyAlignment="1" applyProtection="1">
      <alignment horizontal="center" vertical="center"/>
      <protection locked="0"/>
    </xf>
    <xf numFmtId="4" fontId="9" fillId="3" borderId="12" xfId="0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center"/>
    </xf>
    <xf numFmtId="3" fontId="9" fillId="0" borderId="6" xfId="1" applyNumberFormat="1" applyFont="1" applyBorder="1" applyAlignment="1" applyProtection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9" fillId="0" borderId="15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left" vertical="top"/>
    </xf>
    <xf numFmtId="0" fontId="7" fillId="0" borderId="18" xfId="0" applyFont="1" applyBorder="1" applyAlignment="1">
      <alignment vertical="top"/>
    </xf>
    <xf numFmtId="0" fontId="7" fillId="0" borderId="16" xfId="0" applyFont="1" applyBorder="1" applyAlignment="1">
      <alignment vertical="top" wrapText="1"/>
    </xf>
    <xf numFmtId="167" fontId="6" fillId="0" borderId="18" xfId="0" applyNumberFormat="1" applyFont="1" applyBorder="1" applyAlignment="1">
      <alignment horizontal="right" vertical="top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top"/>
    </xf>
    <xf numFmtId="0" fontId="13" fillId="0" borderId="9" xfId="0" applyFont="1" applyBorder="1" applyAlignment="1">
      <alignment vertical="center"/>
    </xf>
    <xf numFmtId="0" fontId="13" fillId="0" borderId="7" xfId="0" applyFont="1" applyBorder="1"/>
    <xf numFmtId="0" fontId="9" fillId="0" borderId="7" xfId="0" applyFont="1" applyBorder="1" applyAlignment="1">
      <alignment horizontal="left" vertical="top" wrapText="1"/>
    </xf>
    <xf numFmtId="3" fontId="9" fillId="0" borderId="7" xfId="1" applyNumberFormat="1" applyFont="1" applyBorder="1" applyAlignment="1" applyProtection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vertical="center"/>
    </xf>
    <xf numFmtId="167" fontId="6" fillId="0" borderId="12" xfId="0" applyNumberFormat="1" applyFont="1" applyBorder="1" applyAlignment="1">
      <alignment horizontal="center" vertical="top"/>
    </xf>
    <xf numFmtId="4" fontId="12" fillId="4" borderId="4" xfId="0" applyNumberFormat="1" applyFont="1" applyFill="1" applyBorder="1" applyAlignment="1" applyProtection="1">
      <alignment horizontal="center" vertical="center"/>
      <protection locked="0"/>
    </xf>
    <xf numFmtId="168" fontId="6" fillId="0" borderId="11" xfId="0" applyNumberFormat="1" applyFont="1" applyBorder="1" applyAlignment="1">
      <alignment horizontal="center" vertical="center"/>
    </xf>
    <xf numFmtId="9" fontId="2" fillId="3" borderId="4" xfId="12" applyFill="1" applyBorder="1" applyAlignment="1" applyProtection="1">
      <alignment horizontal="center"/>
      <protection locked="0"/>
    </xf>
    <xf numFmtId="4" fontId="6" fillId="0" borderId="12" xfId="2" applyNumberFormat="1" applyFont="1" applyBorder="1"/>
    <xf numFmtId="167" fontId="7" fillId="0" borderId="19" xfId="2" applyNumberFormat="1" applyFont="1" applyBorder="1" applyAlignment="1" applyProtection="1">
      <alignment vertical="top"/>
    </xf>
    <xf numFmtId="0" fontId="6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2" fontId="6" fillId="0" borderId="0" xfId="0" applyNumberFormat="1" applyFont="1" applyAlignment="1" applyProtection="1">
      <alignment horizontal="center"/>
      <protection locked="0"/>
    </xf>
    <xf numFmtId="4" fontId="6" fillId="0" borderId="0" xfId="0" applyNumberFormat="1" applyFont="1" applyAlignment="1" applyProtection="1">
      <alignment horizontal="center"/>
      <protection locked="0"/>
    </xf>
    <xf numFmtId="4" fontId="6" fillId="0" borderId="0" xfId="0" applyNumberFormat="1" applyFont="1" applyProtection="1">
      <protection locked="0"/>
    </xf>
    <xf numFmtId="0" fontId="0" fillId="4" borderId="9" xfId="0" applyFill="1" applyBorder="1"/>
    <xf numFmtId="0" fontId="18" fillId="0" borderId="9" xfId="15" applyFont="1" applyBorder="1" applyAlignment="1">
      <alignment vertical="center"/>
    </xf>
    <xf numFmtId="0" fontId="18" fillId="0" borderId="7" xfId="15" applyFont="1" applyBorder="1" applyAlignment="1">
      <alignment vertical="center"/>
    </xf>
    <xf numFmtId="0" fontId="8" fillId="0" borderId="7" xfId="15" applyBorder="1"/>
    <xf numFmtId="0" fontId="0" fillId="4" borderId="7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0" xfId="0" applyFill="1"/>
    <xf numFmtId="0" fontId="0" fillId="4" borderId="12" xfId="0" applyFill="1" applyBorder="1"/>
    <xf numFmtId="0" fontId="19" fillId="4" borderId="11" xfId="15" applyFont="1" applyFill="1" applyBorder="1" applyAlignment="1">
      <alignment vertical="center"/>
    </xf>
    <xf numFmtId="0" fontId="2" fillId="4" borderId="11" xfId="15" applyFont="1" applyFill="1" applyBorder="1" applyAlignment="1">
      <alignment vertical="center"/>
    </xf>
    <xf numFmtId="0" fontId="8" fillId="4" borderId="0" xfId="15" applyFill="1"/>
    <xf numFmtId="171" fontId="8" fillId="4" borderId="11" xfId="15" applyNumberFormat="1" applyFill="1" applyBorder="1" applyAlignment="1">
      <alignment horizontal="right"/>
    </xf>
    <xf numFmtId="171" fontId="8" fillId="4" borderId="0" xfId="15" applyNumberFormat="1" applyFill="1" applyAlignment="1">
      <alignment horizontal="right"/>
    </xf>
    <xf numFmtId="0" fontId="2" fillId="4" borderId="13" xfId="15" applyFont="1" applyFill="1" applyBorder="1" applyAlignment="1">
      <alignment vertical="center"/>
    </xf>
    <xf numFmtId="0" fontId="8" fillId="4" borderId="8" xfId="15" applyFill="1" applyBorder="1"/>
    <xf numFmtId="0" fontId="8" fillId="4" borderId="13" xfId="15" applyFill="1" applyBorder="1"/>
    <xf numFmtId="0" fontId="0" fillId="4" borderId="8" xfId="0" applyFill="1" applyBorder="1"/>
    <xf numFmtId="0" fontId="0" fillId="4" borderId="14" xfId="0" applyFill="1" applyBorder="1"/>
    <xf numFmtId="0" fontId="20" fillId="4" borderId="11" xfId="15" applyFont="1" applyFill="1" applyBorder="1" applyAlignment="1">
      <alignment vertical="center"/>
    </xf>
    <xf numFmtId="0" fontId="20" fillId="4" borderId="11" xfId="15" applyFont="1" applyFill="1" applyBorder="1" applyAlignment="1">
      <alignment horizontal="left"/>
    </xf>
    <xf numFmtId="0" fontId="20" fillId="4" borderId="11" xfId="15" applyFont="1" applyFill="1" applyBorder="1"/>
    <xf numFmtId="0" fontId="0" fillId="4" borderId="13" xfId="0" applyFill="1" applyBorder="1"/>
    <xf numFmtId="0" fontId="7" fillId="2" borderId="11" xfId="0" applyFont="1" applyFill="1" applyBorder="1" applyAlignment="1">
      <alignment horizontal="center" vertical="top"/>
    </xf>
    <xf numFmtId="0" fontId="7" fillId="2" borderId="12" xfId="0" applyFont="1" applyFill="1" applyBorder="1" applyAlignment="1">
      <alignment horizontal="center" vertical="top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right" vertical="top"/>
    </xf>
    <xf numFmtId="0" fontId="7" fillId="0" borderId="16" xfId="0" applyFont="1" applyBorder="1" applyAlignment="1">
      <alignment horizontal="right" vertical="top"/>
    </xf>
    <xf numFmtId="0" fontId="6" fillId="0" borderId="16" xfId="0" applyFont="1" applyBorder="1" applyAlignment="1">
      <alignment horizontal="left" vertical="top" wrapText="1"/>
    </xf>
    <xf numFmtId="0" fontId="7" fillId="2" borderId="15" xfId="0" applyFont="1" applyFill="1" applyBorder="1" applyAlignment="1">
      <alignment horizontal="right" vertical="top"/>
    </xf>
    <xf numFmtId="0" fontId="7" fillId="2" borderId="16" xfId="0" applyFont="1" applyFill="1" applyBorder="1" applyAlignment="1">
      <alignment horizontal="right" vertical="top"/>
    </xf>
    <xf numFmtId="0" fontId="7" fillId="2" borderId="17" xfId="0" applyFont="1" applyFill="1" applyBorder="1" applyAlignment="1">
      <alignment horizontal="right" vertical="top"/>
    </xf>
    <xf numFmtId="0" fontId="21" fillId="0" borderId="11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171" fontId="0" fillId="0" borderId="0" xfId="0" applyNumberFormat="1" applyAlignment="1">
      <alignment horizontal="right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171" fontId="1" fillId="0" borderId="0" xfId="0" applyNumberFormat="1" applyFont="1" applyAlignment="1">
      <alignment horizontal="right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9" fillId="0" borderId="11" xfId="0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171" fontId="1" fillId="0" borderId="8" xfId="0" applyNumberFormat="1" applyFont="1" applyBorder="1" applyAlignment="1">
      <alignment horizontal="right"/>
    </xf>
    <xf numFmtId="171" fontId="1" fillId="0" borderId="24" xfId="0" applyNumberFormat="1" applyFont="1" applyBorder="1" applyAlignment="1">
      <alignment horizontal="right"/>
    </xf>
    <xf numFmtId="0" fontId="19" fillId="4" borderId="11" xfId="15" applyFont="1" applyFill="1" applyBorder="1" applyAlignment="1">
      <alignment horizontal="left" vertical="center"/>
    </xf>
    <xf numFmtId="0" fontId="19" fillId="4" borderId="0" xfId="15" applyFont="1" applyFill="1" applyAlignment="1">
      <alignment horizontal="left" vertical="center"/>
    </xf>
    <xf numFmtId="172" fontId="1" fillId="4" borderId="11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25" fillId="4" borderId="11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center" vertical="center" wrapText="1"/>
    </xf>
    <xf numFmtId="0" fontId="25" fillId="4" borderId="12" xfId="0" applyFont="1" applyFill="1" applyBorder="1" applyAlignment="1">
      <alignment horizontal="center" vertical="center" wrapText="1"/>
    </xf>
    <xf numFmtId="172" fontId="0" fillId="4" borderId="11" xfId="0" applyNumberFormat="1" applyFill="1" applyBorder="1" applyAlignment="1">
      <alignment horizontal="center"/>
    </xf>
    <xf numFmtId="172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21" fillId="4" borderId="11" xfId="15" applyFont="1" applyFill="1" applyBorder="1" applyAlignment="1">
      <alignment horizontal="left" vertical="center"/>
    </xf>
    <xf numFmtId="0" fontId="21" fillId="4" borderId="0" xfId="15" applyFont="1" applyFill="1" applyAlignment="1">
      <alignment horizontal="left" vertical="center"/>
    </xf>
  </cellXfs>
  <cellStyles count="16">
    <cellStyle name="Comma" xfId="1" builtinId="3"/>
    <cellStyle name="Comma0" xfId="2" xr:uid="{00000000-0005-0000-0000-000001000000}"/>
    <cellStyle name="Comma1" xfId="3" xr:uid="{00000000-0005-0000-0000-000002000000}"/>
    <cellStyle name="Comma2" xfId="4" xr:uid="{00000000-0005-0000-0000-000003000000}"/>
    <cellStyle name="Comma3" xfId="5" xr:uid="{00000000-0005-0000-0000-000004000000}"/>
    <cellStyle name="Currency" xfId="6" builtinId="4"/>
    <cellStyle name="Date" xfId="7" xr:uid="{00000000-0005-0000-0000-000006000000}"/>
    <cellStyle name="Fixed" xfId="8" xr:uid="{00000000-0005-0000-0000-000007000000}"/>
    <cellStyle name="HEADING1" xfId="9" xr:uid="{00000000-0005-0000-0000-000008000000}"/>
    <cellStyle name="HEADING2" xfId="10" xr:uid="{00000000-0005-0000-0000-000009000000}"/>
    <cellStyle name="Normal" xfId="0" builtinId="0"/>
    <cellStyle name="Normal 2" xfId="15" xr:uid="{4DEF0421-6AB0-411C-BA34-F3899F761A9A}"/>
    <cellStyle name="Normal 2 2" xfId="14" xr:uid="{99195BC0-B311-4365-BE75-EEE211D93AE0}"/>
    <cellStyle name="or" xfId="11" xr:uid="{00000000-0005-0000-0000-00000B000000}"/>
    <cellStyle name="Percent" xfId="12" builtinId="5"/>
    <cellStyle name="Total" xfId="13" builtinId="25" customBuiltin="1"/>
  </cellStyles>
  <dxfs count="4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95" Type="http://schemas.openxmlformats.org/officeDocument/2006/relationships/customXml" Target="../customXml/item3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externalLink" Target="externalLinks/externalLink1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J:\J:\1902%20SANRAL%20RRM%20X002-088-2019-1F%20Tshwane%20Freeways\DESIGN\D6%20CONTRACT%20DOCUMENTS\Tender%20Document\Estimate%20BoQ\Users\Pierre\AppData\Local\Microsoft\Windows\INetCache\Content.Outlook\EOLWAY8R\Copy%20of%20BOQ_Template6_ML4.xlsx?CC0C02B7" TargetMode="External"/><Relationship Id="rId1" Type="http://schemas.openxmlformats.org/officeDocument/2006/relationships/externalLinkPath" Target="file:///\\CC0C02B7\Copy%20of%20BOQ_Template6_ML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Q"/>
      <sheetName val="Masterlist_4"/>
      <sheetName val="Metadata"/>
    </sheetNames>
    <sheetDataSet>
      <sheetData sheetId="0" refreshError="1"/>
      <sheetData sheetId="1" refreshError="1">
        <row r="2">
          <cell r="A2" t="str">
            <v>M020</v>
          </cell>
          <cell r="B2" t="str">
            <v>M0000</v>
          </cell>
          <cell r="C2" t="str">
            <v>General</v>
          </cell>
          <cell r="D2" t="str">
            <v>M0200</v>
          </cell>
          <cell r="E2" t="str">
            <v>M0200: General Requirements and Provisions</v>
          </cell>
          <cell r="F2" t="str">
            <v>M020</v>
          </cell>
          <cell r="G2" t="str">
            <v>GENERAL REQUIREMENTS AND PROVISIONS</v>
          </cell>
          <cell r="H2" t="str">
            <v>No</v>
          </cell>
          <cell r="I2" t="str">
            <v>No</v>
          </cell>
          <cell r="J2" t="str">
            <v>None</v>
          </cell>
        </row>
        <row r="3">
          <cell r="A3" t="str">
            <v>M020.01</v>
          </cell>
          <cell r="B3" t="str">
            <v>M0000</v>
          </cell>
          <cell r="C3" t="str">
            <v>General</v>
          </cell>
          <cell r="D3" t="str">
            <v>M0200</v>
          </cell>
          <cell r="E3" t="str">
            <v>M0200: General Requirements and Provisions</v>
          </cell>
          <cell r="F3" t="str">
            <v>M020.01</v>
          </cell>
          <cell r="G3" t="str">
            <v>Information sign boards</v>
          </cell>
          <cell r="H3" t="str">
            <v>No</v>
          </cell>
          <cell r="I3" t="str">
            <v>No</v>
          </cell>
          <cell r="J3" t="str">
            <v>None</v>
          </cell>
        </row>
        <row r="4">
          <cell r="A4" t="str">
            <v>M020.01(a)</v>
          </cell>
          <cell r="B4" t="str">
            <v>M0000</v>
          </cell>
          <cell r="C4" t="str">
            <v>General</v>
          </cell>
          <cell r="D4" t="str">
            <v>M0200</v>
          </cell>
          <cell r="E4" t="str">
            <v>M0200: General Requirements and Provisions</v>
          </cell>
          <cell r="F4" t="str">
            <v>M020.01(a)</v>
          </cell>
          <cell r="G4" t="str">
            <v>Type 1 (large)</v>
          </cell>
          <cell r="H4" t="str">
            <v>Yes</v>
          </cell>
          <cell r="I4" t="str">
            <v>Yes</v>
          </cell>
          <cell r="J4" t="str">
            <v>No</v>
          </cell>
        </row>
        <row r="5">
          <cell r="A5" t="str">
            <v>M020.01(b)</v>
          </cell>
          <cell r="B5" t="str">
            <v>M0000</v>
          </cell>
          <cell r="C5" t="str">
            <v>General</v>
          </cell>
          <cell r="D5" t="str">
            <v>M0200</v>
          </cell>
          <cell r="E5" t="str">
            <v>M0200: General Requirements and Provisions</v>
          </cell>
          <cell r="F5" t="str">
            <v>M020.01(b)</v>
          </cell>
          <cell r="G5" t="str">
            <v>Type 2 (small)</v>
          </cell>
          <cell r="H5" t="str">
            <v>Yes</v>
          </cell>
          <cell r="I5" t="str">
            <v>Yes</v>
          </cell>
          <cell r="J5" t="str">
            <v>No</v>
          </cell>
        </row>
        <row r="6">
          <cell r="A6" t="str">
            <v>M020.02</v>
          </cell>
          <cell r="B6" t="str">
            <v>M0000</v>
          </cell>
          <cell r="C6" t="str">
            <v>General</v>
          </cell>
          <cell r="D6" t="str">
            <v>M0200</v>
          </cell>
          <cell r="E6" t="str">
            <v>M0200: General Requirements and Provisions</v>
          </cell>
          <cell r="F6" t="str">
            <v>M020.02</v>
          </cell>
          <cell r="G6" t="str">
            <v>Compensation to landowners</v>
          </cell>
          <cell r="H6" t="str">
            <v>No</v>
          </cell>
          <cell r="I6" t="str">
            <v>No</v>
          </cell>
          <cell r="J6" t="str">
            <v>None</v>
          </cell>
        </row>
        <row r="7">
          <cell r="A7" t="str">
            <v>M020.02(a)</v>
          </cell>
          <cell r="B7" t="str">
            <v>M0000</v>
          </cell>
          <cell r="C7" t="str">
            <v>General</v>
          </cell>
          <cell r="D7" t="str">
            <v>M0200</v>
          </cell>
          <cell r="E7" t="str">
            <v>M0200: General Requirements and Provisions</v>
          </cell>
          <cell r="F7" t="str">
            <v>M020.02(a)</v>
          </cell>
          <cell r="G7" t="str">
            <v>Compensation to landowners</v>
          </cell>
          <cell r="H7" t="str">
            <v>Yes</v>
          </cell>
          <cell r="I7" t="str">
            <v>No</v>
          </cell>
          <cell r="J7" t="str">
            <v>Prov Sum</v>
          </cell>
        </row>
        <row r="8">
          <cell r="A8" t="str">
            <v>M020.02(b)</v>
          </cell>
          <cell r="B8" t="str">
            <v>M0000</v>
          </cell>
          <cell r="C8" t="str">
            <v>General</v>
          </cell>
          <cell r="D8" t="str">
            <v>M0200</v>
          </cell>
          <cell r="E8" t="str">
            <v>M0200: General Requirements and Provisions</v>
          </cell>
          <cell r="F8" t="str">
            <v>M020.02(b)</v>
          </cell>
          <cell r="G8" t="str">
            <v>The Contractors overhead charges and profit in respect of sub-item M020.02 (a) above</v>
          </cell>
          <cell r="H8" t="str">
            <v>Yes</v>
          </cell>
          <cell r="I8" t="str">
            <v>No</v>
          </cell>
          <cell r="J8" t="str">
            <v>%</v>
          </cell>
        </row>
        <row r="9">
          <cell r="A9" t="str">
            <v>M020.03</v>
          </cell>
          <cell r="B9" t="str">
            <v>M0000</v>
          </cell>
          <cell r="C9" t="str">
            <v>General</v>
          </cell>
          <cell r="D9" t="str">
            <v>M0200</v>
          </cell>
          <cell r="E9" t="str">
            <v>M0200: General Requirements and Provisions</v>
          </cell>
          <cell r="F9" t="str">
            <v>M020.03</v>
          </cell>
          <cell r="G9" t="str">
            <v>Advertising cost</v>
          </cell>
          <cell r="H9" t="str">
            <v>No</v>
          </cell>
          <cell r="I9" t="str">
            <v>No</v>
          </cell>
          <cell r="J9" t="str">
            <v>None</v>
          </cell>
        </row>
        <row r="10">
          <cell r="A10" t="str">
            <v>M020.03(a)</v>
          </cell>
          <cell r="B10" t="str">
            <v>M0000</v>
          </cell>
          <cell r="C10" t="str">
            <v>General</v>
          </cell>
          <cell r="D10" t="str">
            <v>M0200</v>
          </cell>
          <cell r="E10" t="str">
            <v>M0200: General Requirements and Provisions</v>
          </cell>
          <cell r="F10" t="str">
            <v>M020.03(a)</v>
          </cell>
          <cell r="G10" t="str">
            <v>Advertising Cost</v>
          </cell>
          <cell r="H10" t="str">
            <v>Yes</v>
          </cell>
          <cell r="I10" t="str">
            <v>No</v>
          </cell>
          <cell r="J10" t="str">
            <v>Prov Sum</v>
          </cell>
        </row>
        <row r="11">
          <cell r="A11" t="str">
            <v>M020.03(b)</v>
          </cell>
          <cell r="B11" t="str">
            <v>M0000</v>
          </cell>
          <cell r="C11" t="str">
            <v>General</v>
          </cell>
          <cell r="D11" t="str">
            <v>M0200</v>
          </cell>
          <cell r="E11" t="str">
            <v>M0200: General Requirements and Provisions</v>
          </cell>
          <cell r="F11" t="str">
            <v>M020.03(b)</v>
          </cell>
          <cell r="G11" t="str">
            <v>The Contractors overhead charges and profit in respect of sub-item M020.03 (a) above</v>
          </cell>
          <cell r="H11" t="str">
            <v>Yes</v>
          </cell>
          <cell r="I11" t="str">
            <v>No</v>
          </cell>
          <cell r="J11" t="str">
            <v>%</v>
          </cell>
        </row>
        <row r="12">
          <cell r="A12" t="str">
            <v>M020.04</v>
          </cell>
          <cell r="B12" t="str">
            <v>M0000</v>
          </cell>
          <cell r="C12" t="str">
            <v>General</v>
          </cell>
          <cell r="D12" t="str">
            <v>M0200</v>
          </cell>
          <cell r="E12" t="str">
            <v>M0200: General Requirements and Provisions</v>
          </cell>
          <cell r="F12" t="str">
            <v>M020.04</v>
          </cell>
          <cell r="G12" t="str">
            <v xml:space="preserve">Stakeholder and Community Liaison and Social Facilitation </v>
          </cell>
          <cell r="H12" t="str">
            <v>No</v>
          </cell>
          <cell r="I12" t="str">
            <v>No</v>
          </cell>
          <cell r="J12" t="str">
            <v>None</v>
          </cell>
        </row>
        <row r="13">
          <cell r="A13" t="str">
            <v>M020.04(a)</v>
          </cell>
          <cell r="B13" t="str">
            <v>M0000</v>
          </cell>
          <cell r="C13" t="str">
            <v>General</v>
          </cell>
          <cell r="D13" t="str">
            <v>M0200</v>
          </cell>
          <cell r="E13" t="str">
            <v>M0200: General Requirements and Provisions</v>
          </cell>
          <cell r="F13" t="str">
            <v>M020.04(a)</v>
          </cell>
          <cell r="G13" t="str">
            <v>Cost of Liaison, Social Facilitation and PLC Support</v>
          </cell>
          <cell r="H13" t="str">
            <v>Yes</v>
          </cell>
          <cell r="I13" t="str">
            <v>No</v>
          </cell>
          <cell r="J13" t="str">
            <v>Prov Sum</v>
          </cell>
        </row>
        <row r="14">
          <cell r="A14" t="str">
            <v>M020.04(b)</v>
          </cell>
          <cell r="B14" t="str">
            <v>M0000</v>
          </cell>
          <cell r="C14" t="str">
            <v>General</v>
          </cell>
          <cell r="D14" t="str">
            <v>M0200</v>
          </cell>
          <cell r="E14" t="str">
            <v>M0200: General Requirements and Provisions</v>
          </cell>
          <cell r="F14" t="str">
            <v>M020.04(b)</v>
          </cell>
          <cell r="G14" t="str">
            <v>Handling cost and profit in respect of sub-item M020.04(a)</v>
          </cell>
          <cell r="H14" t="str">
            <v>Yes</v>
          </cell>
          <cell r="I14" t="str">
            <v>No</v>
          </cell>
          <cell r="J14" t="str">
            <v>%</v>
          </cell>
        </row>
        <row r="15">
          <cell r="A15" t="str">
            <v>M020.05</v>
          </cell>
          <cell r="B15" t="str">
            <v>M0000</v>
          </cell>
          <cell r="C15" t="str">
            <v>General</v>
          </cell>
          <cell r="D15" t="str">
            <v>M0200</v>
          </cell>
          <cell r="E15" t="str">
            <v>M0200: General Requirements and Provisions</v>
          </cell>
          <cell r="F15" t="str">
            <v>M020.05</v>
          </cell>
          <cell r="G15" t="str">
            <v>Target Group Participation</v>
          </cell>
          <cell r="H15" t="str">
            <v>No</v>
          </cell>
          <cell r="I15" t="str">
            <v>No</v>
          </cell>
          <cell r="J15" t="str">
            <v>None</v>
          </cell>
        </row>
        <row r="16">
          <cell r="A16" t="str">
            <v>M020.05(a)</v>
          </cell>
          <cell r="B16" t="str">
            <v>M0000</v>
          </cell>
          <cell r="C16" t="str">
            <v>General</v>
          </cell>
          <cell r="D16" t="str">
            <v>M0200</v>
          </cell>
          <cell r="E16" t="str">
            <v>M0200: General Requirements and Provisions</v>
          </cell>
          <cell r="F16" t="str">
            <v>M020.05(a)</v>
          </cell>
          <cell r="G16" t="str">
            <v>Contract Participation Performance Bonus</v>
          </cell>
          <cell r="H16" t="str">
            <v>Yes</v>
          </cell>
          <cell r="I16" t="str">
            <v>No</v>
          </cell>
          <cell r="J16" t="str">
            <v>Prov Sum</v>
          </cell>
        </row>
        <row r="17">
          <cell r="A17" t="str">
            <v>M020.06</v>
          </cell>
          <cell r="B17" t="str">
            <v>M0000</v>
          </cell>
          <cell r="C17" t="str">
            <v>General</v>
          </cell>
          <cell r="D17" t="str">
            <v>M0200</v>
          </cell>
          <cell r="E17" t="str">
            <v>M0200: General Requirements and Provisions</v>
          </cell>
          <cell r="F17" t="str">
            <v>M020.06</v>
          </cell>
          <cell r="G17" t="str">
            <v>Training, coaching, guidance, mentoring and assistance</v>
          </cell>
          <cell r="H17" t="str">
            <v>No</v>
          </cell>
          <cell r="I17" t="str">
            <v>No</v>
          </cell>
          <cell r="J17" t="str">
            <v>None</v>
          </cell>
        </row>
        <row r="18">
          <cell r="A18" t="str">
            <v>M020.06(a)</v>
          </cell>
          <cell r="B18" t="str">
            <v>M0000</v>
          </cell>
          <cell r="C18" t="str">
            <v>General</v>
          </cell>
          <cell r="D18" t="str">
            <v>M0200</v>
          </cell>
          <cell r="E18" t="str">
            <v>M0200: General Requirements and Provisions</v>
          </cell>
          <cell r="F18" t="str">
            <v>M020.06(a)</v>
          </cell>
          <cell r="G18" t="str">
            <v>Training Costs:</v>
          </cell>
          <cell r="H18" t="str">
            <v>No</v>
          </cell>
          <cell r="I18" t="str">
            <v>No</v>
          </cell>
          <cell r="J18" t="str">
            <v>None</v>
          </cell>
        </row>
        <row r="19">
          <cell r="A19" t="str">
            <v>M020.06(a)(i)</v>
          </cell>
          <cell r="B19" t="str">
            <v>M0000</v>
          </cell>
          <cell r="C19" t="str">
            <v>General</v>
          </cell>
          <cell r="D19" t="str">
            <v>M0200</v>
          </cell>
          <cell r="E19" t="str">
            <v>M0200: General Requirements and Provisions</v>
          </cell>
          <cell r="F19" t="str">
            <v>M020.06(a)(i)</v>
          </cell>
          <cell r="G19" t="str">
            <v>Accredited generic skills training</v>
          </cell>
          <cell r="H19" t="str">
            <v>Yes</v>
          </cell>
          <cell r="I19" t="str">
            <v>No</v>
          </cell>
          <cell r="J19" t="str">
            <v>Prime.Cost</v>
          </cell>
        </row>
        <row r="20">
          <cell r="A20" t="str">
            <v>M020.06(a)(ii)</v>
          </cell>
          <cell r="B20" t="str">
            <v>M0000</v>
          </cell>
          <cell r="C20" t="str">
            <v>General</v>
          </cell>
          <cell r="D20" t="str">
            <v>M0200</v>
          </cell>
          <cell r="E20" t="str">
            <v>M0200: General Requirements and Provisions</v>
          </cell>
          <cell r="F20" t="str">
            <v>M020.06(a)(ii)</v>
          </cell>
          <cell r="G20" t="str">
            <v>Community skills training</v>
          </cell>
          <cell r="H20" t="str">
            <v>Yes</v>
          </cell>
          <cell r="I20" t="str">
            <v>No</v>
          </cell>
          <cell r="J20" t="str">
            <v>Prime.Cost</v>
          </cell>
        </row>
        <row r="21">
          <cell r="A21" t="str">
            <v>M020.06(a)(iii)</v>
          </cell>
          <cell r="B21" t="str">
            <v>M0000</v>
          </cell>
          <cell r="C21" t="str">
            <v>General</v>
          </cell>
          <cell r="D21" t="str">
            <v>M0200</v>
          </cell>
          <cell r="E21" t="str">
            <v>M0200: General Requirements and Provisions</v>
          </cell>
          <cell r="F21" t="str">
            <v>M020.06(a)(iii)</v>
          </cell>
          <cell r="G21" t="str">
            <v>Handling cost and profit in respect of subitems M020.06(a)(i) and (ii)</v>
          </cell>
          <cell r="H21" t="str">
            <v>Yes</v>
          </cell>
          <cell r="I21" t="str">
            <v>No</v>
          </cell>
          <cell r="J21" t="str">
            <v>%</v>
          </cell>
        </row>
        <row r="22">
          <cell r="A22" t="str">
            <v>M020.06(b)</v>
          </cell>
          <cell r="B22" t="str">
            <v>M0000</v>
          </cell>
          <cell r="C22" t="str">
            <v>General</v>
          </cell>
          <cell r="D22" t="str">
            <v>M0200</v>
          </cell>
          <cell r="E22" t="str">
            <v>M0200: General Requirements and Provisions</v>
          </cell>
          <cell r="F22" t="str">
            <v>M020.06(b)</v>
          </cell>
          <cell r="G22" t="str">
            <v>Other costs during training</v>
          </cell>
          <cell r="H22" t="str">
            <v>Yes</v>
          </cell>
          <cell r="I22" t="str">
            <v>No</v>
          </cell>
          <cell r="J22" t="str">
            <v>Prov Sum</v>
          </cell>
        </row>
        <row r="23">
          <cell r="A23" t="str">
            <v>M020.06(c)</v>
          </cell>
          <cell r="B23" t="str">
            <v>M0000</v>
          </cell>
          <cell r="C23" t="str">
            <v>General</v>
          </cell>
          <cell r="D23" t="str">
            <v>M0200</v>
          </cell>
          <cell r="E23" t="str">
            <v>M0200: General Requirements and Provisions</v>
          </cell>
          <cell r="F23" t="str">
            <v>M020.06(c)</v>
          </cell>
          <cell r="G23" t="str">
            <v>Training Venue</v>
          </cell>
          <cell r="H23" t="str">
            <v>Yes</v>
          </cell>
          <cell r="I23" t="str">
            <v>Yes</v>
          </cell>
          <cell r="J23" t="str">
            <v>Lump Sum</v>
          </cell>
        </row>
        <row r="24">
          <cell r="A24" t="str">
            <v>M020.07</v>
          </cell>
          <cell r="B24" t="str">
            <v>M0000</v>
          </cell>
          <cell r="C24" t="str">
            <v>General</v>
          </cell>
          <cell r="D24" t="str">
            <v>M0200</v>
          </cell>
          <cell r="E24" t="str">
            <v>M0200: General Requirements and Provisions</v>
          </cell>
          <cell r="F24" t="str">
            <v>M020.07</v>
          </cell>
          <cell r="G24" t="str">
            <v>Wellness Program</v>
          </cell>
          <cell r="H24" t="str">
            <v>No</v>
          </cell>
          <cell r="I24" t="str">
            <v>No</v>
          </cell>
          <cell r="J24" t="str">
            <v>None</v>
          </cell>
        </row>
        <row r="25">
          <cell r="A25" t="str">
            <v>M020.07(a)</v>
          </cell>
          <cell r="B25" t="str">
            <v>M0000</v>
          </cell>
          <cell r="C25" t="str">
            <v>General</v>
          </cell>
          <cell r="D25" t="str">
            <v>M0200</v>
          </cell>
          <cell r="E25" t="str">
            <v>M0200: General Requirements and Provisions</v>
          </cell>
          <cell r="F25" t="str">
            <v>M020.07(a)</v>
          </cell>
          <cell r="G25" t="str">
            <v>Office Facilities for Wellness Champion</v>
          </cell>
          <cell r="H25" t="str">
            <v>Yes</v>
          </cell>
          <cell r="I25" t="str">
            <v>Yes</v>
          </cell>
          <cell r="J25" t="str">
            <v>Month</v>
          </cell>
        </row>
        <row r="26">
          <cell r="A26" t="str">
            <v>M020.07(b)</v>
          </cell>
          <cell r="B26" t="str">
            <v>M0000</v>
          </cell>
          <cell r="C26" t="str">
            <v>General</v>
          </cell>
          <cell r="D26" t="str">
            <v>M0200</v>
          </cell>
          <cell r="E26" t="str">
            <v>M0200: General Requirements and Provisions</v>
          </cell>
          <cell r="F26" t="str">
            <v>M020.07(b)</v>
          </cell>
          <cell r="G26" t="str">
            <v>Wellness Champion</v>
          </cell>
          <cell r="H26" t="str">
            <v>Yes</v>
          </cell>
          <cell r="I26" t="str">
            <v>No</v>
          </cell>
          <cell r="J26" t="str">
            <v>Prov Sum</v>
          </cell>
        </row>
        <row r="27">
          <cell r="A27" t="str">
            <v>M020.07(c)</v>
          </cell>
          <cell r="B27" t="str">
            <v>M0000</v>
          </cell>
          <cell r="C27" t="str">
            <v>General</v>
          </cell>
          <cell r="D27" t="str">
            <v>M0200</v>
          </cell>
          <cell r="E27" t="str">
            <v>M0200: General Requirements and Provisions</v>
          </cell>
          <cell r="F27" t="str">
            <v>M020.07(c)</v>
          </cell>
          <cell r="G27" t="str">
            <v>Venue for ACT process</v>
          </cell>
          <cell r="H27" t="str">
            <v>Yes</v>
          </cell>
          <cell r="I27" t="str">
            <v>No</v>
          </cell>
          <cell r="J27" t="str">
            <v>Prov Sum</v>
          </cell>
        </row>
        <row r="28">
          <cell r="A28" t="str">
            <v>M020.07(d)</v>
          </cell>
          <cell r="B28" t="str">
            <v>M0000</v>
          </cell>
          <cell r="C28" t="str">
            <v>General</v>
          </cell>
          <cell r="D28" t="str">
            <v>M0200</v>
          </cell>
          <cell r="E28" t="str">
            <v>M0200: General Requirements and Provisions</v>
          </cell>
          <cell r="F28" t="str">
            <v>M020.07(d)</v>
          </cell>
          <cell r="G28" t="str">
            <v>Transport for workers and their immediate families for ACT process</v>
          </cell>
          <cell r="H28" t="str">
            <v>Yes</v>
          </cell>
          <cell r="I28" t="str">
            <v>No</v>
          </cell>
          <cell r="J28" t="str">
            <v>Prov Sum</v>
          </cell>
        </row>
        <row r="29">
          <cell r="A29" t="str">
            <v>M020.07(e)</v>
          </cell>
          <cell r="B29" t="str">
            <v>M0000</v>
          </cell>
          <cell r="C29" t="str">
            <v>General</v>
          </cell>
          <cell r="D29" t="str">
            <v>M0200</v>
          </cell>
          <cell r="E29" t="str">
            <v>M0200: General Requirements and Provisions</v>
          </cell>
          <cell r="F29" t="str">
            <v>M020.07(e)</v>
          </cell>
          <cell r="G29" t="str">
            <v>Remuneration for workers during ACT process</v>
          </cell>
          <cell r="H29" t="str">
            <v>Yes</v>
          </cell>
          <cell r="I29" t="str">
            <v>No</v>
          </cell>
          <cell r="J29" t="str">
            <v>Prov Sum</v>
          </cell>
        </row>
        <row r="30">
          <cell r="A30" t="str">
            <v>M020.07(f)</v>
          </cell>
          <cell r="B30" t="str">
            <v>M0000</v>
          </cell>
          <cell r="C30" t="str">
            <v>General</v>
          </cell>
          <cell r="D30" t="str">
            <v>M0200</v>
          </cell>
          <cell r="E30" t="str">
            <v>M0200: General Requirements and Provisions</v>
          </cell>
          <cell r="F30" t="str">
            <v>M020.07(f)</v>
          </cell>
          <cell r="G30" t="str">
            <v>The Contractors overhead charges and profit in respect of sub-item M020.07 (b) to (e)</v>
          </cell>
          <cell r="H30" t="str">
            <v>Yes</v>
          </cell>
          <cell r="I30" t="str">
            <v>No</v>
          </cell>
          <cell r="J30" t="str">
            <v>%</v>
          </cell>
        </row>
        <row r="31">
          <cell r="A31" t="str">
            <v>M020.08</v>
          </cell>
          <cell r="B31" t="str">
            <v>M0000</v>
          </cell>
          <cell r="C31" t="str">
            <v>General</v>
          </cell>
          <cell r="D31" t="str">
            <v>M0200</v>
          </cell>
          <cell r="E31" t="str">
            <v>M0200: General Requirements and Provisions</v>
          </cell>
          <cell r="F31" t="str">
            <v>M020.08</v>
          </cell>
          <cell r="G31" t="str">
            <v>Transport for Wellness Champion</v>
          </cell>
          <cell r="H31" t="str">
            <v>No</v>
          </cell>
          <cell r="I31" t="str">
            <v>No</v>
          </cell>
          <cell r="J31" t="str">
            <v>None</v>
          </cell>
        </row>
        <row r="32">
          <cell r="A32" t="str">
            <v>M020.08(a)</v>
          </cell>
          <cell r="B32" t="str">
            <v>M0000</v>
          </cell>
          <cell r="C32" t="str">
            <v>General</v>
          </cell>
          <cell r="D32" t="str">
            <v>M0200</v>
          </cell>
          <cell r="E32" t="str">
            <v>M0200: General Requirements and Provisions</v>
          </cell>
          <cell r="F32" t="str">
            <v>M020.08(a)</v>
          </cell>
          <cell r="G32" t="str">
            <v>Transport for Wellness Champion</v>
          </cell>
          <cell r="H32" t="str">
            <v>Yes</v>
          </cell>
          <cell r="I32" t="str">
            <v>No</v>
          </cell>
          <cell r="J32" t="str">
            <v>Prov Sum</v>
          </cell>
        </row>
        <row r="33">
          <cell r="A33" t="str">
            <v>M020.08(b)</v>
          </cell>
          <cell r="B33" t="str">
            <v>M0000</v>
          </cell>
          <cell r="C33" t="str">
            <v>General</v>
          </cell>
          <cell r="D33" t="str">
            <v>M0200</v>
          </cell>
          <cell r="E33" t="str">
            <v>M0200: General Requirements and Provisions</v>
          </cell>
          <cell r="F33" t="str">
            <v>M020.08(b)</v>
          </cell>
          <cell r="G33" t="str">
            <v>The Contractors overhead charges and profit in respect of sub-item M020.08 (a)</v>
          </cell>
          <cell r="H33" t="str">
            <v>Yes</v>
          </cell>
          <cell r="I33" t="str">
            <v>No</v>
          </cell>
          <cell r="J33" t="str">
            <v>%</v>
          </cell>
        </row>
        <row r="34">
          <cell r="A34" t="str">
            <v>M020.09</v>
          </cell>
          <cell r="B34" t="str">
            <v>M0000</v>
          </cell>
          <cell r="C34" t="str">
            <v>General</v>
          </cell>
          <cell r="D34" t="str">
            <v>M0200</v>
          </cell>
          <cell r="E34" t="str">
            <v>M0200: General Requirements and Provisions</v>
          </cell>
          <cell r="F34" t="str">
            <v>M020.09</v>
          </cell>
          <cell r="G34" t="str">
            <v>Provision of Security Services</v>
          </cell>
          <cell r="H34" t="str">
            <v>No</v>
          </cell>
          <cell r="I34" t="str">
            <v>No</v>
          </cell>
          <cell r="J34" t="str">
            <v>None</v>
          </cell>
        </row>
        <row r="35">
          <cell r="A35" t="str">
            <v>M020.09(a)</v>
          </cell>
          <cell r="B35" t="str">
            <v>M0000</v>
          </cell>
          <cell r="C35" t="str">
            <v>General</v>
          </cell>
          <cell r="D35" t="str">
            <v>M0200</v>
          </cell>
          <cell r="E35" t="str">
            <v>M0200: General Requirements and Provisions</v>
          </cell>
          <cell r="F35" t="str">
            <v>M020.09(a)</v>
          </cell>
          <cell r="G35" t="str">
            <v>Provision of Grade C Security Guards</v>
          </cell>
          <cell r="H35" t="str">
            <v>Yes</v>
          </cell>
          <cell r="I35" t="str">
            <v>Yes</v>
          </cell>
          <cell r="J35" t="str">
            <v>Person/day</v>
          </cell>
        </row>
        <row r="36">
          <cell r="A36" t="str">
            <v>M020.09(b)</v>
          </cell>
          <cell r="B36" t="str">
            <v>M0000</v>
          </cell>
          <cell r="C36" t="str">
            <v>General</v>
          </cell>
          <cell r="D36" t="str">
            <v>M0200</v>
          </cell>
          <cell r="E36" t="str">
            <v>M0200: General Requirements and Provisions</v>
          </cell>
          <cell r="F36" t="str">
            <v>M020.09(b)</v>
          </cell>
          <cell r="G36" t="str">
            <v>Provision of armed  Security Guards</v>
          </cell>
          <cell r="H36" t="str">
            <v>Yes</v>
          </cell>
          <cell r="I36" t="str">
            <v>Yes</v>
          </cell>
          <cell r="J36" t="str">
            <v>person/day</v>
          </cell>
        </row>
        <row r="37">
          <cell r="A37" t="str">
            <v>M020.09(c)</v>
          </cell>
          <cell r="B37" t="str">
            <v>M0000</v>
          </cell>
          <cell r="C37" t="str">
            <v>General</v>
          </cell>
          <cell r="D37" t="str">
            <v>M0200</v>
          </cell>
          <cell r="E37" t="str">
            <v>M0200: General Requirements and Provisions</v>
          </cell>
          <cell r="F37" t="str">
            <v>M020.09(c)</v>
          </cell>
          <cell r="G37" t="str">
            <v>Provision of response vehicle</v>
          </cell>
          <cell r="H37" t="str">
            <v>Yes</v>
          </cell>
          <cell r="I37" t="str">
            <v>Yes</v>
          </cell>
          <cell r="J37" t="str">
            <v>hour</v>
          </cell>
        </row>
        <row r="38">
          <cell r="A38" t="str">
            <v>M020.10</v>
          </cell>
          <cell r="B38" t="str">
            <v>M0000</v>
          </cell>
          <cell r="C38" t="str">
            <v>General</v>
          </cell>
          <cell r="D38" t="str">
            <v>M0200</v>
          </cell>
          <cell r="E38" t="str">
            <v>M0200: General Requirements and Provisions</v>
          </cell>
          <cell r="F38" t="str">
            <v>M020.10</v>
          </cell>
          <cell r="G38" t="str">
            <v>Provision of security services</v>
          </cell>
          <cell r="H38" t="str">
            <v>No</v>
          </cell>
          <cell r="I38" t="str">
            <v>No</v>
          </cell>
          <cell r="J38" t="str">
            <v>None</v>
          </cell>
        </row>
        <row r="39">
          <cell r="A39" t="str">
            <v>M020.10(a)</v>
          </cell>
          <cell r="B39" t="str">
            <v>M0000</v>
          </cell>
          <cell r="C39" t="str">
            <v>General</v>
          </cell>
          <cell r="D39" t="str">
            <v>M0200</v>
          </cell>
          <cell r="E39" t="str">
            <v>M0200: General Requirements and Provisions</v>
          </cell>
          <cell r="F39" t="str">
            <v>M020.10(a)</v>
          </cell>
          <cell r="G39" t="str">
            <v>Provision of armed security services on National Route</v>
          </cell>
          <cell r="H39" t="str">
            <v>Yes</v>
          </cell>
          <cell r="I39" t="str">
            <v>No</v>
          </cell>
          <cell r="J39" t="str">
            <v>Prov Sum</v>
          </cell>
        </row>
        <row r="40">
          <cell r="A40" t="str">
            <v>M020.10(b)</v>
          </cell>
          <cell r="B40" t="str">
            <v>M0000</v>
          </cell>
          <cell r="C40" t="str">
            <v>General</v>
          </cell>
          <cell r="D40" t="str">
            <v>M0200</v>
          </cell>
          <cell r="E40" t="str">
            <v>M0200: General Requirements and Provisions</v>
          </cell>
          <cell r="F40" t="str">
            <v>M020.10(b)</v>
          </cell>
          <cell r="G40" t="str">
            <v>The Contractors overhead charges and profit in respect of sub-item M020.10(a)</v>
          </cell>
          <cell r="H40" t="str">
            <v>Yes</v>
          </cell>
          <cell r="I40" t="str">
            <v>No</v>
          </cell>
          <cell r="J40" t="str">
            <v>%</v>
          </cell>
        </row>
        <row r="41">
          <cell r="A41" t="str">
            <v>M030</v>
          </cell>
          <cell r="B41" t="str">
            <v>M0000</v>
          </cell>
          <cell r="C41" t="str">
            <v>General</v>
          </cell>
          <cell r="D41" t="str">
            <v>M0300</v>
          </cell>
          <cell r="E41" t="str">
            <v>M0300: Contractor's Establishment On Site And General Obligations</v>
          </cell>
          <cell r="F41" t="str">
            <v>M030</v>
          </cell>
          <cell r="G41" t="str">
            <v>CONTRACTOR'S ESTABLISHMENT ON SITE AND GENERAL OBLIGATIONS</v>
          </cell>
          <cell r="H41" t="str">
            <v>No</v>
          </cell>
          <cell r="I41" t="str">
            <v>No</v>
          </cell>
          <cell r="J41" t="str">
            <v>None</v>
          </cell>
        </row>
        <row r="42">
          <cell r="A42" t="str">
            <v>M030.01</v>
          </cell>
          <cell r="B42" t="str">
            <v>M0000</v>
          </cell>
          <cell r="C42" t="str">
            <v>General</v>
          </cell>
          <cell r="D42" t="str">
            <v>M0300</v>
          </cell>
          <cell r="E42" t="str">
            <v>M0300: Contractor's Establishment On Site And General Obligations</v>
          </cell>
          <cell r="F42" t="str">
            <v>M030.01</v>
          </cell>
          <cell r="G42" t="str">
            <v>Fixed obligations</v>
          </cell>
          <cell r="H42" t="str">
            <v>Yes</v>
          </cell>
          <cell r="I42" t="str">
            <v>Yes</v>
          </cell>
          <cell r="J42" t="str">
            <v>LS</v>
          </cell>
        </row>
        <row r="43">
          <cell r="A43" t="str">
            <v>M030.02</v>
          </cell>
          <cell r="B43" t="str">
            <v>M0000</v>
          </cell>
          <cell r="C43" t="str">
            <v>General</v>
          </cell>
          <cell r="D43" t="str">
            <v>M0300</v>
          </cell>
          <cell r="E43" t="str">
            <v>M0300: Contractor's Establishment On Site And General Obligations</v>
          </cell>
          <cell r="F43" t="str">
            <v>M030.02</v>
          </cell>
          <cell r="G43" t="str">
            <v>Value related obligations</v>
          </cell>
          <cell r="H43" t="str">
            <v>Yes</v>
          </cell>
          <cell r="I43" t="str">
            <v>Yes</v>
          </cell>
          <cell r="J43" t="str">
            <v>LS</v>
          </cell>
        </row>
        <row r="44">
          <cell r="A44" t="str">
            <v>M030.03</v>
          </cell>
          <cell r="B44" t="str">
            <v>M0000</v>
          </cell>
          <cell r="C44" t="str">
            <v>General</v>
          </cell>
          <cell r="D44" t="str">
            <v>M0300</v>
          </cell>
          <cell r="E44" t="str">
            <v>M0300: Contractor's Establishment On Site And General Obligations</v>
          </cell>
          <cell r="F44" t="str">
            <v>M030.03</v>
          </cell>
          <cell r="G44" t="str">
            <v>Time-related obligations</v>
          </cell>
          <cell r="H44" t="str">
            <v>Yes</v>
          </cell>
          <cell r="I44" t="str">
            <v>Yes</v>
          </cell>
          <cell r="J44" t="str">
            <v>Month</v>
          </cell>
        </row>
        <row r="45">
          <cell r="A45" t="str">
            <v>M030.03(a)</v>
          </cell>
          <cell r="B45" t="str">
            <v>M0000</v>
          </cell>
          <cell r="C45" t="str">
            <v>General</v>
          </cell>
          <cell r="D45" t="str">
            <v>M0300</v>
          </cell>
          <cell r="E45" t="str">
            <v>M0300: Contractor's Establishment On Site And General Obligations</v>
          </cell>
          <cell r="F45" t="str">
            <v>M030.03(a)</v>
          </cell>
          <cell r="G45" t="str">
            <v>General obligations</v>
          </cell>
          <cell r="H45" t="str">
            <v>Yes</v>
          </cell>
          <cell r="I45" t="str">
            <v>Yes</v>
          </cell>
          <cell r="J45" t="str">
            <v>Month</v>
          </cell>
        </row>
        <row r="46">
          <cell r="A46" t="str">
            <v>M030.03(b)</v>
          </cell>
          <cell r="B46" t="str">
            <v>M0000</v>
          </cell>
          <cell r="C46" t="str">
            <v>General</v>
          </cell>
          <cell r="D46" t="str">
            <v>M0300</v>
          </cell>
          <cell r="E46" t="str">
            <v>M0300: Contractor's Establishment On Site And General Obligations</v>
          </cell>
          <cell r="F46" t="str">
            <v>M030.03(b)</v>
          </cell>
          <cell r="G46" t="str">
            <v>Occupational health and safety obligation</v>
          </cell>
          <cell r="H46" t="str">
            <v>Yes</v>
          </cell>
          <cell r="I46" t="str">
            <v>Yes</v>
          </cell>
          <cell r="J46" t="str">
            <v>Month</v>
          </cell>
        </row>
        <row r="47">
          <cell r="A47" t="str">
            <v>M030.03(c)</v>
          </cell>
          <cell r="B47" t="str">
            <v>M0000</v>
          </cell>
          <cell r="C47" t="str">
            <v>General</v>
          </cell>
          <cell r="D47" t="str">
            <v>M0300</v>
          </cell>
          <cell r="E47" t="str">
            <v>M0300: Contractor's Establishment On Site And General Obligations</v>
          </cell>
          <cell r="F47" t="str">
            <v>M030.03(c)</v>
          </cell>
          <cell r="G47" t="str">
            <v>Environmental Obligations</v>
          </cell>
          <cell r="H47" t="str">
            <v>Yes</v>
          </cell>
          <cell r="I47" t="str">
            <v>Yes</v>
          </cell>
          <cell r="J47" t="str">
            <v>Month</v>
          </cell>
        </row>
        <row r="48">
          <cell r="A48" t="str">
            <v>M030.03(d)</v>
          </cell>
          <cell r="B48" t="str">
            <v>M0000</v>
          </cell>
          <cell r="C48" t="str">
            <v>General</v>
          </cell>
          <cell r="D48" t="str">
            <v>M0300</v>
          </cell>
          <cell r="E48" t="str">
            <v>M0300: Contractor's Establishment On Site And General Obligations</v>
          </cell>
          <cell r="F48" t="str">
            <v>M030.03(d)</v>
          </cell>
          <cell r="G48" t="str">
            <v>Reporting Obligations</v>
          </cell>
          <cell r="H48" t="str">
            <v>Yes</v>
          </cell>
          <cell r="I48" t="str">
            <v>Yes</v>
          </cell>
          <cell r="J48" t="str">
            <v>Month</v>
          </cell>
        </row>
        <row r="49">
          <cell r="A49" t="str">
            <v>M030.04</v>
          </cell>
          <cell r="B49" t="str">
            <v>M0000</v>
          </cell>
          <cell r="C49" t="str">
            <v>General</v>
          </cell>
          <cell r="D49" t="str">
            <v>M0300</v>
          </cell>
          <cell r="E49" t="str">
            <v>M0300: Contractor's Establishment On Site And General Obligations</v>
          </cell>
          <cell r="F49" t="str">
            <v>M030.04</v>
          </cell>
          <cell r="G49" t="str">
            <v>Additional costs for subcontractors</v>
          </cell>
          <cell r="H49" t="str">
            <v>No</v>
          </cell>
          <cell r="I49" t="str">
            <v>No</v>
          </cell>
          <cell r="J49" t="str">
            <v>None</v>
          </cell>
        </row>
        <row r="50">
          <cell r="A50" t="str">
            <v>M030.04(a)</v>
          </cell>
          <cell r="B50" t="str">
            <v>M0000</v>
          </cell>
          <cell r="C50" t="str">
            <v>General</v>
          </cell>
          <cell r="D50" t="str">
            <v>M0300</v>
          </cell>
          <cell r="E50" t="str">
            <v>M0300: Contractor's Establishment On Site And General Obligations</v>
          </cell>
          <cell r="F50" t="str">
            <v>M030.04(a)</v>
          </cell>
          <cell r="G50" t="str">
            <v xml:space="preserve">Establishment on site and general obligations of subcontracts </v>
          </cell>
          <cell r="H50" t="str">
            <v>Yes</v>
          </cell>
          <cell r="I50" t="str">
            <v>No</v>
          </cell>
          <cell r="J50" t="str">
            <v>Prov Sum</v>
          </cell>
        </row>
        <row r="51">
          <cell r="A51" t="str">
            <v>M030.04(b)</v>
          </cell>
          <cell r="B51" t="str">
            <v>M0000</v>
          </cell>
          <cell r="C51" t="str">
            <v>General</v>
          </cell>
          <cell r="D51" t="str">
            <v>M0300</v>
          </cell>
          <cell r="E51" t="str">
            <v>M0300: Contractor's Establishment On Site And General Obligations</v>
          </cell>
          <cell r="F51" t="str">
            <v>M030.04(b)</v>
          </cell>
          <cell r="G51" t="str">
            <v>Fluctuation between the main contractors rates and the tendered rates of the subcontractors</v>
          </cell>
          <cell r="H51" t="str">
            <v>Yes</v>
          </cell>
          <cell r="I51" t="str">
            <v>Yes</v>
          </cell>
          <cell r="J51" t="str">
            <v>LS</v>
          </cell>
        </row>
        <row r="52">
          <cell r="A52" t="str">
            <v>M030.05</v>
          </cell>
          <cell r="B52" t="str">
            <v>M0000</v>
          </cell>
          <cell r="C52" t="str">
            <v>General</v>
          </cell>
          <cell r="D52" t="str">
            <v>M0300</v>
          </cell>
          <cell r="E52" t="str">
            <v>M0300: Contractor's Establishment On Site And General Obligations</v>
          </cell>
          <cell r="F52" t="str">
            <v>M030.05</v>
          </cell>
          <cell r="G52" t="str">
            <v>Tenders Process for Targeted Enterprises</v>
          </cell>
          <cell r="H52" t="str">
            <v>No</v>
          </cell>
          <cell r="I52" t="str">
            <v>No</v>
          </cell>
          <cell r="J52" t="str">
            <v>None</v>
          </cell>
        </row>
        <row r="53">
          <cell r="A53" t="str">
            <v>M030.05(a)</v>
          </cell>
          <cell r="B53" t="str">
            <v>M0000</v>
          </cell>
          <cell r="C53" t="str">
            <v>General</v>
          </cell>
          <cell r="D53" t="str">
            <v>M0300</v>
          </cell>
          <cell r="E53" t="str">
            <v>M0300: Contractor's Establishment On Site And General Obligations</v>
          </cell>
          <cell r="F53" t="str">
            <v>M030.05(a)</v>
          </cell>
          <cell r="G53" t="str">
            <v>Contractor’s charge for the management and execution of the Targeted Enterprise procurement process:</v>
          </cell>
          <cell r="H53" t="str">
            <v>No</v>
          </cell>
          <cell r="I53" t="str">
            <v>No</v>
          </cell>
          <cell r="J53" t="str">
            <v>None</v>
          </cell>
        </row>
        <row r="54">
          <cell r="A54" t="str">
            <v>M030.05(a)(i)</v>
          </cell>
          <cell r="B54" t="str">
            <v>M0000</v>
          </cell>
          <cell r="C54" t="str">
            <v>General</v>
          </cell>
          <cell r="D54" t="str">
            <v>M0300</v>
          </cell>
          <cell r="E54" t="str">
            <v>M0300: Contractor's Establishment On Site And General Obligations</v>
          </cell>
          <cell r="F54" t="str">
            <v>M030.05(a)(i)</v>
          </cell>
          <cell r="G54" t="str">
            <v>Procurement process for the totality of all tenders concluded for the appointment of Targeted Enterprise subcontractors of CIDB 1 CE and 2 CE contractor grading</v>
          </cell>
          <cell r="H54" t="str">
            <v>Yes</v>
          </cell>
          <cell r="I54" t="str">
            <v>Yes</v>
          </cell>
          <cell r="J54" t="str">
            <v>No</v>
          </cell>
        </row>
        <row r="55">
          <cell r="A55" t="str">
            <v>M030.05(a)(ii)</v>
          </cell>
          <cell r="B55" t="str">
            <v>M0000</v>
          </cell>
          <cell r="C55" t="str">
            <v>General</v>
          </cell>
          <cell r="D55" t="str">
            <v>M0300</v>
          </cell>
          <cell r="E55" t="str">
            <v>M0300: Contractor's Establishment On Site And General Obligations</v>
          </cell>
          <cell r="F55" t="str">
            <v>M030.05(a)(ii)</v>
          </cell>
          <cell r="G55" t="str">
            <v>Procurement process for the totality of all tenders concluded for the appointment of Targeted Enterprise subcontractors of CIDB 3 CE and 4 CE contractor grading</v>
          </cell>
          <cell r="H55" t="str">
            <v>Yes</v>
          </cell>
          <cell r="I55" t="str">
            <v>Yes</v>
          </cell>
          <cell r="J55" t="str">
            <v>No</v>
          </cell>
        </row>
        <row r="56">
          <cell r="A56" t="str">
            <v>M030.05(a)(iii)</v>
          </cell>
          <cell r="B56" t="str">
            <v>M0000</v>
          </cell>
          <cell r="C56" t="str">
            <v>General</v>
          </cell>
          <cell r="D56" t="str">
            <v>M0300</v>
          </cell>
          <cell r="E56" t="str">
            <v>M0300: Contractor's Establishment On Site And General Obligations</v>
          </cell>
          <cell r="F56" t="str">
            <v>M030.05(a)(iii)</v>
          </cell>
          <cell r="G56" t="str">
            <v>Procurement process for the totality of all tenders concluded for the appointment of Targeted Enterprise subcontractors of CIDB 5 CE and higher contractor grading</v>
          </cell>
          <cell r="H56" t="str">
            <v>Yes</v>
          </cell>
          <cell r="I56" t="str">
            <v>Yes</v>
          </cell>
          <cell r="J56" t="str">
            <v>No</v>
          </cell>
        </row>
        <row r="57">
          <cell r="A57" t="str">
            <v>M030.06</v>
          </cell>
          <cell r="B57" t="str">
            <v>M0000</v>
          </cell>
          <cell r="C57" t="str">
            <v>General</v>
          </cell>
          <cell r="D57" t="str">
            <v>M0300</v>
          </cell>
          <cell r="E57" t="str">
            <v>M0300: Contractor's Establishment On Site And General Obligations</v>
          </cell>
          <cell r="F57" t="str">
            <v>M030.06</v>
          </cell>
          <cell r="G57" t="str">
            <v>Responsibilities of the Contractor towards Targeted Enterprises</v>
          </cell>
          <cell r="H57" t="str">
            <v>No</v>
          </cell>
          <cell r="I57" t="str">
            <v>No</v>
          </cell>
          <cell r="J57" t="str">
            <v>None</v>
          </cell>
        </row>
        <row r="58">
          <cell r="A58" t="str">
            <v>M030.06(a)</v>
          </cell>
          <cell r="B58" t="str">
            <v>M0000</v>
          </cell>
          <cell r="C58" t="str">
            <v>General</v>
          </cell>
          <cell r="D58" t="str">
            <v>M0300</v>
          </cell>
          <cell r="E58" t="str">
            <v>M0300: Contractor's Establishment On Site And General Obligations</v>
          </cell>
          <cell r="F58" t="str">
            <v>M030.06(a)</v>
          </cell>
          <cell r="G58" t="str">
            <v>Contractor’s establishment, management, management support, assistance, coaching, guidance, mentoring and supervision of Targeted Enterprises</v>
          </cell>
          <cell r="H58" t="str">
            <v>Yes</v>
          </cell>
          <cell r="I58" t="str">
            <v>Yes</v>
          </cell>
          <cell r="J58" t="str">
            <v>Month</v>
          </cell>
        </row>
        <row r="59">
          <cell r="A59" t="str">
            <v>M030.07</v>
          </cell>
          <cell r="B59" t="str">
            <v>M0000</v>
          </cell>
          <cell r="C59" t="str">
            <v>General</v>
          </cell>
          <cell r="D59" t="str">
            <v>M0300</v>
          </cell>
          <cell r="E59" t="str">
            <v>M0300: Contractor's Establishment On Site And General Obligations</v>
          </cell>
          <cell r="F59" t="str">
            <v>M030.07</v>
          </cell>
          <cell r="G59" t="str">
            <v>Construction Works by Targeted Enterprises</v>
          </cell>
          <cell r="H59" t="str">
            <v>No</v>
          </cell>
          <cell r="I59" t="str">
            <v>No</v>
          </cell>
          <cell r="J59" t="str">
            <v>None</v>
          </cell>
        </row>
        <row r="60">
          <cell r="A60" t="str">
            <v>M030.07(a)</v>
          </cell>
          <cell r="B60" t="str">
            <v>M0000</v>
          </cell>
          <cell r="C60" t="str">
            <v>General</v>
          </cell>
          <cell r="D60" t="str">
            <v>M0300</v>
          </cell>
          <cell r="E60" t="str">
            <v>M0300: Contractor's Establishment On Site And General Obligations</v>
          </cell>
          <cell r="F60" t="str">
            <v>M030.07(a)</v>
          </cell>
          <cell r="G60" t="str">
            <v>Payments associated with the construction works carried out by Targeted Enterprise subcontractors of CIDB 1CE and 2CE contractor grading designation appointed in terms of Part D</v>
          </cell>
          <cell r="H60" t="str">
            <v>Yes</v>
          </cell>
          <cell r="I60" t="str">
            <v>No</v>
          </cell>
          <cell r="J60" t="str">
            <v>Prime.Cost</v>
          </cell>
        </row>
        <row r="61">
          <cell r="A61" t="str">
            <v>M030.07(b)</v>
          </cell>
          <cell r="B61" t="str">
            <v>M0000</v>
          </cell>
          <cell r="C61" t="str">
            <v>General</v>
          </cell>
          <cell r="D61" t="str">
            <v>M0300</v>
          </cell>
          <cell r="E61" t="str">
            <v>M0300: Contractor's Establishment On Site And General Obligations</v>
          </cell>
          <cell r="F61" t="str">
            <v>M030.07(b)</v>
          </cell>
          <cell r="G61" t="str">
            <v>Handling costs and profit in respect of payment associated with subitem M030.07(a)</v>
          </cell>
          <cell r="H61" t="str">
            <v>Yes</v>
          </cell>
          <cell r="I61" t="str">
            <v>No</v>
          </cell>
          <cell r="J61" t="str">
            <v>%</v>
          </cell>
        </row>
        <row r="62">
          <cell r="A62" t="str">
            <v>M030.08</v>
          </cell>
          <cell r="B62" t="str">
            <v>M0000</v>
          </cell>
          <cell r="C62" t="str">
            <v>General</v>
          </cell>
          <cell r="D62" t="str">
            <v>M0300</v>
          </cell>
          <cell r="E62" t="str">
            <v>M0300: Contractor's Establishment On Site And General Obligations</v>
          </cell>
          <cell r="F62" t="str">
            <v>M030.08</v>
          </cell>
          <cell r="G62" t="str">
            <v>Preparing and maintaining a Portfolio of Evidence for each subcontractors</v>
          </cell>
          <cell r="H62" t="str">
            <v>No</v>
          </cell>
          <cell r="I62" t="str">
            <v>No</v>
          </cell>
          <cell r="J62" t="str">
            <v>None</v>
          </cell>
        </row>
        <row r="63">
          <cell r="A63" t="str">
            <v>M030.08(a)</v>
          </cell>
          <cell r="B63" t="str">
            <v>M0000</v>
          </cell>
          <cell r="C63" t="str">
            <v>General</v>
          </cell>
          <cell r="D63" t="str">
            <v>M0300</v>
          </cell>
          <cell r="E63" t="str">
            <v>M0300: Contractor's Establishment On Site And General Obligations</v>
          </cell>
          <cell r="F63" t="str">
            <v>M030.08(a)</v>
          </cell>
          <cell r="G63" t="str">
            <v>Preparing and maintaining a Portfolio of Evidence for each  subcontractors</v>
          </cell>
          <cell r="H63" t="str">
            <v>Yes</v>
          </cell>
          <cell r="I63" t="str">
            <v>No</v>
          </cell>
          <cell r="J63" t="str">
            <v>Prov Sum</v>
          </cell>
        </row>
        <row r="64">
          <cell r="A64" t="str">
            <v>M030.08(b)</v>
          </cell>
          <cell r="B64" t="str">
            <v>M0000</v>
          </cell>
          <cell r="C64" t="str">
            <v>General</v>
          </cell>
          <cell r="D64" t="str">
            <v>M0300</v>
          </cell>
          <cell r="E64" t="str">
            <v>M0300: Contractor's Establishment On Site And General Obligations</v>
          </cell>
          <cell r="F64" t="str">
            <v>M030.08(b)</v>
          </cell>
          <cell r="G64" t="str">
            <v>The Contractors overhead charges and profit in respect of sub-item M030.08 (a)</v>
          </cell>
          <cell r="H64" t="str">
            <v>Yes</v>
          </cell>
          <cell r="I64" t="str">
            <v>No</v>
          </cell>
          <cell r="J64" t="str">
            <v>%</v>
          </cell>
        </row>
        <row r="65">
          <cell r="A65" t="str">
            <v>M040</v>
          </cell>
          <cell r="B65" t="str">
            <v>M0000</v>
          </cell>
          <cell r="C65" t="str">
            <v>General</v>
          </cell>
          <cell r="D65" t="str">
            <v>M0400</v>
          </cell>
          <cell r="E65" t="str">
            <v>M0400: Route Patrol Services</v>
          </cell>
          <cell r="F65" t="str">
            <v>M040</v>
          </cell>
          <cell r="G65" t="str">
            <v>ROUTE PATROL SERVICES</v>
          </cell>
          <cell r="H65" t="str">
            <v>No</v>
          </cell>
          <cell r="I65" t="str">
            <v>No</v>
          </cell>
          <cell r="J65" t="str">
            <v>None</v>
          </cell>
        </row>
        <row r="66">
          <cell r="A66" t="str">
            <v>M040.01</v>
          </cell>
          <cell r="B66" t="str">
            <v>M0000</v>
          </cell>
          <cell r="C66" t="str">
            <v>General</v>
          </cell>
          <cell r="D66" t="str">
            <v>M0400</v>
          </cell>
          <cell r="E66" t="str">
            <v>M0400: Route Patrol Services</v>
          </cell>
          <cell r="F66" t="str">
            <v>M040.01</v>
          </cell>
          <cell r="G66" t="str">
            <v xml:space="preserve">Route Patrol </v>
          </cell>
          <cell r="H66" t="str">
            <v>Yes</v>
          </cell>
          <cell r="I66" t="str">
            <v>Yes</v>
          </cell>
          <cell r="J66" t="str">
            <v>Month</v>
          </cell>
        </row>
        <row r="67">
          <cell r="A67" t="str">
            <v>M040.02</v>
          </cell>
          <cell r="B67" t="str">
            <v>M0000</v>
          </cell>
          <cell r="C67" t="str">
            <v>General</v>
          </cell>
          <cell r="D67" t="str">
            <v>M0400</v>
          </cell>
          <cell r="E67" t="str">
            <v>M0400: Route Patrol Services</v>
          </cell>
          <cell r="F67" t="str">
            <v>M040.02</v>
          </cell>
          <cell r="G67" t="str">
            <v>Temporary repair of potholes</v>
          </cell>
          <cell r="H67" t="str">
            <v>Yes</v>
          </cell>
          <cell r="I67" t="str">
            <v>Yes</v>
          </cell>
          <cell r="J67" t="str">
            <v>Month</v>
          </cell>
        </row>
        <row r="68">
          <cell r="A68" t="str">
            <v>M040.03</v>
          </cell>
          <cell r="B68" t="str">
            <v>M0000</v>
          </cell>
          <cell r="C68" t="str">
            <v>General</v>
          </cell>
          <cell r="D68" t="str">
            <v>M0400</v>
          </cell>
          <cell r="E68" t="str">
            <v>M0400: Route Patrol Services</v>
          </cell>
          <cell r="F68" t="str">
            <v>M040.03</v>
          </cell>
          <cell r="G68" t="str">
            <v>Procurement and implemenation of visual capturing devices for route patrol services</v>
          </cell>
          <cell r="H68" t="str">
            <v>No</v>
          </cell>
          <cell r="I68" t="str">
            <v>No</v>
          </cell>
          <cell r="J68" t="str">
            <v>None</v>
          </cell>
        </row>
        <row r="69">
          <cell r="A69" t="str">
            <v>M040.03(a)</v>
          </cell>
          <cell r="B69" t="str">
            <v>M0000</v>
          </cell>
          <cell r="C69" t="str">
            <v>General</v>
          </cell>
          <cell r="D69" t="str">
            <v>M0400</v>
          </cell>
          <cell r="E69" t="str">
            <v>M0400: Route Patrol Services</v>
          </cell>
          <cell r="F69" t="str">
            <v>M040.03(a)</v>
          </cell>
          <cell r="G69" t="str">
            <v>Procurement and implemenation of visual capturing devices for route patrol services</v>
          </cell>
          <cell r="H69" t="str">
            <v>Yes</v>
          </cell>
          <cell r="I69" t="str">
            <v>No</v>
          </cell>
          <cell r="J69" t="str">
            <v>Prov Sum</v>
          </cell>
        </row>
        <row r="70">
          <cell r="A70" t="str">
            <v>M040.03(b)</v>
          </cell>
          <cell r="B70" t="str">
            <v>M0000</v>
          </cell>
          <cell r="C70" t="str">
            <v>General</v>
          </cell>
          <cell r="D70" t="str">
            <v>M0400</v>
          </cell>
          <cell r="E70" t="str">
            <v>M0400: Route Patrol Services</v>
          </cell>
          <cell r="F70" t="str">
            <v>M040.03(b)</v>
          </cell>
          <cell r="G70" t="str">
            <v>The Contractors overhead charges and profit in respect of sub-item M040.03(a)</v>
          </cell>
          <cell r="H70" t="str">
            <v>Yes</v>
          </cell>
          <cell r="I70" t="str">
            <v>No</v>
          </cell>
          <cell r="J70" t="str">
            <v>%</v>
          </cell>
        </row>
        <row r="71">
          <cell r="A71" t="str">
            <v>M050</v>
          </cell>
          <cell r="B71" t="str">
            <v>M0000</v>
          </cell>
          <cell r="C71" t="str">
            <v>General</v>
          </cell>
          <cell r="D71" t="str">
            <v>M0500</v>
          </cell>
          <cell r="E71" t="str">
            <v>M0500: Accommodation Of Traffic</v>
          </cell>
          <cell r="F71" t="str">
            <v>M050</v>
          </cell>
          <cell r="G71" t="str">
            <v>ACCOMMODATION OF TRAFFIC</v>
          </cell>
          <cell r="H71" t="str">
            <v>No</v>
          </cell>
          <cell r="I71" t="str">
            <v>No</v>
          </cell>
          <cell r="J71" t="str">
            <v>None</v>
          </cell>
        </row>
        <row r="72">
          <cell r="A72" t="str">
            <v>M050.01</v>
          </cell>
          <cell r="B72" t="str">
            <v>M0000</v>
          </cell>
          <cell r="C72" t="str">
            <v>General</v>
          </cell>
          <cell r="D72" t="str">
            <v>M0500</v>
          </cell>
          <cell r="E72" t="str">
            <v>M0500: Accommodation Of Traffic</v>
          </cell>
          <cell r="F72" t="str">
            <v>M050.01</v>
          </cell>
          <cell r="G72" t="str">
            <v>Provision of temporary traffic control facilities</v>
          </cell>
          <cell r="H72" t="str">
            <v>No</v>
          </cell>
          <cell r="I72" t="str">
            <v>No</v>
          </cell>
          <cell r="J72" t="str">
            <v>None</v>
          </cell>
        </row>
        <row r="73">
          <cell r="A73" t="str">
            <v>M050.01(a)</v>
          </cell>
          <cell r="B73" t="str">
            <v>M0000</v>
          </cell>
          <cell r="C73" t="str">
            <v>General</v>
          </cell>
          <cell r="D73" t="str">
            <v>M0500</v>
          </cell>
          <cell r="E73" t="str">
            <v>M0500: Accommodation Of Traffic</v>
          </cell>
          <cell r="F73" t="str">
            <v>M050.01(a)</v>
          </cell>
          <cell r="G73" t="str">
            <v>Portable STOP/GO signs: 750mm</v>
          </cell>
          <cell r="H73" t="str">
            <v>Yes</v>
          </cell>
          <cell r="I73" t="str">
            <v>Yes</v>
          </cell>
          <cell r="J73" t="str">
            <v>No</v>
          </cell>
        </row>
        <row r="74">
          <cell r="A74" t="str">
            <v>M050.01(b)</v>
          </cell>
          <cell r="B74" t="str">
            <v>M0000</v>
          </cell>
          <cell r="C74" t="str">
            <v>General</v>
          </cell>
          <cell r="D74" t="str">
            <v>M0500</v>
          </cell>
          <cell r="E74" t="str">
            <v>M0500: Accommodation Of Traffic</v>
          </cell>
          <cell r="F74" t="str">
            <v>M050.01(b)</v>
          </cell>
          <cell r="G74" t="str">
            <v>Road signs:R- and TR- series</v>
          </cell>
          <cell r="H74" t="str">
            <v>No</v>
          </cell>
          <cell r="I74" t="str">
            <v>No</v>
          </cell>
          <cell r="J74" t="str">
            <v>None</v>
          </cell>
        </row>
        <row r="75">
          <cell r="A75" t="str">
            <v>M050.01(b)(i)</v>
          </cell>
          <cell r="B75" t="str">
            <v>M0000</v>
          </cell>
          <cell r="C75" t="str">
            <v>General</v>
          </cell>
          <cell r="D75" t="str">
            <v>M0500</v>
          </cell>
          <cell r="E75" t="str">
            <v>M0500: Accommodation Of Traffic</v>
          </cell>
          <cell r="F75" t="str">
            <v>M050.01(b)(i)</v>
          </cell>
          <cell r="G75" t="str">
            <v>1200mm</v>
          </cell>
          <cell r="H75" t="str">
            <v>Yes</v>
          </cell>
          <cell r="I75" t="str">
            <v>Yes</v>
          </cell>
          <cell r="J75" t="str">
            <v>No</v>
          </cell>
        </row>
        <row r="76">
          <cell r="A76" t="str">
            <v>M050.01(b)(ii)</v>
          </cell>
          <cell r="B76" t="str">
            <v>M0000</v>
          </cell>
          <cell r="C76" t="str">
            <v>General</v>
          </cell>
          <cell r="D76" t="str">
            <v>M0500</v>
          </cell>
          <cell r="E76" t="str">
            <v>M0500: Accommodation Of Traffic</v>
          </cell>
          <cell r="F76" t="str">
            <v>M050.01(b)(ii)</v>
          </cell>
          <cell r="G76" t="str">
            <v>900mm</v>
          </cell>
          <cell r="H76" t="str">
            <v>Yes</v>
          </cell>
          <cell r="I76" t="str">
            <v>Yes</v>
          </cell>
          <cell r="J76" t="str">
            <v>No</v>
          </cell>
        </row>
        <row r="77">
          <cell r="A77" t="str">
            <v>M050.01(c)</v>
          </cell>
          <cell r="B77" t="str">
            <v>M0000</v>
          </cell>
          <cell r="C77" t="str">
            <v>General</v>
          </cell>
          <cell r="D77" t="str">
            <v>M0500</v>
          </cell>
          <cell r="E77" t="str">
            <v>M0500: Accommodation Of Traffic</v>
          </cell>
          <cell r="F77" t="str">
            <v>M050.01(c)</v>
          </cell>
          <cell r="G77" t="str">
            <v>Road signs: TW- series</v>
          </cell>
          <cell r="H77" t="str">
            <v>No</v>
          </cell>
          <cell r="I77" t="str">
            <v>No</v>
          </cell>
          <cell r="J77" t="str">
            <v>None</v>
          </cell>
        </row>
        <row r="78">
          <cell r="A78" t="str">
            <v>M050.01(c)(i)</v>
          </cell>
          <cell r="B78" t="str">
            <v>M0000</v>
          </cell>
          <cell r="C78" t="str">
            <v>General</v>
          </cell>
          <cell r="D78" t="str">
            <v>M0500</v>
          </cell>
          <cell r="E78" t="str">
            <v>M0500: Accommodation Of Traffic</v>
          </cell>
          <cell r="F78" t="str">
            <v>M050.01(c)(i)</v>
          </cell>
          <cell r="G78" t="str">
            <v>1500mm</v>
          </cell>
          <cell r="H78" t="str">
            <v>Yes</v>
          </cell>
          <cell r="I78" t="str">
            <v>Yes</v>
          </cell>
          <cell r="J78" t="str">
            <v>No</v>
          </cell>
        </row>
        <row r="79">
          <cell r="A79" t="str">
            <v>M050.01(c)(ii)</v>
          </cell>
          <cell r="B79" t="str">
            <v>M0000</v>
          </cell>
          <cell r="C79" t="str">
            <v>General</v>
          </cell>
          <cell r="D79" t="str">
            <v>M0500</v>
          </cell>
          <cell r="E79" t="str">
            <v>M0500: Accommodation Of Traffic</v>
          </cell>
          <cell r="F79" t="str">
            <v>M050.01(c)(ii)</v>
          </cell>
          <cell r="G79" t="str">
            <v>1200mm</v>
          </cell>
          <cell r="H79" t="str">
            <v>Yes</v>
          </cell>
          <cell r="I79" t="str">
            <v>Yes</v>
          </cell>
          <cell r="J79" t="str">
            <v>No</v>
          </cell>
        </row>
        <row r="80">
          <cell r="A80" t="str">
            <v>M050.01(d)</v>
          </cell>
          <cell r="B80" t="str">
            <v>M0000</v>
          </cell>
          <cell r="C80" t="str">
            <v>General</v>
          </cell>
          <cell r="D80" t="str">
            <v>M0500</v>
          </cell>
          <cell r="E80" t="str">
            <v>M0500: Accommodation Of Traffic</v>
          </cell>
          <cell r="F80" t="str">
            <v>M050.01(d)</v>
          </cell>
          <cell r="G80" t="str">
            <v>Rectangular road signs:TGS-, TIN- and TW-series (excluding delineators and barricades)</v>
          </cell>
          <cell r="H80" t="str">
            <v>Yes</v>
          </cell>
          <cell r="I80" t="str">
            <v>Yes</v>
          </cell>
          <cell r="J80" t="str">
            <v>m2</v>
          </cell>
        </row>
        <row r="81">
          <cell r="A81" t="str">
            <v>M050.01(e)</v>
          </cell>
          <cell r="B81" t="str">
            <v>M0000</v>
          </cell>
          <cell r="C81" t="str">
            <v>General</v>
          </cell>
          <cell r="D81" t="str">
            <v>M0500</v>
          </cell>
          <cell r="E81" t="str">
            <v>M0500: Accommodation Of Traffic</v>
          </cell>
          <cell r="F81" t="str">
            <v>M050.01(e)</v>
          </cell>
          <cell r="G81" t="str">
            <v>Delineators</v>
          </cell>
          <cell r="H81" t="str">
            <v>No</v>
          </cell>
          <cell r="I81" t="str">
            <v>No</v>
          </cell>
          <cell r="J81" t="str">
            <v>None</v>
          </cell>
        </row>
        <row r="82">
          <cell r="A82" t="str">
            <v>M050.01(e)(i)</v>
          </cell>
          <cell r="B82" t="str">
            <v>M0000</v>
          </cell>
          <cell r="C82" t="str">
            <v>General</v>
          </cell>
          <cell r="D82" t="str">
            <v>M0500</v>
          </cell>
          <cell r="E82" t="str">
            <v>M0500: Accommodation Of Traffic</v>
          </cell>
          <cell r="F82" t="str">
            <v>M050.01(e)(i)</v>
          </cell>
          <cell r="G82" t="str">
            <v>1000mm x 250mm</v>
          </cell>
          <cell r="H82" t="str">
            <v>Yes</v>
          </cell>
          <cell r="I82" t="str">
            <v>Yes</v>
          </cell>
          <cell r="J82" t="str">
            <v>No</v>
          </cell>
        </row>
        <row r="83">
          <cell r="A83" t="str">
            <v>M050.01(e)(ii)</v>
          </cell>
          <cell r="B83" t="str">
            <v>M0000</v>
          </cell>
          <cell r="C83" t="str">
            <v>General</v>
          </cell>
          <cell r="D83" t="str">
            <v>M0500</v>
          </cell>
          <cell r="E83" t="str">
            <v>M0500: Accommodation Of Traffic</v>
          </cell>
          <cell r="F83" t="str">
            <v>M050.01(e)(ii)</v>
          </cell>
          <cell r="G83" t="str">
            <v>800mm x 200mm</v>
          </cell>
          <cell r="H83" t="str">
            <v>Yes</v>
          </cell>
          <cell r="I83" t="str">
            <v>Yes</v>
          </cell>
          <cell r="J83" t="str">
            <v>No</v>
          </cell>
        </row>
        <row r="84">
          <cell r="A84" t="str">
            <v>M050.01(e)(iii)</v>
          </cell>
          <cell r="B84" t="str">
            <v>M0000</v>
          </cell>
          <cell r="C84" t="str">
            <v>General</v>
          </cell>
          <cell r="D84" t="str">
            <v>M0500</v>
          </cell>
          <cell r="E84" t="str">
            <v>M0500: Accommodation Of Traffic</v>
          </cell>
          <cell r="F84" t="str">
            <v>M050.01(e)(iii)</v>
          </cell>
          <cell r="G84" t="str">
            <v>Solid rubber moulded heavy duty Bases   for (e) (i)</v>
          </cell>
          <cell r="H84" t="str">
            <v>Yes</v>
          </cell>
          <cell r="I84" t="str">
            <v>Yes</v>
          </cell>
          <cell r="J84" t="str">
            <v>No</v>
          </cell>
        </row>
        <row r="85">
          <cell r="A85" t="str">
            <v>M050.01(e)(iv)</v>
          </cell>
          <cell r="B85" t="str">
            <v>M0000</v>
          </cell>
          <cell r="C85" t="str">
            <v>General</v>
          </cell>
          <cell r="D85" t="str">
            <v>M0500</v>
          </cell>
          <cell r="E85" t="str">
            <v>M0500: Accommodation Of Traffic</v>
          </cell>
          <cell r="F85" t="str">
            <v>M050.01(e)(iv)</v>
          </cell>
          <cell r="G85" t="str">
            <v>Solid rubber moulded heavy duty Bases   for (e) (ii)</v>
          </cell>
          <cell r="H85" t="str">
            <v>Yes</v>
          </cell>
          <cell r="I85" t="str">
            <v>Yes</v>
          </cell>
          <cell r="J85" t="str">
            <v>No</v>
          </cell>
        </row>
        <row r="86">
          <cell r="A86" t="str">
            <v>M050.01(f)</v>
          </cell>
          <cell r="B86" t="str">
            <v>M0000</v>
          </cell>
          <cell r="C86" t="str">
            <v>General</v>
          </cell>
          <cell r="D86" t="str">
            <v>M0500</v>
          </cell>
          <cell r="E86" t="str">
            <v>M0500: Accommodation Of Traffic</v>
          </cell>
          <cell r="F86" t="str">
            <v>M050.01(f)</v>
          </cell>
          <cell r="G86" t="str">
            <v>Barricades</v>
          </cell>
          <cell r="H86" t="str">
            <v>No</v>
          </cell>
          <cell r="I86" t="str">
            <v>No</v>
          </cell>
          <cell r="J86" t="str">
            <v>None</v>
          </cell>
        </row>
        <row r="87">
          <cell r="A87" t="str">
            <v>M050.01(f)(i)</v>
          </cell>
          <cell r="B87" t="str">
            <v>M0000</v>
          </cell>
          <cell r="C87" t="str">
            <v>General</v>
          </cell>
          <cell r="D87" t="str">
            <v>M0500</v>
          </cell>
          <cell r="E87" t="str">
            <v>M0500: Accommodation Of Traffic</v>
          </cell>
          <cell r="F87" t="str">
            <v>M050.01(f)(i)</v>
          </cell>
          <cell r="G87" t="str">
            <v>2400mm x 400mm</v>
          </cell>
          <cell r="H87" t="str">
            <v>Yes</v>
          </cell>
          <cell r="I87" t="str">
            <v>Yes</v>
          </cell>
          <cell r="J87" t="str">
            <v>No</v>
          </cell>
        </row>
        <row r="88">
          <cell r="A88" t="str">
            <v>M050.01(f)(ii)</v>
          </cell>
          <cell r="B88" t="str">
            <v>M0000</v>
          </cell>
          <cell r="C88" t="str">
            <v>General</v>
          </cell>
          <cell r="D88" t="str">
            <v>M0500</v>
          </cell>
          <cell r="E88" t="str">
            <v>M0500: Accommodation Of Traffic</v>
          </cell>
          <cell r="F88" t="str">
            <v>M050.01(f)(ii)</v>
          </cell>
          <cell r="G88" t="str">
            <v>1800mm x 300mm</v>
          </cell>
          <cell r="H88" t="str">
            <v>Yes</v>
          </cell>
          <cell r="I88" t="str">
            <v>Yes</v>
          </cell>
          <cell r="J88" t="str">
            <v>No</v>
          </cell>
        </row>
        <row r="89">
          <cell r="A89" t="str">
            <v>M050.01(g)</v>
          </cell>
          <cell r="B89" t="str">
            <v>M0000</v>
          </cell>
          <cell r="C89" t="str">
            <v>General</v>
          </cell>
          <cell r="D89" t="str">
            <v>M0500</v>
          </cell>
          <cell r="E89" t="str">
            <v>M0500: Accommodation Of Traffic</v>
          </cell>
          <cell r="F89" t="str">
            <v>M050.01(g)</v>
          </cell>
          <cell r="G89" t="str">
            <v>Traffic cones: 750mm</v>
          </cell>
          <cell r="H89" t="str">
            <v>Yes</v>
          </cell>
          <cell r="I89" t="str">
            <v>Yes</v>
          </cell>
          <cell r="J89" t="str">
            <v>No</v>
          </cell>
        </row>
        <row r="90">
          <cell r="A90" t="str">
            <v>M050.02</v>
          </cell>
          <cell r="B90" t="str">
            <v>M0000</v>
          </cell>
          <cell r="C90" t="str">
            <v>General</v>
          </cell>
          <cell r="D90" t="str">
            <v>M0500</v>
          </cell>
          <cell r="E90" t="str">
            <v>M0500: Accommodation Of Traffic</v>
          </cell>
          <cell r="F90" t="str">
            <v>M050.02</v>
          </cell>
          <cell r="G90" t="str">
            <v>Accommodation of traffic and maintaining temporary deviations</v>
          </cell>
          <cell r="H90" t="str">
            <v>No</v>
          </cell>
          <cell r="I90" t="str">
            <v>No</v>
          </cell>
          <cell r="J90" t="str">
            <v>None</v>
          </cell>
        </row>
        <row r="91">
          <cell r="A91" t="str">
            <v>M050.02(a)</v>
          </cell>
          <cell r="B91" t="str">
            <v>M0000</v>
          </cell>
          <cell r="C91" t="str">
            <v>General</v>
          </cell>
          <cell r="D91" t="str">
            <v>M0500</v>
          </cell>
          <cell r="E91" t="str">
            <v>M0500: Accommodation Of Traffic</v>
          </cell>
          <cell r="F91" t="str">
            <v>M050.02(a)</v>
          </cell>
          <cell r="G91" t="str">
            <v>General Provisions</v>
          </cell>
          <cell r="H91" t="str">
            <v>Yes</v>
          </cell>
          <cell r="I91" t="str">
            <v>Yes</v>
          </cell>
          <cell r="J91" t="str">
            <v>Month</v>
          </cell>
        </row>
        <row r="92">
          <cell r="A92" t="str">
            <v>M050.02(b)</v>
          </cell>
          <cell r="B92" t="str">
            <v>M0000</v>
          </cell>
          <cell r="C92" t="str">
            <v>General</v>
          </cell>
          <cell r="D92" t="str">
            <v>M0500</v>
          </cell>
          <cell r="E92" t="str">
            <v>M0500: Accommodation Of Traffic</v>
          </cell>
          <cell r="F92" t="str">
            <v>M050.02(b)</v>
          </cell>
          <cell r="G92" t="str">
            <v>Work undertaken by Contractor</v>
          </cell>
          <cell r="H92" t="str">
            <v>Yes</v>
          </cell>
          <cell r="I92" t="str">
            <v>Yes</v>
          </cell>
          <cell r="J92" t="str">
            <v>Month</v>
          </cell>
        </row>
        <row r="93">
          <cell r="A93" t="str">
            <v>M050.02(c)</v>
          </cell>
          <cell r="B93" t="str">
            <v>M0000</v>
          </cell>
          <cell r="C93" t="str">
            <v>General</v>
          </cell>
          <cell r="D93" t="str">
            <v>M0500</v>
          </cell>
          <cell r="E93" t="str">
            <v>M0500: Accommodation Of Traffic</v>
          </cell>
          <cell r="F93" t="str">
            <v>M050.02(c)</v>
          </cell>
          <cell r="G93" t="str">
            <v>Work undertaken by Subcontractor</v>
          </cell>
          <cell r="H93" t="str">
            <v>Yes</v>
          </cell>
          <cell r="I93" t="str">
            <v>Yes</v>
          </cell>
          <cell r="J93" t="str">
            <v>Month</v>
          </cell>
        </row>
        <row r="94">
          <cell r="A94" t="str">
            <v>M050.02(d)</v>
          </cell>
          <cell r="B94" t="str">
            <v>M0000</v>
          </cell>
          <cell r="C94" t="str">
            <v>General</v>
          </cell>
          <cell r="D94" t="str">
            <v>M0500</v>
          </cell>
          <cell r="E94" t="str">
            <v>M0500: Accommodation Of Traffic</v>
          </cell>
          <cell r="F94" t="str">
            <v>M050.02(d)</v>
          </cell>
          <cell r="G94" t="str">
            <v>Traffic Safety Officer</v>
          </cell>
          <cell r="H94" t="str">
            <v>Yes</v>
          </cell>
          <cell r="I94" t="str">
            <v>Yes</v>
          </cell>
          <cell r="J94" t="str">
            <v>Month</v>
          </cell>
        </row>
        <row r="95">
          <cell r="A95" t="str">
            <v>M050.03</v>
          </cell>
          <cell r="B95" t="str">
            <v>M0000</v>
          </cell>
          <cell r="C95" t="str">
            <v>General</v>
          </cell>
          <cell r="D95" t="str">
            <v>M0500</v>
          </cell>
          <cell r="E95" t="str">
            <v>M0500: Accommodation Of Traffic</v>
          </cell>
          <cell r="F95" t="str">
            <v>M050.03</v>
          </cell>
          <cell r="G95" t="str">
            <v>Supply and use of truck-mounted attenuators</v>
          </cell>
          <cell r="H95" t="str">
            <v>Yes</v>
          </cell>
          <cell r="I95" t="str">
            <v>Yes</v>
          </cell>
          <cell r="J95" t="str">
            <v>Month</v>
          </cell>
        </row>
        <row r="96">
          <cell r="A96" t="str">
            <v>M050.04</v>
          </cell>
          <cell r="B96" t="str">
            <v>M0000</v>
          </cell>
          <cell r="C96" t="str">
            <v>General</v>
          </cell>
          <cell r="D96" t="str">
            <v>M0500</v>
          </cell>
          <cell r="E96" t="str">
            <v>M0500: Accommodation Of Traffic</v>
          </cell>
          <cell r="F96" t="str">
            <v>M050.04</v>
          </cell>
          <cell r="G96" t="str">
            <v>Additional lane closures</v>
          </cell>
          <cell r="H96" t="str">
            <v>Yes</v>
          </cell>
          <cell r="I96" t="str">
            <v>Yes</v>
          </cell>
          <cell r="J96" t="str">
            <v>No</v>
          </cell>
        </row>
        <row r="97">
          <cell r="A97" t="str">
            <v>M060</v>
          </cell>
          <cell r="B97" t="str">
            <v>M0000</v>
          </cell>
          <cell r="C97" t="str">
            <v>General</v>
          </cell>
          <cell r="D97" t="str">
            <v>M0600</v>
          </cell>
          <cell r="E97" t="str">
            <v>M0600: Skills Development</v>
          </cell>
          <cell r="F97" t="str">
            <v>M060</v>
          </cell>
          <cell r="G97" t="str">
            <v>SKILLS DEVELOPMENT</v>
          </cell>
          <cell r="H97" t="str">
            <v>No</v>
          </cell>
          <cell r="I97" t="str">
            <v>No</v>
          </cell>
          <cell r="J97" t="str">
            <v>None</v>
          </cell>
        </row>
        <row r="98">
          <cell r="A98" t="str">
            <v>M060.01</v>
          </cell>
          <cell r="B98" t="str">
            <v>M0000</v>
          </cell>
          <cell r="C98" t="str">
            <v>General</v>
          </cell>
          <cell r="D98" t="str">
            <v>M0600</v>
          </cell>
          <cell r="E98" t="str">
            <v>M0600: Skills Development</v>
          </cell>
          <cell r="F98" t="str">
            <v>M060.01</v>
          </cell>
          <cell r="G98" t="str">
            <v>Skills Development</v>
          </cell>
          <cell r="H98" t="str">
            <v>No</v>
          </cell>
          <cell r="I98" t="str">
            <v>No</v>
          </cell>
          <cell r="J98" t="str">
            <v>None</v>
          </cell>
        </row>
        <row r="99">
          <cell r="A99" t="str">
            <v>M060.01(a)</v>
          </cell>
          <cell r="B99" t="str">
            <v>M0000</v>
          </cell>
          <cell r="C99" t="str">
            <v>General</v>
          </cell>
          <cell r="D99" t="str">
            <v>M0600</v>
          </cell>
          <cell r="E99" t="str">
            <v>M0600: Skills Development</v>
          </cell>
          <cell r="F99" t="str">
            <v>M060.01(a)</v>
          </cell>
          <cell r="G99" t="str">
            <v>Contract Skills Development Goals (CSDG)(formula to be inserted 0.25% of Subtotal A)</v>
          </cell>
          <cell r="H99" t="str">
            <v>Yes</v>
          </cell>
          <cell r="I99" t="str">
            <v>No</v>
          </cell>
          <cell r="J99" t="str">
            <v>Prime.Cost</v>
          </cell>
        </row>
        <row r="100">
          <cell r="A100" t="str">
            <v>M110</v>
          </cell>
          <cell r="B100" t="str">
            <v>M1000</v>
          </cell>
          <cell r="C100" t="str">
            <v>Pavement Maintenance</v>
          </cell>
          <cell r="D100" t="str">
            <v>M1100</v>
          </cell>
          <cell r="E100" t="str">
            <v>M1100: Pavement Layers Repair</v>
          </cell>
          <cell r="F100" t="str">
            <v>M110</v>
          </cell>
          <cell r="G100" t="str">
            <v>PAVEMENT LAYERS REPAIR</v>
          </cell>
          <cell r="H100" t="str">
            <v>No</v>
          </cell>
          <cell r="I100" t="str">
            <v>No</v>
          </cell>
          <cell r="J100" t="str">
            <v>None</v>
          </cell>
        </row>
        <row r="101">
          <cell r="A101" t="str">
            <v>M110.01</v>
          </cell>
          <cell r="B101" t="str">
            <v>M1000</v>
          </cell>
          <cell r="C101" t="str">
            <v>Pavement Maintenance</v>
          </cell>
          <cell r="D101" t="str">
            <v>M1100</v>
          </cell>
          <cell r="E101" t="str">
            <v>M1100: Pavement Layers Repair</v>
          </cell>
          <cell r="F101" t="str">
            <v>M110.01</v>
          </cell>
          <cell r="G101" t="str">
            <v>Removal and excavating material from existing pavements (except milled material)</v>
          </cell>
          <cell r="H101" t="str">
            <v>No</v>
          </cell>
          <cell r="I101" t="str">
            <v>No</v>
          </cell>
          <cell r="J101" t="str">
            <v>None</v>
          </cell>
        </row>
        <row r="102">
          <cell r="A102" t="str">
            <v>M110.01(a)</v>
          </cell>
          <cell r="B102" t="str">
            <v>M1000</v>
          </cell>
          <cell r="C102" t="str">
            <v>Pavement Maintenance</v>
          </cell>
          <cell r="D102" t="str">
            <v>M1100</v>
          </cell>
          <cell r="E102" t="str">
            <v>M1100: Pavement Layers Repair</v>
          </cell>
          <cell r="F102" t="str">
            <v>M110.01(a)</v>
          </cell>
          <cell r="G102" t="str">
            <v>Area up to 50m²</v>
          </cell>
          <cell r="H102" t="str">
            <v>Yes</v>
          </cell>
          <cell r="I102" t="str">
            <v>Yes</v>
          </cell>
          <cell r="J102" t="str">
            <v>m3</v>
          </cell>
        </row>
        <row r="103">
          <cell r="A103" t="str">
            <v>M110.01(b)</v>
          </cell>
          <cell r="B103" t="str">
            <v>M1000</v>
          </cell>
          <cell r="C103" t="str">
            <v>Pavement Maintenance</v>
          </cell>
          <cell r="D103" t="str">
            <v>M1100</v>
          </cell>
          <cell r="E103" t="str">
            <v>M1100: Pavement Layers Repair</v>
          </cell>
          <cell r="F103" t="str">
            <v>M110.01(b)</v>
          </cell>
          <cell r="G103" t="str">
            <v>Area exceeding 50m² but smaller than 100m²</v>
          </cell>
          <cell r="H103" t="str">
            <v>Yes</v>
          </cell>
          <cell r="I103" t="str">
            <v>Yes</v>
          </cell>
          <cell r="J103" t="str">
            <v>m3</v>
          </cell>
        </row>
        <row r="104">
          <cell r="A104" t="str">
            <v>M110.01(c)</v>
          </cell>
          <cell r="B104" t="str">
            <v>M1000</v>
          </cell>
          <cell r="C104" t="str">
            <v>Pavement Maintenance</v>
          </cell>
          <cell r="D104" t="str">
            <v>M1100</v>
          </cell>
          <cell r="E104" t="str">
            <v>M1100: Pavement Layers Repair</v>
          </cell>
          <cell r="F104" t="str">
            <v>M110.01(c)</v>
          </cell>
          <cell r="G104" t="str">
            <v>Area exceeding 100m²</v>
          </cell>
          <cell r="H104" t="str">
            <v>Yes</v>
          </cell>
          <cell r="I104" t="str">
            <v>Yes</v>
          </cell>
          <cell r="J104" t="str">
            <v>m3</v>
          </cell>
        </row>
        <row r="105">
          <cell r="A105" t="str">
            <v>M110.02</v>
          </cell>
          <cell r="B105" t="str">
            <v>M1000</v>
          </cell>
          <cell r="C105" t="str">
            <v>Pavement Maintenance</v>
          </cell>
          <cell r="D105" t="str">
            <v>M1100</v>
          </cell>
          <cell r="E105" t="str">
            <v>M1100: Pavement Layers Repair</v>
          </cell>
          <cell r="F105" t="str">
            <v>M110.02</v>
          </cell>
          <cell r="G105" t="str">
            <v>Milling out material from existing pavements</v>
          </cell>
          <cell r="H105" t="str">
            <v>No</v>
          </cell>
          <cell r="I105" t="str">
            <v>No</v>
          </cell>
          <cell r="J105" t="str">
            <v>None</v>
          </cell>
        </row>
        <row r="106">
          <cell r="A106" t="str">
            <v>M110.02(a)</v>
          </cell>
          <cell r="B106" t="str">
            <v>M1000</v>
          </cell>
          <cell r="C106" t="str">
            <v>Pavement Maintenance</v>
          </cell>
          <cell r="D106" t="str">
            <v>M1100</v>
          </cell>
          <cell r="E106" t="str">
            <v>M1100: Pavement Layers Repair</v>
          </cell>
          <cell r="F106" t="str">
            <v>M110.02(a)</v>
          </cell>
          <cell r="G106" t="str">
            <v>Not exceeding 30 mm</v>
          </cell>
          <cell r="H106" t="str">
            <v>Yes</v>
          </cell>
          <cell r="I106" t="str">
            <v>Yes</v>
          </cell>
          <cell r="J106" t="str">
            <v>m3</v>
          </cell>
        </row>
        <row r="107">
          <cell r="A107" t="str">
            <v>M110.02(b)</v>
          </cell>
          <cell r="B107" t="str">
            <v>M1000</v>
          </cell>
          <cell r="C107" t="str">
            <v>Pavement Maintenance</v>
          </cell>
          <cell r="D107" t="str">
            <v>M1100</v>
          </cell>
          <cell r="E107" t="str">
            <v>M1100: Pavement Layers Repair</v>
          </cell>
          <cell r="F107" t="str">
            <v>M110.02(b)</v>
          </cell>
          <cell r="G107" t="str">
            <v>Exceeding 30mm but not 60mm</v>
          </cell>
          <cell r="H107" t="str">
            <v>Yes</v>
          </cell>
          <cell r="I107" t="str">
            <v>Yes</v>
          </cell>
          <cell r="J107" t="str">
            <v>m3</v>
          </cell>
        </row>
        <row r="108">
          <cell r="A108" t="str">
            <v>M110.02(c)</v>
          </cell>
          <cell r="B108" t="str">
            <v>M1000</v>
          </cell>
          <cell r="C108" t="str">
            <v>Pavement Maintenance</v>
          </cell>
          <cell r="D108" t="str">
            <v>M1100</v>
          </cell>
          <cell r="E108" t="str">
            <v>M1100: Pavement Layers Repair</v>
          </cell>
          <cell r="F108" t="str">
            <v>M110.02(c)</v>
          </cell>
          <cell r="G108" t="str">
            <v>Exceeding 60mm but not exceeding 150mm</v>
          </cell>
          <cell r="H108" t="str">
            <v>Yes</v>
          </cell>
          <cell r="I108" t="str">
            <v>Yes</v>
          </cell>
          <cell r="J108" t="str">
            <v>m3</v>
          </cell>
        </row>
        <row r="109">
          <cell r="A109" t="str">
            <v>M110.02(d)</v>
          </cell>
          <cell r="B109" t="str">
            <v>M1000</v>
          </cell>
          <cell r="C109" t="str">
            <v>Pavement Maintenance</v>
          </cell>
          <cell r="D109" t="str">
            <v>M1100</v>
          </cell>
          <cell r="E109" t="str">
            <v>M1100: Pavement Layers Repair</v>
          </cell>
          <cell r="F109" t="str">
            <v>M110.02(d)</v>
          </cell>
          <cell r="G109" t="str">
            <v>Exceeding 150mm but not exceeding 250mm</v>
          </cell>
          <cell r="H109" t="str">
            <v>Yes</v>
          </cell>
          <cell r="I109" t="str">
            <v>Yes</v>
          </cell>
          <cell r="J109" t="str">
            <v>m3</v>
          </cell>
        </row>
        <row r="110">
          <cell r="A110" t="str">
            <v>M110.02(e)</v>
          </cell>
          <cell r="B110" t="str">
            <v>M1000</v>
          </cell>
          <cell r="C110" t="str">
            <v>Pavement Maintenance</v>
          </cell>
          <cell r="D110" t="str">
            <v>M1100</v>
          </cell>
          <cell r="E110" t="str">
            <v>M1100: Pavement Layers Repair</v>
          </cell>
          <cell r="F110" t="str">
            <v>M110.02(e)</v>
          </cell>
          <cell r="G110" t="str">
            <v>Exceeding 250mm but not exceeding 350mm</v>
          </cell>
          <cell r="H110" t="str">
            <v>Yes</v>
          </cell>
          <cell r="I110" t="str">
            <v>Yes</v>
          </cell>
          <cell r="J110" t="str">
            <v>m3</v>
          </cell>
        </row>
        <row r="111">
          <cell r="A111" t="str">
            <v>M110.02(f)</v>
          </cell>
          <cell r="B111" t="str">
            <v>M1000</v>
          </cell>
          <cell r="C111" t="str">
            <v>Pavement Maintenance</v>
          </cell>
          <cell r="D111" t="str">
            <v>M1100</v>
          </cell>
          <cell r="E111" t="str">
            <v>M1100: Pavement Layers Repair</v>
          </cell>
          <cell r="F111" t="str">
            <v>M110.02(f)</v>
          </cell>
          <cell r="G111" t="str">
            <v>Establishing of milling machine on site</v>
          </cell>
          <cell r="H111" t="str">
            <v>Yes</v>
          </cell>
          <cell r="I111" t="str">
            <v>Yes</v>
          </cell>
          <cell r="J111" t="str">
            <v>No</v>
          </cell>
        </row>
        <row r="112">
          <cell r="A112" t="str">
            <v>M110.02(g)</v>
          </cell>
          <cell r="B112" t="str">
            <v>M1000</v>
          </cell>
          <cell r="C112" t="str">
            <v>Pavement Maintenance</v>
          </cell>
          <cell r="D112" t="str">
            <v>M1100</v>
          </cell>
          <cell r="E112" t="str">
            <v>M1100: Pavement Layers Repair</v>
          </cell>
          <cell r="F112" t="str">
            <v>M110.02(g)</v>
          </cell>
          <cell r="G112" t="str">
            <v xml:space="preserve">Moving the milling machine on site for distance exceeding 5,0 km </v>
          </cell>
          <cell r="H112" t="str">
            <v>Yes</v>
          </cell>
          <cell r="I112" t="str">
            <v>Yes</v>
          </cell>
          <cell r="J112" t="str">
            <v>No</v>
          </cell>
        </row>
        <row r="113">
          <cell r="A113" t="str">
            <v>M110.03</v>
          </cell>
          <cell r="B113" t="str">
            <v>M1000</v>
          </cell>
          <cell r="C113" t="str">
            <v>Pavement Maintenance</v>
          </cell>
          <cell r="D113" t="str">
            <v>M1100</v>
          </cell>
          <cell r="E113" t="str">
            <v>M1100: Pavement Layers Repair</v>
          </cell>
          <cell r="F113" t="str">
            <v>M110.03</v>
          </cell>
          <cell r="G113" t="str">
            <v>Backfilling of base layer failures with:</v>
          </cell>
          <cell r="H113" t="str">
            <v>No</v>
          </cell>
          <cell r="I113" t="str">
            <v>No</v>
          </cell>
          <cell r="J113" t="str">
            <v>None</v>
          </cell>
        </row>
        <row r="114">
          <cell r="A114" t="str">
            <v>M110.03(a)</v>
          </cell>
          <cell r="B114" t="str">
            <v>M1000</v>
          </cell>
          <cell r="C114" t="str">
            <v>Pavement Maintenance</v>
          </cell>
          <cell r="D114" t="str">
            <v>M1100</v>
          </cell>
          <cell r="E114" t="str">
            <v>M1100: Pavement Layers Repair</v>
          </cell>
          <cell r="F114" t="str">
            <v>M110.03(a)</v>
          </cell>
          <cell r="G114" t="str">
            <v>Chemically stabilised gravel excavated from the existing pavement</v>
          </cell>
          <cell r="H114" t="str">
            <v>No</v>
          </cell>
          <cell r="I114" t="str">
            <v>No</v>
          </cell>
          <cell r="J114" t="str">
            <v>None</v>
          </cell>
        </row>
        <row r="115">
          <cell r="A115" t="str">
            <v>M110.03(a)(i)</v>
          </cell>
          <cell r="B115" t="str">
            <v>M1000</v>
          </cell>
          <cell r="C115" t="str">
            <v>Pavement Maintenance</v>
          </cell>
          <cell r="D115" t="str">
            <v>M1100</v>
          </cell>
          <cell r="E115" t="str">
            <v>M1100: Pavement Layers Repair</v>
          </cell>
          <cell r="F115" t="str">
            <v>M110.03(a)(i)</v>
          </cell>
          <cell r="G115" t="str">
            <v>Areas up to 50m²</v>
          </cell>
          <cell r="H115" t="str">
            <v>Yes</v>
          </cell>
          <cell r="I115" t="str">
            <v>Yes</v>
          </cell>
          <cell r="J115" t="str">
            <v>m3</v>
          </cell>
        </row>
        <row r="116">
          <cell r="A116" t="str">
            <v>M110.03(a)(ii)</v>
          </cell>
          <cell r="B116" t="str">
            <v>M1000</v>
          </cell>
          <cell r="C116" t="str">
            <v>Pavement Maintenance</v>
          </cell>
          <cell r="D116" t="str">
            <v>M1100</v>
          </cell>
          <cell r="E116" t="str">
            <v>M1100: Pavement Layers Repair</v>
          </cell>
          <cell r="F116" t="str">
            <v>M110.03(a)(ii)</v>
          </cell>
          <cell r="G116" t="str">
            <v>Areas exceeding 50m² up to 100m²</v>
          </cell>
          <cell r="H116" t="str">
            <v>Yes</v>
          </cell>
          <cell r="I116" t="str">
            <v>Yes</v>
          </cell>
          <cell r="J116" t="str">
            <v>m3</v>
          </cell>
        </row>
        <row r="117">
          <cell r="A117" t="str">
            <v>M110.03(a)(iii)</v>
          </cell>
          <cell r="B117" t="str">
            <v>M1000</v>
          </cell>
          <cell r="C117" t="str">
            <v>Pavement Maintenance</v>
          </cell>
          <cell r="D117" t="str">
            <v>M1100</v>
          </cell>
          <cell r="E117" t="str">
            <v>M1100: Pavement Layers Repair</v>
          </cell>
          <cell r="F117" t="str">
            <v>M110.03(a)(iii)</v>
          </cell>
          <cell r="G117" t="str">
            <v>Areas exceeding 100m²</v>
          </cell>
          <cell r="H117" t="str">
            <v>Yes</v>
          </cell>
          <cell r="I117" t="str">
            <v>Yes</v>
          </cell>
          <cell r="J117" t="str">
            <v>m3</v>
          </cell>
        </row>
        <row r="118">
          <cell r="A118" t="str">
            <v>M110.03(a)(iv)</v>
          </cell>
          <cell r="B118" t="str">
            <v>M1000</v>
          </cell>
          <cell r="C118" t="str">
            <v>Pavement Maintenance</v>
          </cell>
          <cell r="D118" t="str">
            <v>M1100</v>
          </cell>
          <cell r="E118" t="str">
            <v>M1100: Pavement Layers Repair</v>
          </cell>
          <cell r="F118" t="str">
            <v>M110.03(a)(iv)</v>
          </cell>
          <cell r="G118" t="str">
            <v>Extra over sub-item (a)(i), (ii) and (iii) for procuring and importing gravel material</v>
          </cell>
          <cell r="H118" t="str">
            <v>Yes</v>
          </cell>
          <cell r="I118" t="str">
            <v>Yes</v>
          </cell>
          <cell r="J118" t="str">
            <v>m3</v>
          </cell>
        </row>
        <row r="119">
          <cell r="A119" t="str">
            <v>M110.03(b)</v>
          </cell>
          <cell r="B119" t="str">
            <v>M1000</v>
          </cell>
          <cell r="C119" t="str">
            <v>Pavement Maintenance</v>
          </cell>
          <cell r="D119" t="str">
            <v>M1100</v>
          </cell>
          <cell r="E119" t="str">
            <v>M1100: Pavement Layers Repair</v>
          </cell>
          <cell r="F119" t="str">
            <v>M110.03(b)</v>
          </cell>
          <cell r="G119" t="str">
            <v>Emulsion-treated crushed stone pavement</v>
          </cell>
          <cell r="H119" t="str">
            <v>No</v>
          </cell>
          <cell r="I119" t="str">
            <v>No</v>
          </cell>
          <cell r="J119" t="str">
            <v>None</v>
          </cell>
        </row>
        <row r="120">
          <cell r="A120" t="str">
            <v>M110.03(b)(i)</v>
          </cell>
          <cell r="B120" t="str">
            <v>M1000</v>
          </cell>
          <cell r="C120" t="str">
            <v>Pavement Maintenance</v>
          </cell>
          <cell r="D120" t="str">
            <v>M1100</v>
          </cell>
          <cell r="E120" t="str">
            <v>M1100: Pavement Layers Repair</v>
          </cell>
          <cell r="F120" t="str">
            <v>M110.03(b)(i)</v>
          </cell>
          <cell r="G120" t="str">
            <v>Areas up to 50m²</v>
          </cell>
          <cell r="H120" t="str">
            <v>Yes</v>
          </cell>
          <cell r="I120" t="str">
            <v>Yes</v>
          </cell>
          <cell r="J120" t="str">
            <v>m3</v>
          </cell>
        </row>
        <row r="121">
          <cell r="A121" t="str">
            <v>M110.03(b)(ii)</v>
          </cell>
          <cell r="B121" t="str">
            <v>M1000</v>
          </cell>
          <cell r="C121" t="str">
            <v>Pavement Maintenance</v>
          </cell>
          <cell r="D121" t="str">
            <v>M1100</v>
          </cell>
          <cell r="E121" t="str">
            <v>M1100: Pavement Layers Repair</v>
          </cell>
          <cell r="F121" t="str">
            <v>M110.03(b)(ii)</v>
          </cell>
          <cell r="G121" t="str">
            <v>Areas exceeding 50m² up to 100m²</v>
          </cell>
          <cell r="H121" t="str">
            <v>Yes</v>
          </cell>
          <cell r="I121" t="str">
            <v>Yes</v>
          </cell>
          <cell r="J121" t="str">
            <v>m3</v>
          </cell>
        </row>
        <row r="122">
          <cell r="A122" t="str">
            <v>M110.03(b)(iii)</v>
          </cell>
          <cell r="B122" t="str">
            <v>M1000</v>
          </cell>
          <cell r="C122" t="str">
            <v>Pavement Maintenance</v>
          </cell>
          <cell r="D122" t="str">
            <v>M1100</v>
          </cell>
          <cell r="E122" t="str">
            <v>M1100: Pavement Layers Repair</v>
          </cell>
          <cell r="F122" t="str">
            <v>M110.03(b)(iii)</v>
          </cell>
          <cell r="G122" t="str">
            <v>Areas exceeding 100m²</v>
          </cell>
          <cell r="H122" t="str">
            <v>Yes</v>
          </cell>
          <cell r="I122" t="str">
            <v>Yes</v>
          </cell>
          <cell r="J122" t="str">
            <v>m3</v>
          </cell>
        </row>
        <row r="123">
          <cell r="A123" t="str">
            <v>M110.03(b)(iv)</v>
          </cell>
          <cell r="B123" t="str">
            <v>M1000</v>
          </cell>
          <cell r="C123" t="str">
            <v>Pavement Maintenance</v>
          </cell>
          <cell r="D123" t="str">
            <v>M1100</v>
          </cell>
          <cell r="E123" t="str">
            <v>M1100: Pavement Layers Repair</v>
          </cell>
          <cell r="F123" t="str">
            <v>M110.03(b)(iv)</v>
          </cell>
          <cell r="G123" t="str">
            <v>Extra over sub-item (a)(i), (ii) and (iii) for importing crushed stone</v>
          </cell>
          <cell r="H123" t="str">
            <v>Yes</v>
          </cell>
          <cell r="I123" t="str">
            <v>Yes</v>
          </cell>
          <cell r="J123" t="str">
            <v>m3</v>
          </cell>
        </row>
        <row r="124">
          <cell r="A124" t="str">
            <v>M110.03(c)</v>
          </cell>
          <cell r="B124" t="str">
            <v>M1000</v>
          </cell>
          <cell r="C124" t="str">
            <v>Pavement Maintenance</v>
          </cell>
          <cell r="D124" t="str">
            <v>M1100</v>
          </cell>
          <cell r="E124" t="str">
            <v>M1100: Pavement Layers Repair</v>
          </cell>
          <cell r="F124" t="str">
            <v>M110.03(c)</v>
          </cell>
          <cell r="G124" t="str">
            <v>Asphalt base (hot mix– continuously graded 28mm max.)</v>
          </cell>
          <cell r="H124" t="str">
            <v>No</v>
          </cell>
          <cell r="I124" t="str">
            <v>No</v>
          </cell>
          <cell r="J124" t="str">
            <v>None</v>
          </cell>
        </row>
        <row r="125">
          <cell r="A125" t="str">
            <v>M110.03(c)(i)</v>
          </cell>
          <cell r="B125" t="str">
            <v>M1000</v>
          </cell>
          <cell r="C125" t="str">
            <v>Pavement Maintenance</v>
          </cell>
          <cell r="D125" t="str">
            <v>M1100</v>
          </cell>
          <cell r="E125" t="str">
            <v>M1100: Pavement Layers Repair</v>
          </cell>
          <cell r="F125" t="str">
            <v>M110.03(c)(i)</v>
          </cell>
          <cell r="G125" t="str">
            <v>Areas up to 50m²</v>
          </cell>
          <cell r="H125" t="str">
            <v>Yes</v>
          </cell>
          <cell r="I125" t="str">
            <v>Yes</v>
          </cell>
          <cell r="J125" t="str">
            <v>ton</v>
          </cell>
        </row>
        <row r="126">
          <cell r="A126" t="str">
            <v>M110.03(c)(ii)</v>
          </cell>
          <cell r="B126" t="str">
            <v>M1000</v>
          </cell>
          <cell r="C126" t="str">
            <v>Pavement Maintenance</v>
          </cell>
          <cell r="D126" t="str">
            <v>M1100</v>
          </cell>
          <cell r="E126" t="str">
            <v>M1100: Pavement Layers Repair</v>
          </cell>
          <cell r="F126" t="str">
            <v>M110.03(c)(ii)</v>
          </cell>
          <cell r="G126" t="str">
            <v>Areas exceeding 50m² up to 100m²</v>
          </cell>
          <cell r="H126" t="str">
            <v>Yes</v>
          </cell>
          <cell r="I126" t="str">
            <v>Yes</v>
          </cell>
          <cell r="J126" t="str">
            <v>ton</v>
          </cell>
        </row>
        <row r="127">
          <cell r="A127" t="str">
            <v>M110.03(c)(iii)</v>
          </cell>
          <cell r="B127" t="str">
            <v>M1000</v>
          </cell>
          <cell r="C127" t="str">
            <v>Pavement Maintenance</v>
          </cell>
          <cell r="D127" t="str">
            <v>M1100</v>
          </cell>
          <cell r="E127" t="str">
            <v>M1100: Pavement Layers Repair</v>
          </cell>
          <cell r="F127" t="str">
            <v>M110.03(c)(iii)</v>
          </cell>
          <cell r="G127" t="str">
            <v>Areas exceeding 100m²</v>
          </cell>
          <cell r="H127" t="str">
            <v>Yes</v>
          </cell>
          <cell r="I127" t="str">
            <v>Yes</v>
          </cell>
          <cell r="J127" t="str">
            <v>ton</v>
          </cell>
        </row>
        <row r="128">
          <cell r="A128" t="str">
            <v>M110.04</v>
          </cell>
          <cell r="B128" t="str">
            <v>M1000</v>
          </cell>
          <cell r="C128" t="str">
            <v>Pavement Maintenance</v>
          </cell>
          <cell r="D128" t="str">
            <v>M1100</v>
          </cell>
          <cell r="E128" t="str">
            <v>M1100: Pavement Layers Repair</v>
          </cell>
          <cell r="F128" t="str">
            <v>M110.04</v>
          </cell>
          <cell r="G128" t="str">
            <v>Surfacing of base layer repairs with:</v>
          </cell>
          <cell r="H128" t="str">
            <v>No</v>
          </cell>
          <cell r="I128" t="str">
            <v>No</v>
          </cell>
          <cell r="J128" t="str">
            <v>None</v>
          </cell>
        </row>
        <row r="129">
          <cell r="A129" t="str">
            <v>M110.04(a)</v>
          </cell>
          <cell r="B129" t="str">
            <v>M1000</v>
          </cell>
          <cell r="C129" t="str">
            <v>Pavement Maintenance</v>
          </cell>
          <cell r="D129" t="str">
            <v>M1100</v>
          </cell>
          <cell r="E129" t="str">
            <v>M1100: Pavement Layers Repair</v>
          </cell>
          <cell r="F129" t="str">
            <v>M110.04(a)</v>
          </cell>
          <cell r="G129" t="str">
            <v>Asphalt surfacing (hot mix - continuously graded medium)</v>
          </cell>
          <cell r="H129" t="str">
            <v>No</v>
          </cell>
          <cell r="I129" t="str">
            <v>No</v>
          </cell>
          <cell r="J129" t="str">
            <v>None</v>
          </cell>
        </row>
        <row r="130">
          <cell r="A130" t="str">
            <v>M110.04(a)(i)</v>
          </cell>
          <cell r="B130" t="str">
            <v>M1000</v>
          </cell>
          <cell r="C130" t="str">
            <v>Pavement Maintenance</v>
          </cell>
          <cell r="D130" t="str">
            <v>M1100</v>
          </cell>
          <cell r="E130" t="str">
            <v>M1100: Pavement Layers Repair</v>
          </cell>
          <cell r="F130" t="str">
            <v>M110.04(a)(i)</v>
          </cell>
          <cell r="G130" t="str">
            <v>Areas up to 50m²</v>
          </cell>
          <cell r="H130" t="str">
            <v>Yes</v>
          </cell>
          <cell r="I130" t="str">
            <v>Yes</v>
          </cell>
          <cell r="J130" t="str">
            <v>ton</v>
          </cell>
        </row>
        <row r="131">
          <cell r="A131" t="str">
            <v>M110.04(a)(ii)</v>
          </cell>
          <cell r="B131" t="str">
            <v>M1000</v>
          </cell>
          <cell r="C131" t="str">
            <v>Pavement Maintenance</v>
          </cell>
          <cell r="D131" t="str">
            <v>M1100</v>
          </cell>
          <cell r="E131" t="str">
            <v>M1100: Pavement Layers Repair</v>
          </cell>
          <cell r="F131" t="str">
            <v>M110.04(a)(ii)</v>
          </cell>
          <cell r="G131" t="str">
            <v>Areas exceeding 50m² up to 100m²</v>
          </cell>
          <cell r="H131" t="str">
            <v>Yes</v>
          </cell>
          <cell r="I131" t="str">
            <v>Yes</v>
          </cell>
          <cell r="J131" t="str">
            <v>ton</v>
          </cell>
        </row>
        <row r="132">
          <cell r="A132" t="str">
            <v>M110.04(a)(iii)</v>
          </cell>
          <cell r="B132" t="str">
            <v>M1000</v>
          </cell>
          <cell r="C132" t="str">
            <v>Pavement Maintenance</v>
          </cell>
          <cell r="D132" t="str">
            <v>M1100</v>
          </cell>
          <cell r="E132" t="str">
            <v>M1100: Pavement Layers Repair</v>
          </cell>
          <cell r="F132" t="str">
            <v>M110.04(a)(iii)</v>
          </cell>
          <cell r="G132" t="str">
            <v>Areas exceeding 100m²</v>
          </cell>
          <cell r="H132" t="str">
            <v>Yes</v>
          </cell>
          <cell r="I132" t="str">
            <v>Yes</v>
          </cell>
          <cell r="J132" t="str">
            <v>ton</v>
          </cell>
        </row>
        <row r="133">
          <cell r="A133" t="str">
            <v>M110.04(b)</v>
          </cell>
          <cell r="B133" t="str">
            <v>M1000</v>
          </cell>
          <cell r="C133" t="str">
            <v>Pavement Maintenance</v>
          </cell>
          <cell r="D133" t="str">
            <v>M1100</v>
          </cell>
          <cell r="E133" t="str">
            <v>M1100: Pavement Layers Repair</v>
          </cell>
          <cell r="F133" t="str">
            <v>M110.04(b)</v>
          </cell>
          <cell r="G133" t="str">
            <v>Cold premixed asphalt mixture (cold mix)</v>
          </cell>
          <cell r="H133" t="str">
            <v>No</v>
          </cell>
          <cell r="I133" t="str">
            <v>No</v>
          </cell>
          <cell r="J133" t="str">
            <v>None</v>
          </cell>
        </row>
        <row r="134">
          <cell r="A134" t="str">
            <v>M110.04(b)(i)</v>
          </cell>
          <cell r="B134" t="str">
            <v>M1000</v>
          </cell>
          <cell r="C134" t="str">
            <v>Pavement Maintenance</v>
          </cell>
          <cell r="D134" t="str">
            <v>M1100</v>
          </cell>
          <cell r="E134" t="str">
            <v>M1100: Pavement Layers Repair</v>
          </cell>
          <cell r="F134" t="str">
            <v>M110.04(b)(i)</v>
          </cell>
          <cell r="G134" t="str">
            <v>Areas up to 50m²</v>
          </cell>
          <cell r="H134" t="str">
            <v>Yes</v>
          </cell>
          <cell r="I134" t="str">
            <v>Yes</v>
          </cell>
          <cell r="J134" t="str">
            <v>ton</v>
          </cell>
        </row>
        <row r="135">
          <cell r="A135" t="str">
            <v>M110.04(b)(ii)</v>
          </cell>
          <cell r="B135" t="str">
            <v>M1000</v>
          </cell>
          <cell r="C135" t="str">
            <v>Pavement Maintenance</v>
          </cell>
          <cell r="D135" t="str">
            <v>M1100</v>
          </cell>
          <cell r="E135" t="str">
            <v>M1100: Pavement Layers Repair</v>
          </cell>
          <cell r="F135" t="str">
            <v>M110.04(b)(ii)</v>
          </cell>
          <cell r="G135" t="str">
            <v>Areas exceeding 50m² up to 100m²</v>
          </cell>
          <cell r="H135" t="str">
            <v>Yes</v>
          </cell>
          <cell r="I135" t="str">
            <v>Yes</v>
          </cell>
          <cell r="J135" t="str">
            <v>ton</v>
          </cell>
        </row>
        <row r="136">
          <cell r="A136" t="str">
            <v>M110.04(b)(iii)</v>
          </cell>
          <cell r="B136" t="str">
            <v>M1000</v>
          </cell>
          <cell r="C136" t="str">
            <v>Pavement Maintenance</v>
          </cell>
          <cell r="D136" t="str">
            <v>M1100</v>
          </cell>
          <cell r="E136" t="str">
            <v>M1100: Pavement Layers Repair</v>
          </cell>
          <cell r="F136" t="str">
            <v>M110.04(b)(iii)</v>
          </cell>
          <cell r="G136" t="str">
            <v>Areas exceeding 100m²</v>
          </cell>
          <cell r="H136" t="str">
            <v>Yes</v>
          </cell>
          <cell r="I136" t="str">
            <v>Yes</v>
          </cell>
          <cell r="J136" t="str">
            <v>ton</v>
          </cell>
        </row>
        <row r="137">
          <cell r="A137" t="str">
            <v>M110.05</v>
          </cell>
          <cell r="B137" t="str">
            <v>M1000</v>
          </cell>
          <cell r="C137" t="str">
            <v>Pavement Maintenance</v>
          </cell>
          <cell r="D137" t="str">
            <v>M1100</v>
          </cell>
          <cell r="E137" t="str">
            <v>M1100: Pavement Layers Repair</v>
          </cell>
          <cell r="F137" t="str">
            <v>M110.05</v>
          </cell>
          <cell r="G137" t="str">
            <v>Establishment and moving of asphalt paver on site</v>
          </cell>
          <cell r="H137" t="str">
            <v>No</v>
          </cell>
          <cell r="I137" t="str">
            <v>No</v>
          </cell>
          <cell r="J137" t="str">
            <v>None</v>
          </cell>
        </row>
        <row r="138">
          <cell r="A138" t="str">
            <v>M110.05(a)</v>
          </cell>
          <cell r="B138" t="str">
            <v>M1000</v>
          </cell>
          <cell r="C138" t="str">
            <v>Pavement Maintenance</v>
          </cell>
          <cell r="D138" t="str">
            <v>M1100</v>
          </cell>
          <cell r="E138" t="str">
            <v>M1100: Pavement Layers Repair</v>
          </cell>
          <cell r="F138" t="str">
            <v>M110.05(a)</v>
          </cell>
          <cell r="G138" t="str">
            <v>Establishment of asphalt paver</v>
          </cell>
          <cell r="H138" t="str">
            <v>Yes</v>
          </cell>
          <cell r="I138" t="str">
            <v>Yes</v>
          </cell>
          <cell r="J138" t="str">
            <v>No</v>
          </cell>
        </row>
        <row r="139">
          <cell r="A139" t="str">
            <v>M110.05(b)</v>
          </cell>
          <cell r="B139" t="str">
            <v>M1000</v>
          </cell>
          <cell r="C139" t="str">
            <v>Pavement Maintenance</v>
          </cell>
          <cell r="D139" t="str">
            <v>M1100</v>
          </cell>
          <cell r="E139" t="str">
            <v>M1100: Pavement Layers Repair</v>
          </cell>
          <cell r="F139" t="str">
            <v>M110.05(b)</v>
          </cell>
          <cell r="G139" t="str">
            <v>Moving the paver on site for distance exceeding 5,0 km</v>
          </cell>
          <cell r="H139" t="str">
            <v>Yes</v>
          </cell>
          <cell r="I139" t="str">
            <v>Yes</v>
          </cell>
          <cell r="J139" t="str">
            <v>No</v>
          </cell>
        </row>
        <row r="140">
          <cell r="A140" t="str">
            <v>M110.06</v>
          </cell>
          <cell r="B140" t="str">
            <v>M1000</v>
          </cell>
          <cell r="C140" t="str">
            <v>Pavement Maintenance</v>
          </cell>
          <cell r="D140" t="str">
            <v>M1100</v>
          </cell>
          <cell r="E140" t="str">
            <v>M1100: Pavement Layers Repair</v>
          </cell>
          <cell r="F140" t="str">
            <v>M110.06</v>
          </cell>
          <cell r="G140" t="str">
            <v>Backfilling of pavement layers</v>
          </cell>
          <cell r="H140" t="str">
            <v>No</v>
          </cell>
          <cell r="I140" t="str">
            <v>No</v>
          </cell>
          <cell r="J140" t="str">
            <v>None</v>
          </cell>
        </row>
        <row r="141">
          <cell r="A141" t="str">
            <v>M110.06(a)</v>
          </cell>
          <cell r="B141" t="str">
            <v>M1000</v>
          </cell>
          <cell r="C141" t="str">
            <v>Pavement Maintenance</v>
          </cell>
          <cell r="D141" t="str">
            <v>M1100</v>
          </cell>
          <cell r="E141" t="str">
            <v>M1100: Pavement Layers Repair</v>
          </cell>
          <cell r="F141" t="str">
            <v>M110.06(a)</v>
          </cell>
          <cell r="G141" t="str">
            <v>Subbase layer</v>
          </cell>
          <cell r="H141" t="str">
            <v>No</v>
          </cell>
          <cell r="I141" t="str">
            <v>No</v>
          </cell>
          <cell r="J141" t="str">
            <v>None</v>
          </cell>
        </row>
        <row r="142">
          <cell r="A142" t="str">
            <v>M110.06(a)(i)</v>
          </cell>
          <cell r="B142" t="str">
            <v>M1000</v>
          </cell>
          <cell r="C142" t="str">
            <v>Pavement Maintenance</v>
          </cell>
          <cell r="D142" t="str">
            <v>M1100</v>
          </cell>
          <cell r="E142" t="str">
            <v>M1100: Pavement Layers Repair</v>
          </cell>
          <cell r="F142" t="str">
            <v>M110.06(a)(i)</v>
          </cell>
          <cell r="G142" t="str">
            <v>Areas up to 50m²</v>
          </cell>
          <cell r="H142" t="str">
            <v>Yes</v>
          </cell>
          <cell r="I142" t="str">
            <v>Yes</v>
          </cell>
          <cell r="J142" t="str">
            <v>m3</v>
          </cell>
        </row>
        <row r="143">
          <cell r="A143" t="str">
            <v>M110.06(a)(ii)</v>
          </cell>
          <cell r="B143" t="str">
            <v>M1000</v>
          </cell>
          <cell r="C143" t="str">
            <v>Pavement Maintenance</v>
          </cell>
          <cell r="D143" t="str">
            <v>M1100</v>
          </cell>
          <cell r="E143" t="str">
            <v>M1100: Pavement Layers Repair</v>
          </cell>
          <cell r="F143" t="str">
            <v>M110.06(a)(ii)</v>
          </cell>
          <cell r="G143" t="str">
            <v>Areas exceeding 50m² up to 100m²</v>
          </cell>
          <cell r="H143" t="str">
            <v>Yes</v>
          </cell>
          <cell r="I143" t="str">
            <v>Yes</v>
          </cell>
          <cell r="J143" t="str">
            <v>m3</v>
          </cell>
        </row>
        <row r="144">
          <cell r="A144" t="str">
            <v>M110.06(a)(iii)</v>
          </cell>
          <cell r="B144" t="str">
            <v>M1000</v>
          </cell>
          <cell r="C144" t="str">
            <v>Pavement Maintenance</v>
          </cell>
          <cell r="D144" t="str">
            <v>M1100</v>
          </cell>
          <cell r="E144" t="str">
            <v>M1100: Pavement Layers Repair</v>
          </cell>
          <cell r="F144" t="str">
            <v>M110.06(a)(iii)</v>
          </cell>
          <cell r="G144" t="str">
            <v>Areas exceeding 100m²</v>
          </cell>
          <cell r="H144" t="str">
            <v>Yes</v>
          </cell>
          <cell r="I144" t="str">
            <v>Yes</v>
          </cell>
          <cell r="J144" t="str">
            <v>m3</v>
          </cell>
        </row>
        <row r="145">
          <cell r="A145" t="str">
            <v>M110.06(b)</v>
          </cell>
          <cell r="B145" t="str">
            <v>M1000</v>
          </cell>
          <cell r="C145" t="str">
            <v>Pavement Maintenance</v>
          </cell>
          <cell r="D145" t="str">
            <v>M1100</v>
          </cell>
          <cell r="E145" t="str">
            <v>M1100: Pavement Layers Repair</v>
          </cell>
          <cell r="F145" t="str">
            <v>M110.06(b)</v>
          </cell>
          <cell r="G145" t="str">
            <v>Selected layer</v>
          </cell>
          <cell r="H145" t="str">
            <v>No</v>
          </cell>
          <cell r="I145" t="str">
            <v>No</v>
          </cell>
          <cell r="J145" t="str">
            <v>None</v>
          </cell>
        </row>
        <row r="146">
          <cell r="A146" t="str">
            <v>M110.06(b)(i)</v>
          </cell>
          <cell r="B146" t="str">
            <v>M1000</v>
          </cell>
          <cell r="C146" t="str">
            <v>Pavement Maintenance</v>
          </cell>
          <cell r="D146" t="str">
            <v>M1100</v>
          </cell>
          <cell r="E146" t="str">
            <v>M1100: Pavement Layers Repair</v>
          </cell>
          <cell r="F146" t="str">
            <v>M110.06(b)(i)</v>
          </cell>
          <cell r="G146" t="str">
            <v>Areas up to 50m²</v>
          </cell>
          <cell r="H146" t="str">
            <v>Yes</v>
          </cell>
          <cell r="I146" t="str">
            <v>Yes</v>
          </cell>
          <cell r="J146" t="str">
            <v>m3</v>
          </cell>
        </row>
        <row r="147">
          <cell r="A147" t="str">
            <v>M110.06(b)(ii)</v>
          </cell>
          <cell r="B147" t="str">
            <v>M1000</v>
          </cell>
          <cell r="C147" t="str">
            <v>Pavement Maintenance</v>
          </cell>
          <cell r="D147" t="str">
            <v>M1100</v>
          </cell>
          <cell r="E147" t="str">
            <v>M1100: Pavement Layers Repair</v>
          </cell>
          <cell r="F147" t="str">
            <v>M110.06(b)(ii)</v>
          </cell>
          <cell r="G147" t="str">
            <v>Areas exceeding 50m² up to 100m²</v>
          </cell>
          <cell r="H147" t="str">
            <v>Yes</v>
          </cell>
          <cell r="I147" t="str">
            <v>Yes</v>
          </cell>
          <cell r="J147" t="str">
            <v>m3</v>
          </cell>
        </row>
        <row r="148">
          <cell r="A148" t="str">
            <v>M110.06(b)(iii)</v>
          </cell>
          <cell r="B148" t="str">
            <v>M1000</v>
          </cell>
          <cell r="C148" t="str">
            <v>Pavement Maintenance</v>
          </cell>
          <cell r="D148" t="str">
            <v>M1100</v>
          </cell>
          <cell r="E148" t="str">
            <v>M1100: Pavement Layers Repair</v>
          </cell>
          <cell r="F148" t="str">
            <v>M110.06(b)(iii)</v>
          </cell>
          <cell r="G148" t="str">
            <v>Areas exceeding 100m²</v>
          </cell>
          <cell r="H148" t="str">
            <v>Yes</v>
          </cell>
          <cell r="I148" t="str">
            <v>Yes</v>
          </cell>
          <cell r="J148" t="str">
            <v>m3</v>
          </cell>
        </row>
        <row r="149">
          <cell r="A149" t="str">
            <v>M110.06(c)</v>
          </cell>
          <cell r="B149" t="str">
            <v>M1000</v>
          </cell>
          <cell r="C149" t="str">
            <v>Pavement Maintenance</v>
          </cell>
          <cell r="D149" t="str">
            <v>M1100</v>
          </cell>
          <cell r="E149" t="str">
            <v>M1100: Pavement Layers Repair</v>
          </cell>
          <cell r="F149" t="str">
            <v>M110.06(c)</v>
          </cell>
          <cell r="G149" t="str">
            <v>Fill layer</v>
          </cell>
          <cell r="H149" t="str">
            <v>No</v>
          </cell>
          <cell r="I149" t="str">
            <v>No</v>
          </cell>
          <cell r="J149" t="str">
            <v>None</v>
          </cell>
        </row>
        <row r="150">
          <cell r="A150" t="str">
            <v>M110.06(c)(i)</v>
          </cell>
          <cell r="B150" t="str">
            <v>M1000</v>
          </cell>
          <cell r="C150" t="str">
            <v>Pavement Maintenance</v>
          </cell>
          <cell r="D150" t="str">
            <v>M1100</v>
          </cell>
          <cell r="E150" t="str">
            <v>M1100: Pavement Layers Repair</v>
          </cell>
          <cell r="F150" t="str">
            <v>M110.06(c)(i)</v>
          </cell>
          <cell r="G150" t="str">
            <v>Areas up to 50m²</v>
          </cell>
          <cell r="H150" t="str">
            <v>Yes</v>
          </cell>
          <cell r="I150" t="str">
            <v>Yes</v>
          </cell>
          <cell r="J150" t="str">
            <v>m3</v>
          </cell>
        </row>
        <row r="151">
          <cell r="A151" t="str">
            <v>M110.06(c)(ii)</v>
          </cell>
          <cell r="B151" t="str">
            <v>M1000</v>
          </cell>
          <cell r="C151" t="str">
            <v>Pavement Maintenance</v>
          </cell>
          <cell r="D151" t="str">
            <v>M1100</v>
          </cell>
          <cell r="E151" t="str">
            <v>M1100: Pavement Layers Repair</v>
          </cell>
          <cell r="F151" t="str">
            <v>M110.06(c)(ii)</v>
          </cell>
          <cell r="G151" t="str">
            <v>Areas exceeding 50m² up to 100m²</v>
          </cell>
          <cell r="H151" t="str">
            <v>Yes</v>
          </cell>
          <cell r="I151" t="str">
            <v>Yes</v>
          </cell>
          <cell r="J151" t="str">
            <v>m3</v>
          </cell>
        </row>
        <row r="152">
          <cell r="A152" t="str">
            <v>M110.06(c)(iii)</v>
          </cell>
          <cell r="B152" t="str">
            <v>M1000</v>
          </cell>
          <cell r="C152" t="str">
            <v>Pavement Maintenance</v>
          </cell>
          <cell r="D152" t="str">
            <v>M1100</v>
          </cell>
          <cell r="E152" t="str">
            <v>M1100: Pavement Layers Repair</v>
          </cell>
          <cell r="F152" t="str">
            <v>M110.06(c)(iii)</v>
          </cell>
          <cell r="G152" t="str">
            <v>Areas exceeding 100m²</v>
          </cell>
          <cell r="H152" t="str">
            <v>Yes</v>
          </cell>
          <cell r="I152" t="str">
            <v>Yes</v>
          </cell>
          <cell r="J152" t="str">
            <v>m3</v>
          </cell>
        </row>
        <row r="153">
          <cell r="A153" t="str">
            <v>M110.07</v>
          </cell>
          <cell r="B153" t="str">
            <v>M1000</v>
          </cell>
          <cell r="C153" t="str">
            <v>Pavement Maintenance</v>
          </cell>
          <cell r="D153" t="str">
            <v>M1100</v>
          </cell>
          <cell r="E153" t="str">
            <v>M1100: Pavement Layers Repair</v>
          </cell>
          <cell r="F153" t="str">
            <v>M110.07</v>
          </cell>
          <cell r="G153" t="str">
            <v>Binder Variation</v>
          </cell>
          <cell r="H153" t="str">
            <v>No</v>
          </cell>
          <cell r="I153" t="str">
            <v>No</v>
          </cell>
          <cell r="J153" t="str">
            <v>None</v>
          </cell>
        </row>
        <row r="154">
          <cell r="A154" t="str">
            <v>M110.07(a)</v>
          </cell>
          <cell r="B154" t="str">
            <v>M1000</v>
          </cell>
          <cell r="C154" t="str">
            <v>Pavement Maintenance</v>
          </cell>
          <cell r="D154" t="str">
            <v>M1100</v>
          </cell>
          <cell r="E154" t="str">
            <v>M1100: Pavement Layers Repair</v>
          </cell>
          <cell r="F154" t="str">
            <v>M110.07(a)</v>
          </cell>
          <cell r="G154" t="str">
            <v>Penetration grade bitumen</v>
          </cell>
          <cell r="H154" t="str">
            <v>Yes</v>
          </cell>
          <cell r="I154" t="str">
            <v>Yes</v>
          </cell>
          <cell r="J154" t="str">
            <v>ton</v>
          </cell>
        </row>
        <row r="155">
          <cell r="A155" t="str">
            <v>M110.07(b)</v>
          </cell>
          <cell r="B155" t="str">
            <v>M1000</v>
          </cell>
          <cell r="C155" t="str">
            <v>Pavement Maintenance</v>
          </cell>
          <cell r="D155" t="str">
            <v>M1100</v>
          </cell>
          <cell r="E155" t="str">
            <v>M1100: Pavement Layers Repair</v>
          </cell>
          <cell r="F155" t="str">
            <v>M110.07(b)</v>
          </cell>
          <cell r="G155" t="str">
            <v>Anionic bitumen emulsion</v>
          </cell>
          <cell r="H155" t="str">
            <v>Yes</v>
          </cell>
          <cell r="I155" t="str">
            <v>Yes</v>
          </cell>
          <cell r="J155" t="str">
            <v>litre</v>
          </cell>
        </row>
        <row r="156">
          <cell r="A156" t="str">
            <v>M110.07(c)</v>
          </cell>
          <cell r="B156" t="str">
            <v>M1000</v>
          </cell>
          <cell r="C156" t="str">
            <v>Pavement Maintenance</v>
          </cell>
          <cell r="D156" t="str">
            <v>M1100</v>
          </cell>
          <cell r="E156" t="str">
            <v>M1100: Pavement Layers Repair</v>
          </cell>
          <cell r="F156" t="str">
            <v>M110.07(c)</v>
          </cell>
          <cell r="G156" t="str">
            <v>Cationic bitumen emuslsion</v>
          </cell>
          <cell r="H156" t="str">
            <v>Yes</v>
          </cell>
          <cell r="I156" t="str">
            <v>Yes</v>
          </cell>
          <cell r="J156" t="str">
            <v>litre</v>
          </cell>
        </row>
        <row r="157">
          <cell r="A157" t="str">
            <v>M110.07(d)</v>
          </cell>
          <cell r="B157" t="str">
            <v>M1000</v>
          </cell>
          <cell r="C157" t="str">
            <v>Pavement Maintenance</v>
          </cell>
          <cell r="D157" t="str">
            <v>M1100</v>
          </cell>
          <cell r="E157" t="str">
            <v>M1100: Pavement Layers Repair</v>
          </cell>
          <cell r="F157" t="str">
            <v>M110.07(d)</v>
          </cell>
          <cell r="G157" t="str">
            <v>Invert bitumen emulsion</v>
          </cell>
          <cell r="H157" t="str">
            <v>Yes</v>
          </cell>
          <cell r="I157" t="str">
            <v>Yes</v>
          </cell>
          <cell r="J157" t="str">
            <v>litre</v>
          </cell>
        </row>
        <row r="158">
          <cell r="A158" t="str">
            <v>M110.08</v>
          </cell>
          <cell r="B158" t="str">
            <v>M1000</v>
          </cell>
          <cell r="C158" t="str">
            <v>Pavement Maintenance</v>
          </cell>
          <cell r="D158" t="str">
            <v>M1100</v>
          </cell>
          <cell r="E158" t="str">
            <v>M1100: Pavement Layers Repair</v>
          </cell>
          <cell r="F158" t="str">
            <v>M110.08</v>
          </cell>
          <cell r="G158" t="str">
            <v>Variation in active filler content</v>
          </cell>
          <cell r="H158" t="str">
            <v>No</v>
          </cell>
          <cell r="I158" t="str">
            <v>No</v>
          </cell>
          <cell r="J158" t="str">
            <v>None</v>
          </cell>
        </row>
        <row r="159">
          <cell r="A159" t="str">
            <v>M110.08(a)</v>
          </cell>
          <cell r="B159" t="str">
            <v>M1000</v>
          </cell>
          <cell r="C159" t="str">
            <v>Pavement Maintenance</v>
          </cell>
          <cell r="D159" t="str">
            <v>M1100</v>
          </cell>
          <cell r="E159" t="str">
            <v>M1100: Pavement Layers Repair</v>
          </cell>
          <cell r="F159" t="str">
            <v>M110.08(a)</v>
          </cell>
          <cell r="G159" t="str">
            <v>Cement</v>
          </cell>
          <cell r="H159" t="str">
            <v>Yes</v>
          </cell>
          <cell r="I159" t="str">
            <v>Yes</v>
          </cell>
          <cell r="J159" t="str">
            <v>ton</v>
          </cell>
        </row>
        <row r="160">
          <cell r="A160" t="str">
            <v>M110.08(b)</v>
          </cell>
          <cell r="B160" t="str">
            <v>M1000</v>
          </cell>
          <cell r="C160" t="str">
            <v>Pavement Maintenance</v>
          </cell>
          <cell r="D160" t="str">
            <v>M1100</v>
          </cell>
          <cell r="E160" t="str">
            <v>M1100: Pavement Layers Repair</v>
          </cell>
          <cell r="F160" t="str">
            <v>M110.08(b)</v>
          </cell>
          <cell r="G160" t="str">
            <v>Lime</v>
          </cell>
          <cell r="H160" t="str">
            <v>Yes</v>
          </cell>
          <cell r="I160" t="str">
            <v>Yes</v>
          </cell>
          <cell r="J160" t="str">
            <v>ton</v>
          </cell>
        </row>
        <row r="161">
          <cell r="A161" t="str">
            <v>M110.09</v>
          </cell>
          <cell r="B161" t="str">
            <v>M1000</v>
          </cell>
          <cell r="C161" t="str">
            <v>Pavement Maintenance</v>
          </cell>
          <cell r="D161" t="str">
            <v>M1100</v>
          </cell>
          <cell r="E161" t="str">
            <v>M1100: Pavement Layers Repair</v>
          </cell>
          <cell r="F161" t="str">
            <v>M110.09</v>
          </cell>
          <cell r="G161" t="str">
            <v>Overhaul of material hauled in excess of 1,0 km</v>
          </cell>
          <cell r="H161" t="str">
            <v>Yes</v>
          </cell>
          <cell r="I161" t="str">
            <v>Yes</v>
          </cell>
          <cell r="J161" t="str">
            <v>m3-km</v>
          </cell>
        </row>
        <row r="162">
          <cell r="A162" t="str">
            <v>M110.10</v>
          </cell>
          <cell r="B162" t="str">
            <v>M1000</v>
          </cell>
          <cell r="C162" t="str">
            <v>Pavement Maintenance</v>
          </cell>
          <cell r="D162" t="str">
            <v>M1100</v>
          </cell>
          <cell r="E162" t="str">
            <v>M1100: Pavement Layers Repair</v>
          </cell>
          <cell r="F162" t="str">
            <v>M110.10</v>
          </cell>
          <cell r="G162" t="str">
            <v>Milling and Paving</v>
          </cell>
          <cell r="H162" t="str">
            <v>No</v>
          </cell>
          <cell r="I162" t="str">
            <v>No</v>
          </cell>
          <cell r="J162" t="str">
            <v>None</v>
          </cell>
        </row>
        <row r="163">
          <cell r="A163" t="str">
            <v>M110.10(a)</v>
          </cell>
          <cell r="B163" t="str">
            <v>M1000</v>
          </cell>
          <cell r="C163" t="str">
            <v>Pavement Maintenance</v>
          </cell>
          <cell r="D163" t="str">
            <v>M1100</v>
          </cell>
          <cell r="E163" t="str">
            <v>M1100: Pavement Layers Repair</v>
          </cell>
          <cell r="F163" t="str">
            <v>M110.10(a)</v>
          </cell>
          <cell r="G163" t="str">
            <v>Milling and Paving</v>
          </cell>
          <cell r="H163" t="str">
            <v>Yes</v>
          </cell>
          <cell r="I163" t="str">
            <v>No</v>
          </cell>
          <cell r="J163" t="str">
            <v>Prov.Sum</v>
          </cell>
        </row>
        <row r="164">
          <cell r="A164" t="str">
            <v>M110.10(b)</v>
          </cell>
          <cell r="B164" t="str">
            <v>M1000</v>
          </cell>
          <cell r="C164" t="str">
            <v>Pavement Maintenance</v>
          </cell>
          <cell r="D164" t="str">
            <v>M1100</v>
          </cell>
          <cell r="E164" t="str">
            <v>M1100: Pavement Layers Repair</v>
          </cell>
          <cell r="F164" t="str">
            <v>M110.10(b)</v>
          </cell>
          <cell r="G164" t="str">
            <v>Overhead charges and profit in respect of subitem M110.10(a)</v>
          </cell>
          <cell r="H164" t="str">
            <v>Yes</v>
          </cell>
          <cell r="I164" t="str">
            <v>No</v>
          </cell>
          <cell r="J164" t="str">
            <v xml:space="preserve">% </v>
          </cell>
        </row>
        <row r="165">
          <cell r="A165" t="str">
            <v>M110.11</v>
          </cell>
          <cell r="B165" t="str">
            <v>M1000</v>
          </cell>
          <cell r="C165" t="str">
            <v>Pavement Maintenance</v>
          </cell>
          <cell r="D165" t="str">
            <v>M1100</v>
          </cell>
          <cell r="E165" t="str">
            <v>M1100: Pavement Layers Repair</v>
          </cell>
          <cell r="F165" t="str">
            <v>M110.11</v>
          </cell>
          <cell r="G165" t="str">
            <v>100mm cores in asphalt paving</v>
          </cell>
          <cell r="H165" t="str">
            <v>Yes</v>
          </cell>
          <cell r="I165" t="str">
            <v>Yes</v>
          </cell>
          <cell r="J165" t="str">
            <v>No</v>
          </cell>
        </row>
        <row r="166">
          <cell r="A166" t="str">
            <v>M120</v>
          </cell>
          <cell r="B166" t="str">
            <v>M1000</v>
          </cell>
          <cell r="C166" t="str">
            <v>Pavement Maintenance</v>
          </cell>
          <cell r="D166" t="str">
            <v>M1100</v>
          </cell>
          <cell r="E166" t="str">
            <v>M1100: Pavement Layers Repair</v>
          </cell>
          <cell r="F166" t="str">
            <v>M120</v>
          </cell>
          <cell r="G166" t="str">
            <v>REPAIR OF POTHOLES</v>
          </cell>
          <cell r="H166" t="str">
            <v>No</v>
          </cell>
          <cell r="I166" t="str">
            <v>No</v>
          </cell>
          <cell r="J166" t="str">
            <v>None</v>
          </cell>
        </row>
        <row r="167">
          <cell r="A167" t="str">
            <v>M120.01</v>
          </cell>
          <cell r="B167" t="str">
            <v>M1000</v>
          </cell>
          <cell r="C167" t="str">
            <v>Pavement Maintenance</v>
          </cell>
          <cell r="D167" t="str">
            <v>M1100</v>
          </cell>
          <cell r="E167" t="str">
            <v>M1100: Pavement Layers Repair</v>
          </cell>
          <cell r="F167" t="str">
            <v>M120.01</v>
          </cell>
          <cell r="G167" t="str">
            <v>Pothole repair  (non-performance based)</v>
          </cell>
          <cell r="H167" t="str">
            <v>No</v>
          </cell>
          <cell r="I167" t="str">
            <v>No</v>
          </cell>
          <cell r="J167" t="str">
            <v>None</v>
          </cell>
        </row>
        <row r="168">
          <cell r="A168" t="str">
            <v>M120.01(a)</v>
          </cell>
          <cell r="B168" t="str">
            <v>M1000</v>
          </cell>
          <cell r="C168" t="str">
            <v>Pavement Maintenance</v>
          </cell>
          <cell r="D168" t="str">
            <v>M1100</v>
          </cell>
          <cell r="E168" t="str">
            <v>M1100: Pavement Layers Repair</v>
          </cell>
          <cell r="F168" t="str">
            <v>M120.01(a)</v>
          </cell>
          <cell r="G168" t="str">
            <v>Hot mix continuously graded asphalt</v>
          </cell>
          <cell r="H168" t="str">
            <v>Yes</v>
          </cell>
          <cell r="I168" t="str">
            <v>Yes</v>
          </cell>
          <cell r="J168" t="str">
            <v>No</v>
          </cell>
        </row>
        <row r="169">
          <cell r="A169" t="str">
            <v>M120.01(b)</v>
          </cell>
          <cell r="B169" t="str">
            <v>M1000</v>
          </cell>
          <cell r="C169" t="str">
            <v>Pavement Maintenance</v>
          </cell>
          <cell r="D169" t="str">
            <v>M1100</v>
          </cell>
          <cell r="E169" t="str">
            <v>M1100: Pavement Layers Repair</v>
          </cell>
          <cell r="F169" t="str">
            <v>M120.01(b)</v>
          </cell>
          <cell r="G169" t="str">
            <v>Cold mix asphalt</v>
          </cell>
          <cell r="H169" t="str">
            <v>Yes</v>
          </cell>
          <cell r="I169" t="str">
            <v>Yes</v>
          </cell>
          <cell r="J169" t="str">
            <v>No</v>
          </cell>
        </row>
        <row r="170">
          <cell r="A170" t="str">
            <v>M120.02</v>
          </cell>
          <cell r="B170" t="str">
            <v>M1000</v>
          </cell>
          <cell r="C170" t="str">
            <v>Pavement Maintenance</v>
          </cell>
          <cell r="D170" t="str">
            <v>M1100</v>
          </cell>
          <cell r="E170" t="str">
            <v>M1100: Pavement Layers Repair</v>
          </cell>
          <cell r="F170" t="str">
            <v>M120.02</v>
          </cell>
          <cell r="G170" t="str">
            <v>Pothole repair  (performance based)</v>
          </cell>
          <cell r="H170" t="str">
            <v>Yes</v>
          </cell>
          <cell r="I170" t="str">
            <v>Yes</v>
          </cell>
          <cell r="J170" t="str">
            <v>month</v>
          </cell>
        </row>
        <row r="171">
          <cell r="A171" t="str">
            <v>M120.03</v>
          </cell>
          <cell r="B171" t="str">
            <v>M1000</v>
          </cell>
          <cell r="C171" t="str">
            <v>Pavement Maintenance</v>
          </cell>
          <cell r="D171" t="str">
            <v>M1100</v>
          </cell>
          <cell r="E171" t="str">
            <v>M1100: Pavement Layers Repair</v>
          </cell>
          <cell r="F171" t="str">
            <v>M120.03</v>
          </cell>
          <cell r="G171" t="str">
            <v>Temporary pothole repair material for the route patrol</v>
          </cell>
          <cell r="H171" t="str">
            <v>No</v>
          </cell>
          <cell r="I171" t="str">
            <v>No</v>
          </cell>
          <cell r="J171" t="str">
            <v>None</v>
          </cell>
        </row>
        <row r="172">
          <cell r="A172" t="str">
            <v>M120.03(a)</v>
          </cell>
          <cell r="B172" t="str">
            <v>M1000</v>
          </cell>
          <cell r="C172" t="str">
            <v>Pavement Maintenance</v>
          </cell>
          <cell r="D172" t="str">
            <v>M1100</v>
          </cell>
          <cell r="E172" t="str">
            <v>M1100: Pavement Layers Repair</v>
          </cell>
          <cell r="F172" t="str">
            <v>M120.03(a)</v>
          </cell>
          <cell r="G172" t="str">
            <v>Cold mix asphalt</v>
          </cell>
          <cell r="H172" t="str">
            <v>Yes</v>
          </cell>
          <cell r="I172" t="str">
            <v>Yes</v>
          </cell>
          <cell r="J172" t="str">
            <v>kg</v>
          </cell>
        </row>
        <row r="173">
          <cell r="A173" t="str">
            <v>M121</v>
          </cell>
          <cell r="B173" t="str">
            <v>M1000</v>
          </cell>
          <cell r="C173" t="str">
            <v>Pavement Maintenance</v>
          </cell>
          <cell r="D173" t="str">
            <v>M1100</v>
          </cell>
          <cell r="E173" t="str">
            <v>M1100: Pavement Layers Repair</v>
          </cell>
          <cell r="F173" t="str">
            <v>M121</v>
          </cell>
          <cell r="G173" t="str">
            <v>REPAIR OF EDGE BREAKS</v>
          </cell>
          <cell r="H173" t="str">
            <v>No</v>
          </cell>
          <cell r="I173" t="str">
            <v>No</v>
          </cell>
          <cell r="J173" t="str">
            <v>None</v>
          </cell>
        </row>
        <row r="174">
          <cell r="A174" t="str">
            <v>M121.01</v>
          </cell>
          <cell r="B174" t="str">
            <v>M1000</v>
          </cell>
          <cell r="C174" t="str">
            <v>Pavement Maintenance</v>
          </cell>
          <cell r="D174" t="str">
            <v>M1100</v>
          </cell>
          <cell r="E174" t="str">
            <v>M1100: Pavement Layers Repair</v>
          </cell>
          <cell r="F174" t="str">
            <v>M121.01</v>
          </cell>
          <cell r="G174" t="str">
            <v>Repair of edge breaks (non performance based)</v>
          </cell>
          <cell r="H174" t="str">
            <v>No</v>
          </cell>
          <cell r="I174" t="str">
            <v>No</v>
          </cell>
          <cell r="J174" t="str">
            <v>None</v>
          </cell>
        </row>
        <row r="175">
          <cell r="A175" t="str">
            <v>M121.01(a)</v>
          </cell>
          <cell r="B175" t="str">
            <v>M1000</v>
          </cell>
          <cell r="C175" t="str">
            <v>Pavement Maintenance</v>
          </cell>
          <cell r="D175" t="str">
            <v>M1100</v>
          </cell>
          <cell r="E175" t="str">
            <v>M1100: Pavement Layers Repair</v>
          </cell>
          <cell r="F175" t="str">
            <v>M121.01(a)</v>
          </cell>
          <cell r="G175" t="str">
            <v>Hot mix continuously graded asphalt</v>
          </cell>
          <cell r="H175" t="str">
            <v>Yes</v>
          </cell>
          <cell r="I175" t="str">
            <v>Yes</v>
          </cell>
          <cell r="J175" t="str">
            <v>m</v>
          </cell>
        </row>
        <row r="176">
          <cell r="A176" t="str">
            <v>M121.01(b)</v>
          </cell>
          <cell r="B176" t="str">
            <v>M1000</v>
          </cell>
          <cell r="C176" t="str">
            <v>Pavement Maintenance</v>
          </cell>
          <cell r="D176" t="str">
            <v>M1200</v>
          </cell>
          <cell r="E176" t="str">
            <v>M1200: Repair Of Potholes</v>
          </cell>
          <cell r="F176" t="str">
            <v>M121.01(b)</v>
          </cell>
          <cell r="G176" t="str">
            <v>Cold mix asphalt</v>
          </cell>
          <cell r="H176" t="str">
            <v>Yes</v>
          </cell>
          <cell r="I176" t="str">
            <v>Yes</v>
          </cell>
          <cell r="J176" t="str">
            <v>m</v>
          </cell>
        </row>
        <row r="177">
          <cell r="A177" t="str">
            <v>M121.02</v>
          </cell>
          <cell r="B177" t="str">
            <v>M1000</v>
          </cell>
          <cell r="C177" t="str">
            <v>Pavement Maintenance</v>
          </cell>
          <cell r="D177" t="str">
            <v>M1200</v>
          </cell>
          <cell r="E177" t="str">
            <v>M1200: Repair Of Potholes</v>
          </cell>
          <cell r="F177" t="str">
            <v>M121.02</v>
          </cell>
          <cell r="G177" t="str">
            <v>Repair of edge breaks (performance based)</v>
          </cell>
          <cell r="H177" t="str">
            <v>Yes</v>
          </cell>
          <cell r="I177" t="str">
            <v>Yes</v>
          </cell>
          <cell r="J177" t="str">
            <v>month</v>
          </cell>
        </row>
        <row r="178">
          <cell r="A178" t="str">
            <v>M122</v>
          </cell>
          <cell r="B178" t="str">
            <v>M1000</v>
          </cell>
          <cell r="C178" t="str">
            <v>Pavement Maintenance</v>
          </cell>
          <cell r="D178" t="str">
            <v>M1200</v>
          </cell>
          <cell r="E178" t="str">
            <v>M1200: Repair Of Potholes</v>
          </cell>
          <cell r="F178" t="str">
            <v>M122</v>
          </cell>
          <cell r="G178" t="str">
            <v>REPAIR OF SURFACE FAILURES</v>
          </cell>
          <cell r="H178" t="str">
            <v>No</v>
          </cell>
          <cell r="I178" t="str">
            <v>No</v>
          </cell>
          <cell r="J178" t="str">
            <v>None</v>
          </cell>
        </row>
        <row r="179">
          <cell r="A179" t="str">
            <v>M122.01</v>
          </cell>
          <cell r="B179" t="str">
            <v>M1000</v>
          </cell>
          <cell r="C179" t="str">
            <v>Pavement Maintenance</v>
          </cell>
          <cell r="D179" t="str">
            <v>M1200</v>
          </cell>
          <cell r="E179" t="str">
            <v>M1200: Repair Of Potholes</v>
          </cell>
          <cell r="F179" t="str">
            <v>M122.01</v>
          </cell>
          <cell r="G179" t="str">
            <v>Repair of Surface failures (non performance based)</v>
          </cell>
          <cell r="H179" t="str">
            <v>No</v>
          </cell>
          <cell r="I179" t="str">
            <v>No</v>
          </cell>
          <cell r="J179" t="str">
            <v>None</v>
          </cell>
        </row>
        <row r="180">
          <cell r="A180" t="str">
            <v>M122.01(a)</v>
          </cell>
          <cell r="B180" t="str">
            <v>M1000</v>
          </cell>
          <cell r="C180" t="str">
            <v>Pavement Maintenance</v>
          </cell>
          <cell r="D180" t="str">
            <v>M1200</v>
          </cell>
          <cell r="E180" t="str">
            <v>M1200: Repair Of Potholes</v>
          </cell>
          <cell r="F180" t="str">
            <v>M122.01(a)</v>
          </cell>
          <cell r="G180" t="str">
            <v>Hot mix continuously graded asphalt</v>
          </cell>
          <cell r="H180" t="str">
            <v>Yes</v>
          </cell>
          <cell r="I180" t="str">
            <v>Yes</v>
          </cell>
          <cell r="J180" t="str">
            <v>No</v>
          </cell>
        </row>
        <row r="181">
          <cell r="A181" t="str">
            <v>M122.01(b)</v>
          </cell>
          <cell r="B181" t="str">
            <v>M1000</v>
          </cell>
          <cell r="C181" t="str">
            <v>Pavement Maintenance</v>
          </cell>
          <cell r="D181" t="str">
            <v>M1200</v>
          </cell>
          <cell r="E181" t="str">
            <v>M1200: Repair Of Potholes</v>
          </cell>
          <cell r="F181" t="str">
            <v>M122.01(b)</v>
          </cell>
          <cell r="G181" t="str">
            <v>Cold mix asphalt</v>
          </cell>
          <cell r="H181" t="str">
            <v>Yes</v>
          </cell>
          <cell r="I181" t="str">
            <v>Yes</v>
          </cell>
          <cell r="J181" t="str">
            <v>No</v>
          </cell>
        </row>
        <row r="182">
          <cell r="A182" t="str">
            <v>M122.02</v>
          </cell>
          <cell r="B182" t="str">
            <v>M1000</v>
          </cell>
          <cell r="C182" t="str">
            <v>Pavement Maintenance</v>
          </cell>
          <cell r="D182" t="str">
            <v>M1200</v>
          </cell>
          <cell r="E182" t="str">
            <v>M1200: Repair Of Potholes</v>
          </cell>
          <cell r="F182" t="str">
            <v>M122.02</v>
          </cell>
          <cell r="G182" t="str">
            <v>Repair of Surface failures (performance based)</v>
          </cell>
          <cell r="H182" t="str">
            <v>Yes</v>
          </cell>
          <cell r="I182" t="str">
            <v>Yes</v>
          </cell>
          <cell r="J182" t="str">
            <v>month</v>
          </cell>
        </row>
        <row r="183">
          <cell r="A183" t="str">
            <v>M130</v>
          </cell>
          <cell r="B183" t="str">
            <v>M1000</v>
          </cell>
          <cell r="C183" t="str">
            <v>Pavement Maintenance</v>
          </cell>
          <cell r="D183" t="str">
            <v>M1210</v>
          </cell>
          <cell r="E183" t="str">
            <v>M1210: Repair Of Edge Breaks</v>
          </cell>
          <cell r="F183" t="str">
            <v>M130</v>
          </cell>
          <cell r="G183" t="str">
            <v>CRACK SEALING</v>
          </cell>
          <cell r="H183" t="str">
            <v>No</v>
          </cell>
          <cell r="I183" t="str">
            <v>No</v>
          </cell>
          <cell r="J183" t="str">
            <v>None</v>
          </cell>
        </row>
        <row r="184">
          <cell r="A184" t="str">
            <v>M130.01</v>
          </cell>
          <cell r="B184" t="str">
            <v>M1000</v>
          </cell>
          <cell r="C184" t="str">
            <v>Pavement Maintenance</v>
          </cell>
          <cell r="D184" t="str">
            <v>M1210</v>
          </cell>
          <cell r="E184" t="str">
            <v>M1210: Repair Of Edge Breaks</v>
          </cell>
          <cell r="F184" t="str">
            <v>M130.01</v>
          </cell>
          <cell r="G184" t="str">
            <v>Cleaning and sealing the cracks</v>
          </cell>
          <cell r="H184" t="str">
            <v>No</v>
          </cell>
          <cell r="I184" t="str">
            <v>No</v>
          </cell>
          <cell r="J184" t="str">
            <v>None</v>
          </cell>
        </row>
        <row r="185">
          <cell r="A185" t="str">
            <v>M130.01(a)</v>
          </cell>
          <cell r="B185" t="str">
            <v>M1000</v>
          </cell>
          <cell r="C185" t="str">
            <v>Pavement Maintenance</v>
          </cell>
          <cell r="D185" t="str">
            <v>M1210</v>
          </cell>
          <cell r="E185" t="str">
            <v>M1210: Repair Of Edge Breaks</v>
          </cell>
          <cell r="F185" t="str">
            <v>M130.01(a)</v>
          </cell>
          <cell r="G185" t="str">
            <v>Cleaning cracks per metre with:</v>
          </cell>
          <cell r="H185" t="str">
            <v>No</v>
          </cell>
          <cell r="I185" t="str">
            <v>No</v>
          </cell>
          <cell r="J185" t="str">
            <v>None</v>
          </cell>
        </row>
        <row r="186">
          <cell r="A186" t="str">
            <v>M130.01(a)(i)</v>
          </cell>
          <cell r="B186" t="str">
            <v>M1000</v>
          </cell>
          <cell r="C186" t="str">
            <v>Pavement Maintenance</v>
          </cell>
          <cell r="D186" t="str">
            <v>M1210</v>
          </cell>
          <cell r="E186" t="str">
            <v>M1210: Repair Of Edge Breaks</v>
          </cell>
          <cell r="F186" t="str">
            <v>M130.01(a)(i)</v>
          </cell>
          <cell r="G186" t="str">
            <v>Cold compressed air</v>
          </cell>
          <cell r="H186" t="str">
            <v>Yes</v>
          </cell>
          <cell r="I186" t="str">
            <v>Yes</v>
          </cell>
          <cell r="J186" t="str">
            <v>m</v>
          </cell>
        </row>
        <row r="187">
          <cell r="A187" t="str">
            <v>M130.01(a)(ii)</v>
          </cell>
          <cell r="B187" t="str">
            <v>M1000</v>
          </cell>
          <cell r="C187" t="str">
            <v>Pavement Maintenance</v>
          </cell>
          <cell r="D187" t="str">
            <v>M1210</v>
          </cell>
          <cell r="E187" t="str">
            <v>M1210: Repair Of Edge Breaks</v>
          </cell>
          <cell r="F187" t="str">
            <v>M130.01(a)(ii)</v>
          </cell>
          <cell r="G187" t="str">
            <v>Hot compressed air</v>
          </cell>
          <cell r="H187" t="str">
            <v>Yes</v>
          </cell>
          <cell r="I187" t="str">
            <v>Yes</v>
          </cell>
          <cell r="J187" t="str">
            <v>m</v>
          </cell>
        </row>
        <row r="188">
          <cell r="A188" t="str">
            <v>M130.01(b)</v>
          </cell>
          <cell r="B188" t="str">
            <v>M1000</v>
          </cell>
          <cell r="C188" t="str">
            <v>Pavement Maintenance</v>
          </cell>
          <cell r="D188" t="str">
            <v>M1220</v>
          </cell>
          <cell r="E188" t="str">
            <v>M1220: Repair Of Surface Failures</v>
          </cell>
          <cell r="F188" t="str">
            <v>M130.01(b)</v>
          </cell>
          <cell r="G188" t="str">
            <v>Cleaning cracks per area with:</v>
          </cell>
          <cell r="H188" t="str">
            <v>No</v>
          </cell>
          <cell r="I188" t="str">
            <v>No</v>
          </cell>
          <cell r="J188" t="str">
            <v>None</v>
          </cell>
        </row>
        <row r="189">
          <cell r="A189" t="str">
            <v>M130.01(b)(i)</v>
          </cell>
          <cell r="B189" t="str">
            <v>M1000</v>
          </cell>
          <cell r="C189" t="str">
            <v>Pavement Maintenance</v>
          </cell>
          <cell r="D189" t="str">
            <v>M1220</v>
          </cell>
          <cell r="E189" t="str">
            <v>M1220: Repair Of Surface Failures</v>
          </cell>
          <cell r="F189" t="str">
            <v>M130.01(b)(i)</v>
          </cell>
          <cell r="G189" t="str">
            <v>Cold compressed air</v>
          </cell>
          <cell r="H189" t="str">
            <v>Yes</v>
          </cell>
          <cell r="I189" t="str">
            <v>Yes</v>
          </cell>
          <cell r="J189" t="str">
            <v>m2</v>
          </cell>
        </row>
        <row r="190">
          <cell r="A190" t="str">
            <v>M130.01(b)(ii)</v>
          </cell>
          <cell r="B190" t="str">
            <v>M1000</v>
          </cell>
          <cell r="C190" t="str">
            <v>Pavement Maintenance</v>
          </cell>
          <cell r="D190" t="str">
            <v>M1220</v>
          </cell>
          <cell r="E190" t="str">
            <v>M1220: Repair Of Surface Failures</v>
          </cell>
          <cell r="F190" t="str">
            <v>M130.01(b)(ii)</v>
          </cell>
          <cell r="G190" t="str">
            <v>Hot compressed air</v>
          </cell>
          <cell r="H190" t="str">
            <v>Yes</v>
          </cell>
          <cell r="I190" t="str">
            <v>Yes</v>
          </cell>
          <cell r="J190" t="str">
            <v>m2</v>
          </cell>
        </row>
        <row r="191">
          <cell r="A191" t="str">
            <v>M130.01(c)</v>
          </cell>
          <cell r="B191" t="str">
            <v>M1000</v>
          </cell>
          <cell r="C191" t="str">
            <v>Pavement Maintenance</v>
          </cell>
          <cell r="D191" t="str">
            <v>M1220</v>
          </cell>
          <cell r="E191" t="str">
            <v>M1220: Repair Of Surface Failures</v>
          </cell>
          <cell r="F191" t="str">
            <v>M130.01(c)</v>
          </cell>
          <cell r="G191" t="str">
            <v>Applying herbicides for sealing cracks</v>
          </cell>
          <cell r="H191" t="str">
            <v>Yes</v>
          </cell>
          <cell r="I191" t="str">
            <v>Yes</v>
          </cell>
          <cell r="J191" t="str">
            <v>litre</v>
          </cell>
        </row>
        <row r="192">
          <cell r="A192" t="str">
            <v>M130.01(d)</v>
          </cell>
          <cell r="B192" t="str">
            <v>M1000</v>
          </cell>
          <cell r="C192" t="str">
            <v>Pavement Maintenance</v>
          </cell>
          <cell r="D192" t="str">
            <v>M1220</v>
          </cell>
          <cell r="E192" t="str">
            <v>M1220: Repair Of Surface Failures</v>
          </cell>
          <cell r="F192" t="str">
            <v>M130.01(d)</v>
          </cell>
          <cell r="G192" t="str">
            <v>Priming of cracks</v>
          </cell>
          <cell r="H192" t="str">
            <v>Yes</v>
          </cell>
          <cell r="I192" t="str">
            <v>Yes</v>
          </cell>
          <cell r="J192" t="str">
            <v>m</v>
          </cell>
        </row>
        <row r="193">
          <cell r="A193" t="str">
            <v>M130.01(e)</v>
          </cell>
          <cell r="B193" t="str">
            <v>M1000</v>
          </cell>
          <cell r="C193" t="str">
            <v>Pavement Maintenance</v>
          </cell>
          <cell r="D193" t="str">
            <v>M1300</v>
          </cell>
          <cell r="E193" t="str">
            <v>M1300: Sealing Of Active Cracks</v>
          </cell>
          <cell r="F193" t="str">
            <v>M130.01(e)</v>
          </cell>
          <cell r="G193" t="str">
            <v>Sealing the cracks with:</v>
          </cell>
          <cell r="H193" t="str">
            <v>No</v>
          </cell>
          <cell r="I193" t="str">
            <v>No</v>
          </cell>
          <cell r="J193" t="str">
            <v>None</v>
          </cell>
        </row>
        <row r="194">
          <cell r="A194" t="str">
            <v>M130.01(e)(i)</v>
          </cell>
          <cell r="B194" t="str">
            <v>M1000</v>
          </cell>
          <cell r="C194" t="str">
            <v>Pavement Maintenance</v>
          </cell>
          <cell r="D194" t="str">
            <v>M1300</v>
          </cell>
          <cell r="E194" t="str">
            <v>M1300: Sealing Of Active Cracks</v>
          </cell>
          <cell r="F194" t="str">
            <v>M130.01(e)(i)</v>
          </cell>
          <cell r="G194" t="str">
            <v>C-E1 modified binder</v>
          </cell>
          <cell r="H194" t="str">
            <v>Yes</v>
          </cell>
          <cell r="I194" t="str">
            <v>Yes</v>
          </cell>
          <cell r="J194" t="str">
            <v>m</v>
          </cell>
        </row>
        <row r="195">
          <cell r="A195" t="str">
            <v>M130.01(e)(ii)</v>
          </cell>
          <cell r="B195" t="str">
            <v>M1000</v>
          </cell>
          <cell r="C195" t="str">
            <v>Pavement Maintenance</v>
          </cell>
          <cell r="D195" t="str">
            <v>M1300</v>
          </cell>
          <cell r="E195" t="str">
            <v>M1300: Sealing Of Active Cracks</v>
          </cell>
          <cell r="F195" t="str">
            <v>M130.01(e)(ii)</v>
          </cell>
          <cell r="G195" t="str">
            <v>CC-E1 modified binder</v>
          </cell>
          <cell r="H195" t="str">
            <v>Yes</v>
          </cell>
          <cell r="I195" t="str">
            <v>Yes</v>
          </cell>
          <cell r="J195" t="str">
            <v>m</v>
          </cell>
        </row>
        <row r="196">
          <cell r="A196" t="str">
            <v>M130.01(e)(iii)</v>
          </cell>
          <cell r="B196" t="str">
            <v>M1000</v>
          </cell>
          <cell r="C196" t="str">
            <v>Pavement Maintenance</v>
          </cell>
          <cell r="D196" t="str">
            <v>M1300</v>
          </cell>
          <cell r="E196" t="str">
            <v>M1300: Sealing Of Active Cracks</v>
          </cell>
          <cell r="F196" t="str">
            <v>M130.01(e)(iii)</v>
          </cell>
          <cell r="G196" t="str">
            <v>C-R1 modified binder</v>
          </cell>
          <cell r="H196" t="str">
            <v>Yes</v>
          </cell>
          <cell r="I196" t="str">
            <v>Yes</v>
          </cell>
          <cell r="J196" t="str">
            <v>m</v>
          </cell>
        </row>
        <row r="197">
          <cell r="A197" t="str">
            <v>M130.01(f)</v>
          </cell>
          <cell r="B197" t="str">
            <v>M1000</v>
          </cell>
          <cell r="C197" t="str">
            <v>Pavement Maintenance</v>
          </cell>
          <cell r="D197" t="str">
            <v>M1300</v>
          </cell>
          <cell r="E197" t="str">
            <v>M1300: Sealing Of Active Cracks</v>
          </cell>
          <cell r="F197" t="str">
            <v>M130.01(f)</v>
          </cell>
          <cell r="G197" t="str">
            <v>Extra over M130.01(e ) for filling wide cracks with fine sand to underside of base layer as specified</v>
          </cell>
          <cell r="H197" t="str">
            <v>Yes</v>
          </cell>
          <cell r="I197" t="str">
            <v>Yes</v>
          </cell>
          <cell r="J197" t="str">
            <v>m</v>
          </cell>
        </row>
        <row r="198">
          <cell r="A198" t="str">
            <v>M130.01(g)</v>
          </cell>
          <cell r="B198" t="str">
            <v>M1000</v>
          </cell>
          <cell r="C198" t="str">
            <v>Pavement Maintenance</v>
          </cell>
          <cell r="D198" t="str">
            <v>M1300</v>
          </cell>
          <cell r="E198" t="str">
            <v>M1300: Sealing Of Active Cracks</v>
          </cell>
          <cell r="F198" t="str">
            <v>M130.01(g)</v>
          </cell>
          <cell r="G198" t="str">
            <v>Heating of surface before rolling</v>
          </cell>
          <cell r="H198" t="str">
            <v>Yes</v>
          </cell>
          <cell r="I198" t="str">
            <v>Yes</v>
          </cell>
          <cell r="J198" t="str">
            <v>m</v>
          </cell>
        </row>
        <row r="199">
          <cell r="A199" t="str">
            <v>M130.01(h)</v>
          </cell>
          <cell r="B199" t="str">
            <v>M1000</v>
          </cell>
          <cell r="C199" t="str">
            <v>Pavement Maintenance</v>
          </cell>
          <cell r="D199" t="str">
            <v>M1300</v>
          </cell>
          <cell r="E199" t="str">
            <v>M1300: Sealing Of Active Cracks</v>
          </cell>
          <cell r="F199" t="str">
            <v>M130.01(h)</v>
          </cell>
          <cell r="G199" t="str">
            <v>Rolling the cracks</v>
          </cell>
          <cell r="H199" t="str">
            <v>Yes</v>
          </cell>
          <cell r="I199" t="str">
            <v>Yes</v>
          </cell>
          <cell r="J199" t="str">
            <v>m</v>
          </cell>
        </row>
        <row r="200">
          <cell r="A200" t="str">
            <v>M130.02</v>
          </cell>
          <cell r="B200" t="str">
            <v>M1000</v>
          </cell>
          <cell r="C200" t="str">
            <v>Pavement Maintenance</v>
          </cell>
          <cell r="D200" t="str">
            <v>M1300</v>
          </cell>
          <cell r="E200" t="str">
            <v>M1300: Sealing Of Active Cracks</v>
          </cell>
          <cell r="F200" t="str">
            <v>M130.02</v>
          </cell>
          <cell r="G200" t="str">
            <v>Geotextile crack sealing</v>
          </cell>
          <cell r="H200" t="str">
            <v>No</v>
          </cell>
          <cell r="I200" t="str">
            <v>No</v>
          </cell>
          <cell r="J200" t="str">
            <v>None</v>
          </cell>
        </row>
        <row r="201">
          <cell r="A201" t="str">
            <v>M130.02(a)</v>
          </cell>
          <cell r="B201" t="str">
            <v>M1000</v>
          </cell>
          <cell r="C201" t="str">
            <v>Pavement Maintenance</v>
          </cell>
          <cell r="D201" t="str">
            <v>M1300</v>
          </cell>
          <cell r="E201" t="str">
            <v>M1300: Sealing Of Active Cracks</v>
          </cell>
          <cell r="F201" t="str">
            <v>M130.02(a)</v>
          </cell>
          <cell r="G201" t="str">
            <v>Sealing cracks with 200mm wide geotextile "bandage" using:</v>
          </cell>
          <cell r="H201" t="str">
            <v>No</v>
          </cell>
          <cell r="I201" t="str">
            <v>No</v>
          </cell>
          <cell r="J201" t="str">
            <v>None</v>
          </cell>
        </row>
        <row r="202">
          <cell r="A202" t="str">
            <v>M130.02(a)(i)</v>
          </cell>
          <cell r="B202" t="str">
            <v>M1000</v>
          </cell>
          <cell r="C202" t="str">
            <v>Pavement Maintenance</v>
          </cell>
          <cell r="D202" t="str">
            <v>M1300</v>
          </cell>
          <cell r="E202" t="str">
            <v>M1300: Sealing Of Active Cracks</v>
          </cell>
          <cell r="F202" t="str">
            <v>M130.02(a)(i)</v>
          </cell>
          <cell r="G202" t="str">
            <v>65% Cationic bitumen emulsion (solvents omitted)</v>
          </cell>
          <cell r="H202" t="str">
            <v>Yes</v>
          </cell>
          <cell r="I202" t="str">
            <v>Yes</v>
          </cell>
          <cell r="J202" t="str">
            <v>m</v>
          </cell>
        </row>
        <row r="203">
          <cell r="A203" t="str">
            <v>M130.02(a)(ii)</v>
          </cell>
          <cell r="B203" t="str">
            <v>M1000</v>
          </cell>
          <cell r="C203" t="str">
            <v>Pavement Maintenance</v>
          </cell>
          <cell r="D203" t="str">
            <v>M1300</v>
          </cell>
          <cell r="E203" t="str">
            <v>M1300: Sealing Of Active Cracks</v>
          </cell>
          <cell r="F203" t="str">
            <v>M130.02(a)(ii)</v>
          </cell>
          <cell r="G203" t="str">
            <v>SC-E1 modified emulsion (solvents omitted)</v>
          </cell>
          <cell r="H203" t="str">
            <v>Yes</v>
          </cell>
          <cell r="I203" t="str">
            <v>Yes</v>
          </cell>
          <cell r="J203" t="str">
            <v>m</v>
          </cell>
        </row>
        <row r="204">
          <cell r="A204" t="str">
            <v>M130.02(a)(iii)</v>
          </cell>
          <cell r="B204" t="str">
            <v>M1000</v>
          </cell>
          <cell r="C204" t="str">
            <v>Pavement Maintenance</v>
          </cell>
          <cell r="D204" t="str">
            <v>M1300</v>
          </cell>
          <cell r="E204" t="str">
            <v>M1300: Sealing Of Active Cracks</v>
          </cell>
          <cell r="F204" t="str">
            <v>M130.02(a)(iii)</v>
          </cell>
          <cell r="G204" t="str">
            <v>Other appropriate product</v>
          </cell>
          <cell r="H204" t="str">
            <v>Yes</v>
          </cell>
          <cell r="I204" t="str">
            <v>Yes</v>
          </cell>
          <cell r="J204" t="str">
            <v>m</v>
          </cell>
        </row>
        <row r="205">
          <cell r="A205" t="str">
            <v>M130.02(b)</v>
          </cell>
          <cell r="B205" t="str">
            <v>M1000</v>
          </cell>
          <cell r="C205" t="str">
            <v>Pavement Maintenance</v>
          </cell>
          <cell r="D205" t="str">
            <v>M1300</v>
          </cell>
          <cell r="E205" t="str">
            <v>M1300: Sealing Of Active Cracks</v>
          </cell>
          <cell r="F205" t="str">
            <v>M130.02(b)</v>
          </cell>
          <cell r="G205" t="str">
            <v>Sealing "crocodile" cracks with geotextile over areas using:</v>
          </cell>
          <cell r="H205" t="str">
            <v>No</v>
          </cell>
          <cell r="I205" t="str">
            <v>No</v>
          </cell>
          <cell r="J205" t="str">
            <v>None</v>
          </cell>
        </row>
        <row r="206">
          <cell r="A206" t="str">
            <v>M130.02(b)(i)</v>
          </cell>
          <cell r="B206" t="str">
            <v>M1000</v>
          </cell>
          <cell r="C206" t="str">
            <v>Pavement Maintenance</v>
          </cell>
          <cell r="D206" t="str">
            <v>M1300</v>
          </cell>
          <cell r="E206" t="str">
            <v>M1300: Sealing Of Active Cracks</v>
          </cell>
          <cell r="F206" t="str">
            <v>M130.02(b)(i)</v>
          </cell>
          <cell r="G206" t="str">
            <v>65% Cationic bitumen emulsion (solvents omitted)</v>
          </cell>
          <cell r="H206" t="str">
            <v>Yes</v>
          </cell>
          <cell r="I206" t="str">
            <v>Yes</v>
          </cell>
          <cell r="J206" t="str">
            <v>m2</v>
          </cell>
        </row>
        <row r="207">
          <cell r="A207" t="str">
            <v>M130.02(b)(ii)</v>
          </cell>
          <cell r="B207" t="str">
            <v>M1000</v>
          </cell>
          <cell r="C207" t="str">
            <v>Pavement Maintenance</v>
          </cell>
          <cell r="D207" t="str">
            <v>M1300</v>
          </cell>
          <cell r="E207" t="str">
            <v>M1300: Sealing Of Active Cracks</v>
          </cell>
          <cell r="F207" t="str">
            <v>M130.02(b)(ii)</v>
          </cell>
          <cell r="G207" t="str">
            <v>SC-E1 modified emulsion (solvents omitted)</v>
          </cell>
          <cell r="H207" t="str">
            <v>Yes</v>
          </cell>
          <cell r="I207" t="str">
            <v>Yes</v>
          </cell>
          <cell r="J207" t="str">
            <v>m2</v>
          </cell>
        </row>
        <row r="208">
          <cell r="A208" t="str">
            <v>M130.03</v>
          </cell>
          <cell r="B208" t="str">
            <v>M1000</v>
          </cell>
          <cell r="C208" t="str">
            <v>Pavement Maintenance</v>
          </cell>
          <cell r="D208" t="str">
            <v>M1300</v>
          </cell>
          <cell r="E208" t="str">
            <v>M1300: Sealing Of Active Cracks</v>
          </cell>
          <cell r="F208" t="str">
            <v>M130.03</v>
          </cell>
          <cell r="G208" t="str">
            <v>Prefabricated road patch for crack sealing</v>
          </cell>
          <cell r="H208" t="str">
            <v>No</v>
          </cell>
          <cell r="I208" t="str">
            <v>No</v>
          </cell>
          <cell r="J208" t="str">
            <v>None</v>
          </cell>
        </row>
        <row r="209">
          <cell r="A209" t="str">
            <v>M130.03(a)</v>
          </cell>
          <cell r="B209" t="str">
            <v>M1000</v>
          </cell>
          <cell r="C209" t="str">
            <v>Pavement Maintenance</v>
          </cell>
          <cell r="D209" t="str">
            <v>M1300</v>
          </cell>
          <cell r="E209" t="str">
            <v>M1300: Sealing Of Active Cracks</v>
          </cell>
          <cell r="F209" t="str">
            <v>M130.03(a)</v>
          </cell>
          <cell r="G209" t="str">
            <v>Sealing "crocodile" cracks with pre-fabricated road patch over areas using:</v>
          </cell>
          <cell r="H209" t="str">
            <v>No</v>
          </cell>
          <cell r="I209" t="str">
            <v>No</v>
          </cell>
          <cell r="J209" t="str">
            <v>None</v>
          </cell>
        </row>
        <row r="210">
          <cell r="A210" t="str">
            <v>M130.03(a)(i)</v>
          </cell>
          <cell r="B210" t="str">
            <v>M1000</v>
          </cell>
          <cell r="C210" t="str">
            <v>Pavement Maintenance</v>
          </cell>
          <cell r="D210" t="str">
            <v>M1300</v>
          </cell>
          <cell r="E210" t="str">
            <v>M1300: Sealing Of Active Cracks</v>
          </cell>
          <cell r="F210" t="str">
            <v>M130.03(a)(i)</v>
          </cell>
          <cell r="G210" t="str">
            <v>10mm nominal size aggregate (single seal)</v>
          </cell>
          <cell r="H210" t="str">
            <v>Yes</v>
          </cell>
          <cell r="I210" t="str">
            <v>Yes</v>
          </cell>
          <cell r="J210" t="str">
            <v>m2</v>
          </cell>
        </row>
        <row r="211">
          <cell r="A211" t="str">
            <v>M130.03(a)(ii)</v>
          </cell>
          <cell r="B211" t="str">
            <v>M1000</v>
          </cell>
          <cell r="C211" t="str">
            <v>Pavement Maintenance</v>
          </cell>
          <cell r="D211" t="str">
            <v>M1300</v>
          </cell>
          <cell r="E211" t="str">
            <v>M1300: Sealing Of Active Cracks</v>
          </cell>
          <cell r="F211" t="str">
            <v>M130.03(a)(ii)</v>
          </cell>
          <cell r="G211" t="str">
            <v>14mm nominal size aggregate (single seal)</v>
          </cell>
          <cell r="H211" t="str">
            <v>Yes</v>
          </cell>
          <cell r="I211" t="str">
            <v>Yes</v>
          </cell>
          <cell r="J211" t="str">
            <v>m2</v>
          </cell>
        </row>
        <row r="212">
          <cell r="A212" t="str">
            <v>M140</v>
          </cell>
          <cell r="B212" t="str">
            <v>M1000</v>
          </cell>
          <cell r="C212" t="str">
            <v>Pavement Maintenance</v>
          </cell>
          <cell r="D212" t="str">
            <v>M1300</v>
          </cell>
          <cell r="E212" t="str">
            <v>M1300: Sealing Of Active Cracks</v>
          </cell>
          <cell r="F212" t="str">
            <v>M140</v>
          </cell>
          <cell r="G212" t="str">
            <v>BLEEDING REPAIR</v>
          </cell>
          <cell r="H212" t="str">
            <v>No</v>
          </cell>
          <cell r="I212" t="str">
            <v>No</v>
          </cell>
          <cell r="J212" t="str">
            <v>None</v>
          </cell>
        </row>
        <row r="213">
          <cell r="A213" t="str">
            <v>M140.01</v>
          </cell>
          <cell r="B213" t="str">
            <v>M1000</v>
          </cell>
          <cell r="C213" t="str">
            <v>Pavement Maintenance</v>
          </cell>
          <cell r="D213" t="str">
            <v>M1300</v>
          </cell>
          <cell r="E213" t="str">
            <v>M1300: Sealing Of Active Cracks</v>
          </cell>
          <cell r="F213" t="str">
            <v>M140.01</v>
          </cell>
          <cell r="G213" t="str">
            <v xml:space="preserve">Repair of bleeding (Method 1) </v>
          </cell>
          <cell r="H213" t="str">
            <v>No</v>
          </cell>
          <cell r="I213" t="str">
            <v>No</v>
          </cell>
          <cell r="J213" t="str">
            <v>None</v>
          </cell>
        </row>
        <row r="214">
          <cell r="A214" t="str">
            <v>M140.01(a)</v>
          </cell>
          <cell r="B214" t="str">
            <v>M1000</v>
          </cell>
          <cell r="C214" t="str">
            <v>Pavement Maintenance</v>
          </cell>
          <cell r="D214" t="str">
            <v>M1300</v>
          </cell>
          <cell r="E214" t="str">
            <v>M1300: Sealing Of Active Cracks</v>
          </cell>
          <cell r="F214" t="str">
            <v>M140.01(a)</v>
          </cell>
          <cell r="G214" t="str">
            <v>Using 14,0 mm aggregate</v>
          </cell>
          <cell r="H214" t="str">
            <v>Yes</v>
          </cell>
          <cell r="I214" t="str">
            <v>Yes</v>
          </cell>
          <cell r="J214" t="str">
            <v>m2</v>
          </cell>
        </row>
        <row r="215">
          <cell r="A215" t="str">
            <v>M140.01(b)</v>
          </cell>
          <cell r="B215" t="str">
            <v>M1000</v>
          </cell>
          <cell r="C215" t="str">
            <v>Pavement Maintenance</v>
          </cell>
          <cell r="D215" t="str">
            <v>M1300</v>
          </cell>
          <cell r="E215" t="str">
            <v>M1300: Sealing Of Active Cracks</v>
          </cell>
          <cell r="F215" t="str">
            <v>M140.01(b)</v>
          </cell>
          <cell r="G215" t="str">
            <v>Using 10,0 mm aggregate</v>
          </cell>
          <cell r="H215" t="str">
            <v>Yes</v>
          </cell>
          <cell r="I215" t="str">
            <v>Yes</v>
          </cell>
          <cell r="J215" t="str">
            <v>m2</v>
          </cell>
        </row>
        <row r="216">
          <cell r="A216" t="str">
            <v>M140.01(c)</v>
          </cell>
          <cell r="B216" t="str">
            <v>M1000</v>
          </cell>
          <cell r="C216" t="str">
            <v>Pavement Maintenance</v>
          </cell>
          <cell r="D216" t="str">
            <v>M1300</v>
          </cell>
          <cell r="E216" t="str">
            <v>M1300: Sealing Of Active Cracks</v>
          </cell>
          <cell r="F216" t="str">
            <v>M140.01(c)</v>
          </cell>
          <cell r="G216" t="str">
            <v>Using 7,0 mm aggregate</v>
          </cell>
          <cell r="H216" t="str">
            <v>Yes</v>
          </cell>
          <cell r="I216" t="str">
            <v>Yes</v>
          </cell>
          <cell r="J216" t="str">
            <v>m2</v>
          </cell>
        </row>
        <row r="217">
          <cell r="A217" t="str">
            <v>M140.01(d)</v>
          </cell>
          <cell r="B217" t="str">
            <v>M1000</v>
          </cell>
          <cell r="C217" t="str">
            <v>Pavement Maintenance</v>
          </cell>
          <cell r="D217" t="str">
            <v>M1300</v>
          </cell>
          <cell r="E217" t="str">
            <v>M1300: Sealing Of Active Cracks</v>
          </cell>
          <cell r="F217" t="str">
            <v>M140.01(d)</v>
          </cell>
          <cell r="G217" t="str">
            <v>Using 5,0 mm aggregate</v>
          </cell>
          <cell r="H217" t="str">
            <v>Yes</v>
          </cell>
          <cell r="I217" t="str">
            <v>Yes</v>
          </cell>
          <cell r="J217" t="str">
            <v>m2</v>
          </cell>
        </row>
        <row r="218">
          <cell r="A218" t="str">
            <v>M140.02</v>
          </cell>
          <cell r="B218" t="str">
            <v>M1000</v>
          </cell>
          <cell r="C218" t="str">
            <v>Pavement Maintenance</v>
          </cell>
          <cell r="D218" t="str">
            <v>M1300</v>
          </cell>
          <cell r="E218" t="str">
            <v>M1300: Sealing Of Active Cracks</v>
          </cell>
          <cell r="F218" t="str">
            <v>M140.02</v>
          </cell>
          <cell r="G218" t="str">
            <v>Repair of bleeding (Method 2)</v>
          </cell>
          <cell r="H218" t="str">
            <v>No</v>
          </cell>
          <cell r="I218" t="str">
            <v>No</v>
          </cell>
          <cell r="J218" t="str">
            <v>None</v>
          </cell>
        </row>
        <row r="219">
          <cell r="A219" t="str">
            <v>M140.02(a)</v>
          </cell>
          <cell r="B219" t="str">
            <v>M1000</v>
          </cell>
          <cell r="C219" t="str">
            <v>Pavement Maintenance</v>
          </cell>
          <cell r="D219" t="str">
            <v>M1300</v>
          </cell>
          <cell r="E219" t="str">
            <v>M1300: Sealing Of Active Cracks</v>
          </cell>
          <cell r="F219" t="str">
            <v>M140.02(a)</v>
          </cell>
          <cell r="G219" t="str">
            <v>Using 14,0 mm aggregate</v>
          </cell>
          <cell r="H219" t="str">
            <v>Yes</v>
          </cell>
          <cell r="I219" t="str">
            <v>Yes</v>
          </cell>
          <cell r="J219" t="str">
            <v>m2</v>
          </cell>
        </row>
        <row r="220">
          <cell r="A220" t="str">
            <v>M140.02(b)</v>
          </cell>
          <cell r="B220" t="str">
            <v>M1000</v>
          </cell>
          <cell r="C220" t="str">
            <v>Pavement Maintenance</v>
          </cell>
          <cell r="D220" t="str">
            <v>M1300</v>
          </cell>
          <cell r="E220" t="str">
            <v>M1300: Sealing Of Active Cracks</v>
          </cell>
          <cell r="F220" t="str">
            <v>M140.02(b)</v>
          </cell>
          <cell r="G220" t="str">
            <v>Using 10,0 mm aggregate</v>
          </cell>
          <cell r="H220" t="str">
            <v>Yes</v>
          </cell>
          <cell r="I220" t="str">
            <v>Yes</v>
          </cell>
          <cell r="J220" t="str">
            <v>m2</v>
          </cell>
        </row>
        <row r="221">
          <cell r="A221" t="str">
            <v>M140.02(c)</v>
          </cell>
          <cell r="B221" t="str">
            <v>M1000</v>
          </cell>
          <cell r="C221" t="str">
            <v>Pavement Maintenance</v>
          </cell>
          <cell r="D221" t="str">
            <v>M1300</v>
          </cell>
          <cell r="E221" t="str">
            <v>M1300: Sealing Of Active Cracks</v>
          </cell>
          <cell r="F221" t="str">
            <v>M140.02(c)</v>
          </cell>
          <cell r="G221" t="str">
            <v>Using 7,0 mm aggregate</v>
          </cell>
          <cell r="H221" t="str">
            <v>Yes</v>
          </cell>
          <cell r="I221" t="str">
            <v>Yes</v>
          </cell>
          <cell r="J221" t="str">
            <v>m2</v>
          </cell>
        </row>
        <row r="222">
          <cell r="A222" t="str">
            <v>M140.02(d)</v>
          </cell>
          <cell r="B222" t="str">
            <v>M1000</v>
          </cell>
          <cell r="C222" t="str">
            <v>Pavement Maintenance</v>
          </cell>
          <cell r="D222" t="str">
            <v>M1400</v>
          </cell>
          <cell r="E222" t="str">
            <v>M1400: Bleeding Repair</v>
          </cell>
          <cell r="F222" t="str">
            <v>M140.02(d)</v>
          </cell>
          <cell r="G222" t="str">
            <v>Using 5,0 mm aggregate</v>
          </cell>
          <cell r="H222" t="str">
            <v>Yes</v>
          </cell>
          <cell r="I222" t="str">
            <v>Yes</v>
          </cell>
          <cell r="J222" t="str">
            <v>m2</v>
          </cell>
        </row>
        <row r="223">
          <cell r="A223" t="str">
            <v>M140.03</v>
          </cell>
          <cell r="B223" t="str">
            <v>M1000</v>
          </cell>
          <cell r="C223" t="str">
            <v>Pavement Maintenance</v>
          </cell>
          <cell r="D223" t="str">
            <v>M1400</v>
          </cell>
          <cell r="E223" t="str">
            <v>M1400: Bleeding Repair</v>
          </cell>
          <cell r="F223" t="str">
            <v>M140.03</v>
          </cell>
          <cell r="G223" t="str">
            <v xml:space="preserve">Repair of bleeding (Method 3) </v>
          </cell>
          <cell r="H223" t="str">
            <v>No</v>
          </cell>
          <cell r="I223" t="str">
            <v>No</v>
          </cell>
          <cell r="J223" t="str">
            <v>None</v>
          </cell>
        </row>
        <row r="224">
          <cell r="A224" t="str">
            <v>M140.03(a)</v>
          </cell>
          <cell r="B224" t="str">
            <v>M1000</v>
          </cell>
          <cell r="C224" t="str">
            <v>Pavement Maintenance</v>
          </cell>
          <cell r="D224" t="str">
            <v>M1400</v>
          </cell>
          <cell r="E224" t="str">
            <v>M1400: Bleeding Repair</v>
          </cell>
          <cell r="F224" t="str">
            <v>M140.03(a)</v>
          </cell>
          <cell r="G224" t="str">
            <v>Using 14,0 mm aggregate</v>
          </cell>
          <cell r="H224" t="str">
            <v>Yes</v>
          </cell>
          <cell r="I224" t="str">
            <v>Yes</v>
          </cell>
          <cell r="J224" t="str">
            <v>m2</v>
          </cell>
        </row>
        <row r="225">
          <cell r="A225" t="str">
            <v>M140.03(b)</v>
          </cell>
          <cell r="B225" t="str">
            <v>M1000</v>
          </cell>
          <cell r="C225" t="str">
            <v>Pavement Maintenance</v>
          </cell>
          <cell r="D225" t="str">
            <v>M1400</v>
          </cell>
          <cell r="E225" t="str">
            <v>M1400: Bleeding Repair</v>
          </cell>
          <cell r="F225" t="str">
            <v>M140.03(b)</v>
          </cell>
          <cell r="G225" t="str">
            <v>Using 10,0 mm aggregate</v>
          </cell>
          <cell r="H225" t="str">
            <v>Yes</v>
          </cell>
          <cell r="I225" t="str">
            <v>Yes</v>
          </cell>
          <cell r="J225" t="str">
            <v>m2</v>
          </cell>
        </row>
        <row r="226">
          <cell r="A226" t="str">
            <v>M140.03(c)</v>
          </cell>
          <cell r="B226" t="str">
            <v>M1000</v>
          </cell>
          <cell r="C226" t="str">
            <v>Pavement Maintenance</v>
          </cell>
          <cell r="D226" t="str">
            <v>M1400</v>
          </cell>
          <cell r="E226" t="str">
            <v>M1400: Bleeding Repair</v>
          </cell>
          <cell r="F226" t="str">
            <v>M140.03(c)</v>
          </cell>
          <cell r="G226" t="str">
            <v>Using 7,0 mm aggregate</v>
          </cell>
          <cell r="H226" t="str">
            <v>Yes</v>
          </cell>
          <cell r="I226" t="str">
            <v>Yes</v>
          </cell>
          <cell r="J226" t="str">
            <v>m2</v>
          </cell>
        </row>
        <row r="227">
          <cell r="A227" t="str">
            <v>M140.03(d)</v>
          </cell>
          <cell r="B227" t="str">
            <v>M1000</v>
          </cell>
          <cell r="C227" t="str">
            <v>Pavement Maintenance</v>
          </cell>
          <cell r="D227" t="str">
            <v>M1400</v>
          </cell>
          <cell r="E227" t="str">
            <v>M1400: Bleeding Repair</v>
          </cell>
          <cell r="F227" t="str">
            <v>M140.03(d)</v>
          </cell>
          <cell r="G227" t="str">
            <v>Using 5,0 mm aggregate</v>
          </cell>
          <cell r="H227" t="str">
            <v>Yes</v>
          </cell>
          <cell r="I227" t="str">
            <v>Yes</v>
          </cell>
          <cell r="J227" t="str">
            <v>m2</v>
          </cell>
        </row>
        <row r="228">
          <cell r="A228" t="str">
            <v>M140.04</v>
          </cell>
          <cell r="B228" t="str">
            <v>M1000</v>
          </cell>
          <cell r="C228" t="str">
            <v>Pavement Maintenance</v>
          </cell>
          <cell r="D228" t="str">
            <v>M1400</v>
          </cell>
          <cell r="E228" t="str">
            <v>M1400: Bleeding Repair</v>
          </cell>
          <cell r="F228" t="str">
            <v>M140.04</v>
          </cell>
          <cell r="G228" t="str">
            <v>Precoating of aggregate</v>
          </cell>
          <cell r="H228" t="str">
            <v>Yes</v>
          </cell>
          <cell r="I228" t="str">
            <v>Yes</v>
          </cell>
          <cell r="J228" t="str">
            <v>m3</v>
          </cell>
        </row>
        <row r="229">
          <cell r="A229" t="str">
            <v>M140.05</v>
          </cell>
          <cell r="B229" t="str">
            <v>M1000</v>
          </cell>
          <cell r="C229" t="str">
            <v>Pavement Maintenance</v>
          </cell>
          <cell r="D229" t="str">
            <v>M1400</v>
          </cell>
          <cell r="E229" t="str">
            <v>M1400: Bleeding Repair</v>
          </cell>
          <cell r="F229" t="str">
            <v>M140.05</v>
          </cell>
          <cell r="G229" t="str">
            <v>Aggregate Variation</v>
          </cell>
          <cell r="H229" t="str">
            <v>No</v>
          </cell>
          <cell r="I229" t="str">
            <v>No</v>
          </cell>
          <cell r="J229" t="str">
            <v>None</v>
          </cell>
        </row>
        <row r="230">
          <cell r="A230" t="str">
            <v>M140.05(a)</v>
          </cell>
          <cell r="B230" t="str">
            <v>M1000</v>
          </cell>
          <cell r="C230" t="str">
            <v>Pavement Maintenance</v>
          </cell>
          <cell r="D230" t="str">
            <v>M1400</v>
          </cell>
          <cell r="E230" t="str">
            <v>M1400: Bleeding Repair</v>
          </cell>
          <cell r="F230" t="str">
            <v>M140.05(a)</v>
          </cell>
          <cell r="G230" t="str">
            <v>14,0 mm aggregate</v>
          </cell>
          <cell r="H230" t="str">
            <v>Yes</v>
          </cell>
          <cell r="I230" t="str">
            <v>Yes</v>
          </cell>
          <cell r="J230" t="str">
            <v>m3</v>
          </cell>
        </row>
        <row r="231">
          <cell r="A231" t="str">
            <v>M140.05(b)</v>
          </cell>
          <cell r="B231" t="str">
            <v>M1000</v>
          </cell>
          <cell r="C231" t="str">
            <v>Pavement Maintenance</v>
          </cell>
          <cell r="D231" t="str">
            <v>M1400</v>
          </cell>
          <cell r="E231" t="str">
            <v>M1400: Bleeding Repair</v>
          </cell>
          <cell r="F231" t="str">
            <v>M140.05(b)</v>
          </cell>
          <cell r="G231" t="str">
            <v>10,0 mm aggregate</v>
          </cell>
          <cell r="H231" t="str">
            <v>Yes</v>
          </cell>
          <cell r="I231" t="str">
            <v>Yes</v>
          </cell>
          <cell r="J231" t="str">
            <v>m3</v>
          </cell>
        </row>
        <row r="232">
          <cell r="A232" t="str">
            <v>M140.05(c)</v>
          </cell>
          <cell r="B232" t="str">
            <v>M1000</v>
          </cell>
          <cell r="C232" t="str">
            <v>Pavement Maintenance</v>
          </cell>
          <cell r="D232" t="str">
            <v>M1400</v>
          </cell>
          <cell r="E232" t="str">
            <v>M1400: Bleeding Repair</v>
          </cell>
          <cell r="F232" t="str">
            <v>M140.05(c)</v>
          </cell>
          <cell r="G232" t="str">
            <v>7,0 mm aggregate</v>
          </cell>
          <cell r="H232" t="str">
            <v>Yes</v>
          </cell>
          <cell r="I232" t="str">
            <v>Yes</v>
          </cell>
          <cell r="J232" t="str">
            <v>m3</v>
          </cell>
        </row>
        <row r="233">
          <cell r="A233" t="str">
            <v>M140.05(d)</v>
          </cell>
          <cell r="B233" t="str">
            <v>M1000</v>
          </cell>
          <cell r="C233" t="str">
            <v>Pavement Maintenance</v>
          </cell>
          <cell r="D233" t="str">
            <v>M1400</v>
          </cell>
          <cell r="E233" t="str">
            <v>M1400: Bleeding Repair</v>
          </cell>
          <cell r="F233" t="str">
            <v>M140.05(d)</v>
          </cell>
          <cell r="G233" t="str">
            <v>5,0 mm aggregate</v>
          </cell>
          <cell r="H233" t="str">
            <v>Yes</v>
          </cell>
          <cell r="I233" t="str">
            <v>Yes</v>
          </cell>
          <cell r="J233" t="str">
            <v>m3</v>
          </cell>
        </row>
        <row r="234">
          <cell r="A234" t="str">
            <v>M140.06</v>
          </cell>
          <cell r="B234" t="str">
            <v>M1000</v>
          </cell>
          <cell r="C234" t="str">
            <v>Pavement Maintenance</v>
          </cell>
          <cell r="D234" t="str">
            <v>M1400</v>
          </cell>
          <cell r="E234" t="str">
            <v>M1400: Bleeding Repair</v>
          </cell>
          <cell r="F234" t="str">
            <v>M140.06</v>
          </cell>
          <cell r="G234" t="str">
            <v xml:space="preserve">Bituminous binder variations </v>
          </cell>
          <cell r="H234" t="str">
            <v>No</v>
          </cell>
          <cell r="I234" t="str">
            <v>No</v>
          </cell>
          <cell r="J234" t="str">
            <v>None</v>
          </cell>
        </row>
        <row r="235">
          <cell r="A235" t="str">
            <v>M140.06(a)</v>
          </cell>
          <cell r="B235" t="str">
            <v>M1000</v>
          </cell>
          <cell r="C235" t="str">
            <v>Pavement Maintenance</v>
          </cell>
          <cell r="D235" t="str">
            <v>M1400</v>
          </cell>
          <cell r="E235" t="str">
            <v>M1400: Bleeding Repair</v>
          </cell>
          <cell r="F235" t="str">
            <v>M140.06(a)</v>
          </cell>
          <cell r="G235" t="str">
            <v>Precoating fluid</v>
          </cell>
          <cell r="H235" t="str">
            <v>Yes</v>
          </cell>
          <cell r="I235" t="str">
            <v>Yes</v>
          </cell>
          <cell r="J235" t="str">
            <v>Litre</v>
          </cell>
        </row>
        <row r="236">
          <cell r="A236" t="str">
            <v>M140.06(b)</v>
          </cell>
          <cell r="B236" t="str">
            <v>M1000</v>
          </cell>
          <cell r="C236" t="str">
            <v>Pavement Maintenance</v>
          </cell>
          <cell r="D236" t="str">
            <v>M1400</v>
          </cell>
          <cell r="E236" t="str">
            <v>M1400: Bleeding Repair</v>
          </cell>
          <cell r="F236" t="str">
            <v>M140.06(b)</v>
          </cell>
          <cell r="G236" t="str">
            <v>Anionic bitumen emulsion</v>
          </cell>
          <cell r="H236" t="str">
            <v>Yes</v>
          </cell>
          <cell r="I236" t="str">
            <v>Yes</v>
          </cell>
          <cell r="J236" t="str">
            <v>Litre</v>
          </cell>
        </row>
        <row r="237">
          <cell r="A237" t="str">
            <v>M140.06(c)</v>
          </cell>
          <cell r="B237" t="str">
            <v>M1000</v>
          </cell>
          <cell r="C237" t="str">
            <v>Pavement Maintenance</v>
          </cell>
          <cell r="D237" t="str">
            <v>M1400</v>
          </cell>
          <cell r="E237" t="str">
            <v>M1400: Bleeding Repair</v>
          </cell>
          <cell r="F237" t="str">
            <v>M140.06(c)</v>
          </cell>
          <cell r="G237" t="str">
            <v>Cationic bitumen emuslsion</v>
          </cell>
          <cell r="H237" t="str">
            <v>Yes</v>
          </cell>
          <cell r="I237" t="str">
            <v>Yes</v>
          </cell>
          <cell r="J237" t="str">
            <v>Litre</v>
          </cell>
        </row>
        <row r="238">
          <cell r="A238" t="str">
            <v>M140.07</v>
          </cell>
          <cell r="B238" t="str">
            <v>M1000</v>
          </cell>
          <cell r="C238" t="str">
            <v>Pavement Maintenance</v>
          </cell>
          <cell r="D238" t="str">
            <v>M1400</v>
          </cell>
          <cell r="E238" t="str">
            <v>M1400: Bleeding Repair</v>
          </cell>
          <cell r="F238" t="str">
            <v>M140.07</v>
          </cell>
          <cell r="G238" t="str">
            <v>Application of fog spray</v>
          </cell>
          <cell r="H238" t="str">
            <v>No</v>
          </cell>
          <cell r="I238" t="str">
            <v>No</v>
          </cell>
          <cell r="J238" t="str">
            <v>None</v>
          </cell>
        </row>
        <row r="239">
          <cell r="A239" t="str">
            <v>M140.07(a)</v>
          </cell>
          <cell r="B239" t="str">
            <v>M1000</v>
          </cell>
          <cell r="C239" t="str">
            <v>Pavement Maintenance</v>
          </cell>
          <cell r="D239" t="str">
            <v>M1400</v>
          </cell>
          <cell r="E239" t="str">
            <v>M1400: Bleeding Repair</v>
          </cell>
          <cell r="F239" t="str">
            <v>M140.07(a)</v>
          </cell>
          <cell r="G239" t="str">
            <v>60 % Spray-grade emulsion</v>
          </cell>
          <cell r="H239" t="str">
            <v>Yes</v>
          </cell>
          <cell r="I239" t="str">
            <v>Yes</v>
          </cell>
          <cell r="J239" t="str">
            <v>Litre</v>
          </cell>
        </row>
        <row r="240">
          <cell r="A240" t="str">
            <v>M140.07(b)</v>
          </cell>
          <cell r="B240" t="str">
            <v>M1000</v>
          </cell>
          <cell r="C240" t="str">
            <v>Pavement Maintenance</v>
          </cell>
          <cell r="D240" t="str">
            <v>M1400</v>
          </cell>
          <cell r="E240" t="str">
            <v>M1400: Bleeding Repair</v>
          </cell>
          <cell r="F240" t="str">
            <v>M140.07(b)</v>
          </cell>
          <cell r="G240" t="str">
            <v>30 % Spray-grade emulsion</v>
          </cell>
          <cell r="H240" t="str">
            <v>Yes</v>
          </cell>
          <cell r="I240" t="str">
            <v>Yes</v>
          </cell>
          <cell r="J240" t="str">
            <v>Litre</v>
          </cell>
        </row>
        <row r="241">
          <cell r="A241" t="str">
            <v>M140.08</v>
          </cell>
          <cell r="B241" t="str">
            <v>M1000</v>
          </cell>
          <cell r="C241" t="str">
            <v>Pavement Maintenance</v>
          </cell>
          <cell r="D241" t="str">
            <v>M1400</v>
          </cell>
          <cell r="E241" t="str">
            <v>M1400: Bleeding Repair</v>
          </cell>
          <cell r="F241" t="str">
            <v>M140.08</v>
          </cell>
          <cell r="G241" t="str">
            <v>Aggregate for blinding using</v>
          </cell>
          <cell r="H241" t="str">
            <v>No</v>
          </cell>
          <cell r="I241" t="str">
            <v>No</v>
          </cell>
          <cell r="J241" t="str">
            <v>None</v>
          </cell>
        </row>
        <row r="242">
          <cell r="A242" t="str">
            <v>M140.08(a)</v>
          </cell>
          <cell r="B242" t="str">
            <v>M1000</v>
          </cell>
          <cell r="C242" t="str">
            <v>Pavement Maintenance</v>
          </cell>
          <cell r="D242" t="str">
            <v>M1400</v>
          </cell>
          <cell r="E242" t="str">
            <v>M1400: Bleeding Repair</v>
          </cell>
          <cell r="F242" t="str">
            <v>M140.08(a)</v>
          </cell>
          <cell r="G242" t="str">
            <v>Natural sand</v>
          </cell>
          <cell r="H242" t="str">
            <v>Yes</v>
          </cell>
          <cell r="I242" t="str">
            <v>Yes</v>
          </cell>
          <cell r="J242" t="str">
            <v>m3</v>
          </cell>
        </row>
        <row r="243">
          <cell r="A243" t="str">
            <v>M140.08(b)</v>
          </cell>
          <cell r="B243" t="str">
            <v>M1000</v>
          </cell>
          <cell r="C243" t="str">
            <v>Pavement Maintenance</v>
          </cell>
          <cell r="D243" t="str">
            <v>M1400</v>
          </cell>
          <cell r="E243" t="str">
            <v>M1400: Bleeding Repair</v>
          </cell>
          <cell r="F243" t="str">
            <v>M140.08(b)</v>
          </cell>
          <cell r="G243" t="str">
            <v>Crusher sand</v>
          </cell>
          <cell r="H243" t="str">
            <v>Yes</v>
          </cell>
          <cell r="I243" t="str">
            <v>Yes</v>
          </cell>
          <cell r="J243" t="str">
            <v>m3</v>
          </cell>
        </row>
        <row r="244">
          <cell r="A244" t="str">
            <v>M140.09</v>
          </cell>
          <cell r="B244" t="str">
            <v>M1000</v>
          </cell>
          <cell r="C244" t="str">
            <v>Pavement Maintenance</v>
          </cell>
          <cell r="D244" t="str">
            <v>M1400</v>
          </cell>
          <cell r="E244" t="str">
            <v>M1400: Bleeding Repair</v>
          </cell>
          <cell r="F244" t="str">
            <v>M140.09</v>
          </cell>
          <cell r="G244" t="str">
            <v>Bleeding Repair by water cutting</v>
          </cell>
          <cell r="H244" t="str">
            <v>No</v>
          </cell>
          <cell r="I244" t="str">
            <v>No</v>
          </cell>
          <cell r="J244" t="str">
            <v>None</v>
          </cell>
        </row>
        <row r="245">
          <cell r="A245" t="str">
            <v>M140.09(a)</v>
          </cell>
          <cell r="B245" t="str">
            <v>M1000</v>
          </cell>
          <cell r="C245" t="str">
            <v>Pavement Maintenance</v>
          </cell>
          <cell r="D245" t="str">
            <v>M1400</v>
          </cell>
          <cell r="E245" t="str">
            <v>M1400: Bleeding Repair</v>
          </cell>
          <cell r="F245" t="str">
            <v>M140.09(a)</v>
          </cell>
          <cell r="G245" t="str">
            <v>Bleeding Repair by water cutting</v>
          </cell>
          <cell r="H245" t="str">
            <v>Yes</v>
          </cell>
          <cell r="I245" t="str">
            <v>No</v>
          </cell>
          <cell r="J245" t="str">
            <v>Prov Sum</v>
          </cell>
        </row>
        <row r="246">
          <cell r="A246" t="str">
            <v>M140.09(b)</v>
          </cell>
          <cell r="B246" t="str">
            <v>M1000</v>
          </cell>
          <cell r="C246" t="str">
            <v>Pavement Maintenance</v>
          </cell>
          <cell r="D246" t="str">
            <v>M1400</v>
          </cell>
          <cell r="E246" t="str">
            <v>M1400: Bleeding Repair</v>
          </cell>
          <cell r="F246" t="str">
            <v>M140.09(b)</v>
          </cell>
          <cell r="G246" t="str">
            <v>The Contractors overhead charges and profit in respect of sub-item M140.09 (a)</v>
          </cell>
          <cell r="H246" t="str">
            <v>Yes</v>
          </cell>
          <cell r="I246" t="str">
            <v>No</v>
          </cell>
          <cell r="J246" t="str">
            <v>%</v>
          </cell>
        </row>
        <row r="247">
          <cell r="A247" t="str">
            <v>M150</v>
          </cell>
          <cell r="B247" t="str">
            <v>M1000</v>
          </cell>
          <cell r="C247" t="str">
            <v>Pavement Maintenance</v>
          </cell>
          <cell r="D247" t="str">
            <v>M1400</v>
          </cell>
          <cell r="E247" t="str">
            <v>M1400: Bleeding Repair</v>
          </cell>
          <cell r="F247" t="str">
            <v>M150</v>
          </cell>
          <cell r="G247" t="str">
            <v>CRACK AND JOINT SEALING OF CONCRETE PAVEMENTS</v>
          </cell>
          <cell r="H247" t="str">
            <v>No</v>
          </cell>
          <cell r="I247" t="str">
            <v>No</v>
          </cell>
          <cell r="J247" t="str">
            <v>None</v>
          </cell>
        </row>
        <row r="248">
          <cell r="A248" t="str">
            <v>M150.01</v>
          </cell>
          <cell r="B248" t="str">
            <v>M1000</v>
          </cell>
          <cell r="C248" t="str">
            <v>Pavement Maintenance</v>
          </cell>
          <cell r="D248" t="str">
            <v>M1400</v>
          </cell>
          <cell r="E248" t="str">
            <v>M1400: Bleeding Repair</v>
          </cell>
          <cell r="F248" t="str">
            <v>M150.01</v>
          </cell>
          <cell r="G248" t="str">
            <v>Preparation and sealing or resealing of old joints and cracks in existing concrete pavements:</v>
          </cell>
          <cell r="H248" t="str">
            <v>No</v>
          </cell>
          <cell r="I248" t="str">
            <v>No</v>
          </cell>
          <cell r="J248" t="str">
            <v>None</v>
          </cell>
        </row>
        <row r="249">
          <cell r="A249" t="str">
            <v>M150.01(a)</v>
          </cell>
          <cell r="B249" t="str">
            <v>M1000</v>
          </cell>
          <cell r="C249" t="str">
            <v>Pavement Maintenance</v>
          </cell>
          <cell r="D249" t="str">
            <v>M1400</v>
          </cell>
          <cell r="E249" t="str">
            <v>M1400: Bleeding Repair</v>
          </cell>
          <cell r="F249" t="str">
            <v>M150.01(a)</v>
          </cell>
          <cell r="G249" t="str">
            <v>Expansion joints</v>
          </cell>
          <cell r="H249" t="str">
            <v>Yes</v>
          </cell>
          <cell r="I249" t="str">
            <v>Yes</v>
          </cell>
          <cell r="J249" t="str">
            <v>m</v>
          </cell>
        </row>
        <row r="250">
          <cell r="A250" t="str">
            <v>M150.01(b)</v>
          </cell>
          <cell r="B250" t="str">
            <v>M1000</v>
          </cell>
          <cell r="C250" t="str">
            <v>Pavement Maintenance</v>
          </cell>
          <cell r="D250" t="str">
            <v>M1400</v>
          </cell>
          <cell r="E250" t="str">
            <v>M1400: Bleeding Repair</v>
          </cell>
          <cell r="F250" t="str">
            <v>M150.01(b)</v>
          </cell>
          <cell r="G250" t="str">
            <v>Construction joints and weakened plane joints:</v>
          </cell>
          <cell r="H250" t="str">
            <v>No</v>
          </cell>
          <cell r="I250" t="str">
            <v>No</v>
          </cell>
          <cell r="J250" t="str">
            <v>None</v>
          </cell>
        </row>
        <row r="251">
          <cell r="A251" t="str">
            <v>M150.01(b)(i)</v>
          </cell>
          <cell r="B251" t="str">
            <v>M1000</v>
          </cell>
          <cell r="C251" t="str">
            <v>Pavement Maintenance</v>
          </cell>
          <cell r="D251" t="str">
            <v>M1400</v>
          </cell>
          <cell r="E251" t="str">
            <v>M1400: Bleeding Repair</v>
          </cell>
          <cell r="F251" t="str">
            <v>M150.01(b)(i)</v>
          </cell>
          <cell r="G251" t="str">
            <v>Less than 12mm width</v>
          </cell>
          <cell r="H251" t="str">
            <v>Yes</v>
          </cell>
          <cell r="I251" t="str">
            <v>Yes</v>
          </cell>
          <cell r="J251" t="str">
            <v>m</v>
          </cell>
        </row>
        <row r="252">
          <cell r="A252" t="str">
            <v>M150.01(b)(ii)</v>
          </cell>
          <cell r="B252" t="str">
            <v>M1000</v>
          </cell>
          <cell r="C252" t="str">
            <v>Pavement Maintenance</v>
          </cell>
          <cell r="D252" t="str">
            <v>M1400</v>
          </cell>
          <cell r="E252" t="str">
            <v>M1400: Bleeding Repair</v>
          </cell>
          <cell r="F252" t="str">
            <v>M150.01(b)(ii)</v>
          </cell>
          <cell r="G252" t="str">
            <v>12mm to 20mm width</v>
          </cell>
          <cell r="H252" t="str">
            <v>Yes</v>
          </cell>
          <cell r="I252" t="str">
            <v>Yes</v>
          </cell>
          <cell r="J252" t="str">
            <v>m</v>
          </cell>
        </row>
        <row r="253">
          <cell r="A253" t="str">
            <v>M150.01(b)(iii)</v>
          </cell>
          <cell r="B253" t="str">
            <v>M1000</v>
          </cell>
          <cell r="C253" t="str">
            <v>Pavement Maintenance</v>
          </cell>
          <cell r="D253" t="str">
            <v>M1400</v>
          </cell>
          <cell r="E253" t="str">
            <v>M1400: Bleeding Repair</v>
          </cell>
          <cell r="F253" t="str">
            <v>M150.01(b)(iii)</v>
          </cell>
          <cell r="G253" t="str">
            <v>Exceeding 20mm width</v>
          </cell>
          <cell r="H253" t="str">
            <v>Yes</v>
          </cell>
          <cell r="I253" t="str">
            <v>Yes</v>
          </cell>
          <cell r="J253" t="str">
            <v>m</v>
          </cell>
        </row>
        <row r="254">
          <cell r="A254" t="str">
            <v>M150.01(c)</v>
          </cell>
          <cell r="B254" t="str">
            <v>M1000</v>
          </cell>
          <cell r="C254" t="str">
            <v>Pavement Maintenance</v>
          </cell>
          <cell r="D254" t="str">
            <v>M1400</v>
          </cell>
          <cell r="E254" t="str">
            <v>M1400: Bleeding Repair</v>
          </cell>
          <cell r="F254" t="str">
            <v>M150.01(c)</v>
          </cell>
          <cell r="G254" t="str">
            <v>Cracks:</v>
          </cell>
          <cell r="H254" t="str">
            <v>No</v>
          </cell>
          <cell r="I254" t="str">
            <v>No</v>
          </cell>
          <cell r="J254" t="str">
            <v>None</v>
          </cell>
        </row>
        <row r="255">
          <cell r="A255" t="str">
            <v>M150.01(c)(i)</v>
          </cell>
          <cell r="B255" t="str">
            <v>M1000</v>
          </cell>
          <cell r="C255" t="str">
            <v>Pavement Maintenance</v>
          </cell>
          <cell r="D255" t="str">
            <v>M1400</v>
          </cell>
          <cell r="E255" t="str">
            <v>M1400: Bleeding Repair</v>
          </cell>
          <cell r="F255" t="str">
            <v>M150.01(c)(i)</v>
          </cell>
          <cell r="G255" t="str">
            <v>Less than 12mm width</v>
          </cell>
          <cell r="H255" t="str">
            <v>Yes</v>
          </cell>
          <cell r="I255" t="str">
            <v>Yes</v>
          </cell>
          <cell r="J255" t="str">
            <v>m</v>
          </cell>
        </row>
        <row r="256">
          <cell r="A256" t="str">
            <v>M150.01(c)(ii)</v>
          </cell>
          <cell r="B256" t="str">
            <v>M1000</v>
          </cell>
          <cell r="C256" t="str">
            <v>Pavement Maintenance</v>
          </cell>
          <cell r="D256" t="str">
            <v>M1400</v>
          </cell>
          <cell r="E256" t="str">
            <v>M1400: Bleeding Repair</v>
          </cell>
          <cell r="F256" t="str">
            <v>M150.01(c)(ii)</v>
          </cell>
          <cell r="G256" t="str">
            <v>12mm to 20mm width</v>
          </cell>
          <cell r="H256" t="str">
            <v>Yes</v>
          </cell>
          <cell r="I256" t="str">
            <v>Yes</v>
          </cell>
          <cell r="J256" t="str">
            <v>m</v>
          </cell>
        </row>
        <row r="257">
          <cell r="A257" t="str">
            <v>M150.01(c)(iii)</v>
          </cell>
          <cell r="B257" t="str">
            <v>M1000</v>
          </cell>
          <cell r="C257" t="str">
            <v>Pavement Maintenance</v>
          </cell>
          <cell r="D257" t="str">
            <v>M1500</v>
          </cell>
          <cell r="E257" t="str">
            <v>M1500: Crack And Joint Sealing Of Concrete Pavements</v>
          </cell>
          <cell r="F257" t="str">
            <v>M150.01(c)(iii)</v>
          </cell>
          <cell r="G257" t="str">
            <v>Exceeding 20mm width</v>
          </cell>
          <cell r="H257" t="str">
            <v>Yes</v>
          </cell>
          <cell r="I257" t="str">
            <v>Yes</v>
          </cell>
          <cell r="J257" t="str">
            <v>m</v>
          </cell>
        </row>
        <row r="258">
          <cell r="A258" t="str">
            <v>M150.02</v>
          </cell>
          <cell r="B258" t="str">
            <v>M1000</v>
          </cell>
          <cell r="C258" t="str">
            <v>Pavement Maintenance</v>
          </cell>
          <cell r="D258" t="str">
            <v>M1500</v>
          </cell>
          <cell r="E258" t="str">
            <v>M1500: Crack And Joint Sealing Of Concrete Pavements</v>
          </cell>
          <cell r="F258" t="str">
            <v>M150.02</v>
          </cell>
          <cell r="G258" t="str">
            <v>Temporary partial-depth pothole repair of concrete with asphalt surfacing</v>
          </cell>
          <cell r="H258" t="str">
            <v>No</v>
          </cell>
          <cell r="I258" t="str">
            <v>No</v>
          </cell>
          <cell r="J258" t="str">
            <v>None</v>
          </cell>
        </row>
        <row r="259">
          <cell r="A259" t="str">
            <v>M150.02(a)</v>
          </cell>
          <cell r="B259" t="str">
            <v>M1000</v>
          </cell>
          <cell r="C259" t="str">
            <v>Pavement Maintenance</v>
          </cell>
          <cell r="D259" t="str">
            <v>M1500</v>
          </cell>
          <cell r="E259" t="str">
            <v>M1500: Crack And Joint Sealing Of Concrete Pavements</v>
          </cell>
          <cell r="F259" t="str">
            <v>M150.02(a)</v>
          </cell>
          <cell r="G259" t="str">
            <v>Hot mix continuously graded asphalt</v>
          </cell>
          <cell r="H259" t="str">
            <v>Yes</v>
          </cell>
          <cell r="I259" t="str">
            <v>Yes</v>
          </cell>
          <cell r="J259" t="str">
            <v>No</v>
          </cell>
        </row>
        <row r="260">
          <cell r="A260" t="str">
            <v>M150.02(b)</v>
          </cell>
          <cell r="B260" t="str">
            <v>M1000</v>
          </cell>
          <cell r="C260" t="str">
            <v>Pavement Maintenance</v>
          </cell>
          <cell r="D260" t="str">
            <v>M1500</v>
          </cell>
          <cell r="E260" t="str">
            <v>M1500: Crack And Joint Sealing Of Concrete Pavements</v>
          </cell>
          <cell r="F260" t="str">
            <v>M150.02(b)</v>
          </cell>
          <cell r="G260" t="str">
            <v>Cold mix asphalt</v>
          </cell>
          <cell r="H260" t="str">
            <v>Yes</v>
          </cell>
          <cell r="I260" t="str">
            <v>Yes</v>
          </cell>
          <cell r="J260" t="str">
            <v>No</v>
          </cell>
        </row>
        <row r="261">
          <cell r="A261" t="str">
            <v>M150.03</v>
          </cell>
          <cell r="B261" t="str">
            <v>M1000</v>
          </cell>
          <cell r="C261" t="str">
            <v>Pavement Maintenance</v>
          </cell>
          <cell r="D261" t="str">
            <v>M1500</v>
          </cell>
          <cell r="E261" t="str">
            <v>M1500: Crack And Joint Sealing Of Concrete Pavements</v>
          </cell>
          <cell r="F261" t="str">
            <v>M150.03</v>
          </cell>
          <cell r="G261" t="str">
            <v>Small repairs to existing concrete pavements</v>
          </cell>
          <cell r="H261" t="str">
            <v>No</v>
          </cell>
          <cell r="I261" t="str">
            <v>No</v>
          </cell>
          <cell r="J261" t="str">
            <v>None</v>
          </cell>
        </row>
        <row r="262">
          <cell r="A262" t="str">
            <v>M150.03(a)</v>
          </cell>
          <cell r="B262" t="str">
            <v>M1000</v>
          </cell>
          <cell r="C262" t="str">
            <v>Pavement Maintenance</v>
          </cell>
          <cell r="D262" t="str">
            <v>M1500</v>
          </cell>
          <cell r="E262" t="str">
            <v>M1500: Crack And Joint Sealing Of Concrete Pavements</v>
          </cell>
          <cell r="F262" t="str">
            <v>M150.03(a)</v>
          </cell>
          <cell r="G262" t="str">
            <v>Small repairs to existing concrete pavements</v>
          </cell>
          <cell r="H262" t="str">
            <v>Yes</v>
          </cell>
          <cell r="I262" t="str">
            <v>No</v>
          </cell>
          <cell r="J262" t="str">
            <v>Prov Sum</v>
          </cell>
        </row>
        <row r="263">
          <cell r="A263" t="str">
            <v>M150.03(b)</v>
          </cell>
          <cell r="B263" t="str">
            <v>M1000</v>
          </cell>
          <cell r="C263" t="str">
            <v>Pavement Maintenance</v>
          </cell>
          <cell r="D263" t="str">
            <v>M1500</v>
          </cell>
          <cell r="E263" t="str">
            <v>M1500: Crack And Joint Sealing Of Concrete Pavements</v>
          </cell>
          <cell r="F263" t="str">
            <v>M150.03(b)</v>
          </cell>
          <cell r="G263" t="str">
            <v>The Contractors overhead charges and profit in respect of sub-item M150.03(a)</v>
          </cell>
          <cell r="H263" t="str">
            <v>Yes</v>
          </cell>
          <cell r="I263" t="str">
            <v>No</v>
          </cell>
          <cell r="J263" t="str">
            <v>%</v>
          </cell>
        </row>
        <row r="264">
          <cell r="A264" t="str">
            <v>M160</v>
          </cell>
          <cell r="B264" t="str">
            <v>M1000</v>
          </cell>
          <cell r="C264" t="str">
            <v>Pavement Maintenance</v>
          </cell>
          <cell r="D264" t="str">
            <v>M1500</v>
          </cell>
          <cell r="E264" t="str">
            <v>M1500: Crack And Joint Sealing Of Concrete Pavements</v>
          </cell>
          <cell r="F264" t="str">
            <v>M160</v>
          </cell>
          <cell r="G264" t="str">
            <v>SURFACE TREATMENT - TEXTURE CORRECTION</v>
          </cell>
          <cell r="H264" t="str">
            <v>No</v>
          </cell>
          <cell r="I264" t="str">
            <v>No</v>
          </cell>
          <cell r="J264" t="str">
            <v>None</v>
          </cell>
        </row>
        <row r="265">
          <cell r="A265" t="str">
            <v>M160.01</v>
          </cell>
          <cell r="B265" t="str">
            <v>M1000</v>
          </cell>
          <cell r="C265" t="str">
            <v>Pavement Maintenance</v>
          </cell>
          <cell r="D265" t="str">
            <v>M1500</v>
          </cell>
          <cell r="E265" t="str">
            <v>M1500: Crack And Joint Sealing Of Concrete Pavements</v>
          </cell>
          <cell r="F265" t="str">
            <v>M160.01</v>
          </cell>
          <cell r="G265" t="str">
            <v xml:space="preserve">Application of slurry mixed on site </v>
          </cell>
          <cell r="H265" t="str">
            <v>No</v>
          </cell>
          <cell r="I265" t="str">
            <v>No</v>
          </cell>
          <cell r="J265" t="str">
            <v>None</v>
          </cell>
        </row>
        <row r="266">
          <cell r="A266" t="str">
            <v>M160.01(a)</v>
          </cell>
          <cell r="B266" t="str">
            <v>M1000</v>
          </cell>
          <cell r="C266" t="str">
            <v>Pavement Maintenance</v>
          </cell>
          <cell r="D266" t="str">
            <v>M1500</v>
          </cell>
          <cell r="E266" t="str">
            <v>M1500: Crack And Joint Sealing Of Concrete Pavements</v>
          </cell>
          <cell r="F266" t="str">
            <v>M160.01(a)</v>
          </cell>
          <cell r="G266" t="str">
            <v>Tack coating using 30 % stable grade bitumen emulsion</v>
          </cell>
          <cell r="H266" t="str">
            <v>Yes</v>
          </cell>
          <cell r="I266" t="str">
            <v>Yes</v>
          </cell>
          <cell r="J266" t="str">
            <v>Litre</v>
          </cell>
        </row>
        <row r="267">
          <cell r="A267" t="str">
            <v>M160.01(b)</v>
          </cell>
          <cell r="B267" t="str">
            <v>M1000</v>
          </cell>
          <cell r="C267" t="str">
            <v>Pavement Maintenance</v>
          </cell>
          <cell r="D267" t="str">
            <v>M1500</v>
          </cell>
          <cell r="E267" t="str">
            <v>M1500: Crack And Joint Sealing Of Concrete Pavements</v>
          </cell>
          <cell r="F267" t="str">
            <v>M160.01(b)</v>
          </cell>
          <cell r="G267" t="str">
            <v>Slurry applied for texture treatment (Fine Slurry Fine Grade with 60% stable-grade anionic bitumen emulsion)</v>
          </cell>
          <cell r="H267" t="str">
            <v>No</v>
          </cell>
          <cell r="I267" t="str">
            <v>No</v>
          </cell>
          <cell r="J267" t="str">
            <v>None</v>
          </cell>
        </row>
        <row r="268">
          <cell r="A268" t="str">
            <v>M160.01(b)(i)</v>
          </cell>
          <cell r="B268" t="str">
            <v>M1000</v>
          </cell>
          <cell r="C268" t="str">
            <v>Pavement Maintenance</v>
          </cell>
          <cell r="D268" t="str">
            <v>M1500</v>
          </cell>
          <cell r="E268" t="str">
            <v>M1500: Crack And Joint Sealing Of Concrete Pavements</v>
          </cell>
          <cell r="F268" t="str">
            <v>M160.01(b)(i)</v>
          </cell>
          <cell r="G268" t="str">
            <v xml:space="preserve">Applied by hand </v>
          </cell>
          <cell r="H268" t="str">
            <v>Yes</v>
          </cell>
          <cell r="I268" t="str">
            <v>Yes</v>
          </cell>
          <cell r="J268" t="str">
            <v>m3</v>
          </cell>
        </row>
        <row r="269">
          <cell r="A269" t="str">
            <v>M160.01(b)(ii)</v>
          </cell>
          <cell r="B269" t="str">
            <v>M1000</v>
          </cell>
          <cell r="C269" t="str">
            <v>Pavement Maintenance</v>
          </cell>
          <cell r="D269" t="str">
            <v>M1500</v>
          </cell>
          <cell r="E269" t="str">
            <v>M1500: Crack And Joint Sealing Of Concrete Pavements</v>
          </cell>
          <cell r="F269" t="str">
            <v>M160.01(b)(ii)</v>
          </cell>
          <cell r="G269" t="str">
            <v xml:space="preserve">Applied by spreader box </v>
          </cell>
          <cell r="H269" t="str">
            <v>Yes</v>
          </cell>
          <cell r="I269" t="str">
            <v>Yes</v>
          </cell>
          <cell r="J269" t="str">
            <v>m3</v>
          </cell>
        </row>
        <row r="270">
          <cell r="A270" t="str">
            <v>M160.01(c)</v>
          </cell>
          <cell r="B270" t="str">
            <v>M1000</v>
          </cell>
          <cell r="C270" t="str">
            <v>Pavement Maintenance</v>
          </cell>
          <cell r="D270" t="str">
            <v>M1500</v>
          </cell>
          <cell r="E270" t="str">
            <v>M1500: Crack And Joint Sealing Of Concrete Pavements</v>
          </cell>
          <cell r="F270" t="str">
            <v>M160.01(c)</v>
          </cell>
          <cell r="G270" t="str">
            <v>Slurry applied for texture treatment (Fine Slurry Medium Grade, 60% stable-grade anionic bitumen emulsion)</v>
          </cell>
          <cell r="H270" t="str">
            <v>No</v>
          </cell>
          <cell r="I270" t="str">
            <v>No</v>
          </cell>
          <cell r="J270" t="str">
            <v>None</v>
          </cell>
        </row>
        <row r="271">
          <cell r="A271" t="str">
            <v>M160.01(c)(i)</v>
          </cell>
          <cell r="B271" t="str">
            <v>M1000</v>
          </cell>
          <cell r="C271" t="str">
            <v>Pavement Maintenance</v>
          </cell>
          <cell r="D271" t="str">
            <v>M1500</v>
          </cell>
          <cell r="E271" t="str">
            <v>M1500: Crack And Joint Sealing Of Concrete Pavements</v>
          </cell>
          <cell r="F271" t="str">
            <v>M160.01(c)(i)</v>
          </cell>
          <cell r="G271" t="str">
            <v xml:space="preserve">Applied by hand </v>
          </cell>
          <cell r="H271" t="str">
            <v>Yes</v>
          </cell>
          <cell r="I271" t="str">
            <v>Yes</v>
          </cell>
          <cell r="J271" t="str">
            <v>m3</v>
          </cell>
        </row>
        <row r="272">
          <cell r="A272" t="str">
            <v>M160.01(c)(ii)</v>
          </cell>
          <cell r="B272" t="str">
            <v>M1000</v>
          </cell>
          <cell r="C272" t="str">
            <v>Pavement Maintenance</v>
          </cell>
          <cell r="D272" t="str">
            <v>M1500</v>
          </cell>
          <cell r="E272" t="str">
            <v>M1500: Crack And Joint Sealing Of Concrete Pavements</v>
          </cell>
          <cell r="F272" t="str">
            <v>M160.01(c)(ii)</v>
          </cell>
          <cell r="G272" t="str">
            <v xml:space="preserve">Applied by spreader box </v>
          </cell>
          <cell r="H272" t="str">
            <v>Yes</v>
          </cell>
          <cell r="I272" t="str">
            <v>Yes</v>
          </cell>
          <cell r="J272" t="str">
            <v>m3</v>
          </cell>
        </row>
        <row r="273">
          <cell r="A273" t="str">
            <v>M160.01(d)</v>
          </cell>
          <cell r="B273" t="str">
            <v>M1000</v>
          </cell>
          <cell r="C273" t="str">
            <v>Pavement Maintenance</v>
          </cell>
          <cell r="D273" t="str">
            <v>M1500</v>
          </cell>
          <cell r="E273" t="str">
            <v>M1500: Crack And Joint Sealing Of Concrete Pavements</v>
          </cell>
          <cell r="F273" t="str">
            <v>M160.01(d)</v>
          </cell>
          <cell r="G273" t="str">
            <v>Slurry applied for texture treatment (Fine Slurry Fine Grade,60% stable-grade anionic bitumen emulsion + 3% Latex )</v>
          </cell>
          <cell r="H273" t="str">
            <v>No</v>
          </cell>
          <cell r="I273" t="str">
            <v>No</v>
          </cell>
          <cell r="J273" t="str">
            <v>None</v>
          </cell>
        </row>
        <row r="274">
          <cell r="A274" t="str">
            <v>M160.01(d)(i)</v>
          </cell>
          <cell r="B274" t="str">
            <v>M1000</v>
          </cell>
          <cell r="C274" t="str">
            <v>Pavement Maintenance</v>
          </cell>
          <cell r="D274" t="str">
            <v>M1500</v>
          </cell>
          <cell r="E274" t="str">
            <v>M1500: Crack And Joint Sealing Of Concrete Pavements</v>
          </cell>
          <cell r="F274" t="str">
            <v>M160.01(d)(i)</v>
          </cell>
          <cell r="G274" t="str">
            <v xml:space="preserve">Applied by hand </v>
          </cell>
          <cell r="H274" t="str">
            <v>Yes</v>
          </cell>
          <cell r="I274" t="str">
            <v>Yes</v>
          </cell>
          <cell r="J274" t="str">
            <v>m3</v>
          </cell>
        </row>
        <row r="275">
          <cell r="A275" t="str">
            <v>M160.01(d)(ii)</v>
          </cell>
          <cell r="B275" t="str">
            <v>M1000</v>
          </cell>
          <cell r="C275" t="str">
            <v>Pavement Maintenance</v>
          </cell>
          <cell r="D275" t="str">
            <v>M1500</v>
          </cell>
          <cell r="E275" t="str">
            <v>M1500: Crack And Joint Sealing Of Concrete Pavements</v>
          </cell>
          <cell r="F275" t="str">
            <v>M160.01(d)(ii)</v>
          </cell>
          <cell r="G275" t="str">
            <v xml:space="preserve">Applied by spreader box </v>
          </cell>
          <cell r="H275" t="str">
            <v>Yes</v>
          </cell>
          <cell r="I275" t="str">
            <v>Yes</v>
          </cell>
          <cell r="J275" t="str">
            <v>m3</v>
          </cell>
        </row>
        <row r="276">
          <cell r="A276" t="str">
            <v>M160.01(e)</v>
          </cell>
          <cell r="B276" t="str">
            <v>M1000</v>
          </cell>
          <cell r="C276" t="str">
            <v>Pavement Maintenance</v>
          </cell>
          <cell r="D276" t="str">
            <v>M1600</v>
          </cell>
          <cell r="E276" t="str">
            <v>M1600: Surface Treatment - Texture Correction</v>
          </cell>
          <cell r="F276" t="str">
            <v>M160.01(e)</v>
          </cell>
          <cell r="G276" t="str">
            <v>Slurry applied for texture treatment (Fine Slurry Medium Grade, 60% stable-grade anionic bitumen emulsion + 3% Latex )</v>
          </cell>
          <cell r="H276" t="str">
            <v>No</v>
          </cell>
          <cell r="I276" t="str">
            <v>No</v>
          </cell>
          <cell r="J276" t="str">
            <v>None</v>
          </cell>
        </row>
        <row r="277">
          <cell r="A277" t="str">
            <v>M160.01(e)(i)</v>
          </cell>
          <cell r="B277" t="str">
            <v>M1000</v>
          </cell>
          <cell r="C277" t="str">
            <v>Pavement Maintenance</v>
          </cell>
          <cell r="D277" t="str">
            <v>M1600</v>
          </cell>
          <cell r="E277" t="str">
            <v>M1600: Surface Treatment - Texture Correction</v>
          </cell>
          <cell r="F277" t="str">
            <v>M160.01(e)(i)</v>
          </cell>
          <cell r="G277" t="str">
            <v xml:space="preserve">Applied by hand </v>
          </cell>
          <cell r="H277" t="str">
            <v>Yes</v>
          </cell>
          <cell r="I277" t="str">
            <v>Yes</v>
          </cell>
          <cell r="J277" t="str">
            <v>m3</v>
          </cell>
        </row>
        <row r="278">
          <cell r="A278" t="str">
            <v>M160.01(e)(ii)</v>
          </cell>
          <cell r="B278" t="str">
            <v>M1000</v>
          </cell>
          <cell r="C278" t="str">
            <v>Pavement Maintenance</v>
          </cell>
          <cell r="D278" t="str">
            <v>M1600</v>
          </cell>
          <cell r="E278" t="str">
            <v>M1600: Surface Treatment - Texture Correction</v>
          </cell>
          <cell r="F278" t="str">
            <v>M160.01(e)(ii)</v>
          </cell>
          <cell r="G278" t="str">
            <v xml:space="preserve">Applied by spreader box </v>
          </cell>
          <cell r="H278" t="str">
            <v>Yes</v>
          </cell>
          <cell r="I278" t="str">
            <v>Yes</v>
          </cell>
          <cell r="J278" t="str">
            <v>m3</v>
          </cell>
        </row>
        <row r="279">
          <cell r="A279" t="str">
            <v>M160.02</v>
          </cell>
          <cell r="B279" t="str">
            <v>M1000</v>
          </cell>
          <cell r="C279" t="str">
            <v>Pavement Maintenance</v>
          </cell>
          <cell r="D279" t="str">
            <v>M1600</v>
          </cell>
          <cell r="E279" t="str">
            <v>M1600: Surface Treatment - Texture Correction</v>
          </cell>
          <cell r="F279" t="str">
            <v>M160.02</v>
          </cell>
          <cell r="G279" t="str">
            <v>Application of slurry from commercial soures</v>
          </cell>
          <cell r="H279" t="str">
            <v>No</v>
          </cell>
          <cell r="I279" t="str">
            <v>No</v>
          </cell>
          <cell r="J279" t="str">
            <v>None</v>
          </cell>
        </row>
        <row r="280">
          <cell r="A280" t="str">
            <v>M160.02(a)</v>
          </cell>
          <cell r="B280" t="str">
            <v>M1000</v>
          </cell>
          <cell r="C280" t="str">
            <v>Pavement Maintenance</v>
          </cell>
          <cell r="D280" t="str">
            <v>M1600</v>
          </cell>
          <cell r="E280" t="str">
            <v>M1600: Surface Treatment - Texture Correction</v>
          </cell>
          <cell r="F280" t="str">
            <v>M160.02(a)</v>
          </cell>
          <cell r="G280" t="str">
            <v>Tack coating using 30 % stable grade bitumen emulsion</v>
          </cell>
          <cell r="H280" t="str">
            <v>Yes</v>
          </cell>
          <cell r="I280" t="str">
            <v>Yes</v>
          </cell>
          <cell r="J280" t="str">
            <v>Litre</v>
          </cell>
        </row>
        <row r="281">
          <cell r="A281" t="str">
            <v>M160.02(b)</v>
          </cell>
          <cell r="B281" t="str">
            <v>M1000</v>
          </cell>
          <cell r="C281" t="str">
            <v>Pavement Maintenance</v>
          </cell>
          <cell r="D281" t="str">
            <v>M1600</v>
          </cell>
          <cell r="E281" t="str">
            <v>M1600: Surface Treatment - Texture Correction</v>
          </cell>
          <cell r="F281" t="str">
            <v>M160.02(b)</v>
          </cell>
          <cell r="G281" t="str">
            <v>Slurry applied for texture treatment   (Fine Slurry Fine Grade with 60% stable-grade anionic bitumen emulsion)</v>
          </cell>
          <cell r="H281" t="str">
            <v>No</v>
          </cell>
          <cell r="I281" t="str">
            <v>No</v>
          </cell>
          <cell r="J281" t="str">
            <v>None</v>
          </cell>
        </row>
        <row r="282">
          <cell r="A282" t="str">
            <v>M160.02(b)(i)</v>
          </cell>
          <cell r="B282" t="str">
            <v>M1000</v>
          </cell>
          <cell r="C282" t="str">
            <v>Pavement Maintenance</v>
          </cell>
          <cell r="D282" t="str">
            <v>M1600</v>
          </cell>
          <cell r="E282" t="str">
            <v>M1600: Surface Treatment - Texture Correction</v>
          </cell>
          <cell r="F282" t="str">
            <v>M160.02(b)(i)</v>
          </cell>
          <cell r="G282" t="str">
            <v xml:space="preserve">Applied by hand </v>
          </cell>
          <cell r="H282" t="str">
            <v>Yes</v>
          </cell>
          <cell r="I282" t="str">
            <v>Yes</v>
          </cell>
          <cell r="J282" t="str">
            <v>m3</v>
          </cell>
        </row>
        <row r="283">
          <cell r="A283" t="str">
            <v>M160.02(b)(ii)</v>
          </cell>
          <cell r="B283" t="str">
            <v>M1000</v>
          </cell>
          <cell r="C283" t="str">
            <v>Pavement Maintenance</v>
          </cell>
          <cell r="D283" t="str">
            <v>M1600</v>
          </cell>
          <cell r="E283" t="str">
            <v>M1600: Surface Treatment - Texture Correction</v>
          </cell>
          <cell r="F283" t="str">
            <v>M160.02(b)(ii)</v>
          </cell>
          <cell r="G283" t="str">
            <v>Applied by spreader box</v>
          </cell>
          <cell r="H283" t="str">
            <v>Yes</v>
          </cell>
          <cell r="I283" t="str">
            <v>Yes</v>
          </cell>
          <cell r="J283" t="str">
            <v>m3</v>
          </cell>
        </row>
        <row r="284">
          <cell r="A284" t="str">
            <v>M160.02(c)</v>
          </cell>
          <cell r="B284" t="str">
            <v>M1000</v>
          </cell>
          <cell r="C284" t="str">
            <v>Pavement Maintenance</v>
          </cell>
          <cell r="D284" t="str">
            <v>M1600</v>
          </cell>
          <cell r="E284" t="str">
            <v>M1600: Surface Treatment - Texture Correction</v>
          </cell>
          <cell r="F284" t="str">
            <v>M160.02(c)</v>
          </cell>
          <cell r="G284" t="str">
            <v>Slurry applied for texture treatment (Fine Slurry Medium Grade, 60% stable-grade anionic bitumen emulsion)</v>
          </cell>
          <cell r="H284" t="str">
            <v>No</v>
          </cell>
          <cell r="I284" t="str">
            <v>No</v>
          </cell>
          <cell r="J284" t="str">
            <v>None</v>
          </cell>
        </row>
        <row r="285">
          <cell r="A285" t="str">
            <v>M160.02(c)(i)</v>
          </cell>
          <cell r="B285" t="str">
            <v>M1000</v>
          </cell>
          <cell r="C285" t="str">
            <v>Pavement Maintenance</v>
          </cell>
          <cell r="D285" t="str">
            <v>M1600</v>
          </cell>
          <cell r="E285" t="str">
            <v>M1600: Surface Treatment - Texture Correction</v>
          </cell>
          <cell r="F285" t="str">
            <v>M160.02(c)(i)</v>
          </cell>
          <cell r="G285" t="str">
            <v xml:space="preserve">Applied by hand </v>
          </cell>
          <cell r="H285" t="str">
            <v>Yes</v>
          </cell>
          <cell r="I285" t="str">
            <v>Yes</v>
          </cell>
          <cell r="J285" t="str">
            <v>m3</v>
          </cell>
        </row>
        <row r="286">
          <cell r="A286" t="str">
            <v>M160.02(c)(ii)</v>
          </cell>
          <cell r="B286" t="str">
            <v>M1000</v>
          </cell>
          <cell r="C286" t="str">
            <v>Pavement Maintenance</v>
          </cell>
          <cell r="D286" t="str">
            <v>M1600</v>
          </cell>
          <cell r="E286" t="str">
            <v>M1600: Surface Treatment - Texture Correction</v>
          </cell>
          <cell r="F286" t="str">
            <v>M160.02(c)(ii)</v>
          </cell>
          <cell r="G286" t="str">
            <v>Applied by spreader box</v>
          </cell>
          <cell r="H286" t="str">
            <v>Yes</v>
          </cell>
          <cell r="I286" t="str">
            <v>Yes</v>
          </cell>
          <cell r="J286" t="str">
            <v>m3</v>
          </cell>
        </row>
        <row r="287">
          <cell r="A287" t="str">
            <v>M160.02(d)</v>
          </cell>
          <cell r="B287" t="str">
            <v>M1000</v>
          </cell>
          <cell r="C287" t="str">
            <v>Pavement Maintenance</v>
          </cell>
          <cell r="D287" t="str">
            <v>M1600</v>
          </cell>
          <cell r="E287" t="str">
            <v>M1600: Surface Treatment - Texture Correction</v>
          </cell>
          <cell r="F287" t="str">
            <v>M160.02(d)</v>
          </cell>
          <cell r="G287" t="str">
            <v>Slurry applied for texture treatment (Fine Slurry Fine Grade,60% stable-grade anionic bitumen emulsion + 3% Latex )</v>
          </cell>
          <cell r="H287" t="str">
            <v>No</v>
          </cell>
          <cell r="I287" t="str">
            <v>No</v>
          </cell>
          <cell r="J287" t="str">
            <v>None</v>
          </cell>
        </row>
        <row r="288">
          <cell r="A288" t="str">
            <v>M160.02(d)(i)</v>
          </cell>
          <cell r="B288" t="str">
            <v>M1000</v>
          </cell>
          <cell r="C288" t="str">
            <v>Pavement Maintenance</v>
          </cell>
          <cell r="D288" t="str">
            <v>M1600</v>
          </cell>
          <cell r="E288" t="str">
            <v>M1600: Surface Treatment - Texture Correction</v>
          </cell>
          <cell r="F288" t="str">
            <v>M160.02(d)(i)</v>
          </cell>
          <cell r="G288" t="str">
            <v xml:space="preserve">Applied by hand </v>
          </cell>
          <cell r="H288" t="str">
            <v>Yes</v>
          </cell>
          <cell r="I288" t="str">
            <v>Yes</v>
          </cell>
          <cell r="J288" t="str">
            <v>m3</v>
          </cell>
        </row>
        <row r="289">
          <cell r="A289" t="str">
            <v>M160.02(d)(ii)</v>
          </cell>
          <cell r="B289" t="str">
            <v>M1000</v>
          </cell>
          <cell r="C289" t="str">
            <v>Pavement Maintenance</v>
          </cell>
          <cell r="D289" t="str">
            <v>M1600</v>
          </cell>
          <cell r="E289" t="str">
            <v>M1600: Surface Treatment - Texture Correction</v>
          </cell>
          <cell r="F289" t="str">
            <v>M160.02(d)(ii)</v>
          </cell>
          <cell r="G289" t="str">
            <v>Applied by spreader box</v>
          </cell>
          <cell r="H289" t="str">
            <v>Yes</v>
          </cell>
          <cell r="I289" t="str">
            <v>Yes</v>
          </cell>
          <cell r="J289" t="str">
            <v>m3</v>
          </cell>
        </row>
        <row r="290">
          <cell r="A290" t="str">
            <v>M160.02(e)</v>
          </cell>
          <cell r="B290" t="str">
            <v>M1000</v>
          </cell>
          <cell r="C290" t="str">
            <v>Pavement Maintenance</v>
          </cell>
          <cell r="D290" t="str">
            <v>M1600</v>
          </cell>
          <cell r="E290" t="str">
            <v>M1600: Surface Treatment - Texture Correction</v>
          </cell>
          <cell r="F290" t="str">
            <v>M160.02(e)</v>
          </cell>
          <cell r="G290" t="str">
            <v>Slurry applied for texture treatment (Fine Slurry Fine Grade,60% stable-grade anionic bitumen emulsion + 3% Latex )</v>
          </cell>
          <cell r="H290" t="str">
            <v>No</v>
          </cell>
          <cell r="I290" t="str">
            <v>No</v>
          </cell>
          <cell r="J290" t="str">
            <v>None</v>
          </cell>
        </row>
        <row r="291">
          <cell r="A291" t="str">
            <v>M160.02(e)(i)</v>
          </cell>
          <cell r="B291" t="str">
            <v>M1000</v>
          </cell>
          <cell r="C291" t="str">
            <v>Pavement Maintenance</v>
          </cell>
          <cell r="D291" t="str">
            <v>M1600</v>
          </cell>
          <cell r="E291" t="str">
            <v>M1600: Surface Treatment - Texture Correction</v>
          </cell>
          <cell r="F291" t="str">
            <v>M160.02(e)(i)</v>
          </cell>
          <cell r="G291" t="str">
            <v xml:space="preserve">Applied by hand </v>
          </cell>
          <cell r="H291" t="str">
            <v>Yes</v>
          </cell>
          <cell r="I291" t="str">
            <v>Yes</v>
          </cell>
          <cell r="J291" t="str">
            <v>m3</v>
          </cell>
        </row>
        <row r="292">
          <cell r="A292" t="str">
            <v>M160.02(e)(ii)</v>
          </cell>
          <cell r="B292" t="str">
            <v>M1000</v>
          </cell>
          <cell r="C292" t="str">
            <v>Pavement Maintenance</v>
          </cell>
          <cell r="D292" t="str">
            <v>M1600</v>
          </cell>
          <cell r="E292" t="str">
            <v>M1600: Surface Treatment - Texture Correction</v>
          </cell>
          <cell r="F292" t="str">
            <v>M160.02(e)(ii)</v>
          </cell>
          <cell r="G292" t="str">
            <v>Applied by spreader box</v>
          </cell>
          <cell r="H292" t="str">
            <v>Yes</v>
          </cell>
          <cell r="I292" t="str">
            <v>Yes</v>
          </cell>
          <cell r="J292" t="str">
            <v>m3</v>
          </cell>
        </row>
        <row r="293">
          <cell r="A293" t="str">
            <v>M161</v>
          </cell>
          <cell r="B293" t="str">
            <v>M1000</v>
          </cell>
          <cell r="C293" t="str">
            <v>Pavement Maintenance</v>
          </cell>
          <cell r="D293" t="str">
            <v>M1600</v>
          </cell>
          <cell r="E293" t="str">
            <v>M1600: Surface Treatment - Texture Correction</v>
          </cell>
          <cell r="F293" t="str">
            <v>M161</v>
          </cell>
          <cell r="G293" t="str">
            <v>SURFACE TREATMENT -RUT FILLING</v>
          </cell>
          <cell r="H293" t="str">
            <v>No</v>
          </cell>
          <cell r="I293" t="str">
            <v>No</v>
          </cell>
          <cell r="J293" t="str">
            <v>None</v>
          </cell>
        </row>
        <row r="294">
          <cell r="A294" t="str">
            <v>M161.01</v>
          </cell>
          <cell r="B294" t="str">
            <v>M1000</v>
          </cell>
          <cell r="C294" t="str">
            <v>Pavement Maintenance</v>
          </cell>
          <cell r="D294" t="str">
            <v>M1600</v>
          </cell>
          <cell r="E294" t="str">
            <v>M1600: Surface Treatment - Texture Correction</v>
          </cell>
          <cell r="F294" t="str">
            <v>M161.01</v>
          </cell>
          <cell r="G294" t="str">
            <v>Application of slurry for rut filling mixed on site</v>
          </cell>
          <cell r="H294" t="str">
            <v>No</v>
          </cell>
          <cell r="I294" t="str">
            <v>No</v>
          </cell>
          <cell r="J294" t="str">
            <v>None</v>
          </cell>
        </row>
        <row r="295">
          <cell r="A295" t="str">
            <v>M161.01(a)</v>
          </cell>
          <cell r="B295" t="str">
            <v>M1000</v>
          </cell>
          <cell r="C295" t="str">
            <v>Pavement Maintenance</v>
          </cell>
          <cell r="D295" t="str">
            <v>M1600</v>
          </cell>
          <cell r="E295" t="str">
            <v>M1600: Surface Treatment - Texture Correction</v>
          </cell>
          <cell r="F295" t="str">
            <v>M161.01(a)</v>
          </cell>
          <cell r="G295" t="str">
            <v>Tack coating using 30 % stable grade bitumen emulsion</v>
          </cell>
          <cell r="H295" t="str">
            <v>Yes</v>
          </cell>
          <cell r="I295" t="str">
            <v>Yes</v>
          </cell>
          <cell r="J295" t="str">
            <v>Litre</v>
          </cell>
        </row>
        <row r="296">
          <cell r="A296" t="str">
            <v>M161.01(b)</v>
          </cell>
          <cell r="B296" t="str">
            <v>M1000</v>
          </cell>
          <cell r="C296" t="str">
            <v>Pavement Maintenance</v>
          </cell>
          <cell r="D296" t="str">
            <v>M1600</v>
          </cell>
          <cell r="E296" t="str">
            <v>M1600: Surface Treatment - Texture Correction</v>
          </cell>
          <cell r="F296" t="str">
            <v>M161.01(b)</v>
          </cell>
          <cell r="G296" t="str">
            <v>Slurry applied by spreader box with rigid squeegees in one application for rut filling (Fine Slurry Medium Grade, Modified Cationic Bitumen Emulsion AC-E1)</v>
          </cell>
          <cell r="H296" t="str">
            <v>Yes</v>
          </cell>
          <cell r="I296" t="str">
            <v>Yes</v>
          </cell>
          <cell r="J296" t="str">
            <v>m3</v>
          </cell>
        </row>
        <row r="297">
          <cell r="A297" t="str">
            <v>M161.01(c)</v>
          </cell>
          <cell r="B297" t="str">
            <v>M1000</v>
          </cell>
          <cell r="C297" t="str">
            <v>Pavement Maintenance</v>
          </cell>
          <cell r="D297" t="str">
            <v>M1600</v>
          </cell>
          <cell r="E297" t="str">
            <v>M1600: Surface Treatment - Texture Correction</v>
          </cell>
          <cell r="F297" t="str">
            <v>M161.01(c)</v>
          </cell>
          <cell r="G297" t="str">
            <v>Slurry applied by spreader box with rigid squeegees in two applications for rut filling (Fine Slurry Medium Grade, Modified Cationic Bitumen Emulsion AC-E1)</v>
          </cell>
          <cell r="H297" t="str">
            <v>Yes</v>
          </cell>
          <cell r="I297" t="str">
            <v>Yes</v>
          </cell>
          <cell r="J297" t="str">
            <v>m3</v>
          </cell>
        </row>
        <row r="298">
          <cell r="A298" t="str">
            <v>M161.01(d)</v>
          </cell>
          <cell r="B298" t="str">
            <v>M1000</v>
          </cell>
          <cell r="C298" t="str">
            <v>Pavement Maintenance</v>
          </cell>
          <cell r="D298" t="str">
            <v>M1600</v>
          </cell>
          <cell r="E298" t="str">
            <v>M1600: Surface Treatment - Texture Correction</v>
          </cell>
          <cell r="F298" t="str">
            <v>M161.01(d)</v>
          </cell>
          <cell r="G298" t="str">
            <v>Slurry applied by spreader box with rigid squeegees in one application for rut filling (Fine Slurry Coarse Grade, Modified Cationic Bitumen Emulsion AC-E1)</v>
          </cell>
          <cell r="H298" t="str">
            <v>Yes</v>
          </cell>
          <cell r="I298" t="str">
            <v>Yes</v>
          </cell>
          <cell r="J298" t="str">
            <v>m3</v>
          </cell>
        </row>
        <row r="299">
          <cell r="A299" t="str">
            <v>M161.01(e)</v>
          </cell>
          <cell r="B299" t="str">
            <v>M1000</v>
          </cell>
          <cell r="C299" t="str">
            <v>Pavement Maintenance</v>
          </cell>
          <cell r="D299" t="str">
            <v>M1600</v>
          </cell>
          <cell r="E299" t="str">
            <v>M1600: Surface Treatment - Texture Correction</v>
          </cell>
          <cell r="F299" t="str">
            <v>M161.01(e)</v>
          </cell>
          <cell r="G299" t="str">
            <v>Slurry applied by spreader box with rigid squeegees in two applications for rut filling (Fine Slurry Coarse Grade, Modified Cationic Bitumen Emulsion AC-E1)</v>
          </cell>
          <cell r="H299" t="str">
            <v>Yes</v>
          </cell>
          <cell r="I299" t="str">
            <v>Yes</v>
          </cell>
          <cell r="J299" t="str">
            <v>m3</v>
          </cell>
        </row>
        <row r="300">
          <cell r="A300" t="str">
            <v>M161.01(f)</v>
          </cell>
          <cell r="B300" t="str">
            <v>M1000</v>
          </cell>
          <cell r="C300" t="str">
            <v>Pavement Maintenance</v>
          </cell>
          <cell r="D300" t="str">
            <v>M1600</v>
          </cell>
          <cell r="E300" t="str">
            <v>M1600: Surface Treatment - Texture Correction</v>
          </cell>
          <cell r="F300" t="str">
            <v>M161.01(f)</v>
          </cell>
          <cell r="G300" t="str">
            <v>Slurry applied by spreader box with rigid squeegees in one application for rut filling(Fine Slurry Medium Grade, Modified Cationic Bitumen Emulsion AC-E2)</v>
          </cell>
          <cell r="H300" t="str">
            <v>Yes</v>
          </cell>
          <cell r="I300" t="str">
            <v>Yes</v>
          </cell>
          <cell r="J300" t="str">
            <v>m3</v>
          </cell>
        </row>
        <row r="301">
          <cell r="A301" t="str">
            <v>M161.01(g)</v>
          </cell>
          <cell r="B301" t="str">
            <v>M1000</v>
          </cell>
          <cell r="C301" t="str">
            <v>Pavement Maintenance</v>
          </cell>
          <cell r="D301" t="str">
            <v>M1600</v>
          </cell>
          <cell r="E301" t="str">
            <v>M1600: Surface Treatment - Texture Correction</v>
          </cell>
          <cell r="F301" t="str">
            <v>M161.01(g)</v>
          </cell>
          <cell r="G301" t="str">
            <v>Slurry applied by spreader box with rigid squeegees in two applications for rut filling(Fine Slurry Medium Grade, Modified Cationic Bitumen Emulsion AC-E2)</v>
          </cell>
          <cell r="H301" t="str">
            <v>Yes</v>
          </cell>
          <cell r="I301" t="str">
            <v>Yes</v>
          </cell>
          <cell r="J301" t="str">
            <v>m3</v>
          </cell>
        </row>
        <row r="302">
          <cell r="A302" t="str">
            <v>M161.01(h)</v>
          </cell>
          <cell r="B302" t="str">
            <v>M1000</v>
          </cell>
          <cell r="C302" t="str">
            <v>Pavement Maintenance</v>
          </cell>
          <cell r="D302" t="str">
            <v>M1600</v>
          </cell>
          <cell r="E302" t="str">
            <v>M1600: Surface Treatment - Texture Correction</v>
          </cell>
          <cell r="F302" t="str">
            <v>M161.01(h)</v>
          </cell>
          <cell r="G302" t="str">
            <v>Slurry applied by spreader box with rigid squeegees in one application for rut filling(Fine Slurry Coarse Grade, Modified Cationic Bitumen Emulsion AC-E2)</v>
          </cell>
          <cell r="H302" t="str">
            <v>Yes</v>
          </cell>
          <cell r="I302" t="str">
            <v>Yes</v>
          </cell>
          <cell r="J302" t="str">
            <v>m3</v>
          </cell>
        </row>
        <row r="303">
          <cell r="A303" t="str">
            <v>M161.01(i)</v>
          </cell>
          <cell r="B303" t="str">
            <v>M1000</v>
          </cell>
          <cell r="C303" t="str">
            <v>Pavement Maintenance</v>
          </cell>
          <cell r="D303" t="str">
            <v>M1600</v>
          </cell>
          <cell r="E303" t="str">
            <v>M1600: Surface Treatment - Texture Correction</v>
          </cell>
          <cell r="F303" t="str">
            <v>M161.01(i)</v>
          </cell>
          <cell r="G303" t="str">
            <v>Slurry applied by spreader box with rigid squeegees in two applications for rut filling(Fine Slurry Coarse Grade, Modified Cationic Bitumen Emulsion AC-E2)</v>
          </cell>
          <cell r="H303" t="str">
            <v>Yes</v>
          </cell>
          <cell r="I303" t="str">
            <v>Yes</v>
          </cell>
          <cell r="J303" t="str">
            <v>m3</v>
          </cell>
        </row>
        <row r="304">
          <cell r="A304" t="str">
            <v>M161.02</v>
          </cell>
          <cell r="B304" t="str">
            <v>M1000</v>
          </cell>
          <cell r="C304" t="str">
            <v>Pavement Maintenance</v>
          </cell>
          <cell r="D304" t="str">
            <v>M1600</v>
          </cell>
          <cell r="E304" t="str">
            <v>M1600: Surface Treatment - Texture Correction</v>
          </cell>
          <cell r="F304" t="str">
            <v>M161.02</v>
          </cell>
          <cell r="G304" t="str">
            <v>Application of slurry for rut filling from commercial sources</v>
          </cell>
          <cell r="H304" t="str">
            <v>No</v>
          </cell>
          <cell r="I304" t="str">
            <v>No</v>
          </cell>
          <cell r="J304" t="str">
            <v>None</v>
          </cell>
        </row>
        <row r="305">
          <cell r="A305" t="str">
            <v>M161.02(a)</v>
          </cell>
          <cell r="B305" t="str">
            <v>M1000</v>
          </cell>
          <cell r="C305" t="str">
            <v>Pavement Maintenance</v>
          </cell>
          <cell r="D305" t="str">
            <v>M1610</v>
          </cell>
          <cell r="E305" t="str">
            <v>M1610: Surface Treatment - Rut Filling</v>
          </cell>
          <cell r="F305" t="str">
            <v>M161.02(a)</v>
          </cell>
          <cell r="G305" t="str">
            <v xml:space="preserve">Tack coat using 30% bitumen emulsion </v>
          </cell>
          <cell r="H305" t="str">
            <v>Yes</v>
          </cell>
          <cell r="I305" t="str">
            <v>Yes</v>
          </cell>
          <cell r="J305" t="str">
            <v>Litre</v>
          </cell>
        </row>
        <row r="306">
          <cell r="A306" t="str">
            <v>M161.02(b)</v>
          </cell>
          <cell r="B306" t="str">
            <v>M1000</v>
          </cell>
          <cell r="C306" t="str">
            <v>Pavement Maintenance</v>
          </cell>
          <cell r="D306" t="str">
            <v>M1610</v>
          </cell>
          <cell r="E306" t="str">
            <v>M1610: Surface Treatment - Rut Filling</v>
          </cell>
          <cell r="F306" t="str">
            <v>M161.02(b)</v>
          </cell>
          <cell r="G306" t="str">
            <v>Slurry applied by spreader box with rigid squeegees in one application for rut filling (Fine Slurry Medium Grade, Modified Cationic Bitumen Emulsion AC-E1)</v>
          </cell>
          <cell r="H306" t="str">
            <v>Yes</v>
          </cell>
          <cell r="I306" t="str">
            <v>Yes</v>
          </cell>
          <cell r="J306" t="str">
            <v>m3</v>
          </cell>
        </row>
        <row r="307">
          <cell r="A307" t="str">
            <v>M161.02(c)</v>
          </cell>
          <cell r="B307" t="str">
            <v>M1000</v>
          </cell>
          <cell r="C307" t="str">
            <v>Pavement Maintenance</v>
          </cell>
          <cell r="D307" t="str">
            <v>M1610</v>
          </cell>
          <cell r="E307" t="str">
            <v>M1610: Surface Treatment - Rut Filling</v>
          </cell>
          <cell r="F307" t="str">
            <v>M161.02(c)</v>
          </cell>
          <cell r="G307" t="str">
            <v>Slurry applied by spreader box with rigid squeegees in two applications for rut filling (Fine Slurry Medium Grade, Modified Cationic Bitumen Emulsion AC-E1)</v>
          </cell>
          <cell r="H307" t="str">
            <v>Yes</v>
          </cell>
          <cell r="I307" t="str">
            <v>Yes</v>
          </cell>
          <cell r="J307" t="str">
            <v>m3</v>
          </cell>
        </row>
        <row r="308">
          <cell r="A308" t="str">
            <v>M161.02(d)</v>
          </cell>
          <cell r="B308" t="str">
            <v>M1000</v>
          </cell>
          <cell r="C308" t="str">
            <v>Pavement Maintenance</v>
          </cell>
          <cell r="D308" t="str">
            <v>M1610</v>
          </cell>
          <cell r="E308" t="str">
            <v>M1610: Surface Treatment - Rut Filling</v>
          </cell>
          <cell r="F308" t="str">
            <v>M161.02(d)</v>
          </cell>
          <cell r="G308" t="str">
            <v>Slurry applied by spreader box with rigid squeegees in one application for rut filling (Fine Slurry Coarse Grade, Modified Cationic Bitumen Emulsion AC-E1)</v>
          </cell>
          <cell r="H308" t="str">
            <v>Yes</v>
          </cell>
          <cell r="I308" t="str">
            <v>Yes</v>
          </cell>
          <cell r="J308" t="str">
            <v>m3</v>
          </cell>
        </row>
        <row r="309">
          <cell r="A309" t="str">
            <v>M161.02(e)</v>
          </cell>
          <cell r="B309" t="str">
            <v>M1000</v>
          </cell>
          <cell r="C309" t="str">
            <v>Pavement Maintenance</v>
          </cell>
          <cell r="D309" t="str">
            <v>M1610</v>
          </cell>
          <cell r="E309" t="str">
            <v>M1610: Surface Treatment - Rut Filling</v>
          </cell>
          <cell r="F309" t="str">
            <v>M161.02(e)</v>
          </cell>
          <cell r="G309" t="str">
            <v>Slurry applied by spreader box with rigid squeegees in two applications for rut filling (Fine Slurry Coarse Grade, Modified Cationic Bitumen Emulsion AC-E1)</v>
          </cell>
          <cell r="H309" t="str">
            <v>Yes</v>
          </cell>
          <cell r="I309" t="str">
            <v>Yes</v>
          </cell>
          <cell r="J309" t="str">
            <v>m3</v>
          </cell>
        </row>
        <row r="310">
          <cell r="A310" t="str">
            <v>M161.02(f)</v>
          </cell>
          <cell r="B310" t="str">
            <v>M1000</v>
          </cell>
          <cell r="C310" t="str">
            <v>Pavement Maintenance</v>
          </cell>
          <cell r="D310" t="str">
            <v>M1610</v>
          </cell>
          <cell r="E310" t="str">
            <v>M1610: Surface Treatment - Rut Filling</v>
          </cell>
          <cell r="F310" t="str">
            <v>M161.02(f)</v>
          </cell>
          <cell r="G310" t="str">
            <v>Slurry applied by spreader box with rigid squeegees in one application for rut filling(Fine Slurry Medium Grade, Modified Cationic Bitumen Emulsion AC-E2)</v>
          </cell>
          <cell r="H310" t="str">
            <v>Yes</v>
          </cell>
          <cell r="I310" t="str">
            <v>Yes</v>
          </cell>
          <cell r="J310" t="str">
            <v>m3</v>
          </cell>
        </row>
        <row r="311">
          <cell r="A311" t="str">
            <v>M161.02(g)</v>
          </cell>
          <cell r="B311" t="str">
            <v>M1000</v>
          </cell>
          <cell r="C311" t="str">
            <v>Pavement Maintenance</v>
          </cell>
          <cell r="D311" t="str">
            <v>M1610</v>
          </cell>
          <cell r="E311" t="str">
            <v>M1610: Surface Treatment - Rut Filling</v>
          </cell>
          <cell r="F311" t="str">
            <v>M161.02(g)</v>
          </cell>
          <cell r="G311" t="str">
            <v>Slurry applied by spreader box with rigid squeegees in two applications for rut filling(Fine Slurry Medium Grade, Modified Cationic Bitumen Emulsion AC-E2)</v>
          </cell>
          <cell r="H311" t="str">
            <v>Yes</v>
          </cell>
          <cell r="I311" t="str">
            <v>Yes</v>
          </cell>
          <cell r="J311" t="str">
            <v>m3</v>
          </cell>
        </row>
        <row r="312">
          <cell r="A312" t="str">
            <v>M161.02(h)</v>
          </cell>
          <cell r="B312" t="str">
            <v>M1000</v>
          </cell>
          <cell r="C312" t="str">
            <v>Pavement Maintenance</v>
          </cell>
          <cell r="D312" t="str">
            <v>M1610</v>
          </cell>
          <cell r="E312" t="str">
            <v>M1610: Surface Treatment - Rut Filling</v>
          </cell>
          <cell r="F312" t="str">
            <v>M161.02(h)</v>
          </cell>
          <cell r="G312" t="str">
            <v>Slurry applied by spreader box with rigid squeegees in one application for rut filling(Fine Slurry Coarse Grade, Modified Cationic Bitumen Emulsion AC-E2)</v>
          </cell>
          <cell r="H312" t="str">
            <v>Yes</v>
          </cell>
          <cell r="I312" t="str">
            <v>Yes</v>
          </cell>
          <cell r="J312" t="str">
            <v>m3</v>
          </cell>
        </row>
        <row r="313">
          <cell r="A313" t="str">
            <v>M161.02(i)</v>
          </cell>
          <cell r="B313" t="str">
            <v>M1000</v>
          </cell>
          <cell r="C313" t="str">
            <v>Pavement Maintenance</v>
          </cell>
          <cell r="D313" t="str">
            <v>M1610</v>
          </cell>
          <cell r="E313" t="str">
            <v>M1610: Surface Treatment - Rut Filling</v>
          </cell>
          <cell r="F313" t="str">
            <v>M161.02(i)</v>
          </cell>
          <cell r="G313" t="str">
            <v>Slurry applied by spreader box with rigid squeegees in two applications for rut filling(Fine Slurry Coarse Grade, Modified Cationic Bitumen Emulsion AC-E2)</v>
          </cell>
          <cell r="H313" t="str">
            <v>Yes</v>
          </cell>
          <cell r="I313" t="str">
            <v>Yes</v>
          </cell>
          <cell r="J313" t="str">
            <v>m3</v>
          </cell>
        </row>
        <row r="314">
          <cell r="A314" t="str">
            <v>M161.03</v>
          </cell>
          <cell r="B314" t="str">
            <v>M1000</v>
          </cell>
          <cell r="C314" t="str">
            <v>Pavement Maintenance</v>
          </cell>
          <cell r="D314" t="str">
            <v>M1610</v>
          </cell>
          <cell r="E314" t="str">
            <v>M1610: Surface Treatment - Rut Filling</v>
          </cell>
          <cell r="F314" t="str">
            <v>M161.03</v>
          </cell>
          <cell r="G314" t="str">
            <v>Application of slurry for rut filling from commercial sources</v>
          </cell>
          <cell r="H314" t="str">
            <v>No</v>
          </cell>
          <cell r="I314" t="str">
            <v>No</v>
          </cell>
          <cell r="J314" t="str">
            <v>None</v>
          </cell>
        </row>
        <row r="315">
          <cell r="A315" t="str">
            <v>M161.03(a)</v>
          </cell>
          <cell r="B315" t="str">
            <v>M1000</v>
          </cell>
          <cell r="C315" t="str">
            <v>Pavement Maintenance</v>
          </cell>
          <cell r="D315" t="str">
            <v>M1610</v>
          </cell>
          <cell r="E315" t="str">
            <v>M1610: Surface Treatment - Rut Filling</v>
          </cell>
          <cell r="F315" t="str">
            <v>M161.03(a)</v>
          </cell>
          <cell r="G315" t="str">
            <v>Application of slurry for rut filling from commercial sources</v>
          </cell>
          <cell r="H315" t="str">
            <v>Yes</v>
          </cell>
          <cell r="I315" t="str">
            <v>No</v>
          </cell>
          <cell r="J315" t="str">
            <v>Prov Sum</v>
          </cell>
        </row>
        <row r="316">
          <cell r="A316" t="str">
            <v>M161.03(b)</v>
          </cell>
          <cell r="B316" t="str">
            <v>M1000</v>
          </cell>
          <cell r="C316" t="str">
            <v>Pavement Maintenance</v>
          </cell>
          <cell r="D316" t="str">
            <v>M1610</v>
          </cell>
          <cell r="E316" t="str">
            <v>M1610: Surface Treatment - Rut Filling</v>
          </cell>
          <cell r="F316" t="str">
            <v>M161.03(b)</v>
          </cell>
          <cell r="G316" t="str">
            <v>The Contractors overhead charges and profit in respect of sub-item M161.03(a)</v>
          </cell>
          <cell r="H316" t="str">
            <v>Yes</v>
          </cell>
          <cell r="I316" t="str">
            <v>No</v>
          </cell>
          <cell r="J316" t="str">
            <v>%</v>
          </cell>
        </row>
        <row r="317">
          <cell r="A317" t="str">
            <v>M170</v>
          </cell>
          <cell r="B317" t="str">
            <v>M1000</v>
          </cell>
          <cell r="C317" t="str">
            <v>Pavement Maintenance</v>
          </cell>
          <cell r="D317" t="str">
            <v>M1610</v>
          </cell>
          <cell r="E317" t="str">
            <v>M1610: Surface Treatment - Rut Filling</v>
          </cell>
          <cell r="F317" t="str">
            <v>M170</v>
          </cell>
          <cell r="G317" t="str">
            <v>REPAIR OF SLOPE FAILURES AND WASHAWAYS</v>
          </cell>
          <cell r="H317" t="str">
            <v>No</v>
          </cell>
          <cell r="I317" t="str">
            <v>No</v>
          </cell>
          <cell r="J317" t="str">
            <v>None</v>
          </cell>
        </row>
        <row r="318">
          <cell r="A318" t="str">
            <v>M170.01</v>
          </cell>
          <cell r="B318" t="str">
            <v>M1000</v>
          </cell>
          <cell r="C318" t="str">
            <v>Pavement Maintenance</v>
          </cell>
          <cell r="D318" t="str">
            <v>M1610</v>
          </cell>
          <cell r="E318" t="str">
            <v>M1610: Surface Treatment - Rut Filling</v>
          </cell>
          <cell r="F318" t="str">
            <v>M170.01</v>
          </cell>
          <cell r="G318" t="str">
            <v>Reconstruction of slope failures and washaways - mass earth works</v>
          </cell>
          <cell r="H318" t="str">
            <v>No</v>
          </cell>
          <cell r="I318" t="str">
            <v>No</v>
          </cell>
          <cell r="J318" t="str">
            <v>None</v>
          </cell>
        </row>
        <row r="319">
          <cell r="A319" t="str">
            <v>M170.01(a)</v>
          </cell>
          <cell r="B319" t="str">
            <v>M1000</v>
          </cell>
          <cell r="C319" t="str">
            <v>Pavement Maintenance</v>
          </cell>
          <cell r="D319" t="str">
            <v>M1610</v>
          </cell>
          <cell r="E319" t="str">
            <v>M1610: Surface Treatment - Rut Filling</v>
          </cell>
          <cell r="F319" t="str">
            <v>M170.01(a)</v>
          </cell>
          <cell r="G319" t="str">
            <v>Excavation and removing excavated material to spoil or stockpile as directed by the Engineer. A distinction shall be made between:</v>
          </cell>
          <cell r="H319" t="str">
            <v>No</v>
          </cell>
          <cell r="I319" t="str">
            <v>No</v>
          </cell>
          <cell r="J319" t="str">
            <v>None</v>
          </cell>
        </row>
        <row r="320">
          <cell r="A320" t="str">
            <v>M170.01(a)(i)</v>
          </cell>
          <cell r="B320" t="str">
            <v>M1000</v>
          </cell>
          <cell r="C320" t="str">
            <v>Pavement Maintenance</v>
          </cell>
          <cell r="D320" t="str">
            <v>M1610</v>
          </cell>
          <cell r="E320" t="str">
            <v>M1610: Surface Treatment - Rut Filling</v>
          </cell>
          <cell r="F320" t="str">
            <v>M170.01(a)(i)</v>
          </cell>
          <cell r="G320" t="str">
            <v>Soft material</v>
          </cell>
          <cell r="H320" t="str">
            <v>Yes</v>
          </cell>
          <cell r="I320" t="str">
            <v>Yes</v>
          </cell>
          <cell r="J320" t="str">
            <v>m3</v>
          </cell>
        </row>
        <row r="321">
          <cell r="A321" t="str">
            <v>M170.01(a)(ii)</v>
          </cell>
          <cell r="B321" t="str">
            <v>M1000</v>
          </cell>
          <cell r="C321" t="str">
            <v>Pavement Maintenance</v>
          </cell>
          <cell r="D321" t="str">
            <v>M1610</v>
          </cell>
          <cell r="E321" t="str">
            <v>M1610: Surface Treatment - Rut Filling</v>
          </cell>
          <cell r="F321" t="str">
            <v>M170.01(a)(ii)</v>
          </cell>
          <cell r="G321" t="str">
            <v>Intermediate material</v>
          </cell>
          <cell r="H321" t="str">
            <v>Yes</v>
          </cell>
          <cell r="I321" t="str">
            <v>Yes</v>
          </cell>
          <cell r="J321" t="str">
            <v>m3</v>
          </cell>
        </row>
        <row r="322">
          <cell r="A322" t="str">
            <v>M170.01(a)(iii)</v>
          </cell>
          <cell r="B322" t="str">
            <v>M1000</v>
          </cell>
          <cell r="C322" t="str">
            <v>Pavement Maintenance</v>
          </cell>
          <cell r="D322" t="str">
            <v>M1610</v>
          </cell>
          <cell r="E322" t="str">
            <v>M1610: Surface Treatment - Rut Filling</v>
          </cell>
          <cell r="F322" t="str">
            <v>M170.01(a)(iii)</v>
          </cell>
          <cell r="G322" t="str">
            <v>Hard and boulder class material</v>
          </cell>
          <cell r="H322" t="str">
            <v>Yes</v>
          </cell>
          <cell r="I322" t="str">
            <v>Yes</v>
          </cell>
          <cell r="J322" t="str">
            <v>m3</v>
          </cell>
        </row>
        <row r="323">
          <cell r="A323" t="str">
            <v>M170.01(b)</v>
          </cell>
          <cell r="B323" t="str">
            <v>M1000</v>
          </cell>
          <cell r="C323" t="str">
            <v>Pavement Maintenance</v>
          </cell>
          <cell r="D323" t="str">
            <v>M1610</v>
          </cell>
          <cell r="E323" t="str">
            <v>M1610: Surface Treatment - Rut Filling</v>
          </cell>
          <cell r="F323" t="str">
            <v>M170.01(b)</v>
          </cell>
          <cell r="G323" t="str">
            <v>Drying excavated material suitable for re-use</v>
          </cell>
          <cell r="H323" t="str">
            <v>Yes</v>
          </cell>
          <cell r="I323" t="str">
            <v>Yes</v>
          </cell>
          <cell r="J323" t="str">
            <v>m3</v>
          </cell>
        </row>
        <row r="324">
          <cell r="A324" t="str">
            <v>M170.01(c)</v>
          </cell>
          <cell r="B324" t="str">
            <v>M1000</v>
          </cell>
          <cell r="C324" t="str">
            <v>Pavement Maintenance</v>
          </cell>
          <cell r="D324" t="str">
            <v>M1610</v>
          </cell>
          <cell r="E324" t="str">
            <v>M1610: Surface Treatment - Rut Filling</v>
          </cell>
          <cell r="F324" t="str">
            <v>M170.01(c)</v>
          </cell>
          <cell r="G324" t="str">
            <v>Roadbed compaction to 90% of modified AASHTO density</v>
          </cell>
          <cell r="H324" t="str">
            <v>Yes</v>
          </cell>
          <cell r="I324" t="str">
            <v>Yes</v>
          </cell>
          <cell r="J324" t="str">
            <v>m3</v>
          </cell>
        </row>
        <row r="325">
          <cell r="A325" t="str">
            <v>M170.01(d)</v>
          </cell>
          <cell r="B325" t="str">
            <v>M1000</v>
          </cell>
          <cell r="C325" t="str">
            <v>Pavement Maintenance</v>
          </cell>
          <cell r="D325" t="str">
            <v>M1610</v>
          </cell>
          <cell r="E325" t="str">
            <v>M1610: Surface Treatment - Rut Filling</v>
          </cell>
          <cell r="F325" t="str">
            <v>M170.01(d)</v>
          </cell>
          <cell r="G325" t="str">
            <v>Backfill at excavated area in</v>
          </cell>
          <cell r="H325" t="str">
            <v>No</v>
          </cell>
          <cell r="I325" t="str">
            <v>No</v>
          </cell>
          <cell r="J325" t="str">
            <v>None</v>
          </cell>
        </row>
        <row r="326">
          <cell r="A326" t="str">
            <v>M170.01(d)(i)</v>
          </cell>
          <cell r="B326" t="str">
            <v>M1000</v>
          </cell>
          <cell r="C326" t="str">
            <v>Pavement Maintenance</v>
          </cell>
          <cell r="D326" t="str">
            <v>M1610</v>
          </cell>
          <cell r="E326" t="str">
            <v>M1610: Surface Treatment - Rut Filling</v>
          </cell>
          <cell r="F326" t="str">
            <v>M170.01(d)(i)</v>
          </cell>
          <cell r="G326" t="str">
            <v>Fill embankments to 90% of modified AASHTO density</v>
          </cell>
          <cell r="H326" t="str">
            <v>Yes</v>
          </cell>
          <cell r="I326" t="str">
            <v>Yes</v>
          </cell>
          <cell r="J326" t="str">
            <v>m3</v>
          </cell>
        </row>
        <row r="327">
          <cell r="A327" t="str">
            <v>M170.01(d)(ii)</v>
          </cell>
          <cell r="B327" t="str">
            <v>M1000</v>
          </cell>
          <cell r="C327" t="str">
            <v>Pavement Maintenance</v>
          </cell>
          <cell r="D327" t="str">
            <v>M1610</v>
          </cell>
          <cell r="E327" t="str">
            <v>M1610: Surface Treatment - Rut Filling</v>
          </cell>
          <cell r="F327" t="str">
            <v>M170.01(d)(ii)</v>
          </cell>
          <cell r="G327" t="str">
            <v>Cut embankments to 90% of modified AASHTO density including haul for a free haul distance of 1,0km.</v>
          </cell>
          <cell r="H327" t="str">
            <v>Yes</v>
          </cell>
          <cell r="I327" t="str">
            <v>Yes</v>
          </cell>
          <cell r="J327" t="str">
            <v>m3</v>
          </cell>
        </row>
        <row r="328">
          <cell r="A328" t="str">
            <v>M170.02</v>
          </cell>
          <cell r="B328" t="str">
            <v>M1000</v>
          </cell>
          <cell r="C328" t="str">
            <v>Pavement Maintenance</v>
          </cell>
          <cell r="D328" t="str">
            <v>M1610</v>
          </cell>
          <cell r="E328" t="str">
            <v>M1610: Surface Treatment - Rut Filling</v>
          </cell>
          <cell r="F328" t="str">
            <v>M170.02</v>
          </cell>
          <cell r="G328" t="str">
            <v>Reconstruction of pavement layers</v>
          </cell>
          <cell r="H328" t="str">
            <v>No</v>
          </cell>
          <cell r="I328" t="str">
            <v>No</v>
          </cell>
          <cell r="J328" t="str">
            <v>None</v>
          </cell>
        </row>
        <row r="329">
          <cell r="A329" t="str">
            <v>M170.02(a)</v>
          </cell>
          <cell r="B329" t="str">
            <v>M1000</v>
          </cell>
          <cell r="C329" t="str">
            <v>Pavement Maintenance</v>
          </cell>
          <cell r="D329" t="str">
            <v>M1700</v>
          </cell>
          <cell r="E329" t="str">
            <v>M1700: Repair Of Slope Failures And Washaways</v>
          </cell>
          <cell r="F329" t="str">
            <v>M170.02(a)</v>
          </cell>
          <cell r="G329" t="str">
            <v>Natural gravel selected subgrade</v>
          </cell>
          <cell r="H329" t="str">
            <v>Yes</v>
          </cell>
          <cell r="I329" t="str">
            <v>Yes</v>
          </cell>
          <cell r="J329" t="str">
            <v>m3</v>
          </cell>
        </row>
        <row r="330">
          <cell r="A330" t="str">
            <v>M170.02(b)</v>
          </cell>
          <cell r="B330" t="str">
            <v>M1000</v>
          </cell>
          <cell r="C330" t="str">
            <v>Pavement Maintenance</v>
          </cell>
          <cell r="D330" t="str">
            <v>M1700</v>
          </cell>
          <cell r="E330" t="str">
            <v>M1700: Repair Of Slope Failures And Washaways</v>
          </cell>
          <cell r="F330" t="str">
            <v>M170.02(b)</v>
          </cell>
          <cell r="G330" t="str">
            <v>Cement stabilised natural gravel subbase</v>
          </cell>
          <cell r="H330" t="str">
            <v>Yes</v>
          </cell>
          <cell r="I330" t="str">
            <v>Yes</v>
          </cell>
          <cell r="J330" t="str">
            <v>m3</v>
          </cell>
        </row>
        <row r="331">
          <cell r="A331" t="str">
            <v>M170.02(c)</v>
          </cell>
          <cell r="B331" t="str">
            <v>M1000</v>
          </cell>
          <cell r="C331" t="str">
            <v>Pavement Maintenance</v>
          </cell>
          <cell r="D331" t="str">
            <v>M1700</v>
          </cell>
          <cell r="E331" t="str">
            <v>M1700: Repair Of Slope Failures And Washaways</v>
          </cell>
          <cell r="F331" t="str">
            <v>M170.02(c)</v>
          </cell>
          <cell r="G331" t="str">
            <v>Emulsion treated crushed stone base</v>
          </cell>
          <cell r="H331" t="str">
            <v>Yes</v>
          </cell>
          <cell r="I331" t="str">
            <v>Yes</v>
          </cell>
          <cell r="J331" t="str">
            <v>m3</v>
          </cell>
        </row>
        <row r="332">
          <cell r="A332" t="str">
            <v>M170.02(d)</v>
          </cell>
          <cell r="B332" t="str">
            <v>M1000</v>
          </cell>
          <cell r="C332" t="str">
            <v>Pavement Maintenance</v>
          </cell>
          <cell r="D332" t="str">
            <v>M1700</v>
          </cell>
          <cell r="E332" t="str">
            <v>M1700: Repair Of Slope Failures And Washaways</v>
          </cell>
          <cell r="F332" t="str">
            <v>M170.02(d)</v>
          </cell>
          <cell r="G332" t="str">
            <v>Crushed stone base (G1)</v>
          </cell>
          <cell r="H332" t="str">
            <v>Yes</v>
          </cell>
          <cell r="I332" t="str">
            <v>Yes</v>
          </cell>
          <cell r="J332" t="str">
            <v>m3</v>
          </cell>
        </row>
        <row r="333">
          <cell r="A333" t="str">
            <v>M170.02(e)</v>
          </cell>
          <cell r="B333" t="str">
            <v>M1000</v>
          </cell>
          <cell r="C333" t="str">
            <v>Pavement Maintenance</v>
          </cell>
          <cell r="D333" t="str">
            <v>M1700</v>
          </cell>
          <cell r="E333" t="str">
            <v>M1700: Repair Of Slope Failures And Washaways</v>
          </cell>
          <cell r="F333" t="str">
            <v>M170.02(e)</v>
          </cell>
          <cell r="G333" t="str">
            <v>Hot mix asphalt(continuously graded medium)</v>
          </cell>
          <cell r="H333" t="str">
            <v>Yes</v>
          </cell>
          <cell r="I333" t="str">
            <v>Yes</v>
          </cell>
          <cell r="J333" t="str">
            <v>m3</v>
          </cell>
        </row>
        <row r="334">
          <cell r="A334" t="str">
            <v>M170.02(f)</v>
          </cell>
          <cell r="B334" t="str">
            <v>M1000</v>
          </cell>
          <cell r="C334" t="str">
            <v>Pavement Maintenance</v>
          </cell>
          <cell r="D334" t="str">
            <v>M1700</v>
          </cell>
          <cell r="E334" t="str">
            <v>M1700: Repair Of Slope Failures And Washaways</v>
          </cell>
          <cell r="F334" t="str">
            <v>M170.02(f)</v>
          </cell>
          <cell r="G334" t="str">
            <v>Cold mix asphalt (Agrement SA certified)</v>
          </cell>
          <cell r="H334" t="str">
            <v>Yes</v>
          </cell>
          <cell r="I334" t="str">
            <v>Yes</v>
          </cell>
          <cell r="J334" t="str">
            <v>m3</v>
          </cell>
        </row>
        <row r="335">
          <cell r="A335" t="str">
            <v>M170.03</v>
          </cell>
          <cell r="B335" t="str">
            <v>M1000</v>
          </cell>
          <cell r="C335" t="str">
            <v>Pavement Maintenance</v>
          </cell>
          <cell r="D335" t="str">
            <v>M1700</v>
          </cell>
          <cell r="E335" t="str">
            <v>M1700: Repair Of Slope Failures And Washaways</v>
          </cell>
          <cell r="F335" t="str">
            <v>M170.03</v>
          </cell>
          <cell r="G335" t="str">
            <v>Prime and Tack coats</v>
          </cell>
          <cell r="H335" t="str">
            <v>No</v>
          </cell>
          <cell r="I335" t="str">
            <v>No</v>
          </cell>
          <cell r="J335" t="str">
            <v>None</v>
          </cell>
        </row>
        <row r="336">
          <cell r="A336" t="str">
            <v>M170.03(a)</v>
          </cell>
          <cell r="B336" t="str">
            <v>M1000</v>
          </cell>
          <cell r="C336" t="str">
            <v>Pavement Maintenance</v>
          </cell>
          <cell r="D336" t="str">
            <v>M1700</v>
          </cell>
          <cell r="E336" t="str">
            <v>M1700: Repair Of Slope Failures And Washaways</v>
          </cell>
          <cell r="F336" t="str">
            <v>M170.03(a)</v>
          </cell>
          <cell r="G336" t="str">
            <v>30% Stable grade emulsion</v>
          </cell>
          <cell r="H336" t="str">
            <v>Yes</v>
          </cell>
          <cell r="I336" t="str">
            <v>Yes</v>
          </cell>
          <cell r="J336" t="str">
            <v>Litre</v>
          </cell>
        </row>
        <row r="337">
          <cell r="A337" t="str">
            <v>M170.03(b)</v>
          </cell>
          <cell r="B337" t="str">
            <v>M1000</v>
          </cell>
          <cell r="C337" t="str">
            <v>Pavement Maintenance</v>
          </cell>
          <cell r="D337" t="str">
            <v>M1700</v>
          </cell>
          <cell r="E337" t="str">
            <v>M1700: Repair Of Slope Failures And Washaways</v>
          </cell>
          <cell r="F337" t="str">
            <v>M170.03(b)</v>
          </cell>
          <cell r="G337" t="str">
            <v>Inverted bitumen emulsion prime</v>
          </cell>
          <cell r="H337" t="str">
            <v>Yes</v>
          </cell>
          <cell r="I337" t="str">
            <v>Yes</v>
          </cell>
          <cell r="J337" t="str">
            <v>Litre</v>
          </cell>
        </row>
        <row r="338">
          <cell r="A338" t="str">
            <v>M170.04</v>
          </cell>
          <cell r="B338" t="str">
            <v>M1000</v>
          </cell>
          <cell r="C338" t="str">
            <v>Pavement Maintenance</v>
          </cell>
          <cell r="D338" t="str">
            <v>M1700</v>
          </cell>
          <cell r="E338" t="str">
            <v>M1700: Repair Of Slope Failures And Washaways</v>
          </cell>
          <cell r="F338" t="str">
            <v>M170.04</v>
          </cell>
          <cell r="G338" t="str">
            <v>Overhaul on natural gravel material</v>
          </cell>
          <cell r="H338" t="str">
            <v>Yes</v>
          </cell>
          <cell r="I338" t="str">
            <v>Yes</v>
          </cell>
          <cell r="J338" t="str">
            <v>m3-km</v>
          </cell>
        </row>
        <row r="339">
          <cell r="A339" t="str">
            <v>M170.05</v>
          </cell>
          <cell r="B339" t="str">
            <v>M1000</v>
          </cell>
          <cell r="C339" t="str">
            <v>Pavement Maintenance</v>
          </cell>
          <cell r="D339" t="str">
            <v>M1700</v>
          </cell>
          <cell r="E339" t="str">
            <v>M1700: Repair Of Slope Failures And Washaways</v>
          </cell>
          <cell r="F339" t="str">
            <v>M170.05</v>
          </cell>
          <cell r="G339" t="str">
            <v>Repair of slope failures and washaways</v>
          </cell>
          <cell r="H339" t="str">
            <v>No</v>
          </cell>
          <cell r="I339" t="str">
            <v>No</v>
          </cell>
          <cell r="J339" t="str">
            <v>None</v>
          </cell>
        </row>
        <row r="340">
          <cell r="A340" t="str">
            <v>M170.05(a)</v>
          </cell>
          <cell r="B340" t="str">
            <v>M1000</v>
          </cell>
          <cell r="C340" t="str">
            <v>Pavement Maintenance</v>
          </cell>
          <cell r="D340" t="str">
            <v>M1700</v>
          </cell>
          <cell r="E340" t="str">
            <v>M1700: Repair Of Slope Failures And Washaways</v>
          </cell>
          <cell r="F340" t="str">
            <v>M170.05(a)</v>
          </cell>
          <cell r="G340" t="str">
            <v>Provisional sum for repair of slope failures and washaways</v>
          </cell>
          <cell r="H340" t="str">
            <v>Yes</v>
          </cell>
          <cell r="I340" t="str">
            <v>No</v>
          </cell>
          <cell r="J340" t="str">
            <v>Prov Sum</v>
          </cell>
        </row>
        <row r="341">
          <cell r="A341" t="str">
            <v>M170.05(b)</v>
          </cell>
          <cell r="B341" t="str">
            <v>M1000</v>
          </cell>
          <cell r="C341" t="str">
            <v>Pavement Maintenance</v>
          </cell>
          <cell r="D341" t="str">
            <v>M1700</v>
          </cell>
          <cell r="E341" t="str">
            <v>M1700: Repair Of Slope Failures And Washaways</v>
          </cell>
          <cell r="F341" t="str">
            <v>M170.05(b)</v>
          </cell>
          <cell r="G341" t="str">
            <v>The contractors overhead charges and profit in respect of sub-item M170.05(a)</v>
          </cell>
          <cell r="H341" t="str">
            <v>Yes</v>
          </cell>
          <cell r="I341" t="str">
            <v>No</v>
          </cell>
          <cell r="J341" t="str">
            <v>%</v>
          </cell>
        </row>
        <row r="342">
          <cell r="A342" t="str">
            <v>M210</v>
          </cell>
          <cell r="B342" t="str">
            <v>M1000</v>
          </cell>
          <cell r="C342" t="str">
            <v>Pavement Maintenance</v>
          </cell>
          <cell r="D342" t="str">
            <v>M1700</v>
          </cell>
          <cell r="E342" t="str">
            <v>M1700: Repair Of Slope Failures And Washaways</v>
          </cell>
          <cell r="F342" t="str">
            <v>M210</v>
          </cell>
          <cell r="G342" t="str">
            <v>REPAIR AND MAINTENANCE OF INLET AND OUTLET STRUCTURES</v>
          </cell>
          <cell r="H342" t="str">
            <v>No</v>
          </cell>
          <cell r="I342" t="str">
            <v>No</v>
          </cell>
          <cell r="J342" t="str">
            <v>None</v>
          </cell>
        </row>
        <row r="343">
          <cell r="A343" t="str">
            <v>M210.01</v>
          </cell>
          <cell r="B343" t="str">
            <v>M1000</v>
          </cell>
          <cell r="C343" t="str">
            <v>Pavement Maintenance</v>
          </cell>
          <cell r="D343" t="str">
            <v>M1700</v>
          </cell>
          <cell r="E343" t="str">
            <v>M1700: Repair Of Slope Failures And Washaways</v>
          </cell>
          <cell r="F343" t="str">
            <v>M210.01</v>
          </cell>
          <cell r="G343" t="str">
            <v>Excavation</v>
          </cell>
          <cell r="H343" t="str">
            <v>No</v>
          </cell>
          <cell r="I343" t="str">
            <v>No</v>
          </cell>
          <cell r="J343" t="str">
            <v>None</v>
          </cell>
        </row>
        <row r="344">
          <cell r="A344" t="str">
            <v>M210.01(a)</v>
          </cell>
          <cell r="B344" t="str">
            <v>M1000</v>
          </cell>
          <cell r="C344" t="str">
            <v>Pavement Maintenance</v>
          </cell>
          <cell r="D344" t="str">
            <v>M1700</v>
          </cell>
          <cell r="E344" t="str">
            <v>M1700: Repair Of Slope Failures And Washaways</v>
          </cell>
          <cell r="F344" t="str">
            <v>M210.01(a)</v>
          </cell>
          <cell r="G344" t="str">
            <v>Excavating soft material</v>
          </cell>
          <cell r="H344" t="str">
            <v>Yes</v>
          </cell>
          <cell r="I344" t="str">
            <v>Yes</v>
          </cell>
          <cell r="J344" t="str">
            <v>m3</v>
          </cell>
        </row>
        <row r="345">
          <cell r="A345" t="str">
            <v>M210.01(b)</v>
          </cell>
          <cell r="B345" t="str">
            <v>M1000</v>
          </cell>
          <cell r="C345" t="str">
            <v>Pavement Maintenance</v>
          </cell>
          <cell r="D345" t="str">
            <v>M1700</v>
          </cell>
          <cell r="E345" t="str">
            <v>M1700: Repair Of Slope Failures And Washaways</v>
          </cell>
          <cell r="F345" t="str">
            <v>M210.01(b)</v>
          </cell>
          <cell r="G345" t="str">
            <v>Excavating hard material</v>
          </cell>
          <cell r="H345" t="str">
            <v>Yes</v>
          </cell>
          <cell r="I345" t="str">
            <v>Yes</v>
          </cell>
          <cell r="J345" t="str">
            <v>m3</v>
          </cell>
        </row>
        <row r="346">
          <cell r="A346" t="str">
            <v>M210.02</v>
          </cell>
          <cell r="B346" t="str">
            <v>M1000</v>
          </cell>
          <cell r="C346" t="str">
            <v>Pavement Maintenance</v>
          </cell>
          <cell r="D346" t="str">
            <v>M1700</v>
          </cell>
          <cell r="E346" t="str">
            <v>M1700: Repair Of Slope Failures And Washaways</v>
          </cell>
          <cell r="F346" t="str">
            <v>M210.02</v>
          </cell>
          <cell r="G346" t="str">
            <v>Backfilling</v>
          </cell>
          <cell r="H346" t="str">
            <v>No</v>
          </cell>
          <cell r="I346" t="str">
            <v>No</v>
          </cell>
          <cell r="J346" t="str">
            <v>None</v>
          </cell>
        </row>
        <row r="347">
          <cell r="A347" t="str">
            <v>M210.02(a)</v>
          </cell>
          <cell r="B347" t="str">
            <v>M1000</v>
          </cell>
          <cell r="C347" t="str">
            <v>Pavement Maintenance</v>
          </cell>
          <cell r="D347" t="str">
            <v>M1700</v>
          </cell>
          <cell r="E347" t="str">
            <v>M1700: Repair Of Slope Failures And Washaways</v>
          </cell>
          <cell r="F347" t="str">
            <v>M210.02(a)</v>
          </cell>
          <cell r="G347" t="str">
            <v>Using the excavated material</v>
          </cell>
          <cell r="H347" t="str">
            <v>Yes</v>
          </cell>
          <cell r="I347" t="str">
            <v>Yes</v>
          </cell>
          <cell r="J347" t="str">
            <v>m3</v>
          </cell>
        </row>
        <row r="348">
          <cell r="A348" t="str">
            <v>M210.02(b)</v>
          </cell>
          <cell r="B348" t="str">
            <v>M1000</v>
          </cell>
          <cell r="C348" t="str">
            <v>Pavement Maintenance</v>
          </cell>
          <cell r="D348" t="str">
            <v>M1700</v>
          </cell>
          <cell r="E348" t="str">
            <v>M1700: Repair Of Slope Failures And Washaways</v>
          </cell>
          <cell r="F348" t="str">
            <v>M210.02(b)</v>
          </cell>
          <cell r="G348" t="str">
            <v>Using stabilised excavated material</v>
          </cell>
          <cell r="H348" t="str">
            <v>Yes</v>
          </cell>
          <cell r="I348" t="str">
            <v>Yes</v>
          </cell>
          <cell r="J348" t="str">
            <v>m3</v>
          </cell>
        </row>
        <row r="349">
          <cell r="A349" t="str">
            <v>M210.03</v>
          </cell>
          <cell r="B349" t="str">
            <v>M1000</v>
          </cell>
          <cell r="C349" t="str">
            <v>Pavement Maintenance</v>
          </cell>
          <cell r="D349" t="str">
            <v>M1700</v>
          </cell>
          <cell r="E349" t="str">
            <v>M1700: Repair Of Slope Failures And Washaways</v>
          </cell>
          <cell r="F349" t="str">
            <v>M210.03</v>
          </cell>
          <cell r="G349" t="str">
            <v>Reconstruction of inlet and outlet structures</v>
          </cell>
          <cell r="H349" t="str">
            <v>No</v>
          </cell>
          <cell r="I349" t="str">
            <v>No</v>
          </cell>
          <cell r="J349" t="str">
            <v>None</v>
          </cell>
        </row>
        <row r="350">
          <cell r="A350" t="str">
            <v>M210.03(a)</v>
          </cell>
          <cell r="B350" t="str">
            <v>M1000</v>
          </cell>
          <cell r="C350" t="str">
            <v>Pavement Maintenance</v>
          </cell>
          <cell r="D350" t="str">
            <v>M1700</v>
          </cell>
          <cell r="E350" t="str">
            <v>M1700: Repair Of Slope Failures And Washaways</v>
          </cell>
          <cell r="F350" t="str">
            <v>M210.03(a)</v>
          </cell>
          <cell r="G350" t="str">
            <v>In concrete (class indicated)</v>
          </cell>
          <cell r="H350" t="str">
            <v>No</v>
          </cell>
          <cell r="I350" t="str">
            <v>No</v>
          </cell>
          <cell r="J350" t="str">
            <v>None</v>
          </cell>
        </row>
        <row r="351">
          <cell r="A351" t="str">
            <v>M210.03(a)(i)</v>
          </cell>
          <cell r="B351" t="str">
            <v>M1000</v>
          </cell>
          <cell r="C351" t="str">
            <v>Pavement Maintenance</v>
          </cell>
          <cell r="D351" t="str">
            <v>M1700</v>
          </cell>
          <cell r="E351" t="str">
            <v>M1700: Repair Of Slope Failures And Washaways</v>
          </cell>
          <cell r="F351" t="str">
            <v>M210.03(a)(i)</v>
          </cell>
          <cell r="G351" t="str">
            <v>15/19</v>
          </cell>
          <cell r="H351" t="str">
            <v>Yes</v>
          </cell>
          <cell r="I351" t="str">
            <v>Yes</v>
          </cell>
          <cell r="J351" t="str">
            <v>m3</v>
          </cell>
        </row>
        <row r="352">
          <cell r="A352" t="str">
            <v>M210.03(a)(ii)</v>
          </cell>
          <cell r="B352" t="str">
            <v>M1000</v>
          </cell>
          <cell r="C352" t="str">
            <v>Pavement Maintenance</v>
          </cell>
          <cell r="D352" t="str">
            <v>M1700</v>
          </cell>
          <cell r="E352" t="str">
            <v>M1700: Repair Of Slope Failures And Washaways</v>
          </cell>
          <cell r="F352" t="str">
            <v>M210.03(a)(ii)</v>
          </cell>
          <cell r="G352" t="str">
            <v>20/19</v>
          </cell>
          <cell r="H352" t="str">
            <v>Yes</v>
          </cell>
          <cell r="I352" t="str">
            <v>Yes</v>
          </cell>
          <cell r="J352" t="str">
            <v>m3</v>
          </cell>
        </row>
        <row r="353">
          <cell r="A353" t="str">
            <v>M210.03(a)(iii)</v>
          </cell>
          <cell r="B353" t="str">
            <v>M1000</v>
          </cell>
          <cell r="C353" t="str">
            <v>Pavement Maintenance</v>
          </cell>
          <cell r="D353" t="str">
            <v>M1700</v>
          </cell>
          <cell r="E353" t="str">
            <v>M1700: Repair Of Slope Failures And Washaways</v>
          </cell>
          <cell r="F353" t="str">
            <v>M210.03(a)(iii)</v>
          </cell>
          <cell r="G353" t="str">
            <v>25/19</v>
          </cell>
          <cell r="H353" t="str">
            <v>Yes</v>
          </cell>
          <cell r="I353" t="str">
            <v>Yes</v>
          </cell>
          <cell r="J353" t="str">
            <v>m3</v>
          </cell>
        </row>
        <row r="354">
          <cell r="A354" t="str">
            <v>M210.03(a)(iv)</v>
          </cell>
          <cell r="B354" t="str">
            <v>M2000</v>
          </cell>
          <cell r="C354" t="str">
            <v>Drainage Maintenance</v>
          </cell>
          <cell r="D354" t="str">
            <v>M2100</v>
          </cell>
          <cell r="E354" t="str">
            <v>M2100: Repair And Maintenance Of Inlet And Outlet Structures</v>
          </cell>
          <cell r="F354" t="str">
            <v>M210.03(a)(iv)</v>
          </cell>
          <cell r="G354" t="str">
            <v>30/19</v>
          </cell>
          <cell r="H354" t="str">
            <v>Yes</v>
          </cell>
          <cell r="I354" t="str">
            <v>Yes</v>
          </cell>
          <cell r="J354" t="str">
            <v>m3</v>
          </cell>
        </row>
        <row r="355">
          <cell r="A355" t="str">
            <v>M210.03(b)</v>
          </cell>
          <cell r="B355" t="str">
            <v>M2000</v>
          </cell>
          <cell r="C355" t="str">
            <v>Drainage Maintenance</v>
          </cell>
          <cell r="D355" t="str">
            <v>M2100</v>
          </cell>
          <cell r="E355" t="str">
            <v>M2100: Repair And Maintenance Of Inlet And Outlet Structures</v>
          </cell>
          <cell r="F355" t="str">
            <v>M210.03(b)</v>
          </cell>
          <cell r="G355" t="str">
            <v>In brickwork</v>
          </cell>
          <cell r="H355" t="str">
            <v>Yes</v>
          </cell>
          <cell r="I355" t="str">
            <v>Yes</v>
          </cell>
          <cell r="J355" t="str">
            <v>m3</v>
          </cell>
        </row>
        <row r="356">
          <cell r="A356" t="str">
            <v>M210.03(c)</v>
          </cell>
          <cell r="B356" t="str">
            <v>M2000</v>
          </cell>
          <cell r="C356" t="str">
            <v>Drainage Maintenance</v>
          </cell>
          <cell r="D356" t="str">
            <v>M2100</v>
          </cell>
          <cell r="E356" t="str">
            <v>M2100: Repair And Maintenance Of Inlet And Outlet Structures</v>
          </cell>
          <cell r="F356" t="str">
            <v>M210.03(c)</v>
          </cell>
          <cell r="G356" t="str">
            <v>Plastering</v>
          </cell>
          <cell r="H356" t="str">
            <v>Yes</v>
          </cell>
          <cell r="I356" t="str">
            <v>Yes</v>
          </cell>
          <cell r="J356" t="str">
            <v>m2</v>
          </cell>
        </row>
        <row r="357">
          <cell r="A357" t="str">
            <v>M210.03(d)</v>
          </cell>
          <cell r="B357" t="str">
            <v>M2000</v>
          </cell>
          <cell r="C357" t="str">
            <v>Drainage Maintenance</v>
          </cell>
          <cell r="D357" t="str">
            <v>M2100</v>
          </cell>
          <cell r="E357" t="str">
            <v>M2100: Repair And Maintenance Of Inlet And Outlet Structures</v>
          </cell>
          <cell r="F357" t="str">
            <v>M210.03(d)</v>
          </cell>
          <cell r="G357" t="str">
            <v>Maintenance of grids</v>
          </cell>
          <cell r="H357" t="str">
            <v>No</v>
          </cell>
          <cell r="I357" t="str">
            <v>No</v>
          </cell>
          <cell r="J357" t="str">
            <v>None</v>
          </cell>
        </row>
        <row r="358">
          <cell r="A358" t="str">
            <v>M210.03(d)(i)</v>
          </cell>
          <cell r="B358" t="str">
            <v>M2000</v>
          </cell>
          <cell r="C358" t="str">
            <v>Drainage Maintenance</v>
          </cell>
          <cell r="D358" t="str">
            <v>M2100</v>
          </cell>
          <cell r="E358" t="str">
            <v>M2100: Repair And Maintenance Of Inlet And Outlet Structures</v>
          </cell>
          <cell r="F358" t="str">
            <v>M210.03(d)(i)</v>
          </cell>
          <cell r="G358" t="str">
            <v>Welding and loosening of steel grids</v>
          </cell>
          <cell r="H358" t="str">
            <v>Yes</v>
          </cell>
          <cell r="I358" t="str">
            <v>No</v>
          </cell>
          <cell r="J358" t="str">
            <v>Prov Sum</v>
          </cell>
        </row>
        <row r="359">
          <cell r="A359" t="str">
            <v>M210.03(d)(ii)</v>
          </cell>
          <cell r="B359" t="str">
            <v>M2000</v>
          </cell>
          <cell r="C359" t="str">
            <v>Drainage Maintenance</v>
          </cell>
          <cell r="D359" t="str">
            <v>M2100</v>
          </cell>
          <cell r="E359" t="str">
            <v>M2100: Repair And Maintenance Of Inlet And Outlet Structures</v>
          </cell>
          <cell r="F359" t="str">
            <v>M210.03(d)(ii)</v>
          </cell>
          <cell r="G359" t="str">
            <v>The Contractors overhead charges and profit in respect of sub-item M210.03 (d)(i)</v>
          </cell>
          <cell r="H359" t="str">
            <v>Yes</v>
          </cell>
          <cell r="I359" t="str">
            <v>No</v>
          </cell>
          <cell r="J359" t="str">
            <v>%</v>
          </cell>
        </row>
        <row r="360">
          <cell r="A360" t="str">
            <v>M210.04</v>
          </cell>
          <cell r="B360" t="str">
            <v>M2000</v>
          </cell>
          <cell r="C360" t="str">
            <v>Drainage Maintenance</v>
          </cell>
          <cell r="D360" t="str">
            <v>M2100</v>
          </cell>
          <cell r="E360" t="str">
            <v>M2100: Repair And Maintenance Of Inlet And Outlet Structures</v>
          </cell>
          <cell r="F360" t="str">
            <v>M210.04</v>
          </cell>
          <cell r="G360" t="str">
            <v>Accessories</v>
          </cell>
          <cell r="H360" t="str">
            <v>No</v>
          </cell>
          <cell r="I360" t="str">
            <v>No</v>
          </cell>
          <cell r="J360" t="str">
            <v>None</v>
          </cell>
        </row>
        <row r="361">
          <cell r="A361" t="str">
            <v>M210.04(a)</v>
          </cell>
          <cell r="B361" t="str">
            <v>M2000</v>
          </cell>
          <cell r="C361" t="str">
            <v>Drainage Maintenance</v>
          </cell>
          <cell r="D361" t="str">
            <v>M2100</v>
          </cell>
          <cell r="E361" t="str">
            <v>M2100: Repair And Maintenance Of Inlet And Outlet Structures</v>
          </cell>
          <cell r="F361" t="str">
            <v>M210.04(a)</v>
          </cell>
          <cell r="G361" t="str">
            <v>Accessories</v>
          </cell>
          <cell r="H361" t="str">
            <v>Yes</v>
          </cell>
          <cell r="I361" t="str">
            <v>No</v>
          </cell>
          <cell r="J361" t="str">
            <v>Prov Sum</v>
          </cell>
        </row>
        <row r="362">
          <cell r="A362" t="str">
            <v>M210.04(b)</v>
          </cell>
          <cell r="B362" t="str">
            <v>M2000</v>
          </cell>
          <cell r="C362" t="str">
            <v>Drainage Maintenance</v>
          </cell>
          <cell r="D362" t="str">
            <v>M2100</v>
          </cell>
          <cell r="E362" t="str">
            <v>M2100: Repair And Maintenance Of Inlet And Outlet Structures</v>
          </cell>
          <cell r="F362" t="str">
            <v>M210.04(b)</v>
          </cell>
          <cell r="G362" t="str">
            <v>The Contractors overhead charges and profit in respect of sub-item M210.04 (a)</v>
          </cell>
          <cell r="H362" t="str">
            <v>Yes</v>
          </cell>
          <cell r="I362" t="str">
            <v>No</v>
          </cell>
          <cell r="J362" t="str">
            <v>%</v>
          </cell>
        </row>
        <row r="363">
          <cell r="A363" t="str">
            <v>M210.05</v>
          </cell>
          <cell r="B363" t="str">
            <v>M2000</v>
          </cell>
          <cell r="C363" t="str">
            <v>Drainage Maintenance</v>
          </cell>
          <cell r="D363" t="str">
            <v>M2100</v>
          </cell>
          <cell r="E363" t="str">
            <v>M2100: Repair And Maintenance Of Inlet And Outlet Structures</v>
          </cell>
          <cell r="F363" t="str">
            <v>M210.05</v>
          </cell>
          <cell r="G363" t="str">
            <v>Demolition of existing structures</v>
          </cell>
          <cell r="H363" t="str">
            <v>No</v>
          </cell>
          <cell r="I363" t="str">
            <v>No</v>
          </cell>
          <cell r="J363" t="str">
            <v>None</v>
          </cell>
        </row>
        <row r="364">
          <cell r="A364" t="str">
            <v>M210.05(a)</v>
          </cell>
          <cell r="B364" t="str">
            <v>M2000</v>
          </cell>
          <cell r="C364" t="str">
            <v>Drainage Maintenance</v>
          </cell>
          <cell r="D364" t="str">
            <v>M2100</v>
          </cell>
          <cell r="E364" t="str">
            <v>M2100: Repair And Maintenance Of Inlet And Outlet Structures</v>
          </cell>
          <cell r="F364" t="str">
            <v>M210.05(a)</v>
          </cell>
          <cell r="G364" t="str">
            <v>Plain concrete</v>
          </cell>
          <cell r="H364" t="str">
            <v>Yes</v>
          </cell>
          <cell r="I364" t="str">
            <v>Yes</v>
          </cell>
          <cell r="J364" t="str">
            <v>m3</v>
          </cell>
        </row>
        <row r="365">
          <cell r="A365" t="str">
            <v>M210.05(b)</v>
          </cell>
          <cell r="B365" t="str">
            <v>M2000</v>
          </cell>
          <cell r="C365" t="str">
            <v>Drainage Maintenance</v>
          </cell>
          <cell r="D365" t="str">
            <v>M2100</v>
          </cell>
          <cell r="E365" t="str">
            <v>M2100: Repair And Maintenance Of Inlet And Outlet Structures</v>
          </cell>
          <cell r="F365" t="str">
            <v>M210.05(b)</v>
          </cell>
          <cell r="G365" t="str">
            <v>Reinforced concrete</v>
          </cell>
          <cell r="H365" t="str">
            <v>Yes</v>
          </cell>
          <cell r="I365" t="str">
            <v>Yes</v>
          </cell>
          <cell r="J365" t="str">
            <v>m3</v>
          </cell>
        </row>
        <row r="366">
          <cell r="A366" t="str">
            <v>M210.05(c)</v>
          </cell>
          <cell r="B366" t="str">
            <v>M2000</v>
          </cell>
          <cell r="C366" t="str">
            <v>Drainage Maintenance</v>
          </cell>
          <cell r="D366" t="str">
            <v>M2100</v>
          </cell>
          <cell r="E366" t="str">
            <v>M2100: Repair And Maintenance Of Inlet And Outlet Structures</v>
          </cell>
          <cell r="F366" t="str">
            <v>M210.05(c)</v>
          </cell>
          <cell r="G366" t="str">
            <v>Brickwork</v>
          </cell>
          <cell r="H366" t="str">
            <v>Yes</v>
          </cell>
          <cell r="I366" t="str">
            <v>Yes</v>
          </cell>
          <cell r="J366" t="str">
            <v>m3</v>
          </cell>
        </row>
        <row r="367">
          <cell r="A367" t="str">
            <v>M210.05(d)</v>
          </cell>
          <cell r="B367" t="str">
            <v>M2000</v>
          </cell>
          <cell r="C367" t="str">
            <v>Drainage Maintenance</v>
          </cell>
          <cell r="D367" t="str">
            <v>M2100</v>
          </cell>
          <cell r="E367" t="str">
            <v>M2100: Repair And Maintenance Of Inlet And Outlet Structures</v>
          </cell>
          <cell r="F367" t="str">
            <v>M210.05(d)</v>
          </cell>
          <cell r="G367" t="str">
            <v>Stone masonry</v>
          </cell>
          <cell r="H367" t="str">
            <v>Yes</v>
          </cell>
          <cell r="I367" t="str">
            <v>Yes</v>
          </cell>
          <cell r="J367" t="str">
            <v>m3</v>
          </cell>
        </row>
        <row r="368">
          <cell r="A368" t="str">
            <v>M210.06</v>
          </cell>
          <cell r="B368" t="str">
            <v>M2000</v>
          </cell>
          <cell r="C368" t="str">
            <v>Drainage Maintenance</v>
          </cell>
          <cell r="D368" t="str">
            <v>M2100</v>
          </cell>
          <cell r="E368" t="str">
            <v>M2100: Repair And Maintenance Of Inlet And Outlet Structures</v>
          </cell>
          <cell r="F368" t="str">
            <v>M210.06</v>
          </cell>
          <cell r="G368" t="str">
            <v>Repairing of existing structures (type indicated)</v>
          </cell>
          <cell r="H368" t="str">
            <v>No</v>
          </cell>
          <cell r="I368" t="str">
            <v>No</v>
          </cell>
          <cell r="J368" t="str">
            <v>None</v>
          </cell>
        </row>
        <row r="369">
          <cell r="A369" t="str">
            <v>M210.06(a)</v>
          </cell>
          <cell r="B369" t="str">
            <v>M2000</v>
          </cell>
          <cell r="C369" t="str">
            <v>Drainage Maintenance</v>
          </cell>
          <cell r="D369" t="str">
            <v>M2100</v>
          </cell>
          <cell r="E369" t="str">
            <v>M2100: Repair And Maintenance Of Inlet And Outlet Structures</v>
          </cell>
          <cell r="F369" t="str">
            <v>M210.06(a)</v>
          </cell>
          <cell r="G369" t="str">
            <v>Concrete (class indicated</v>
          </cell>
          <cell r="H369" t="str">
            <v>No</v>
          </cell>
          <cell r="I369" t="str">
            <v>No</v>
          </cell>
          <cell r="J369" t="str">
            <v>None</v>
          </cell>
        </row>
        <row r="370">
          <cell r="A370" t="str">
            <v>M210.06(a)(i)</v>
          </cell>
          <cell r="B370" t="str">
            <v>M2000</v>
          </cell>
          <cell r="C370" t="str">
            <v>Drainage Maintenance</v>
          </cell>
          <cell r="D370" t="str">
            <v>M2100</v>
          </cell>
          <cell r="E370" t="str">
            <v>M2100: Repair And Maintenance Of Inlet And Outlet Structures</v>
          </cell>
          <cell r="F370" t="str">
            <v>M210.06(a)(i)</v>
          </cell>
          <cell r="G370" t="str">
            <v>15/19</v>
          </cell>
          <cell r="H370" t="str">
            <v>Yes</v>
          </cell>
          <cell r="I370" t="str">
            <v>Yes</v>
          </cell>
          <cell r="J370" t="str">
            <v>m3</v>
          </cell>
        </row>
        <row r="371">
          <cell r="A371" t="str">
            <v>M210.06(a)(ii)</v>
          </cell>
          <cell r="B371" t="str">
            <v>M2000</v>
          </cell>
          <cell r="C371" t="str">
            <v>Drainage Maintenance</v>
          </cell>
          <cell r="D371" t="str">
            <v>M2100</v>
          </cell>
          <cell r="E371" t="str">
            <v>M2100: Repair And Maintenance Of Inlet And Outlet Structures</v>
          </cell>
          <cell r="F371" t="str">
            <v>M210.06(a)(ii)</v>
          </cell>
          <cell r="G371" t="str">
            <v>20/19</v>
          </cell>
          <cell r="H371" t="str">
            <v>Yes</v>
          </cell>
          <cell r="I371" t="str">
            <v>Yes</v>
          </cell>
          <cell r="J371" t="str">
            <v>m3</v>
          </cell>
        </row>
        <row r="372">
          <cell r="A372" t="str">
            <v>M210.06(a)(iii)</v>
          </cell>
          <cell r="B372" t="str">
            <v>M2000</v>
          </cell>
          <cell r="C372" t="str">
            <v>Drainage Maintenance</v>
          </cell>
          <cell r="D372" t="str">
            <v>M2100</v>
          </cell>
          <cell r="E372" t="str">
            <v>M2100: Repair And Maintenance Of Inlet And Outlet Structures</v>
          </cell>
          <cell r="F372" t="str">
            <v>M210.06(a)(iii)</v>
          </cell>
          <cell r="G372" t="str">
            <v>25/19</v>
          </cell>
          <cell r="H372" t="str">
            <v>Yes</v>
          </cell>
          <cell r="I372" t="str">
            <v>Yes</v>
          </cell>
          <cell r="J372" t="str">
            <v>m3</v>
          </cell>
        </row>
        <row r="373">
          <cell r="A373" t="str">
            <v>M210.06(a)(iv)</v>
          </cell>
          <cell r="B373" t="str">
            <v>M2000</v>
          </cell>
          <cell r="C373" t="str">
            <v>Drainage Maintenance</v>
          </cell>
          <cell r="D373" t="str">
            <v>M2100</v>
          </cell>
          <cell r="E373" t="str">
            <v>M2100: Repair And Maintenance Of Inlet And Outlet Structures</v>
          </cell>
          <cell r="F373" t="str">
            <v>M210.06(a)(iv)</v>
          </cell>
          <cell r="G373" t="str">
            <v>30/19</v>
          </cell>
          <cell r="H373" t="str">
            <v>Yes</v>
          </cell>
          <cell r="I373" t="str">
            <v>Yes</v>
          </cell>
          <cell r="J373" t="str">
            <v>m3</v>
          </cell>
        </row>
        <row r="374">
          <cell r="A374" t="str">
            <v>M210.06(b)</v>
          </cell>
          <cell r="B374" t="str">
            <v>M2000</v>
          </cell>
          <cell r="C374" t="str">
            <v>Drainage Maintenance</v>
          </cell>
          <cell r="D374" t="str">
            <v>M2100</v>
          </cell>
          <cell r="E374" t="str">
            <v>M2100: Repair And Maintenance Of Inlet And Outlet Structures</v>
          </cell>
          <cell r="F374" t="str">
            <v>M210.06(b)</v>
          </cell>
          <cell r="G374" t="str">
            <v>Brickwork</v>
          </cell>
          <cell r="H374" t="str">
            <v>Yes</v>
          </cell>
          <cell r="I374" t="str">
            <v>Yes</v>
          </cell>
          <cell r="J374" t="str">
            <v>m3</v>
          </cell>
        </row>
        <row r="375">
          <cell r="A375" t="str">
            <v>M210.06(c)</v>
          </cell>
          <cell r="B375" t="str">
            <v>M2000</v>
          </cell>
          <cell r="C375" t="str">
            <v>Drainage Maintenance</v>
          </cell>
          <cell r="D375" t="str">
            <v>M2100</v>
          </cell>
          <cell r="E375" t="str">
            <v>M2100: Repair And Maintenance Of Inlet And Outlet Structures</v>
          </cell>
          <cell r="F375" t="str">
            <v>M210.06(c)</v>
          </cell>
          <cell r="G375" t="str">
            <v>Stone masonry with rock material obtained from</v>
          </cell>
          <cell r="H375" t="str">
            <v>No</v>
          </cell>
          <cell r="I375" t="str">
            <v>No</v>
          </cell>
          <cell r="J375" t="str">
            <v>None</v>
          </cell>
        </row>
        <row r="376">
          <cell r="A376" t="str">
            <v>M210.06(c)(i)</v>
          </cell>
          <cell r="B376" t="str">
            <v>M2000</v>
          </cell>
          <cell r="C376" t="str">
            <v>Drainage Maintenance</v>
          </cell>
          <cell r="D376" t="str">
            <v>M2100</v>
          </cell>
          <cell r="E376" t="str">
            <v>M2100: Repair And Maintenance Of Inlet And Outlet Structures</v>
          </cell>
          <cell r="F376" t="str">
            <v>M210.06(c)(i)</v>
          </cell>
          <cell r="G376" t="str">
            <v>Natural sources</v>
          </cell>
          <cell r="H376" t="str">
            <v>Yes</v>
          </cell>
          <cell r="I376" t="str">
            <v>Yes</v>
          </cell>
          <cell r="J376" t="str">
            <v>m3</v>
          </cell>
        </row>
        <row r="377">
          <cell r="A377" t="str">
            <v>M210.06(c)(ii)</v>
          </cell>
          <cell r="B377" t="str">
            <v>M2000</v>
          </cell>
          <cell r="C377" t="str">
            <v>Drainage Maintenance</v>
          </cell>
          <cell r="D377" t="str">
            <v>M2100</v>
          </cell>
          <cell r="E377" t="str">
            <v>M2100: Repair And Maintenance Of Inlet And Outlet Structures</v>
          </cell>
          <cell r="F377" t="str">
            <v>M210.06(c)(ii)</v>
          </cell>
          <cell r="G377" t="str">
            <v>Commercial sources</v>
          </cell>
          <cell r="H377" t="str">
            <v>Yes</v>
          </cell>
          <cell r="I377" t="str">
            <v>Yes</v>
          </cell>
          <cell r="J377" t="str">
            <v>m3</v>
          </cell>
        </row>
        <row r="378">
          <cell r="A378" t="str">
            <v>M210.06(d)</v>
          </cell>
          <cell r="B378" t="str">
            <v>M2000</v>
          </cell>
          <cell r="C378" t="str">
            <v>Drainage Maintenance</v>
          </cell>
          <cell r="D378" t="str">
            <v>M2100</v>
          </cell>
          <cell r="E378" t="str">
            <v>M2100: Repair And Maintenance Of Inlet And Outlet Structures</v>
          </cell>
          <cell r="F378" t="str">
            <v>M210.06(d)</v>
          </cell>
          <cell r="G378" t="str">
            <v>Plastering</v>
          </cell>
          <cell r="H378" t="str">
            <v>Yes</v>
          </cell>
          <cell r="I378" t="str">
            <v>Yes</v>
          </cell>
          <cell r="J378" t="str">
            <v>m2</v>
          </cell>
        </row>
        <row r="379">
          <cell r="A379" t="str">
            <v>M210.07</v>
          </cell>
          <cell r="B379" t="str">
            <v>M2000</v>
          </cell>
          <cell r="C379" t="str">
            <v>Drainage Maintenance</v>
          </cell>
          <cell r="D379" t="str">
            <v>M2100</v>
          </cell>
          <cell r="E379" t="str">
            <v>M2100: Repair And Maintenance Of Inlet And Outlet Structures</v>
          </cell>
          <cell r="F379" t="str">
            <v>M210.07</v>
          </cell>
          <cell r="G379" t="str">
            <v>Steel reinforcement</v>
          </cell>
          <cell r="H379" t="str">
            <v>No</v>
          </cell>
          <cell r="I379" t="str">
            <v>No</v>
          </cell>
          <cell r="J379" t="str">
            <v>None</v>
          </cell>
        </row>
        <row r="380">
          <cell r="A380" t="str">
            <v>M210.07(a)</v>
          </cell>
          <cell r="B380" t="str">
            <v>M2000</v>
          </cell>
          <cell r="C380" t="str">
            <v>Drainage Maintenance</v>
          </cell>
          <cell r="D380" t="str">
            <v>M2100</v>
          </cell>
          <cell r="E380" t="str">
            <v>M2100: Repair And Maintenance Of Inlet And Outlet Structures</v>
          </cell>
          <cell r="F380" t="str">
            <v>M210.07(a)</v>
          </cell>
          <cell r="G380" t="str">
            <v>Mild steel bars</v>
          </cell>
          <cell r="H380" t="str">
            <v>Yes</v>
          </cell>
          <cell r="I380" t="str">
            <v>Yes</v>
          </cell>
          <cell r="J380" t="str">
            <v>ton</v>
          </cell>
        </row>
        <row r="381">
          <cell r="A381" t="str">
            <v>M210.07(b)</v>
          </cell>
          <cell r="B381" t="str">
            <v>M2000</v>
          </cell>
          <cell r="C381" t="str">
            <v>Drainage Maintenance</v>
          </cell>
          <cell r="D381" t="str">
            <v>M2100</v>
          </cell>
          <cell r="E381" t="str">
            <v>M2100: Repair And Maintenance Of Inlet And Outlet Structures</v>
          </cell>
          <cell r="F381" t="str">
            <v>M210.07(b)</v>
          </cell>
          <cell r="G381" t="str">
            <v>High tensile steel bars</v>
          </cell>
          <cell r="H381" t="str">
            <v>Yes</v>
          </cell>
          <cell r="I381" t="str">
            <v>Yes</v>
          </cell>
          <cell r="J381" t="str">
            <v>ton</v>
          </cell>
        </row>
        <row r="382">
          <cell r="A382" t="str">
            <v>M210.07(c)</v>
          </cell>
          <cell r="B382" t="str">
            <v>M2000</v>
          </cell>
          <cell r="C382" t="str">
            <v>Drainage Maintenance</v>
          </cell>
          <cell r="D382" t="str">
            <v>M2100</v>
          </cell>
          <cell r="E382" t="str">
            <v>M2100: Repair And Maintenance Of Inlet And Outlet Structures</v>
          </cell>
          <cell r="F382" t="str">
            <v>M210.07(c)</v>
          </cell>
          <cell r="G382" t="str">
            <v>Welded steel mesh</v>
          </cell>
          <cell r="H382" t="str">
            <v>Yes</v>
          </cell>
          <cell r="I382" t="str">
            <v>Yes</v>
          </cell>
          <cell r="J382" t="str">
            <v>kg</v>
          </cell>
        </row>
        <row r="383">
          <cell r="A383" t="str">
            <v>M210.08</v>
          </cell>
          <cell r="B383" t="str">
            <v>M2000</v>
          </cell>
          <cell r="C383" t="str">
            <v>Drainage Maintenance</v>
          </cell>
          <cell r="D383" t="str">
            <v>M2100</v>
          </cell>
          <cell r="E383" t="str">
            <v>M2100: Repair And Maintenance Of Inlet And Outlet Structures</v>
          </cell>
          <cell r="F383" t="str">
            <v>M210.08</v>
          </cell>
          <cell r="G383" t="str">
            <v>Overhaul on materials for haul in excess of 1.0 km</v>
          </cell>
          <cell r="H383" t="str">
            <v>No</v>
          </cell>
          <cell r="I383" t="str">
            <v>No</v>
          </cell>
          <cell r="J383" t="str">
            <v>None</v>
          </cell>
        </row>
        <row r="384">
          <cell r="A384" t="str">
            <v>M210.08(a)</v>
          </cell>
          <cell r="B384" t="str">
            <v>M2000</v>
          </cell>
          <cell r="C384" t="str">
            <v>Drainage Maintenance</v>
          </cell>
          <cell r="D384" t="str">
            <v>M2100</v>
          </cell>
          <cell r="E384" t="str">
            <v>M2100: Repair And Maintenance Of Inlet And Outlet Structures</v>
          </cell>
          <cell r="F384" t="str">
            <v>M210.08(a)</v>
          </cell>
          <cell r="G384" t="str">
            <v>Excavated material to spoil</v>
          </cell>
          <cell r="H384" t="str">
            <v>Yes</v>
          </cell>
          <cell r="I384" t="str">
            <v>Yes</v>
          </cell>
          <cell r="J384" t="str">
            <v>m3-km</v>
          </cell>
        </row>
        <row r="385">
          <cell r="A385" t="str">
            <v>M210.08(b)</v>
          </cell>
          <cell r="B385" t="str">
            <v>M2000</v>
          </cell>
          <cell r="C385" t="str">
            <v>Drainage Maintenance</v>
          </cell>
          <cell r="D385" t="str">
            <v>M2100</v>
          </cell>
          <cell r="E385" t="str">
            <v>M2100: Repair And Maintenance Of Inlet And Outlet Structures</v>
          </cell>
          <cell r="F385" t="str">
            <v>M210.08(b)</v>
          </cell>
          <cell r="G385" t="str">
            <v>Existing structures demolished</v>
          </cell>
          <cell r="H385" t="str">
            <v>Yes</v>
          </cell>
          <cell r="I385" t="str">
            <v>Yes</v>
          </cell>
          <cell r="J385" t="str">
            <v>m3-km</v>
          </cell>
        </row>
        <row r="386">
          <cell r="A386" t="str">
            <v>M220</v>
          </cell>
          <cell r="B386" t="str">
            <v>M2000</v>
          </cell>
          <cell r="C386" t="str">
            <v>Drainage Maintenance</v>
          </cell>
          <cell r="D386" t="str">
            <v>M2100</v>
          </cell>
          <cell r="E386" t="str">
            <v>M2100: Repair And Maintenance Of Inlet And Outlet Structures</v>
          </cell>
          <cell r="F386" t="str">
            <v>M220</v>
          </cell>
          <cell r="G386" t="str">
            <v xml:space="preserve">SUBSOIL DRAIN INSTALLATION AND MAINTENANCE </v>
          </cell>
          <cell r="H386" t="str">
            <v>No</v>
          </cell>
          <cell r="I386" t="str">
            <v>No</v>
          </cell>
          <cell r="J386" t="str">
            <v>None</v>
          </cell>
        </row>
        <row r="387">
          <cell r="A387" t="str">
            <v>M220.01</v>
          </cell>
          <cell r="B387" t="str">
            <v>M2000</v>
          </cell>
          <cell r="C387" t="str">
            <v>Drainage Maintenance</v>
          </cell>
          <cell r="D387" t="str">
            <v>M2100</v>
          </cell>
          <cell r="E387" t="str">
            <v>M2100: Repair And Maintenance Of Inlet And Outlet Structures</v>
          </cell>
          <cell r="F387" t="str">
            <v>M220.01</v>
          </cell>
          <cell r="G387" t="str">
            <v>Excavation</v>
          </cell>
          <cell r="H387" t="str">
            <v>No</v>
          </cell>
          <cell r="I387" t="str">
            <v>No</v>
          </cell>
          <cell r="J387" t="str">
            <v>None</v>
          </cell>
        </row>
        <row r="388">
          <cell r="A388" t="str">
            <v>M220.01(a)</v>
          </cell>
          <cell r="B388" t="str">
            <v>M2000</v>
          </cell>
          <cell r="C388" t="str">
            <v>Drainage Maintenance</v>
          </cell>
          <cell r="D388" t="str">
            <v>M2100</v>
          </cell>
          <cell r="E388" t="str">
            <v>M2100: Repair And Maintenance Of Inlet And Outlet Structures</v>
          </cell>
          <cell r="F388" t="str">
            <v>M220.01(a)</v>
          </cell>
          <cell r="G388" t="str">
            <v>Excavating soft material</v>
          </cell>
          <cell r="H388" t="str">
            <v>Yes</v>
          </cell>
          <cell r="I388" t="str">
            <v>Yes</v>
          </cell>
          <cell r="J388" t="str">
            <v>m3</v>
          </cell>
        </row>
        <row r="389">
          <cell r="A389" t="str">
            <v>M220.01(b)</v>
          </cell>
          <cell r="B389" t="str">
            <v>M2000</v>
          </cell>
          <cell r="C389" t="str">
            <v>Drainage Maintenance</v>
          </cell>
          <cell r="D389" t="str">
            <v>M2100</v>
          </cell>
          <cell r="E389" t="str">
            <v>M2100: Repair And Maintenance Of Inlet And Outlet Structures</v>
          </cell>
          <cell r="F389" t="str">
            <v>M220.01(b)</v>
          </cell>
          <cell r="G389" t="str">
            <v>Excavating hard material</v>
          </cell>
          <cell r="H389" t="str">
            <v>Yes</v>
          </cell>
          <cell r="I389" t="str">
            <v>Yes</v>
          </cell>
          <cell r="J389" t="str">
            <v>m3</v>
          </cell>
        </row>
        <row r="390">
          <cell r="A390" t="str">
            <v>M220.02</v>
          </cell>
          <cell r="B390" t="str">
            <v>M2000</v>
          </cell>
          <cell r="C390" t="str">
            <v>Drainage Maintenance</v>
          </cell>
          <cell r="D390" t="str">
            <v>M2100</v>
          </cell>
          <cell r="E390" t="str">
            <v>M2100: Repair And Maintenance Of Inlet And Outlet Structures</v>
          </cell>
          <cell r="F390" t="str">
            <v>M220.02</v>
          </cell>
          <cell r="G390" t="str">
            <v>Impermeable backfilling</v>
          </cell>
          <cell r="H390" t="str">
            <v>Yes</v>
          </cell>
          <cell r="I390" t="str">
            <v>Yes</v>
          </cell>
          <cell r="J390" t="str">
            <v>m3</v>
          </cell>
        </row>
        <row r="391">
          <cell r="A391" t="str">
            <v>M220.03</v>
          </cell>
          <cell r="B391" t="str">
            <v>M2000</v>
          </cell>
          <cell r="C391" t="str">
            <v>Drainage Maintenance</v>
          </cell>
          <cell r="D391" t="str">
            <v>M2100</v>
          </cell>
          <cell r="E391" t="str">
            <v>M2100: Repair And Maintenance Of Inlet And Outlet Structures</v>
          </cell>
          <cell r="F391" t="str">
            <v>M220.03</v>
          </cell>
          <cell r="G391" t="str">
            <v>Natural permeable material</v>
          </cell>
          <cell r="H391" t="str">
            <v>No</v>
          </cell>
          <cell r="I391" t="str">
            <v>No</v>
          </cell>
          <cell r="J391" t="str">
            <v>None</v>
          </cell>
        </row>
        <row r="392">
          <cell r="A392" t="str">
            <v>M220.03(a)</v>
          </cell>
          <cell r="B392" t="str">
            <v>M2000</v>
          </cell>
          <cell r="C392" t="str">
            <v>Drainage Maintenance</v>
          </cell>
          <cell r="D392" t="str">
            <v>M2100</v>
          </cell>
          <cell r="E392" t="str">
            <v>M2100: Repair And Maintenance Of Inlet And Outlet Structures</v>
          </cell>
          <cell r="F392" t="str">
            <v>M220.03(a)</v>
          </cell>
          <cell r="G392" t="str">
            <v>Crushed stone from commercial source (state grade)</v>
          </cell>
          <cell r="H392" t="str">
            <v>No</v>
          </cell>
          <cell r="I392" t="str">
            <v>No</v>
          </cell>
          <cell r="J392" t="str">
            <v>None</v>
          </cell>
        </row>
        <row r="393">
          <cell r="A393" t="str">
            <v>M220.03(a)(i)</v>
          </cell>
          <cell r="B393" t="str">
            <v>M2000</v>
          </cell>
          <cell r="C393" t="str">
            <v>Drainage Maintenance</v>
          </cell>
          <cell r="D393" t="str">
            <v>M2100</v>
          </cell>
          <cell r="E393" t="str">
            <v>M2100: Repair And Maintenance Of Inlet And Outlet Structures</v>
          </cell>
          <cell r="F393" t="str">
            <v>M220.03(a)(i)</v>
          </cell>
          <cell r="G393" t="str">
            <v>Fine grade</v>
          </cell>
          <cell r="H393" t="str">
            <v>Yes</v>
          </cell>
          <cell r="I393" t="str">
            <v>Yes</v>
          </cell>
          <cell r="J393" t="str">
            <v>m3</v>
          </cell>
        </row>
        <row r="394">
          <cell r="A394" t="str">
            <v>M220.03(a)(ii)</v>
          </cell>
          <cell r="B394" t="str">
            <v>M2000</v>
          </cell>
          <cell r="C394" t="str">
            <v>Drainage Maintenance</v>
          </cell>
          <cell r="D394" t="str">
            <v>M2200</v>
          </cell>
          <cell r="E394" t="str">
            <v>M2200: Subsoil Drain Installation And Maintenance</v>
          </cell>
          <cell r="F394" t="str">
            <v>M220.03(a)(ii)</v>
          </cell>
          <cell r="G394" t="str">
            <v>Course grade</v>
          </cell>
          <cell r="H394" t="str">
            <v>Yes</v>
          </cell>
          <cell r="I394" t="str">
            <v>Yes</v>
          </cell>
          <cell r="J394" t="str">
            <v>m3</v>
          </cell>
        </row>
        <row r="395">
          <cell r="A395" t="str">
            <v>M220.03(b)</v>
          </cell>
          <cell r="B395" t="str">
            <v>M2000</v>
          </cell>
          <cell r="C395" t="str">
            <v>Drainage Maintenance</v>
          </cell>
          <cell r="D395" t="str">
            <v>M2200</v>
          </cell>
          <cell r="E395" t="str">
            <v>M2200: Subsoil Drain Installation And Maintenance</v>
          </cell>
          <cell r="F395" t="str">
            <v>M220.03(b)</v>
          </cell>
          <cell r="G395" t="str">
            <v>Sand obtained from approved source on site (state grade)</v>
          </cell>
          <cell r="H395" t="str">
            <v>Yes</v>
          </cell>
          <cell r="I395" t="str">
            <v>Yes</v>
          </cell>
          <cell r="J395" t="str">
            <v>m3</v>
          </cell>
        </row>
        <row r="396">
          <cell r="A396" t="str">
            <v>M220.03(b)(i)</v>
          </cell>
          <cell r="B396" t="str">
            <v>M2000</v>
          </cell>
          <cell r="C396" t="str">
            <v>Drainage Maintenance</v>
          </cell>
          <cell r="D396" t="str">
            <v>M2200</v>
          </cell>
          <cell r="E396" t="str">
            <v>M2200: Subsoil Drain Installation And Maintenance</v>
          </cell>
          <cell r="F396" t="str">
            <v>M220.03(b)(i)</v>
          </cell>
          <cell r="G396" t="str">
            <v>Fine grade</v>
          </cell>
          <cell r="H396" t="str">
            <v>Yes</v>
          </cell>
          <cell r="I396" t="str">
            <v>Yes</v>
          </cell>
          <cell r="J396" t="str">
            <v>m3</v>
          </cell>
        </row>
        <row r="397">
          <cell r="A397" t="str">
            <v>M220.03(b)(ii)</v>
          </cell>
          <cell r="B397" t="str">
            <v>M2000</v>
          </cell>
          <cell r="C397" t="str">
            <v>Drainage Maintenance</v>
          </cell>
          <cell r="D397" t="str">
            <v>M2200</v>
          </cell>
          <cell r="E397" t="str">
            <v>M2200: Subsoil Drain Installation And Maintenance</v>
          </cell>
          <cell r="F397" t="str">
            <v>M220.03(b)(ii)</v>
          </cell>
          <cell r="G397" t="str">
            <v>Course grade</v>
          </cell>
          <cell r="H397" t="str">
            <v>Yes</v>
          </cell>
          <cell r="I397" t="str">
            <v>Yes</v>
          </cell>
          <cell r="J397" t="str">
            <v>m3</v>
          </cell>
        </row>
        <row r="398">
          <cell r="A398" t="str">
            <v>M220.03(c)</v>
          </cell>
          <cell r="B398" t="str">
            <v>M2000</v>
          </cell>
          <cell r="C398" t="str">
            <v>Drainage Maintenance</v>
          </cell>
          <cell r="D398" t="str">
            <v>M2200</v>
          </cell>
          <cell r="E398" t="str">
            <v>M2200: Subsoil Drain Installation And Maintenance</v>
          </cell>
          <cell r="F398" t="str">
            <v>M220.03(c)</v>
          </cell>
          <cell r="G398" t="str">
            <v>Sand from commercial source (state grade)</v>
          </cell>
          <cell r="H398" t="str">
            <v>Yes</v>
          </cell>
          <cell r="I398" t="str">
            <v>Yes</v>
          </cell>
          <cell r="J398" t="str">
            <v>m3</v>
          </cell>
        </row>
        <row r="399">
          <cell r="A399" t="str">
            <v>M220.03(c)(i)</v>
          </cell>
          <cell r="B399" t="str">
            <v>M2000</v>
          </cell>
          <cell r="C399" t="str">
            <v>Drainage Maintenance</v>
          </cell>
          <cell r="D399" t="str">
            <v>M2200</v>
          </cell>
          <cell r="E399" t="str">
            <v>M2200: Subsoil Drain Installation And Maintenance</v>
          </cell>
          <cell r="F399" t="str">
            <v>M220.03(c)(i)</v>
          </cell>
          <cell r="G399" t="str">
            <v>Fine grade</v>
          </cell>
          <cell r="H399" t="str">
            <v>No</v>
          </cell>
          <cell r="I399" t="str">
            <v>No</v>
          </cell>
          <cell r="J399" t="str">
            <v>None</v>
          </cell>
        </row>
        <row r="400">
          <cell r="A400" t="str">
            <v>M220.03(c)(ii)</v>
          </cell>
          <cell r="B400" t="str">
            <v>M2000</v>
          </cell>
          <cell r="C400" t="str">
            <v>Drainage Maintenance</v>
          </cell>
          <cell r="D400" t="str">
            <v>M2200</v>
          </cell>
          <cell r="E400" t="str">
            <v>M2200: Subsoil Drain Installation And Maintenance</v>
          </cell>
          <cell r="F400" t="str">
            <v>M220.03(c)(ii)</v>
          </cell>
          <cell r="G400" t="str">
            <v>Course grade</v>
          </cell>
          <cell r="H400" t="str">
            <v>No</v>
          </cell>
          <cell r="I400" t="str">
            <v>No</v>
          </cell>
          <cell r="J400" t="str">
            <v>None</v>
          </cell>
        </row>
        <row r="401">
          <cell r="A401" t="str">
            <v>M220.04</v>
          </cell>
          <cell r="B401" t="str">
            <v>M2000</v>
          </cell>
          <cell r="C401" t="str">
            <v>Drainage Maintenance</v>
          </cell>
          <cell r="D401" t="str">
            <v>M2200</v>
          </cell>
          <cell r="E401" t="str">
            <v>M2200: Subsoil Drain Installation And Maintenance</v>
          </cell>
          <cell r="F401" t="str">
            <v>M220.04</v>
          </cell>
          <cell r="G401" t="str">
            <v>Pipes</v>
          </cell>
          <cell r="H401" t="str">
            <v>No</v>
          </cell>
          <cell r="I401" t="str">
            <v>No</v>
          </cell>
          <cell r="J401" t="str">
            <v>None</v>
          </cell>
        </row>
        <row r="402">
          <cell r="A402" t="str">
            <v>M220.04(a)</v>
          </cell>
          <cell r="B402" t="str">
            <v>M2000</v>
          </cell>
          <cell r="C402" t="str">
            <v>Drainage Maintenance</v>
          </cell>
          <cell r="D402" t="str">
            <v>M2200</v>
          </cell>
          <cell r="E402" t="str">
            <v>M2200: Subsoil Drain Installation And Maintenance</v>
          </cell>
          <cell r="F402" t="str">
            <v>M220.04(a)</v>
          </cell>
          <cell r="G402" t="str">
            <v xml:space="preserve">Unplasticized PVC pipes and fittings, normal duty, complete with couplings </v>
          </cell>
          <cell r="H402" t="str">
            <v>No</v>
          </cell>
          <cell r="I402" t="str">
            <v>No</v>
          </cell>
          <cell r="J402" t="str">
            <v>None</v>
          </cell>
        </row>
        <row r="403">
          <cell r="A403" t="str">
            <v>M220.04(a)(i)</v>
          </cell>
          <cell r="B403" t="str">
            <v>M2000</v>
          </cell>
          <cell r="C403" t="str">
            <v>Drainage Maintenance</v>
          </cell>
          <cell r="D403" t="str">
            <v>M2200</v>
          </cell>
          <cell r="E403" t="str">
            <v>M2200: Subsoil Drain Installation And Maintenance</v>
          </cell>
          <cell r="F403" t="str">
            <v>M220.04(a)(i)</v>
          </cell>
          <cell r="G403" t="str">
            <v>110 mm slotted pipe</v>
          </cell>
          <cell r="H403" t="str">
            <v>Yes</v>
          </cell>
          <cell r="I403" t="str">
            <v>Yes</v>
          </cell>
          <cell r="J403" t="str">
            <v>m</v>
          </cell>
        </row>
        <row r="404">
          <cell r="A404" t="str">
            <v>M220.04(a)(ii)</v>
          </cell>
          <cell r="B404" t="str">
            <v>M2000</v>
          </cell>
          <cell r="C404" t="str">
            <v>Drainage Maintenance</v>
          </cell>
          <cell r="D404" t="str">
            <v>M2200</v>
          </cell>
          <cell r="E404" t="str">
            <v>M2200: Subsoil Drain Installation And Maintenance</v>
          </cell>
          <cell r="F404" t="str">
            <v>M220.04(a)(ii)</v>
          </cell>
          <cell r="G404" t="str">
            <v>150 mm slotted pipe</v>
          </cell>
          <cell r="H404" t="str">
            <v>Yes</v>
          </cell>
          <cell r="I404" t="str">
            <v>Yes</v>
          </cell>
          <cell r="J404" t="str">
            <v>m</v>
          </cell>
        </row>
        <row r="405">
          <cell r="A405" t="str">
            <v>M220.04(a)(iii)</v>
          </cell>
          <cell r="B405" t="str">
            <v>M2000</v>
          </cell>
          <cell r="C405" t="str">
            <v>Drainage Maintenance</v>
          </cell>
          <cell r="D405" t="str">
            <v>M2200</v>
          </cell>
          <cell r="E405" t="str">
            <v>M2200: Subsoil Drain Installation And Maintenance</v>
          </cell>
          <cell r="F405" t="str">
            <v>M220.04(a)(iii)</v>
          </cell>
          <cell r="G405" t="str">
            <v>110 mm perforated pipe</v>
          </cell>
          <cell r="H405" t="str">
            <v>Yes</v>
          </cell>
          <cell r="I405" t="str">
            <v>Yes</v>
          </cell>
          <cell r="J405" t="str">
            <v>m</v>
          </cell>
        </row>
        <row r="406">
          <cell r="A406" t="str">
            <v>M220.04(a)(iv)</v>
          </cell>
          <cell r="B406" t="str">
            <v>M2000</v>
          </cell>
          <cell r="C406" t="str">
            <v>Drainage Maintenance</v>
          </cell>
          <cell r="D406" t="str">
            <v>M2200</v>
          </cell>
          <cell r="E406" t="str">
            <v>M2200: Subsoil Drain Installation And Maintenance</v>
          </cell>
          <cell r="F406" t="str">
            <v>M220.04(a)(iv)</v>
          </cell>
          <cell r="G406" t="str">
            <v>150 mm perforated pipe</v>
          </cell>
          <cell r="H406" t="str">
            <v>Yes</v>
          </cell>
          <cell r="I406" t="str">
            <v>Yes</v>
          </cell>
          <cell r="J406" t="str">
            <v>m</v>
          </cell>
        </row>
        <row r="407">
          <cell r="A407" t="str">
            <v>M220.04(b)</v>
          </cell>
          <cell r="B407" t="str">
            <v>M2000</v>
          </cell>
          <cell r="C407" t="str">
            <v>Drainage Maintenance</v>
          </cell>
          <cell r="D407" t="str">
            <v>M2200</v>
          </cell>
          <cell r="E407" t="str">
            <v>M2200: Subsoil Drain Installation And Maintenance</v>
          </cell>
          <cell r="F407" t="str">
            <v>M220.04(b)</v>
          </cell>
          <cell r="G407" t="str">
            <v>High density type polyethylene pressure pipes and fittings, complete with couplings (state size, type and class and whether or not perforated)</v>
          </cell>
          <cell r="H407" t="str">
            <v>Yes</v>
          </cell>
          <cell r="I407" t="str">
            <v>Yes</v>
          </cell>
          <cell r="J407" t="str">
            <v>m</v>
          </cell>
        </row>
        <row r="408">
          <cell r="A408" t="str">
            <v>M220.04(b)(i)</v>
          </cell>
          <cell r="B408" t="str">
            <v>M2000</v>
          </cell>
          <cell r="C408" t="str">
            <v>Drainage Maintenance</v>
          </cell>
          <cell r="D408" t="str">
            <v>M2200</v>
          </cell>
          <cell r="E408" t="str">
            <v>M2200: Subsoil Drain Installation And Maintenance</v>
          </cell>
          <cell r="F408" t="str">
            <v>M220.04(b)(i)</v>
          </cell>
          <cell r="G408" t="str">
            <v xml:space="preserve">110 mm </v>
          </cell>
          <cell r="H408" t="str">
            <v>Yes</v>
          </cell>
          <cell r="I408" t="str">
            <v>Yes</v>
          </cell>
          <cell r="J408" t="str">
            <v>m</v>
          </cell>
        </row>
        <row r="409">
          <cell r="A409" t="str">
            <v>M220.04(b)(ii)</v>
          </cell>
          <cell r="B409" t="str">
            <v>M2000</v>
          </cell>
          <cell r="C409" t="str">
            <v>Drainage Maintenance</v>
          </cell>
          <cell r="D409" t="str">
            <v>M2200</v>
          </cell>
          <cell r="E409" t="str">
            <v>M2200: Subsoil Drain Installation And Maintenance</v>
          </cell>
          <cell r="F409" t="str">
            <v>M220.04(b)(ii)</v>
          </cell>
          <cell r="G409" t="str">
            <v xml:space="preserve">150 mm </v>
          </cell>
          <cell r="H409" t="str">
            <v>Yes</v>
          </cell>
          <cell r="I409" t="str">
            <v>Yes</v>
          </cell>
          <cell r="J409" t="str">
            <v>m</v>
          </cell>
        </row>
        <row r="410">
          <cell r="A410" t="str">
            <v>M220.05</v>
          </cell>
          <cell r="B410" t="str">
            <v>M2000</v>
          </cell>
          <cell r="C410" t="str">
            <v>Drainage Maintenance</v>
          </cell>
          <cell r="D410" t="str">
            <v>M2200</v>
          </cell>
          <cell r="E410" t="str">
            <v>M2200: Subsoil Drain Installation And Maintenance</v>
          </cell>
          <cell r="F410" t="str">
            <v>M220.05</v>
          </cell>
          <cell r="G410" t="str">
            <v>Polyethylene sheeting 0,25 mm thick</v>
          </cell>
          <cell r="H410" t="str">
            <v>Yes</v>
          </cell>
          <cell r="I410" t="str">
            <v>Yes</v>
          </cell>
          <cell r="J410" t="str">
            <v>m2</v>
          </cell>
        </row>
        <row r="411">
          <cell r="A411" t="str">
            <v>M220.06</v>
          </cell>
          <cell r="B411" t="str">
            <v>M2000</v>
          </cell>
          <cell r="C411" t="str">
            <v>Drainage Maintenance</v>
          </cell>
          <cell r="D411" t="str">
            <v>M2200</v>
          </cell>
          <cell r="E411" t="str">
            <v>M2200: Subsoil Drain Installation And Maintenance</v>
          </cell>
          <cell r="F411" t="str">
            <v>M220.06</v>
          </cell>
          <cell r="G411" t="str">
            <v>Synthetic fibre filter fabric (describe type and grade)</v>
          </cell>
          <cell r="H411" t="str">
            <v>Yes</v>
          </cell>
          <cell r="I411" t="str">
            <v>Yes</v>
          </cell>
          <cell r="J411" t="str">
            <v>m2</v>
          </cell>
        </row>
        <row r="412">
          <cell r="A412" t="str">
            <v>M220.07</v>
          </cell>
          <cell r="B412" t="str">
            <v>M2000</v>
          </cell>
          <cell r="C412" t="str">
            <v>Drainage Maintenance</v>
          </cell>
          <cell r="D412" t="str">
            <v>M2200</v>
          </cell>
          <cell r="E412" t="str">
            <v>M2200: Subsoil Drain Installation And Maintenance</v>
          </cell>
          <cell r="F412" t="str">
            <v>M220.07</v>
          </cell>
          <cell r="G412" t="str">
            <v>Composite in-place drainage systems (state type, size and grade)</v>
          </cell>
          <cell r="H412" t="str">
            <v>Yes</v>
          </cell>
          <cell r="I412" t="str">
            <v>Yes</v>
          </cell>
          <cell r="J412" t="str">
            <v>m</v>
          </cell>
        </row>
        <row r="413">
          <cell r="A413" t="str">
            <v>M220.08</v>
          </cell>
          <cell r="B413" t="str">
            <v>M2000</v>
          </cell>
          <cell r="C413" t="str">
            <v>Drainage Maintenance</v>
          </cell>
          <cell r="D413" t="str">
            <v>M2200</v>
          </cell>
          <cell r="E413" t="str">
            <v>M2200: Subsoil Drain Installation And Maintenance</v>
          </cell>
          <cell r="F413" t="str">
            <v>M220.08</v>
          </cell>
          <cell r="G413" t="str">
            <v>Inlet and outlet structures</v>
          </cell>
          <cell r="H413" t="str">
            <v>No</v>
          </cell>
          <cell r="I413" t="str">
            <v>No</v>
          </cell>
          <cell r="J413" t="str">
            <v>None</v>
          </cell>
        </row>
        <row r="414">
          <cell r="A414" t="str">
            <v>M220.08(a)</v>
          </cell>
          <cell r="B414" t="str">
            <v>M2000</v>
          </cell>
          <cell r="C414" t="str">
            <v>Drainage Maintenance</v>
          </cell>
          <cell r="D414" t="str">
            <v>M2200</v>
          </cell>
          <cell r="E414" t="str">
            <v>M2200: Subsoil Drain Installation And Maintenance</v>
          </cell>
          <cell r="F414" t="str">
            <v>M220.08(a)</v>
          </cell>
          <cell r="G414" t="str">
            <v>Rodding eyes</v>
          </cell>
          <cell r="H414" t="str">
            <v>Yes</v>
          </cell>
          <cell r="I414" t="str">
            <v>Yes</v>
          </cell>
          <cell r="J414" t="str">
            <v>No</v>
          </cell>
        </row>
        <row r="415">
          <cell r="A415" t="str">
            <v>M220.08(b)</v>
          </cell>
          <cell r="B415" t="str">
            <v>M2000</v>
          </cell>
          <cell r="C415" t="str">
            <v>Drainage Maintenance</v>
          </cell>
          <cell r="D415" t="str">
            <v>M2200</v>
          </cell>
          <cell r="E415" t="str">
            <v>M2200: Subsoil Drain Installation And Maintenance</v>
          </cell>
          <cell r="F415" t="str">
            <v>M220.08(b)</v>
          </cell>
          <cell r="G415" t="str">
            <v>Outlet structures</v>
          </cell>
          <cell r="H415" t="str">
            <v>Yes</v>
          </cell>
          <cell r="I415" t="str">
            <v>Yes</v>
          </cell>
          <cell r="J415" t="str">
            <v>No</v>
          </cell>
        </row>
        <row r="416">
          <cell r="A416" t="str">
            <v>M220.09</v>
          </cell>
          <cell r="B416" t="str">
            <v>M2000</v>
          </cell>
          <cell r="C416" t="str">
            <v>Drainage Maintenance</v>
          </cell>
          <cell r="D416" t="str">
            <v>M2200</v>
          </cell>
          <cell r="E416" t="str">
            <v>M2200: Subsoil Drain Installation And Maintenance</v>
          </cell>
          <cell r="F416" t="str">
            <v>M220.09</v>
          </cell>
          <cell r="G416" t="str">
            <v>Exposing of existing drains</v>
          </cell>
          <cell r="H416" t="str">
            <v>Yes</v>
          </cell>
          <cell r="I416" t="str">
            <v>Yes</v>
          </cell>
          <cell r="J416" t="str">
            <v>m3</v>
          </cell>
        </row>
        <row r="417">
          <cell r="A417" t="str">
            <v>M220.10</v>
          </cell>
          <cell r="B417" t="str">
            <v>M2000</v>
          </cell>
          <cell r="C417" t="str">
            <v>Drainage Maintenance</v>
          </cell>
          <cell r="D417" t="str">
            <v>M2200</v>
          </cell>
          <cell r="E417" t="str">
            <v>M2200: Subsoil Drain Installation And Maintenance</v>
          </cell>
          <cell r="F417" t="str">
            <v>M220.10</v>
          </cell>
          <cell r="G417" t="str">
            <v>Clearing of subsoil drains</v>
          </cell>
          <cell r="H417" t="str">
            <v>Yes</v>
          </cell>
          <cell r="I417" t="str">
            <v>Yes</v>
          </cell>
          <cell r="J417" t="str">
            <v>m</v>
          </cell>
        </row>
        <row r="418">
          <cell r="A418" t="str">
            <v>M220.11</v>
          </cell>
          <cell r="B418" t="str">
            <v>M2000</v>
          </cell>
          <cell r="C418" t="str">
            <v>Drainage Maintenance</v>
          </cell>
          <cell r="D418" t="str">
            <v>M2200</v>
          </cell>
          <cell r="E418" t="str">
            <v>M2200: Subsoil Drain Installation And Maintenance</v>
          </cell>
          <cell r="F418" t="str">
            <v>M220.11</v>
          </cell>
          <cell r="G418" t="str">
            <v>Overhaul for material hauled in excess of 1,0 km free-haul</v>
          </cell>
          <cell r="H418" t="str">
            <v>Yes</v>
          </cell>
          <cell r="I418" t="str">
            <v>Yes</v>
          </cell>
          <cell r="J418" t="str">
            <v>m3-km</v>
          </cell>
        </row>
        <row r="419">
          <cell r="A419" t="str">
            <v>M230</v>
          </cell>
          <cell r="B419" t="str">
            <v>M2000</v>
          </cell>
          <cell r="C419" t="str">
            <v>Drainage Maintenance</v>
          </cell>
          <cell r="D419" t="str">
            <v>M2200</v>
          </cell>
          <cell r="E419" t="str">
            <v>M2200: Subsoil Drain Installation And Maintenance</v>
          </cell>
          <cell r="F419" t="str">
            <v>M230</v>
          </cell>
          <cell r="G419" t="str">
            <v>CLEANING OF WATERWAY STRUCTURES</v>
          </cell>
          <cell r="H419" t="str">
            <v>No</v>
          </cell>
          <cell r="I419" t="str">
            <v>No</v>
          </cell>
          <cell r="J419" t="str">
            <v>None</v>
          </cell>
        </row>
        <row r="420">
          <cell r="A420" t="str">
            <v>M230.01</v>
          </cell>
          <cell r="B420" t="str">
            <v>M2000</v>
          </cell>
          <cell r="C420" t="str">
            <v>Drainage Maintenance</v>
          </cell>
          <cell r="D420" t="str">
            <v>M2200</v>
          </cell>
          <cell r="E420" t="str">
            <v>M2200: Subsoil Drain Installation And Maintenance</v>
          </cell>
          <cell r="F420" t="str">
            <v>M230.01</v>
          </cell>
          <cell r="G420" t="str">
            <v>Cleaning of waterway structures, inlet and outlets areas</v>
          </cell>
          <cell r="H420" t="str">
            <v>No</v>
          </cell>
          <cell r="I420" t="str">
            <v>No</v>
          </cell>
          <cell r="J420" t="str">
            <v>None</v>
          </cell>
        </row>
        <row r="421">
          <cell r="A421" t="str">
            <v>M230.01(a)</v>
          </cell>
          <cell r="B421" t="str">
            <v>M2000</v>
          </cell>
          <cell r="C421" t="str">
            <v>Drainage Maintenance</v>
          </cell>
          <cell r="D421" t="str">
            <v>M2200</v>
          </cell>
          <cell r="E421" t="str">
            <v>M2200: Subsoil Drain Installation And Maintenance</v>
          </cell>
          <cell r="F421" t="str">
            <v>M230.01(a)</v>
          </cell>
          <cell r="G421" t="str">
            <v>Cleaning of waterway structures,  inlets and outlets areas</v>
          </cell>
          <cell r="H421" t="str">
            <v>Yes</v>
          </cell>
          <cell r="I421" t="str">
            <v>No</v>
          </cell>
          <cell r="J421" t="str">
            <v>Prov Sum</v>
          </cell>
        </row>
        <row r="422">
          <cell r="A422" t="str">
            <v>M230.01(b)</v>
          </cell>
          <cell r="B422" t="str">
            <v>M2000</v>
          </cell>
          <cell r="C422" t="str">
            <v>Drainage Maintenance</v>
          </cell>
          <cell r="D422" t="str">
            <v>M2200</v>
          </cell>
          <cell r="E422" t="str">
            <v>M2200: Subsoil Drain Installation And Maintenance</v>
          </cell>
          <cell r="F422" t="str">
            <v>M230.01(b)</v>
          </cell>
          <cell r="G422" t="str">
            <v>The Contractor’s overhead charges and profit in  respect of sub-item M230.01(a)</v>
          </cell>
          <cell r="H422" t="str">
            <v>Yes</v>
          </cell>
          <cell r="I422" t="str">
            <v>No</v>
          </cell>
          <cell r="J422" t="str">
            <v>%</v>
          </cell>
        </row>
        <row r="423">
          <cell r="A423" t="str">
            <v>M230.01(c)</v>
          </cell>
          <cell r="B423" t="str">
            <v>M2000</v>
          </cell>
          <cell r="C423" t="str">
            <v>Drainage Maintenance</v>
          </cell>
          <cell r="D423" t="str">
            <v>M2200</v>
          </cell>
          <cell r="E423" t="str">
            <v>M2200: Subsoil Drain Installation And Maintenance</v>
          </cell>
          <cell r="F423" t="str">
            <v>M230.01(c)</v>
          </cell>
          <cell r="G423" t="str">
            <v>Cleaning of waterway structures,  inlets and outlets areas on (performance base)</v>
          </cell>
          <cell r="H423" t="str">
            <v>No</v>
          </cell>
          <cell r="I423" t="str">
            <v>No</v>
          </cell>
          <cell r="J423" t="str">
            <v>None</v>
          </cell>
        </row>
        <row r="424">
          <cell r="A424" t="str">
            <v>M230.01(c)(i)</v>
          </cell>
          <cell r="B424" t="str">
            <v>M2000</v>
          </cell>
          <cell r="C424" t="str">
            <v>Drainage Maintenance</v>
          </cell>
          <cell r="D424" t="str">
            <v>M2300</v>
          </cell>
          <cell r="E424" t="str">
            <v>M2300: Cleaning Of Waterway Structures</v>
          </cell>
          <cell r="F424" t="str">
            <v>M230.01(c)(i)</v>
          </cell>
          <cell r="G424" t="str">
            <v>(specify section and km distance including interchanges)</v>
          </cell>
          <cell r="H424" t="str">
            <v>Yes</v>
          </cell>
          <cell r="I424" t="str">
            <v>Yes</v>
          </cell>
          <cell r="J424" t="str">
            <v>Month</v>
          </cell>
        </row>
        <row r="425">
          <cell r="A425" t="str">
            <v>M230.02</v>
          </cell>
          <cell r="B425" t="str">
            <v>M2000</v>
          </cell>
          <cell r="C425" t="str">
            <v>Drainage Maintenance</v>
          </cell>
          <cell r="D425" t="str">
            <v>M2300</v>
          </cell>
          <cell r="E425" t="str">
            <v>M2300: Cleaning Of Waterway Structures</v>
          </cell>
          <cell r="F425" t="str">
            <v>M230.02</v>
          </cell>
          <cell r="G425" t="str">
            <v>Overhaul of material in excess of the free-haul distance of 1,0 km</v>
          </cell>
          <cell r="H425" t="str">
            <v>Yes</v>
          </cell>
          <cell r="I425" t="str">
            <v>Yes</v>
          </cell>
          <cell r="J425" t="str">
            <v>m3-km</v>
          </cell>
        </row>
        <row r="426">
          <cell r="A426" t="str">
            <v>M240</v>
          </cell>
          <cell r="B426" t="str">
            <v>M2000</v>
          </cell>
          <cell r="C426" t="str">
            <v>Drainage Maintenance</v>
          </cell>
          <cell r="D426" t="str">
            <v>M2300</v>
          </cell>
          <cell r="E426" t="str">
            <v>M2300: Cleaning Of Waterway Structures</v>
          </cell>
          <cell r="F426" t="str">
            <v>M240</v>
          </cell>
          <cell r="G426" t="str">
            <v>CLEANING OF PREFABRICATED CULVERTS</v>
          </cell>
          <cell r="H426" t="str">
            <v>No</v>
          </cell>
          <cell r="I426" t="str">
            <v>No</v>
          </cell>
          <cell r="J426" t="str">
            <v>None</v>
          </cell>
        </row>
        <row r="427">
          <cell r="A427" t="str">
            <v>M240.01</v>
          </cell>
          <cell r="B427" t="str">
            <v>M2000</v>
          </cell>
          <cell r="C427" t="str">
            <v>Drainage Maintenance</v>
          </cell>
          <cell r="D427" t="str">
            <v>M2300</v>
          </cell>
          <cell r="E427" t="str">
            <v>M2300: Cleaning Of Waterway Structures</v>
          </cell>
          <cell r="F427" t="str">
            <v>M240.01</v>
          </cell>
          <cell r="G427" t="str">
            <v>Cleaning of prefabricated culverts (non performance based)</v>
          </cell>
          <cell r="H427" t="str">
            <v>No</v>
          </cell>
          <cell r="I427" t="str">
            <v>No</v>
          </cell>
          <cell r="J427" t="str">
            <v>None</v>
          </cell>
        </row>
        <row r="428">
          <cell r="A428" t="str">
            <v>M240.01(a)</v>
          </cell>
          <cell r="B428" t="str">
            <v>M2000</v>
          </cell>
          <cell r="C428" t="str">
            <v>Drainage Maintenance</v>
          </cell>
          <cell r="D428" t="str">
            <v>M2300</v>
          </cell>
          <cell r="E428" t="str">
            <v>M2300: Cleaning Of Waterway Structures</v>
          </cell>
          <cell r="F428" t="str">
            <v>M240.01(a)</v>
          </cell>
          <cell r="G428" t="str">
            <v>Route, Section, km distance</v>
          </cell>
          <cell r="H428" t="str">
            <v>No</v>
          </cell>
          <cell r="I428" t="str">
            <v>No</v>
          </cell>
          <cell r="J428" t="str">
            <v>None</v>
          </cell>
        </row>
        <row r="429">
          <cell r="A429" t="str">
            <v>M240.01(a)(i)</v>
          </cell>
          <cell r="B429" t="str">
            <v>M2000</v>
          </cell>
          <cell r="C429" t="str">
            <v>Drainage Maintenance</v>
          </cell>
          <cell r="D429" t="str">
            <v>M2300</v>
          </cell>
          <cell r="E429" t="str">
            <v>M2300: Cleaning Of Waterway Structures</v>
          </cell>
          <cell r="F429" t="str">
            <v>M240.01(a)(i)</v>
          </cell>
          <cell r="G429" t="str">
            <v>Pipes with an internal diameter up to and including 750 mm</v>
          </cell>
          <cell r="H429" t="str">
            <v>Yes</v>
          </cell>
          <cell r="I429" t="str">
            <v>Yes</v>
          </cell>
          <cell r="J429" t="str">
            <v>No.</v>
          </cell>
        </row>
        <row r="430">
          <cell r="A430" t="str">
            <v>M240.01(a)(ii)</v>
          </cell>
          <cell r="B430" t="str">
            <v>M2000</v>
          </cell>
          <cell r="C430" t="str">
            <v>Drainage Maintenance</v>
          </cell>
          <cell r="D430" t="str">
            <v>M2400</v>
          </cell>
          <cell r="E430" t="str">
            <v>M2400: Cleaning Of Prefabricated Culverts</v>
          </cell>
          <cell r="F430" t="str">
            <v>M240.01(a)(ii)</v>
          </cell>
          <cell r="G430" t="str">
            <v>Pipes with an internal diameter exceeding 750 mm</v>
          </cell>
          <cell r="H430" t="str">
            <v>Yes</v>
          </cell>
          <cell r="I430" t="str">
            <v>Yes</v>
          </cell>
          <cell r="J430" t="str">
            <v>No.</v>
          </cell>
        </row>
        <row r="431">
          <cell r="A431" t="str">
            <v>M240.01(a)(iii)</v>
          </cell>
          <cell r="B431" t="str">
            <v>M2000</v>
          </cell>
          <cell r="C431" t="str">
            <v>Drainage Maintenance</v>
          </cell>
          <cell r="D431" t="str">
            <v>M2400</v>
          </cell>
          <cell r="E431" t="str">
            <v>M2400: Cleaning Of Prefabricated Culverts</v>
          </cell>
          <cell r="F431" t="str">
            <v>M240.01(a)(iii)</v>
          </cell>
          <cell r="G431" t="str">
            <v>Box culverts up to and including 1,5 m vertical dimension</v>
          </cell>
          <cell r="H431" t="str">
            <v>Yes</v>
          </cell>
          <cell r="I431" t="str">
            <v>Yes</v>
          </cell>
          <cell r="J431" t="str">
            <v>No.</v>
          </cell>
        </row>
        <row r="432">
          <cell r="A432" t="str">
            <v>M240.01(a)(iv)</v>
          </cell>
          <cell r="B432" t="str">
            <v>M2000</v>
          </cell>
          <cell r="C432" t="str">
            <v>Drainage Maintenance</v>
          </cell>
          <cell r="D432" t="str">
            <v>M2400</v>
          </cell>
          <cell r="E432" t="str">
            <v>M2400: Cleaning Of Prefabricated Culverts</v>
          </cell>
          <cell r="F432" t="str">
            <v>M240.01(a)(iv)</v>
          </cell>
          <cell r="G432" t="str">
            <v xml:space="preserve">Box culverts exceeding 1,5 m vertical dimension </v>
          </cell>
          <cell r="H432" t="str">
            <v>Yes</v>
          </cell>
          <cell r="I432" t="str">
            <v>Yes</v>
          </cell>
          <cell r="J432" t="str">
            <v>No.</v>
          </cell>
        </row>
        <row r="433">
          <cell r="A433" t="str">
            <v>M240.02</v>
          </cell>
          <cell r="B433" t="str">
            <v>M2000</v>
          </cell>
          <cell r="C433" t="str">
            <v>Drainage Maintenance</v>
          </cell>
          <cell r="D433" t="str">
            <v>M2400</v>
          </cell>
          <cell r="E433" t="str">
            <v>M2400: Cleaning Of Prefabricated Culverts</v>
          </cell>
          <cell r="F433" t="str">
            <v>M240.02</v>
          </cell>
          <cell r="G433" t="str">
            <v>Cleaning of prefabricated culverts (performance based)(specify route, section and km distance)</v>
          </cell>
          <cell r="H433" t="str">
            <v>No</v>
          </cell>
          <cell r="I433" t="str">
            <v>No</v>
          </cell>
          <cell r="J433" t="str">
            <v>None</v>
          </cell>
        </row>
        <row r="434">
          <cell r="A434" t="str">
            <v>M240.02(a)</v>
          </cell>
          <cell r="B434" t="str">
            <v>M2000</v>
          </cell>
          <cell r="C434" t="str">
            <v>Drainage Maintenance</v>
          </cell>
          <cell r="D434" t="str">
            <v>M2400</v>
          </cell>
          <cell r="E434" t="str">
            <v>M2400: Cleaning Of Prefabricated Culverts</v>
          </cell>
          <cell r="F434" t="str">
            <v>M240.02(a)</v>
          </cell>
          <cell r="G434" t="str">
            <v>Initial cleaning of culverts</v>
          </cell>
          <cell r="H434" t="str">
            <v>No</v>
          </cell>
          <cell r="I434" t="str">
            <v>No</v>
          </cell>
          <cell r="J434" t="str">
            <v>None</v>
          </cell>
        </row>
        <row r="435">
          <cell r="A435" t="str">
            <v>M240.02(a)(i)</v>
          </cell>
          <cell r="B435" t="str">
            <v>M2000</v>
          </cell>
          <cell r="C435" t="str">
            <v>Drainage Maintenance</v>
          </cell>
          <cell r="D435" t="str">
            <v>M2400</v>
          </cell>
          <cell r="E435" t="str">
            <v>M2400: Cleaning Of Prefabricated Culverts</v>
          </cell>
          <cell r="F435" t="str">
            <v>M240.02(a)(i)</v>
          </cell>
          <cell r="G435" t="str">
            <v>(specify route, section and km distance)</v>
          </cell>
          <cell r="H435" t="str">
            <v>Yes</v>
          </cell>
          <cell r="I435" t="str">
            <v>Yes</v>
          </cell>
          <cell r="J435" t="str">
            <v>LS</v>
          </cell>
        </row>
        <row r="436">
          <cell r="A436" t="str">
            <v>M240.02(b)</v>
          </cell>
          <cell r="B436" t="str">
            <v>M2000</v>
          </cell>
          <cell r="C436" t="str">
            <v>Drainage Maintenance</v>
          </cell>
          <cell r="D436" t="str">
            <v>M2400</v>
          </cell>
          <cell r="E436" t="str">
            <v>M2400: Cleaning Of Prefabricated Culverts</v>
          </cell>
          <cell r="F436" t="str">
            <v>M240.02(b)</v>
          </cell>
          <cell r="G436" t="str">
            <v>Cleaning of culverts</v>
          </cell>
          <cell r="H436" t="str">
            <v>No</v>
          </cell>
          <cell r="I436" t="str">
            <v>No</v>
          </cell>
          <cell r="J436" t="str">
            <v>None</v>
          </cell>
        </row>
        <row r="437">
          <cell r="A437" t="str">
            <v>M240.02(b)(i)</v>
          </cell>
          <cell r="B437" t="str">
            <v>M2000</v>
          </cell>
          <cell r="C437" t="str">
            <v>Drainage Maintenance</v>
          </cell>
          <cell r="D437" t="str">
            <v>M2400</v>
          </cell>
          <cell r="E437" t="str">
            <v>M2400: Cleaning Of Prefabricated Culverts</v>
          </cell>
          <cell r="F437" t="str">
            <v>M240.02(b)(i)</v>
          </cell>
          <cell r="G437" t="str">
            <v>(specify route, section and km distance)</v>
          </cell>
          <cell r="H437" t="str">
            <v>Yes</v>
          </cell>
          <cell r="I437" t="str">
            <v>Yes</v>
          </cell>
          <cell r="J437" t="str">
            <v>Month</v>
          </cell>
        </row>
        <row r="438">
          <cell r="A438" t="str">
            <v>M250</v>
          </cell>
          <cell r="B438" t="str">
            <v>M2000</v>
          </cell>
          <cell r="C438" t="str">
            <v>Drainage Maintenance</v>
          </cell>
          <cell r="D438" t="str">
            <v>M2400</v>
          </cell>
          <cell r="E438" t="str">
            <v>M2400: Cleaning Of Prefabricated Culverts</v>
          </cell>
          <cell r="F438" t="str">
            <v>M250</v>
          </cell>
          <cell r="G438" t="str">
            <v>CLEANING OF CONCRETE DRAINS AND CHANNELS</v>
          </cell>
          <cell r="H438" t="str">
            <v>No</v>
          </cell>
          <cell r="I438" t="str">
            <v>No</v>
          </cell>
          <cell r="J438" t="str">
            <v>None</v>
          </cell>
        </row>
        <row r="439">
          <cell r="A439" t="str">
            <v>M250.01</v>
          </cell>
          <cell r="B439" t="str">
            <v>M2000</v>
          </cell>
          <cell r="C439" t="str">
            <v>Drainage Maintenance</v>
          </cell>
          <cell r="D439" t="str">
            <v>M2400</v>
          </cell>
          <cell r="E439" t="str">
            <v>M2400: Cleaning Of Prefabricated Culverts</v>
          </cell>
          <cell r="F439" t="str">
            <v>M250.01</v>
          </cell>
          <cell r="G439" t="str">
            <v>Cleaning of concrete drainage (non-performance based)</v>
          </cell>
          <cell r="H439" t="str">
            <v>No</v>
          </cell>
          <cell r="I439" t="str">
            <v>No</v>
          </cell>
          <cell r="J439" t="str">
            <v>None</v>
          </cell>
        </row>
        <row r="440">
          <cell r="A440" t="str">
            <v>M250.01(a)</v>
          </cell>
          <cell r="B440" t="str">
            <v>M2000</v>
          </cell>
          <cell r="C440" t="str">
            <v>Drainage Maintenance</v>
          </cell>
          <cell r="D440" t="str">
            <v>M2400</v>
          </cell>
          <cell r="E440" t="str">
            <v>M2400: Cleaning Of Prefabricated Culverts</v>
          </cell>
          <cell r="F440" t="str">
            <v>M250.01(a)</v>
          </cell>
          <cell r="G440" t="str">
            <v>Cleaning of concrete drainage</v>
          </cell>
          <cell r="H440" t="str">
            <v>Yes</v>
          </cell>
          <cell r="I440" t="str">
            <v>Yes</v>
          </cell>
          <cell r="J440" t="str">
            <v>m</v>
          </cell>
        </row>
        <row r="441">
          <cell r="A441" t="str">
            <v>M250.01(b)</v>
          </cell>
          <cell r="B441" t="str">
            <v>M2000</v>
          </cell>
          <cell r="C441" t="str">
            <v>Drainage Maintenance</v>
          </cell>
          <cell r="D441" t="str">
            <v>M2400</v>
          </cell>
          <cell r="E441" t="str">
            <v>M2400: Cleaning Of Prefabricated Culverts</v>
          </cell>
          <cell r="F441" t="str">
            <v>M250.01(b)</v>
          </cell>
          <cell r="G441" t="str">
            <v>Cleaning of median concrete grid channels next to NJ Barriers</v>
          </cell>
          <cell r="H441" t="str">
            <v>Yes</v>
          </cell>
          <cell r="I441" t="str">
            <v>Yes</v>
          </cell>
          <cell r="J441" t="str">
            <v>m</v>
          </cell>
        </row>
        <row r="442">
          <cell r="A442" t="str">
            <v>M250.02</v>
          </cell>
          <cell r="B442" t="str">
            <v>M2000</v>
          </cell>
          <cell r="C442" t="str">
            <v>Drainage Maintenance</v>
          </cell>
          <cell r="D442" t="str">
            <v>M2400</v>
          </cell>
          <cell r="E442" t="str">
            <v>M2400: Cleaning Of Prefabricated Culverts</v>
          </cell>
          <cell r="F442" t="str">
            <v>M250.02</v>
          </cell>
          <cell r="G442" t="str">
            <v>Additional cleaning of concrete drainage channels</v>
          </cell>
          <cell r="H442" t="str">
            <v>No</v>
          </cell>
          <cell r="I442" t="str">
            <v>No</v>
          </cell>
          <cell r="J442" t="str">
            <v>None</v>
          </cell>
        </row>
        <row r="443">
          <cell r="A443" t="str">
            <v>M250.02(a)</v>
          </cell>
          <cell r="B443" t="str">
            <v>M2000</v>
          </cell>
          <cell r="C443" t="str">
            <v>Drainage Maintenance</v>
          </cell>
          <cell r="D443" t="str">
            <v>M2400</v>
          </cell>
          <cell r="E443" t="str">
            <v>M2400: Cleaning Of Prefabricated Culverts</v>
          </cell>
          <cell r="F443" t="str">
            <v>M250.02(a)</v>
          </cell>
          <cell r="G443" t="str">
            <v>Hand Cleaning</v>
          </cell>
          <cell r="H443" t="str">
            <v>Yes</v>
          </cell>
          <cell r="I443" t="str">
            <v>Yes</v>
          </cell>
          <cell r="J443" t="str">
            <v>m</v>
          </cell>
        </row>
        <row r="444">
          <cell r="A444" t="str">
            <v>M250.02(b)</v>
          </cell>
          <cell r="B444" t="str">
            <v>M2000</v>
          </cell>
          <cell r="C444" t="str">
            <v>Drainage Maintenance</v>
          </cell>
          <cell r="D444" t="str">
            <v>M2400</v>
          </cell>
          <cell r="E444" t="str">
            <v>M2400: Cleaning Of Prefabricated Culverts</v>
          </cell>
          <cell r="F444" t="str">
            <v>M250.02(b)</v>
          </cell>
          <cell r="G444" t="str">
            <v>Extra over M250.02(a) for work during night time</v>
          </cell>
          <cell r="H444" t="str">
            <v>Yes</v>
          </cell>
          <cell r="I444" t="str">
            <v>No</v>
          </cell>
          <cell r="J444" t="str">
            <v>%</v>
          </cell>
        </row>
        <row r="445">
          <cell r="A445" t="str">
            <v>M250.03</v>
          </cell>
          <cell r="B445" t="str">
            <v>M2000</v>
          </cell>
          <cell r="C445" t="str">
            <v>Drainage Maintenance</v>
          </cell>
          <cell r="D445" t="str">
            <v>M2400</v>
          </cell>
          <cell r="E445" t="str">
            <v>M2400: Cleaning Of Prefabricated Culverts</v>
          </cell>
          <cell r="F445" t="str">
            <v>M250.03</v>
          </cell>
          <cell r="G445" t="str">
            <v>Cleaning of pedestrian paths</v>
          </cell>
          <cell r="H445" t="str">
            <v>No</v>
          </cell>
          <cell r="I445" t="str">
            <v>No</v>
          </cell>
          <cell r="J445" t="str">
            <v>None</v>
          </cell>
        </row>
        <row r="446">
          <cell r="A446" t="str">
            <v>M250.03(a)</v>
          </cell>
          <cell r="B446" t="str">
            <v>M2000</v>
          </cell>
          <cell r="C446" t="str">
            <v>Drainage Maintenance</v>
          </cell>
          <cell r="D446" t="str">
            <v>M2400</v>
          </cell>
          <cell r="E446" t="str">
            <v>M2400: Cleaning Of Prefabricated Culverts</v>
          </cell>
          <cell r="F446" t="str">
            <v>M250.03(a)</v>
          </cell>
          <cell r="G446" t="str">
            <v>Cleaning of pedestrian paths on instruction of the Engineer (specify section and km distance)</v>
          </cell>
          <cell r="H446" t="str">
            <v>Yes</v>
          </cell>
          <cell r="I446" t="str">
            <v>Yes</v>
          </cell>
          <cell r="J446" t="str">
            <v>m</v>
          </cell>
        </row>
        <row r="447">
          <cell r="A447" t="str">
            <v>M250.04</v>
          </cell>
          <cell r="B447" t="str">
            <v>M2000</v>
          </cell>
          <cell r="C447" t="str">
            <v>Drainage Maintenance</v>
          </cell>
          <cell r="D447" t="str">
            <v>M2400</v>
          </cell>
          <cell r="E447" t="str">
            <v>M2400: Cleaning Of Prefabricated Culverts</v>
          </cell>
          <cell r="F447" t="str">
            <v>M250.04</v>
          </cell>
          <cell r="G447" t="str">
            <v>Cleaning of concrete drains(performance based)</v>
          </cell>
          <cell r="H447" t="str">
            <v>No</v>
          </cell>
          <cell r="I447" t="str">
            <v>No</v>
          </cell>
          <cell r="J447" t="str">
            <v>None</v>
          </cell>
        </row>
        <row r="448">
          <cell r="A448" t="str">
            <v>M250.04(a)</v>
          </cell>
          <cell r="B448" t="str">
            <v>M2000</v>
          </cell>
          <cell r="C448" t="str">
            <v>Drainage Maintenance</v>
          </cell>
          <cell r="D448" t="str">
            <v>M2400</v>
          </cell>
          <cell r="E448" t="str">
            <v>M2400: Cleaning Of Prefabricated Culverts</v>
          </cell>
          <cell r="F448" t="str">
            <v>M250.04(a)</v>
          </cell>
          <cell r="G448" t="str">
            <v>Initial cleaning of concrete drains (specify section and km distance including interchanges)</v>
          </cell>
          <cell r="H448" t="str">
            <v>Yes</v>
          </cell>
          <cell r="I448" t="str">
            <v>Yes</v>
          </cell>
          <cell r="J448" t="str">
            <v>LS</v>
          </cell>
        </row>
        <row r="449">
          <cell r="A449" t="str">
            <v>M250.04(b)</v>
          </cell>
          <cell r="B449" t="str">
            <v>M2000</v>
          </cell>
          <cell r="C449" t="str">
            <v>Drainage Maintenance</v>
          </cell>
          <cell r="D449" t="str">
            <v>M2500</v>
          </cell>
          <cell r="E449" t="str">
            <v>M2500: Cleaning Of Concrete Drains And Channels</v>
          </cell>
          <cell r="F449" t="str">
            <v>M250.04(b)</v>
          </cell>
          <cell r="G449" t="str">
            <v>Cleaning of concrete drains (specify section and km distance including interchanges)</v>
          </cell>
          <cell r="H449" t="str">
            <v>Yes</v>
          </cell>
          <cell r="I449" t="str">
            <v>Yes</v>
          </cell>
          <cell r="J449" t="str">
            <v>Month</v>
          </cell>
        </row>
        <row r="450">
          <cell r="A450" t="str">
            <v>M260</v>
          </cell>
          <cell r="B450" t="str">
            <v>M2000</v>
          </cell>
          <cell r="C450" t="str">
            <v>Drainage Maintenance</v>
          </cell>
          <cell r="D450" t="str">
            <v>M2500</v>
          </cell>
          <cell r="E450" t="str">
            <v>M2500: Cleaning Of Concrete Drains And Channels</v>
          </cell>
          <cell r="F450" t="str">
            <v>M260</v>
          </cell>
          <cell r="G450" t="str">
            <v>CLEANING AND MAINTENANCE OF EXISTING EARTH CHANNELS</v>
          </cell>
          <cell r="H450" t="str">
            <v>No</v>
          </cell>
          <cell r="I450" t="str">
            <v>No</v>
          </cell>
          <cell r="J450" t="str">
            <v>None</v>
          </cell>
        </row>
        <row r="451">
          <cell r="A451" t="str">
            <v>M260.01</v>
          </cell>
          <cell r="B451" t="str">
            <v>M2000</v>
          </cell>
          <cell r="C451" t="str">
            <v>Drainage Maintenance</v>
          </cell>
          <cell r="D451" t="str">
            <v>M2500</v>
          </cell>
          <cell r="E451" t="str">
            <v>M2500: Cleaning Of Concrete Drains And Channels</v>
          </cell>
          <cell r="F451" t="str">
            <v>M260.01</v>
          </cell>
          <cell r="G451" t="str">
            <v>Cleaning earth drains and channels</v>
          </cell>
          <cell r="H451" t="str">
            <v>Yes</v>
          </cell>
          <cell r="I451" t="str">
            <v>Yes</v>
          </cell>
          <cell r="J451" t="str">
            <v>m3</v>
          </cell>
        </row>
        <row r="452">
          <cell r="A452" t="str">
            <v>M260.02</v>
          </cell>
          <cell r="B452" t="str">
            <v>M2000</v>
          </cell>
          <cell r="C452" t="str">
            <v>Drainage Maintenance</v>
          </cell>
          <cell r="D452" t="str">
            <v>M2500</v>
          </cell>
          <cell r="E452" t="str">
            <v>M2500: Cleaning Of Concrete Drains And Channels</v>
          </cell>
          <cell r="F452" t="str">
            <v>M260.02</v>
          </cell>
          <cell r="G452" t="str">
            <v>Repairing of earth drains and channels</v>
          </cell>
          <cell r="H452" t="str">
            <v>Yes</v>
          </cell>
          <cell r="I452" t="str">
            <v>Yes</v>
          </cell>
          <cell r="J452" t="str">
            <v>m3</v>
          </cell>
        </row>
        <row r="453">
          <cell r="A453" t="str">
            <v>M260.03</v>
          </cell>
          <cell r="B453" t="str">
            <v>M2000</v>
          </cell>
          <cell r="C453" t="str">
            <v>Drainage Maintenance</v>
          </cell>
          <cell r="D453" t="str">
            <v>M2500</v>
          </cell>
          <cell r="E453" t="str">
            <v>M2500: Cleaning Of Concrete Drains And Channels</v>
          </cell>
          <cell r="F453" t="str">
            <v>M260.03</v>
          </cell>
          <cell r="G453" t="str">
            <v>Banks and dykes</v>
          </cell>
          <cell r="H453" t="str">
            <v>Yes</v>
          </cell>
          <cell r="I453" t="str">
            <v>Yes</v>
          </cell>
          <cell r="J453" t="str">
            <v>m3</v>
          </cell>
        </row>
        <row r="454">
          <cell r="A454" t="str">
            <v>M260.04</v>
          </cell>
          <cell r="B454" t="str">
            <v>M2000</v>
          </cell>
          <cell r="C454" t="str">
            <v>Drainage Maintenance</v>
          </cell>
          <cell r="D454" t="str">
            <v>M2500</v>
          </cell>
          <cell r="E454" t="str">
            <v>M2500: Cleaning Of Concrete Drains And Channels</v>
          </cell>
          <cell r="F454" t="str">
            <v>M260.04</v>
          </cell>
          <cell r="G454" t="str">
            <v>Construction of new earth drains</v>
          </cell>
          <cell r="H454" t="str">
            <v>Yes</v>
          </cell>
          <cell r="I454" t="str">
            <v>Yes</v>
          </cell>
          <cell r="J454" t="str">
            <v>m3</v>
          </cell>
        </row>
        <row r="455">
          <cell r="A455" t="str">
            <v>M260.05</v>
          </cell>
          <cell r="B455" t="str">
            <v>M2000</v>
          </cell>
          <cell r="C455" t="str">
            <v>Drainage Maintenance</v>
          </cell>
          <cell r="D455" t="str">
            <v>M2500</v>
          </cell>
          <cell r="E455" t="str">
            <v>M2500: Cleaning Of Concrete Drains And Channels</v>
          </cell>
          <cell r="F455" t="str">
            <v>M260.05</v>
          </cell>
          <cell r="G455" t="str">
            <v>Overhaul of material in excess of the free-haul distance of 1,0 km</v>
          </cell>
          <cell r="H455" t="str">
            <v>Yes</v>
          </cell>
          <cell r="I455" t="str">
            <v>Yes</v>
          </cell>
          <cell r="J455" t="str">
            <v>m3-km</v>
          </cell>
        </row>
        <row r="456">
          <cell r="A456" t="str">
            <v>M270</v>
          </cell>
          <cell r="B456" t="str">
            <v>M2000</v>
          </cell>
          <cell r="C456" t="str">
            <v>Drainage Maintenance</v>
          </cell>
          <cell r="D456" t="str">
            <v>M2500</v>
          </cell>
          <cell r="E456" t="str">
            <v>M2500: Cleaning Of Concrete Drains And Channels</v>
          </cell>
          <cell r="F456" t="str">
            <v>M270</v>
          </cell>
          <cell r="G456" t="str">
            <v>EDGE BUILD-UP REMOVAL</v>
          </cell>
          <cell r="H456" t="str">
            <v>No</v>
          </cell>
          <cell r="I456" t="str">
            <v>No</v>
          </cell>
          <cell r="J456" t="str">
            <v>None</v>
          </cell>
        </row>
        <row r="457">
          <cell r="A457" t="str">
            <v>M270.01</v>
          </cell>
          <cell r="B457" t="str">
            <v>M2000</v>
          </cell>
          <cell r="C457" t="str">
            <v>Drainage Maintenance</v>
          </cell>
          <cell r="D457" t="str">
            <v>M2500</v>
          </cell>
          <cell r="E457" t="str">
            <v>M2500: Cleaning Of Concrete Drains And Channels</v>
          </cell>
          <cell r="F457" t="str">
            <v>M270.01</v>
          </cell>
          <cell r="G457" t="str">
            <v xml:space="preserve">Removal edge build-up </v>
          </cell>
          <cell r="H457" t="str">
            <v>No</v>
          </cell>
          <cell r="I457" t="str">
            <v>No</v>
          </cell>
          <cell r="J457" t="str">
            <v>None</v>
          </cell>
        </row>
        <row r="458">
          <cell r="A458" t="str">
            <v>M270.01(a)</v>
          </cell>
          <cell r="B458" t="str">
            <v>M2000</v>
          </cell>
          <cell r="C458" t="str">
            <v>Drainage Maintenance</v>
          </cell>
          <cell r="D458" t="str">
            <v>M2500</v>
          </cell>
          <cell r="E458" t="str">
            <v>M2500: Cleaning Of Concrete Drains And Channels</v>
          </cell>
          <cell r="F458" t="str">
            <v>M270.01(a)</v>
          </cell>
          <cell r="G458" t="str">
            <v xml:space="preserve">Removal edge build-up </v>
          </cell>
          <cell r="H458" t="str">
            <v>No</v>
          </cell>
          <cell r="I458" t="str">
            <v>No</v>
          </cell>
          <cell r="J458" t="str">
            <v>None</v>
          </cell>
        </row>
        <row r="459">
          <cell r="A459" t="str">
            <v>M270.01(a)(i)</v>
          </cell>
          <cell r="B459" t="str">
            <v>M2000</v>
          </cell>
          <cell r="C459" t="str">
            <v>Drainage Maintenance</v>
          </cell>
          <cell r="D459" t="str">
            <v>M2500</v>
          </cell>
          <cell r="E459" t="str">
            <v>M2500: Cleaning Of Concrete Drains And Channels</v>
          </cell>
          <cell r="F459" t="str">
            <v>M270.01(a)(i)</v>
          </cell>
          <cell r="G459" t="str">
            <v>Remove material by hand and dispose of adjacent to road</v>
          </cell>
          <cell r="H459" t="str">
            <v>Yes</v>
          </cell>
          <cell r="I459" t="str">
            <v>Yes</v>
          </cell>
          <cell r="J459" t="str">
            <v>m</v>
          </cell>
        </row>
        <row r="460">
          <cell r="A460" t="str">
            <v>M270.01(a)(ii)</v>
          </cell>
          <cell r="B460" t="str">
            <v>M2000</v>
          </cell>
          <cell r="C460" t="str">
            <v>Drainage Maintenance</v>
          </cell>
          <cell r="D460" t="str">
            <v>M2500</v>
          </cell>
          <cell r="E460" t="str">
            <v>M2500: Cleaning Of Concrete Drains And Channels</v>
          </cell>
          <cell r="F460" t="str">
            <v>M270.01(a)(ii)</v>
          </cell>
          <cell r="G460" t="str">
            <v>Remove material by hand and load for spoil</v>
          </cell>
          <cell r="H460" t="str">
            <v>Yes</v>
          </cell>
          <cell r="I460" t="str">
            <v>Yes</v>
          </cell>
          <cell r="J460" t="str">
            <v>m</v>
          </cell>
        </row>
        <row r="461">
          <cell r="A461" t="str">
            <v>M270.01(a)(iii)</v>
          </cell>
          <cell r="B461" t="str">
            <v>M2000</v>
          </cell>
          <cell r="C461" t="str">
            <v>Drainage Maintenance</v>
          </cell>
          <cell r="D461" t="str">
            <v>M2500</v>
          </cell>
          <cell r="E461" t="str">
            <v>M2500: Cleaning Of Concrete Drains And Channels</v>
          </cell>
          <cell r="F461" t="str">
            <v>M270.01(a)(iii)</v>
          </cell>
          <cell r="G461" t="str">
            <v xml:space="preserve">Remove material by machine and dispose of adjacent to the road </v>
          </cell>
          <cell r="H461" t="str">
            <v>Yes</v>
          </cell>
          <cell r="I461" t="str">
            <v>Yes</v>
          </cell>
          <cell r="J461" t="str">
            <v>km</v>
          </cell>
        </row>
        <row r="462">
          <cell r="A462" t="str">
            <v>M270.01(a)(iv)</v>
          </cell>
          <cell r="B462" t="str">
            <v>M2000</v>
          </cell>
          <cell r="C462" t="str">
            <v>Drainage Maintenance</v>
          </cell>
          <cell r="D462" t="str">
            <v>M2500</v>
          </cell>
          <cell r="E462" t="str">
            <v>M2500: Cleaning Of Concrete Drains And Channels</v>
          </cell>
          <cell r="F462" t="str">
            <v>M270.01(a)(iv)</v>
          </cell>
          <cell r="G462" t="str">
            <v xml:space="preserve">Remove material by machine and load for spoil </v>
          </cell>
          <cell r="H462" t="str">
            <v>Yes</v>
          </cell>
          <cell r="I462" t="str">
            <v>Yes</v>
          </cell>
          <cell r="J462" t="str">
            <v>km</v>
          </cell>
        </row>
        <row r="463">
          <cell r="A463" t="str">
            <v>M270.01(b)</v>
          </cell>
          <cell r="B463" t="str">
            <v>M2000</v>
          </cell>
          <cell r="C463" t="str">
            <v>Drainage Maintenance</v>
          </cell>
          <cell r="D463" t="str">
            <v>M2500</v>
          </cell>
          <cell r="E463" t="str">
            <v>M2500: Cleaning Of Concrete Drains And Channels</v>
          </cell>
          <cell r="F463" t="str">
            <v>M270.01(b)</v>
          </cell>
          <cell r="G463" t="str">
            <v xml:space="preserve">Overhaul on material hauled in excess of 1,0 km </v>
          </cell>
          <cell r="H463" t="str">
            <v>Yes</v>
          </cell>
          <cell r="I463" t="str">
            <v>Yes</v>
          </cell>
          <cell r="J463" t="str">
            <v>m3-km</v>
          </cell>
        </row>
        <row r="464">
          <cell r="A464" t="str">
            <v>M270.02</v>
          </cell>
          <cell r="B464" t="str">
            <v>M2000</v>
          </cell>
          <cell r="C464" t="str">
            <v>Drainage Maintenance</v>
          </cell>
          <cell r="D464" t="str">
            <v>M2500</v>
          </cell>
          <cell r="E464" t="str">
            <v>M2500: Cleaning Of Concrete Drains And Channels</v>
          </cell>
          <cell r="F464" t="str">
            <v>M270.02</v>
          </cell>
          <cell r="G464" t="str">
            <v>Removal edge build-ups (performance based)</v>
          </cell>
          <cell r="H464" t="str">
            <v>No</v>
          </cell>
          <cell r="I464" t="str">
            <v>No</v>
          </cell>
          <cell r="J464" t="str">
            <v>None</v>
          </cell>
        </row>
        <row r="465">
          <cell r="A465" t="str">
            <v>M270.02(a)</v>
          </cell>
          <cell r="B465" t="str">
            <v>M2000</v>
          </cell>
          <cell r="C465" t="str">
            <v>Drainage Maintenance</v>
          </cell>
          <cell r="D465" t="str">
            <v>M2500</v>
          </cell>
          <cell r="E465" t="str">
            <v>M2500: Cleaning Of Concrete Drains And Channels</v>
          </cell>
          <cell r="F465" t="str">
            <v>M270.02(a)</v>
          </cell>
          <cell r="G465" t="str">
            <v>Initial edge build-up removal</v>
          </cell>
          <cell r="H465" t="str">
            <v>No</v>
          </cell>
          <cell r="I465" t="str">
            <v>No</v>
          </cell>
          <cell r="J465" t="str">
            <v>None</v>
          </cell>
        </row>
        <row r="466">
          <cell r="A466" t="str">
            <v>M270.02(a)(i)</v>
          </cell>
          <cell r="B466" t="str">
            <v>M2000</v>
          </cell>
          <cell r="C466" t="str">
            <v>Drainage Maintenance</v>
          </cell>
          <cell r="D466" t="str">
            <v>M2500</v>
          </cell>
          <cell r="E466" t="str">
            <v>M2500: Cleaning Of Concrete Drains And Channels</v>
          </cell>
          <cell r="F466" t="str">
            <v>M270.02(a)(i)</v>
          </cell>
          <cell r="G466" t="str">
            <v>(specify route, section and km distance)</v>
          </cell>
          <cell r="H466" t="str">
            <v>Yes</v>
          </cell>
          <cell r="I466" t="str">
            <v>Yes</v>
          </cell>
          <cell r="J466" t="str">
            <v>LS</v>
          </cell>
        </row>
        <row r="467">
          <cell r="A467" t="str">
            <v>M270.02(b)</v>
          </cell>
          <cell r="B467" t="str">
            <v>M2000</v>
          </cell>
          <cell r="C467" t="str">
            <v>Drainage Maintenance</v>
          </cell>
          <cell r="D467" t="str">
            <v>M2500</v>
          </cell>
          <cell r="E467" t="str">
            <v>M2500: Cleaning Of Concrete Drains And Channels</v>
          </cell>
          <cell r="F467" t="str">
            <v>M270.02(b)</v>
          </cell>
          <cell r="G467" t="str">
            <v>Edge build-up removal</v>
          </cell>
          <cell r="H467" t="str">
            <v>No</v>
          </cell>
          <cell r="I467" t="str">
            <v>No</v>
          </cell>
          <cell r="J467" t="str">
            <v>None</v>
          </cell>
        </row>
        <row r="468">
          <cell r="A468" t="str">
            <v>M270.02(b)(i)</v>
          </cell>
          <cell r="B468" t="str">
            <v>M2000</v>
          </cell>
          <cell r="C468" t="str">
            <v>Drainage Maintenance</v>
          </cell>
          <cell r="D468" t="str">
            <v>M2500</v>
          </cell>
          <cell r="E468" t="str">
            <v>M2500: Cleaning Of Concrete Drains And Channels</v>
          </cell>
          <cell r="F468" t="str">
            <v>M270.02(b)(i)</v>
          </cell>
          <cell r="G468" t="str">
            <v>(specify section and km distance including interchanges)</v>
          </cell>
          <cell r="H468" t="str">
            <v>Yes</v>
          </cell>
          <cell r="I468" t="str">
            <v>Yes</v>
          </cell>
          <cell r="J468" t="str">
            <v>Month</v>
          </cell>
        </row>
        <row r="469">
          <cell r="A469" t="str">
            <v>M280</v>
          </cell>
          <cell r="B469" t="str">
            <v>M2000</v>
          </cell>
          <cell r="C469" t="str">
            <v>Drainage Maintenance</v>
          </cell>
          <cell r="D469" t="str">
            <v>M2500</v>
          </cell>
          <cell r="E469" t="str">
            <v>M2500: Cleaning Of Concrete Drains And Channels</v>
          </cell>
          <cell r="F469" t="str">
            <v>M280</v>
          </cell>
          <cell r="G469" t="str">
            <v>CONCRETE CHANNEL CONSTRUCTION AND MAINTENANCE OF EXISTING CHANNELS</v>
          </cell>
          <cell r="H469" t="str">
            <v>No</v>
          </cell>
          <cell r="I469" t="str">
            <v>No</v>
          </cell>
          <cell r="J469" t="str">
            <v>None</v>
          </cell>
        </row>
        <row r="470">
          <cell r="A470" t="str">
            <v>M280.01</v>
          </cell>
          <cell r="B470" t="str">
            <v>M2000</v>
          </cell>
          <cell r="C470" t="str">
            <v>Drainage Maintenance</v>
          </cell>
          <cell r="D470" t="str">
            <v>M2500</v>
          </cell>
          <cell r="E470" t="str">
            <v>M2500: Cleaning Of Concrete Drains And Channels</v>
          </cell>
          <cell r="F470" t="str">
            <v>M280.01</v>
          </cell>
          <cell r="G470" t="str">
            <v>Excavation</v>
          </cell>
          <cell r="H470" t="str">
            <v>No</v>
          </cell>
          <cell r="I470" t="str">
            <v>No</v>
          </cell>
          <cell r="J470" t="str">
            <v>None</v>
          </cell>
        </row>
        <row r="471">
          <cell r="A471" t="str">
            <v>M280.01(a)</v>
          </cell>
          <cell r="B471" t="str">
            <v>M2000</v>
          </cell>
          <cell r="C471" t="str">
            <v>Drainage Maintenance</v>
          </cell>
          <cell r="D471" t="str">
            <v>M2500</v>
          </cell>
          <cell r="E471" t="str">
            <v>M2500: Cleaning Of Concrete Drains And Channels</v>
          </cell>
          <cell r="F471" t="str">
            <v>M280.01(a)</v>
          </cell>
          <cell r="G471" t="str">
            <v>For open drains</v>
          </cell>
          <cell r="H471" t="str">
            <v>No</v>
          </cell>
          <cell r="I471" t="str">
            <v>No</v>
          </cell>
          <cell r="J471" t="str">
            <v>None</v>
          </cell>
        </row>
        <row r="472">
          <cell r="A472" t="str">
            <v>M280.01(a)(i)</v>
          </cell>
          <cell r="B472" t="str">
            <v>M2000</v>
          </cell>
          <cell r="C472" t="str">
            <v>Drainage Maintenance</v>
          </cell>
          <cell r="D472" t="str">
            <v>M2500</v>
          </cell>
          <cell r="E472" t="str">
            <v>M2500: Cleaning Of Concrete Drains And Channels</v>
          </cell>
          <cell r="F472" t="str">
            <v>M280.01(a)(i)</v>
          </cell>
          <cell r="G472" t="str">
            <v>Soft material</v>
          </cell>
          <cell r="H472" t="str">
            <v>Yes</v>
          </cell>
          <cell r="I472" t="str">
            <v>Yes</v>
          </cell>
          <cell r="J472" t="str">
            <v>m3</v>
          </cell>
        </row>
        <row r="473">
          <cell r="A473" t="str">
            <v>M280.01(a)(ii)</v>
          </cell>
          <cell r="B473" t="str">
            <v>M2000</v>
          </cell>
          <cell r="C473" t="str">
            <v>Drainage Maintenance</v>
          </cell>
          <cell r="D473" t="str">
            <v>M2500</v>
          </cell>
          <cell r="E473" t="str">
            <v>M2500: Cleaning Of Concrete Drains And Channels</v>
          </cell>
          <cell r="F473" t="str">
            <v>M280.01(a)(ii)</v>
          </cell>
          <cell r="G473" t="str">
            <v>Hard material</v>
          </cell>
          <cell r="H473" t="str">
            <v>Yes</v>
          </cell>
          <cell r="I473" t="str">
            <v>Yes</v>
          </cell>
          <cell r="J473" t="str">
            <v>m3</v>
          </cell>
        </row>
        <row r="474">
          <cell r="A474" t="str">
            <v>M280.01(b)</v>
          </cell>
          <cell r="B474" t="str">
            <v>M2000</v>
          </cell>
          <cell r="C474" t="str">
            <v>Drainage Maintenance</v>
          </cell>
          <cell r="D474" t="str">
            <v>M2500</v>
          </cell>
          <cell r="E474" t="str">
            <v>M2500: Cleaning Of Concrete Drains And Channels</v>
          </cell>
          <cell r="F474" t="str">
            <v>M280.01(b)</v>
          </cell>
          <cell r="G474" t="str">
            <v>Chutes and kerb-channel combinations</v>
          </cell>
          <cell r="H474" t="str">
            <v>No</v>
          </cell>
          <cell r="I474" t="str">
            <v>No</v>
          </cell>
          <cell r="J474" t="str">
            <v>None</v>
          </cell>
        </row>
        <row r="475">
          <cell r="A475" t="str">
            <v>M280.01(b)(i)</v>
          </cell>
          <cell r="B475" t="str">
            <v>M2000</v>
          </cell>
          <cell r="C475" t="str">
            <v>Drainage Maintenance</v>
          </cell>
          <cell r="D475" t="str">
            <v>M2500</v>
          </cell>
          <cell r="E475" t="str">
            <v>M2500: Cleaning Of Concrete Drains And Channels</v>
          </cell>
          <cell r="F475" t="str">
            <v>M280.01(b)(i)</v>
          </cell>
          <cell r="G475" t="str">
            <v>Soft material</v>
          </cell>
          <cell r="H475" t="str">
            <v>Yes</v>
          </cell>
          <cell r="I475" t="str">
            <v>Yes</v>
          </cell>
          <cell r="J475" t="str">
            <v>m3</v>
          </cell>
        </row>
        <row r="476">
          <cell r="A476" t="str">
            <v>M280.01(b)(ii)</v>
          </cell>
          <cell r="B476" t="str">
            <v>M2000</v>
          </cell>
          <cell r="C476" t="str">
            <v>Drainage Maintenance</v>
          </cell>
          <cell r="D476" t="str">
            <v>M2500</v>
          </cell>
          <cell r="E476" t="str">
            <v>M2500: Cleaning Of Concrete Drains And Channels</v>
          </cell>
          <cell r="F476" t="str">
            <v>M280.01(b)(ii)</v>
          </cell>
          <cell r="G476" t="str">
            <v>Hard material</v>
          </cell>
          <cell r="H476" t="str">
            <v>Yes</v>
          </cell>
          <cell r="I476" t="str">
            <v>Yes</v>
          </cell>
          <cell r="J476" t="str">
            <v>m3</v>
          </cell>
        </row>
        <row r="477">
          <cell r="A477" t="str">
            <v>M280.02</v>
          </cell>
          <cell r="B477" t="str">
            <v>M2000</v>
          </cell>
          <cell r="C477" t="str">
            <v>Drainage Maintenance</v>
          </cell>
          <cell r="D477" t="str">
            <v>M2500</v>
          </cell>
          <cell r="E477" t="str">
            <v>M2500: Cleaning Of Concrete Drains And Channels</v>
          </cell>
          <cell r="F477" t="str">
            <v>M280.02</v>
          </cell>
          <cell r="G477" t="str">
            <v>Cast in situ concrete</v>
          </cell>
          <cell r="H477" t="str">
            <v>No</v>
          </cell>
          <cell r="I477" t="str">
            <v>No</v>
          </cell>
          <cell r="J477" t="str">
            <v>None</v>
          </cell>
        </row>
        <row r="478">
          <cell r="A478" t="str">
            <v>M280.02(a)</v>
          </cell>
          <cell r="B478" t="str">
            <v>M2000</v>
          </cell>
          <cell r="C478" t="str">
            <v>Drainage Maintenance</v>
          </cell>
          <cell r="D478" t="str">
            <v>M2500</v>
          </cell>
          <cell r="E478" t="str">
            <v>M2500: Cleaning Of Concrete Drains And Channels</v>
          </cell>
          <cell r="F478" t="str">
            <v>M280.02(a)</v>
          </cell>
          <cell r="G478" t="str">
            <v>Linings (class indicated)</v>
          </cell>
          <cell r="H478" t="str">
            <v>Yes</v>
          </cell>
          <cell r="I478" t="str">
            <v>Yes</v>
          </cell>
          <cell r="J478" t="str">
            <v>m3</v>
          </cell>
        </row>
        <row r="479">
          <cell r="A479" t="str">
            <v>M280.02(b)</v>
          </cell>
          <cell r="B479" t="str">
            <v>M2000</v>
          </cell>
          <cell r="C479" t="str">
            <v>Drainage Maintenance</v>
          </cell>
          <cell r="D479" t="str">
            <v>M2500</v>
          </cell>
          <cell r="E479" t="str">
            <v>M2500: Cleaning Of Concrete Drains And Channels</v>
          </cell>
          <cell r="F479" t="str">
            <v>M280.02(b)</v>
          </cell>
          <cell r="G479" t="str">
            <v>Chutes (class indicated)</v>
          </cell>
          <cell r="H479" t="str">
            <v>Yes</v>
          </cell>
          <cell r="I479" t="str">
            <v>Yes</v>
          </cell>
          <cell r="J479" t="str">
            <v>m3</v>
          </cell>
        </row>
        <row r="480">
          <cell r="A480" t="str">
            <v>M280.02(c)</v>
          </cell>
          <cell r="B480" t="str">
            <v>M2000</v>
          </cell>
          <cell r="C480" t="str">
            <v>Drainage Maintenance</v>
          </cell>
          <cell r="D480" t="str">
            <v>M2500</v>
          </cell>
          <cell r="E480" t="str">
            <v>M2500: Cleaning Of Concrete Drains And Channels</v>
          </cell>
          <cell r="F480" t="str">
            <v>M280.02(c)</v>
          </cell>
          <cell r="G480" t="str">
            <v>Channels for kerb and channel (class indicated)</v>
          </cell>
          <cell r="H480" t="str">
            <v>Yes</v>
          </cell>
          <cell r="I480" t="str">
            <v>Yes</v>
          </cell>
          <cell r="J480" t="str">
            <v>m3</v>
          </cell>
        </row>
        <row r="481">
          <cell r="A481" t="str">
            <v>M280.02(d)</v>
          </cell>
          <cell r="B481" t="str">
            <v>M2000</v>
          </cell>
          <cell r="C481" t="str">
            <v>Drainage Maintenance</v>
          </cell>
          <cell r="D481" t="str">
            <v>M2500</v>
          </cell>
          <cell r="E481" t="str">
            <v>M2500: Cleaning Of Concrete Drains And Channels</v>
          </cell>
          <cell r="F481" t="str">
            <v>M280.02(d)</v>
          </cell>
          <cell r="G481" t="str">
            <v>Concrete berms</v>
          </cell>
          <cell r="H481" t="str">
            <v>Yes</v>
          </cell>
          <cell r="I481" t="str">
            <v>Yes</v>
          </cell>
          <cell r="J481" t="str">
            <v>m3</v>
          </cell>
        </row>
        <row r="482">
          <cell r="A482" t="str">
            <v>M280.03</v>
          </cell>
          <cell r="B482" t="str">
            <v>M2000</v>
          </cell>
          <cell r="C482" t="str">
            <v>Drainage Maintenance</v>
          </cell>
          <cell r="D482" t="str">
            <v>M2500</v>
          </cell>
          <cell r="E482" t="str">
            <v>M2500: Cleaning Of Concrete Drains And Channels</v>
          </cell>
          <cell r="F482" t="str">
            <v>M280.03</v>
          </cell>
          <cell r="G482" t="str">
            <v>Concrete screed or backfill below chutes (class indicated)</v>
          </cell>
          <cell r="H482" t="str">
            <v>Yes</v>
          </cell>
          <cell r="I482" t="str">
            <v>Yes</v>
          </cell>
          <cell r="J482" t="str">
            <v>m3</v>
          </cell>
        </row>
        <row r="483">
          <cell r="A483" t="str">
            <v>M280.04</v>
          </cell>
          <cell r="B483" t="str">
            <v>M2000</v>
          </cell>
          <cell r="C483" t="str">
            <v>Drainage Maintenance</v>
          </cell>
          <cell r="D483" t="str">
            <v>M2500</v>
          </cell>
          <cell r="E483" t="str">
            <v>M2500: Cleaning Of Concrete Drains And Channels</v>
          </cell>
          <cell r="F483" t="str">
            <v>M280.04</v>
          </cell>
          <cell r="G483" t="str">
            <v xml:space="preserve">Precast concrete kerbing  and chutes </v>
          </cell>
          <cell r="H483" t="str">
            <v>No</v>
          </cell>
          <cell r="I483" t="str">
            <v>No</v>
          </cell>
          <cell r="J483" t="str">
            <v>None</v>
          </cell>
        </row>
        <row r="484">
          <cell r="A484" t="str">
            <v>M280.04(a)</v>
          </cell>
          <cell r="B484" t="str">
            <v>M2000</v>
          </cell>
          <cell r="C484" t="str">
            <v>Drainage Maintenance</v>
          </cell>
          <cell r="D484" t="str">
            <v>M2500</v>
          </cell>
          <cell r="E484" t="str">
            <v>M2500: Cleaning Of Concrete Drains And Channels</v>
          </cell>
          <cell r="F484" t="str">
            <v>M280.04(a)</v>
          </cell>
          <cell r="G484" t="str">
            <v>Kerbing (type indicated)</v>
          </cell>
          <cell r="H484" t="str">
            <v>No</v>
          </cell>
          <cell r="I484" t="str">
            <v>No</v>
          </cell>
          <cell r="J484" t="str">
            <v>None</v>
          </cell>
        </row>
        <row r="485">
          <cell r="A485" t="str">
            <v>M280.04(b)</v>
          </cell>
          <cell r="B485" t="str">
            <v>M2000</v>
          </cell>
          <cell r="C485" t="str">
            <v>Drainage Maintenance</v>
          </cell>
          <cell r="D485" t="str">
            <v>M2500</v>
          </cell>
          <cell r="E485" t="str">
            <v>M2500: Cleaning Of Concrete Drains And Channels</v>
          </cell>
          <cell r="F485" t="str">
            <v>M280.04(b)</v>
          </cell>
          <cell r="G485" t="str">
            <v>Chutes (types indicated)</v>
          </cell>
          <cell r="H485" t="str">
            <v>Yes</v>
          </cell>
          <cell r="I485" t="str">
            <v>Yes</v>
          </cell>
          <cell r="J485" t="str">
            <v>m</v>
          </cell>
        </row>
        <row r="486">
          <cell r="A486" t="str">
            <v>M280.05</v>
          </cell>
          <cell r="B486" t="str">
            <v>M2000</v>
          </cell>
          <cell r="C486" t="str">
            <v>Drainage Maintenance</v>
          </cell>
          <cell r="D486" t="str">
            <v>M2500</v>
          </cell>
          <cell r="E486" t="str">
            <v>M2500: Cleaning Of Concrete Drains And Channels</v>
          </cell>
          <cell r="F486" t="str">
            <v>M280.05</v>
          </cell>
          <cell r="G486" t="str">
            <v>Steel reinforcement</v>
          </cell>
          <cell r="H486" t="str">
            <v>No</v>
          </cell>
          <cell r="I486" t="str">
            <v>No</v>
          </cell>
          <cell r="J486" t="str">
            <v>None</v>
          </cell>
        </row>
        <row r="487">
          <cell r="A487" t="str">
            <v>M280.05(a)</v>
          </cell>
          <cell r="B487" t="str">
            <v>M2000</v>
          </cell>
          <cell r="C487" t="str">
            <v>Drainage Maintenance</v>
          </cell>
          <cell r="D487" t="str">
            <v>M2500</v>
          </cell>
          <cell r="E487" t="str">
            <v>M2500: Cleaning Of Concrete Drains And Channels</v>
          </cell>
          <cell r="F487" t="str">
            <v>M280.05(a)</v>
          </cell>
          <cell r="G487" t="str">
            <v>Mild steel bars</v>
          </cell>
          <cell r="H487" t="str">
            <v>Yes</v>
          </cell>
          <cell r="I487" t="str">
            <v>Yes</v>
          </cell>
          <cell r="J487" t="str">
            <v>ton</v>
          </cell>
        </row>
        <row r="488">
          <cell r="A488" t="str">
            <v>M280.05(b)</v>
          </cell>
          <cell r="B488" t="str">
            <v>M2000</v>
          </cell>
          <cell r="C488" t="str">
            <v>Drainage Maintenance</v>
          </cell>
          <cell r="D488" t="str">
            <v>M2500</v>
          </cell>
          <cell r="E488" t="str">
            <v>M2500: Cleaning Of Concrete Drains And Channels</v>
          </cell>
          <cell r="F488" t="str">
            <v>M280.05(b)</v>
          </cell>
          <cell r="G488" t="str">
            <v>High tensile steel bars</v>
          </cell>
          <cell r="H488" t="str">
            <v>Yes</v>
          </cell>
          <cell r="I488" t="str">
            <v>Yes</v>
          </cell>
          <cell r="J488" t="str">
            <v>ton</v>
          </cell>
        </row>
        <row r="489">
          <cell r="A489" t="str">
            <v>M280.05(c)</v>
          </cell>
          <cell r="B489" t="str">
            <v>M2000</v>
          </cell>
          <cell r="C489" t="str">
            <v>Drainage Maintenance</v>
          </cell>
          <cell r="D489" t="str">
            <v>M2500</v>
          </cell>
          <cell r="E489" t="str">
            <v>M2500: Cleaning Of Concrete Drains And Channels</v>
          </cell>
          <cell r="F489" t="str">
            <v>M280.05(c)</v>
          </cell>
          <cell r="G489" t="str">
            <v>Welded steel mesh</v>
          </cell>
          <cell r="H489" t="str">
            <v>Yes</v>
          </cell>
          <cell r="I489" t="str">
            <v>Yes</v>
          </cell>
          <cell r="J489" t="str">
            <v>kg</v>
          </cell>
        </row>
        <row r="490">
          <cell r="A490" t="str">
            <v>M280.06</v>
          </cell>
          <cell r="B490" t="str">
            <v>M2000</v>
          </cell>
          <cell r="C490" t="str">
            <v>Drainage Maintenance</v>
          </cell>
          <cell r="D490" t="str">
            <v>M2500</v>
          </cell>
          <cell r="E490" t="str">
            <v>M2500: Cleaning Of Concrete Drains And Channels</v>
          </cell>
          <cell r="F490" t="str">
            <v>M280.06</v>
          </cell>
          <cell r="G490" t="str">
            <v>Sealed joints in concrete lining of open drains (type indicated with reference to drawings)</v>
          </cell>
          <cell r="H490" t="str">
            <v>Yes</v>
          </cell>
          <cell r="I490" t="str">
            <v>Yes</v>
          </cell>
          <cell r="J490" t="str">
            <v>m</v>
          </cell>
        </row>
        <row r="491">
          <cell r="A491" t="str">
            <v>M280.07</v>
          </cell>
          <cell r="B491" t="str">
            <v>M2000</v>
          </cell>
          <cell r="C491" t="str">
            <v>Drainage Maintenance</v>
          </cell>
          <cell r="D491" t="str">
            <v>M2500</v>
          </cell>
          <cell r="E491" t="str">
            <v>M2500: Cleaning Of Concrete Drains And Channels</v>
          </cell>
          <cell r="F491" t="str">
            <v>M280.07</v>
          </cell>
          <cell r="G491" t="str">
            <v>Demolition and removal of damaged existing structures</v>
          </cell>
          <cell r="H491" t="str">
            <v>No</v>
          </cell>
          <cell r="I491" t="str">
            <v>No</v>
          </cell>
          <cell r="J491" t="str">
            <v>None</v>
          </cell>
        </row>
        <row r="492">
          <cell r="A492" t="str">
            <v>M280.07(a)</v>
          </cell>
          <cell r="B492" t="str">
            <v>M2000</v>
          </cell>
          <cell r="C492" t="str">
            <v>Drainage Maintenance</v>
          </cell>
          <cell r="D492" t="str">
            <v>M2500</v>
          </cell>
          <cell r="E492" t="str">
            <v>M2500: Cleaning Of Concrete Drains And Channels</v>
          </cell>
          <cell r="F492" t="str">
            <v>M280.07(a)</v>
          </cell>
          <cell r="G492" t="str">
            <v>Plain concrete</v>
          </cell>
          <cell r="H492" t="str">
            <v>Yes</v>
          </cell>
          <cell r="I492" t="str">
            <v>Yes</v>
          </cell>
          <cell r="J492" t="str">
            <v>m3</v>
          </cell>
        </row>
        <row r="493">
          <cell r="A493" t="str">
            <v>M280.07(b)</v>
          </cell>
          <cell r="B493" t="str">
            <v>M2000</v>
          </cell>
          <cell r="C493" t="str">
            <v>Drainage Maintenance</v>
          </cell>
          <cell r="D493" t="str">
            <v>M2500</v>
          </cell>
          <cell r="E493" t="str">
            <v>M2500: Cleaning Of Concrete Drains And Channels</v>
          </cell>
          <cell r="F493" t="str">
            <v>M280.07(b)</v>
          </cell>
          <cell r="G493" t="str">
            <v>Reinforced concrete</v>
          </cell>
          <cell r="H493" t="str">
            <v>Yes</v>
          </cell>
          <cell r="I493" t="str">
            <v>Yes</v>
          </cell>
          <cell r="J493" t="str">
            <v>m3</v>
          </cell>
        </row>
        <row r="494">
          <cell r="A494" t="str">
            <v>M280.07(c)</v>
          </cell>
          <cell r="B494" t="str">
            <v>M2000</v>
          </cell>
          <cell r="C494" t="str">
            <v>Drainage Maintenance</v>
          </cell>
          <cell r="D494" t="str">
            <v>M2600</v>
          </cell>
          <cell r="E494" t="str">
            <v>M2600: Cleaning And Maintenance Of Existing Earth Channels</v>
          </cell>
          <cell r="F494" t="str">
            <v>M280.07(c)</v>
          </cell>
          <cell r="G494" t="str">
            <v>Kerbing and channelling</v>
          </cell>
          <cell r="H494" t="str">
            <v>Yes</v>
          </cell>
          <cell r="I494" t="str">
            <v>Yes</v>
          </cell>
          <cell r="J494" t="str">
            <v>m3</v>
          </cell>
        </row>
        <row r="495">
          <cell r="A495" t="str">
            <v>M280.07(d)</v>
          </cell>
          <cell r="B495" t="str">
            <v>M2000</v>
          </cell>
          <cell r="C495" t="str">
            <v>Drainage Maintenance</v>
          </cell>
          <cell r="D495" t="str">
            <v>M2600</v>
          </cell>
          <cell r="E495" t="str">
            <v>M2600: Cleaning And Maintenance Of Existing Earth Channels</v>
          </cell>
          <cell r="F495" t="str">
            <v>M280.07(d)</v>
          </cell>
          <cell r="G495" t="str">
            <v xml:space="preserve">Concrete berms </v>
          </cell>
          <cell r="H495" t="str">
            <v>Yes</v>
          </cell>
          <cell r="I495" t="str">
            <v>Yes</v>
          </cell>
          <cell r="J495" t="str">
            <v>m3</v>
          </cell>
        </row>
        <row r="496">
          <cell r="A496" t="str">
            <v>M280.08</v>
          </cell>
          <cell r="B496" t="str">
            <v>M2000</v>
          </cell>
          <cell r="C496" t="str">
            <v>Drainage Maintenance</v>
          </cell>
          <cell r="D496" t="str">
            <v>M2600</v>
          </cell>
          <cell r="E496" t="str">
            <v>M2600: Cleaning And Maintenance Of Existing Earth Channels</v>
          </cell>
          <cell r="F496" t="str">
            <v>M280.08</v>
          </cell>
          <cell r="G496" t="str">
            <v xml:space="preserve">Down chutes </v>
          </cell>
          <cell r="H496" t="str">
            <v>No</v>
          </cell>
          <cell r="I496" t="str">
            <v>No</v>
          </cell>
          <cell r="J496" t="str">
            <v>None</v>
          </cell>
        </row>
        <row r="497">
          <cell r="A497" t="str">
            <v>M280.08(a)</v>
          </cell>
          <cell r="B497" t="str">
            <v>M2000</v>
          </cell>
          <cell r="C497" t="str">
            <v>Drainage Maintenance</v>
          </cell>
          <cell r="D497" t="str">
            <v>M2600</v>
          </cell>
          <cell r="E497" t="str">
            <v>M2600: Cleaning And Maintenance Of Existing Earth Channels</v>
          </cell>
          <cell r="F497" t="str">
            <v>M280.08(a)</v>
          </cell>
          <cell r="G497" t="str">
            <v>Corrugated steel  (type and diameter specified)</v>
          </cell>
          <cell r="H497" t="str">
            <v>Yes</v>
          </cell>
          <cell r="I497" t="str">
            <v>Yes</v>
          </cell>
          <cell r="J497" t="str">
            <v>m</v>
          </cell>
        </row>
        <row r="498">
          <cell r="A498" t="str">
            <v>M280.08(b)</v>
          </cell>
          <cell r="B498" t="str">
            <v>M2000</v>
          </cell>
          <cell r="C498" t="str">
            <v>Drainage Maintenance</v>
          </cell>
          <cell r="D498" t="str">
            <v>M2600</v>
          </cell>
          <cell r="E498" t="str">
            <v>M2600: Cleaning And Maintenance Of Existing Earth Channels</v>
          </cell>
          <cell r="F498" t="str">
            <v>M280.08(b)</v>
          </cell>
          <cell r="G498" t="str">
            <v>Plastic (type and diameter specified)</v>
          </cell>
          <cell r="H498" t="str">
            <v>Yes</v>
          </cell>
          <cell r="I498" t="str">
            <v>Yes</v>
          </cell>
          <cell r="J498" t="str">
            <v>m</v>
          </cell>
        </row>
        <row r="499">
          <cell r="A499" t="str">
            <v>M280.08(c)</v>
          </cell>
          <cell r="B499" t="str">
            <v>M2000</v>
          </cell>
          <cell r="C499" t="str">
            <v>Drainage Maintenance</v>
          </cell>
          <cell r="D499" t="str">
            <v>M2600</v>
          </cell>
          <cell r="E499" t="str">
            <v>M2600: Cleaning And Maintenance Of Existing Earth Channels</v>
          </cell>
          <cell r="F499" t="str">
            <v>M280.08(c)</v>
          </cell>
          <cell r="G499" t="str">
            <v>Concrete (type and diameter specified)</v>
          </cell>
          <cell r="H499" t="str">
            <v>Yes</v>
          </cell>
          <cell r="I499" t="str">
            <v>Yes</v>
          </cell>
          <cell r="J499" t="str">
            <v>m</v>
          </cell>
        </row>
        <row r="500">
          <cell r="A500" t="str">
            <v>M280.09</v>
          </cell>
          <cell r="B500" t="str">
            <v>M2000</v>
          </cell>
          <cell r="C500" t="str">
            <v>Drainage Maintenance</v>
          </cell>
          <cell r="D500" t="str">
            <v>M2600</v>
          </cell>
          <cell r="E500" t="str">
            <v>M2600: Cleaning And Maintenance Of Existing Earth Channels</v>
          </cell>
          <cell r="F500" t="str">
            <v>M280.09</v>
          </cell>
          <cell r="G500" t="str">
            <v>Overhaul on material for haul in excess of 1,0 km</v>
          </cell>
          <cell r="H500" t="str">
            <v>No</v>
          </cell>
          <cell r="I500" t="str">
            <v>No</v>
          </cell>
          <cell r="J500" t="str">
            <v>None</v>
          </cell>
        </row>
        <row r="501">
          <cell r="A501" t="str">
            <v>M280.09(a)</v>
          </cell>
          <cell r="B501" t="str">
            <v>M2000</v>
          </cell>
          <cell r="C501" t="str">
            <v>Drainage Maintenance</v>
          </cell>
          <cell r="D501" t="str">
            <v>M2600</v>
          </cell>
          <cell r="E501" t="str">
            <v>M2600: Cleaning And Maintenance Of Existing Earth Channels</v>
          </cell>
          <cell r="F501" t="str">
            <v>M280.09(a)</v>
          </cell>
          <cell r="G501" t="str">
            <v>Excavated material to spoil</v>
          </cell>
          <cell r="H501" t="str">
            <v>Yes</v>
          </cell>
          <cell r="I501" t="str">
            <v>Yes</v>
          </cell>
          <cell r="J501" t="str">
            <v>m3-km</v>
          </cell>
        </row>
        <row r="502">
          <cell r="A502" t="str">
            <v>M280.09(b)</v>
          </cell>
          <cell r="B502" t="str">
            <v>M2000</v>
          </cell>
          <cell r="C502" t="str">
            <v>Drainage Maintenance</v>
          </cell>
          <cell r="D502" t="str">
            <v>M2600</v>
          </cell>
          <cell r="E502" t="str">
            <v>M2600: Cleaning And Maintenance Of Existing Earth Channels</v>
          </cell>
          <cell r="F502" t="str">
            <v>M280.09(b)</v>
          </cell>
          <cell r="G502" t="str">
            <v>Existing structures demolished</v>
          </cell>
          <cell r="H502" t="str">
            <v>Yes</v>
          </cell>
          <cell r="I502" t="str">
            <v>Yes</v>
          </cell>
          <cell r="J502" t="str">
            <v>m3-km</v>
          </cell>
        </row>
        <row r="503">
          <cell r="A503" t="str">
            <v>M280.10</v>
          </cell>
          <cell r="B503" t="str">
            <v>M2000</v>
          </cell>
          <cell r="C503" t="str">
            <v>Drainage Maintenance</v>
          </cell>
          <cell r="D503" t="str">
            <v>M2600</v>
          </cell>
          <cell r="E503" t="str">
            <v>M2600: Cleaning And Maintenance Of Existing Earth Channels</v>
          </cell>
          <cell r="F503" t="str">
            <v>M280.10</v>
          </cell>
          <cell r="G503" t="str">
            <v>Asphalt Berms</v>
          </cell>
          <cell r="H503" t="str">
            <v>Yes</v>
          </cell>
          <cell r="I503" t="str">
            <v>Yes</v>
          </cell>
          <cell r="J503" t="str">
            <v>ton</v>
          </cell>
        </row>
        <row r="504">
          <cell r="A504" t="str">
            <v>M310</v>
          </cell>
          <cell r="B504" t="str">
            <v>M2000</v>
          </cell>
          <cell r="C504" t="str">
            <v>Drainage Maintenance</v>
          </cell>
          <cell r="D504" t="str">
            <v>M2700</v>
          </cell>
          <cell r="E504" t="str">
            <v>M2700: Edge Build-up Removal</v>
          </cell>
          <cell r="F504" t="str">
            <v>M310</v>
          </cell>
          <cell r="G504" t="str">
            <v>FENCING</v>
          </cell>
          <cell r="H504" t="str">
            <v>No</v>
          </cell>
          <cell r="I504" t="str">
            <v>No</v>
          </cell>
          <cell r="J504" t="str">
            <v>None</v>
          </cell>
        </row>
        <row r="505">
          <cell r="A505" t="str">
            <v>M310.01</v>
          </cell>
          <cell r="B505" t="str">
            <v>M2000</v>
          </cell>
          <cell r="C505" t="str">
            <v>Drainage Maintenance</v>
          </cell>
          <cell r="D505" t="str">
            <v>M2700</v>
          </cell>
          <cell r="E505" t="str">
            <v>M2700: Edge Build-up Removal</v>
          </cell>
          <cell r="F505" t="str">
            <v>M310.01</v>
          </cell>
          <cell r="G505" t="str">
            <v xml:space="preserve">Clearing fence line </v>
          </cell>
          <cell r="H505" t="str">
            <v>No</v>
          </cell>
          <cell r="I505" t="str">
            <v>No</v>
          </cell>
          <cell r="J505" t="str">
            <v>None</v>
          </cell>
        </row>
        <row r="506">
          <cell r="A506" t="str">
            <v>M310.01(a)</v>
          </cell>
          <cell r="B506" t="str">
            <v>M2000</v>
          </cell>
          <cell r="C506" t="str">
            <v>Drainage Maintenance</v>
          </cell>
          <cell r="D506" t="str">
            <v>M2700</v>
          </cell>
          <cell r="E506" t="str">
            <v>M2700: Edge Build-up Removal</v>
          </cell>
          <cell r="F506" t="str">
            <v>M310.01(a)</v>
          </cell>
          <cell r="G506" t="str">
            <v>2 m wide for new fences</v>
          </cell>
          <cell r="H506" t="str">
            <v>Yes</v>
          </cell>
          <cell r="I506" t="str">
            <v>Yes</v>
          </cell>
          <cell r="J506" t="str">
            <v>km</v>
          </cell>
        </row>
        <row r="507">
          <cell r="A507" t="str">
            <v>M310.01(b)</v>
          </cell>
          <cell r="B507" t="str">
            <v>M2000</v>
          </cell>
          <cell r="C507" t="str">
            <v>Drainage Maintenance</v>
          </cell>
          <cell r="D507" t="str">
            <v>M2700</v>
          </cell>
          <cell r="E507" t="str">
            <v>M2700: Edge Build-up Removal</v>
          </cell>
          <cell r="F507" t="str">
            <v>M310.01(b)</v>
          </cell>
          <cell r="G507" t="str">
            <v>1 m wide alongside existing fences</v>
          </cell>
          <cell r="H507" t="str">
            <v>Yes</v>
          </cell>
          <cell r="I507" t="str">
            <v>Yes</v>
          </cell>
          <cell r="J507" t="str">
            <v>km</v>
          </cell>
        </row>
        <row r="508">
          <cell r="A508" t="str">
            <v>M310.02</v>
          </cell>
          <cell r="B508" t="str">
            <v>M2000</v>
          </cell>
          <cell r="C508" t="str">
            <v>Drainage Maintenance</v>
          </cell>
          <cell r="D508" t="str">
            <v>M2700</v>
          </cell>
          <cell r="E508" t="str">
            <v>M2700: Edge Build-up Removal</v>
          </cell>
          <cell r="F508" t="str">
            <v>M310.02</v>
          </cell>
          <cell r="G508" t="str">
            <v>Repair of existing fences of less than 100 m lengths:</v>
          </cell>
          <cell r="H508" t="str">
            <v>No</v>
          </cell>
          <cell r="I508" t="str">
            <v>No</v>
          </cell>
          <cell r="J508" t="str">
            <v>None</v>
          </cell>
        </row>
        <row r="509">
          <cell r="A509" t="str">
            <v>M310.02(a)</v>
          </cell>
          <cell r="B509" t="str">
            <v>M2000</v>
          </cell>
          <cell r="C509" t="str">
            <v>Drainage Maintenance</v>
          </cell>
          <cell r="D509" t="str">
            <v>M2700</v>
          </cell>
          <cell r="E509" t="str">
            <v>M2700: Edge Build-up Removal</v>
          </cell>
          <cell r="F509" t="str">
            <v>M310.02(a)</v>
          </cell>
          <cell r="G509" t="str">
            <v>Stock-proof fences</v>
          </cell>
          <cell r="H509" t="str">
            <v>Yes</v>
          </cell>
          <cell r="I509" t="str">
            <v>Yes</v>
          </cell>
          <cell r="J509" t="str">
            <v>m</v>
          </cell>
        </row>
        <row r="510">
          <cell r="A510" t="str">
            <v>M310.02(b)</v>
          </cell>
          <cell r="B510" t="str">
            <v>M2000</v>
          </cell>
          <cell r="C510" t="str">
            <v>Drainage Maintenance</v>
          </cell>
          <cell r="D510" t="str">
            <v>M2700</v>
          </cell>
          <cell r="E510" t="str">
            <v>M2700: Edge Build-up Removal</v>
          </cell>
          <cell r="F510" t="str">
            <v>M310.02(b)</v>
          </cell>
          <cell r="G510" t="str">
            <v>Vermin-proof fences</v>
          </cell>
          <cell r="H510" t="str">
            <v>Yes</v>
          </cell>
          <cell r="I510" t="str">
            <v>Yes</v>
          </cell>
          <cell r="J510" t="str">
            <v>m</v>
          </cell>
        </row>
        <row r="511">
          <cell r="A511" t="str">
            <v>M310.02(c)</v>
          </cell>
          <cell r="B511" t="str">
            <v>M2000</v>
          </cell>
          <cell r="C511" t="str">
            <v>Drainage Maintenance</v>
          </cell>
          <cell r="D511" t="str">
            <v>M2700</v>
          </cell>
          <cell r="E511" t="str">
            <v>M2700: Edge Build-up Removal</v>
          </cell>
          <cell r="F511" t="str">
            <v>M310.02(c)</v>
          </cell>
          <cell r="G511" t="str">
            <v>Pedestrian fences</v>
          </cell>
          <cell r="H511" t="str">
            <v>Yes</v>
          </cell>
          <cell r="I511" t="str">
            <v>Yes</v>
          </cell>
          <cell r="J511" t="str">
            <v>m</v>
          </cell>
        </row>
        <row r="512">
          <cell r="A512" t="str">
            <v>M310.02(d)</v>
          </cell>
          <cell r="B512" t="str">
            <v>M2000</v>
          </cell>
          <cell r="C512" t="str">
            <v>Drainage Maintenance</v>
          </cell>
          <cell r="D512" t="str">
            <v>M2700</v>
          </cell>
          <cell r="E512" t="str">
            <v>M2700: Edge Build-up Removal</v>
          </cell>
          <cell r="F512" t="str">
            <v>M310.02(d)</v>
          </cell>
          <cell r="G512" t="str">
            <v>Security fences</v>
          </cell>
          <cell r="H512" t="str">
            <v>Yes</v>
          </cell>
          <cell r="I512" t="str">
            <v>Yes</v>
          </cell>
          <cell r="J512" t="str">
            <v>m</v>
          </cell>
        </row>
        <row r="513">
          <cell r="A513" t="str">
            <v>M310.02(e)</v>
          </cell>
          <cell r="B513" t="str">
            <v>M2000</v>
          </cell>
          <cell r="C513" t="str">
            <v>Drainage Maintenance</v>
          </cell>
          <cell r="D513" t="str">
            <v>M2700</v>
          </cell>
          <cell r="E513" t="str">
            <v>M2700: Edge Build-up Removal</v>
          </cell>
          <cell r="F513" t="str">
            <v>M310.02(e)</v>
          </cell>
          <cell r="G513" t="str">
            <v>Steel palisade fence</v>
          </cell>
          <cell r="H513" t="str">
            <v>Yes</v>
          </cell>
          <cell r="I513" t="str">
            <v>Yes</v>
          </cell>
          <cell r="J513" t="str">
            <v>m</v>
          </cell>
        </row>
        <row r="514">
          <cell r="A514" t="str">
            <v>M310.02(f)</v>
          </cell>
          <cell r="B514" t="str">
            <v>M2000</v>
          </cell>
          <cell r="C514" t="str">
            <v>Drainage Maintenance</v>
          </cell>
          <cell r="D514" t="str">
            <v>M2700</v>
          </cell>
          <cell r="E514" t="str">
            <v>M2700: Edge Build-up Removal</v>
          </cell>
          <cell r="F514" t="str">
            <v>M310.02(f)</v>
          </cell>
          <cell r="G514" t="str">
            <v>Concrete palisade fence</v>
          </cell>
          <cell r="H514" t="str">
            <v>No</v>
          </cell>
          <cell r="I514" t="str">
            <v>No</v>
          </cell>
          <cell r="J514" t="str">
            <v>None</v>
          </cell>
        </row>
        <row r="515">
          <cell r="A515" t="str">
            <v>M310.02(f)(i)</v>
          </cell>
          <cell r="B515" t="str">
            <v>M2000</v>
          </cell>
          <cell r="C515" t="str">
            <v>Drainage Maintenance</v>
          </cell>
          <cell r="D515" t="str">
            <v>M2700</v>
          </cell>
          <cell r="E515" t="str">
            <v>M2700: Edge Build-up Removal</v>
          </cell>
          <cell r="F515" t="str">
            <v>M310.02(f)(i)</v>
          </cell>
          <cell r="G515" t="str">
            <v>1.2m high</v>
          </cell>
          <cell r="H515" t="str">
            <v>Yes</v>
          </cell>
          <cell r="I515" t="str">
            <v>Yes</v>
          </cell>
          <cell r="J515" t="str">
            <v>m</v>
          </cell>
        </row>
        <row r="516">
          <cell r="A516" t="str">
            <v>M310.02(f)(ii)</v>
          </cell>
          <cell r="B516" t="str">
            <v>M2000</v>
          </cell>
          <cell r="C516" t="str">
            <v>Drainage Maintenance</v>
          </cell>
          <cell r="D516" t="str">
            <v>M2700</v>
          </cell>
          <cell r="E516" t="str">
            <v>M2700: Edge Build-up Removal</v>
          </cell>
          <cell r="F516" t="str">
            <v>M310.02(f)(ii)</v>
          </cell>
          <cell r="G516" t="str">
            <v>1.4m high</v>
          </cell>
          <cell r="H516" t="str">
            <v>Yes</v>
          </cell>
          <cell r="I516" t="str">
            <v>Yes</v>
          </cell>
          <cell r="J516" t="str">
            <v>m</v>
          </cell>
        </row>
        <row r="517">
          <cell r="A517" t="str">
            <v>M310.02(f)(iii)</v>
          </cell>
          <cell r="B517" t="str">
            <v>M2000</v>
          </cell>
          <cell r="C517" t="str">
            <v>Drainage Maintenance</v>
          </cell>
          <cell r="D517" t="str">
            <v>M2700</v>
          </cell>
          <cell r="E517" t="str">
            <v>M2700: Edge Build-up Removal</v>
          </cell>
          <cell r="F517" t="str">
            <v>M310.02(f)(iii)</v>
          </cell>
          <cell r="G517" t="str">
            <v>1.8m high</v>
          </cell>
          <cell r="H517" t="str">
            <v>Yes</v>
          </cell>
          <cell r="I517" t="str">
            <v>Yes</v>
          </cell>
          <cell r="J517" t="str">
            <v>m</v>
          </cell>
        </row>
        <row r="518">
          <cell r="A518" t="str">
            <v>M310.02(f)(iv)</v>
          </cell>
          <cell r="B518" t="str">
            <v>M2000</v>
          </cell>
          <cell r="C518" t="str">
            <v>Drainage Maintenance</v>
          </cell>
          <cell r="D518" t="str">
            <v>M2700</v>
          </cell>
          <cell r="E518" t="str">
            <v>M2700: Edge Build-up Removal</v>
          </cell>
          <cell r="F518" t="str">
            <v>M310.02(f)(iv)</v>
          </cell>
          <cell r="G518" t="str">
            <v>2,1m high</v>
          </cell>
          <cell r="H518" t="str">
            <v>Yes</v>
          </cell>
          <cell r="I518" t="str">
            <v>Yes</v>
          </cell>
          <cell r="J518" t="str">
            <v>m</v>
          </cell>
        </row>
        <row r="519">
          <cell r="A519" t="str">
            <v>M310.02(f)(v)</v>
          </cell>
          <cell r="B519" t="str">
            <v>M2000</v>
          </cell>
          <cell r="C519" t="str">
            <v>Drainage Maintenance</v>
          </cell>
          <cell r="D519" t="str">
            <v>M2700</v>
          </cell>
          <cell r="E519" t="str">
            <v>M2700: Edge Build-up Removal</v>
          </cell>
          <cell r="F519" t="str">
            <v>M310.02(f)(v)</v>
          </cell>
          <cell r="G519" t="str">
            <v>2,4m high</v>
          </cell>
          <cell r="H519" t="str">
            <v>Yes</v>
          </cell>
          <cell r="I519" t="str">
            <v>Yes</v>
          </cell>
          <cell r="J519" t="str">
            <v>m</v>
          </cell>
        </row>
        <row r="520">
          <cell r="A520" t="str">
            <v>M310.02(g)</v>
          </cell>
          <cell r="B520" t="str">
            <v>M2000</v>
          </cell>
          <cell r="C520" t="str">
            <v>Drainage Maintenance</v>
          </cell>
          <cell r="D520" t="str">
            <v>M2700</v>
          </cell>
          <cell r="E520" t="str">
            <v>M2700: Edge Build-up Removal</v>
          </cell>
          <cell r="F520" t="str">
            <v>M310.02(g)</v>
          </cell>
          <cell r="G520" t="str">
            <v>Steel mesh fencing (as specified)</v>
          </cell>
          <cell r="H520" t="str">
            <v>Yes</v>
          </cell>
          <cell r="I520" t="str">
            <v>Yes</v>
          </cell>
          <cell r="J520" t="str">
            <v>m</v>
          </cell>
        </row>
        <row r="521">
          <cell r="A521" t="str">
            <v>M310.02(g)(i)</v>
          </cell>
          <cell r="B521" t="str">
            <v>M2000</v>
          </cell>
          <cell r="C521" t="str">
            <v>Drainage Maintenance</v>
          </cell>
          <cell r="D521" t="str">
            <v>M2700</v>
          </cell>
          <cell r="E521" t="str">
            <v>M2700: Edge Build-up Removal</v>
          </cell>
          <cell r="F521" t="str">
            <v>M310.02(g)(i)</v>
          </cell>
          <cell r="G521" t="str">
            <v>1,2m high</v>
          </cell>
          <cell r="H521" t="str">
            <v>Yes</v>
          </cell>
          <cell r="I521" t="str">
            <v>Yes</v>
          </cell>
          <cell r="J521" t="str">
            <v>m</v>
          </cell>
        </row>
        <row r="522">
          <cell r="A522" t="str">
            <v>M310.02(g)(ii)</v>
          </cell>
          <cell r="B522" t="str">
            <v>M2000</v>
          </cell>
          <cell r="C522" t="str">
            <v>Drainage Maintenance</v>
          </cell>
          <cell r="D522" t="str">
            <v>M2700</v>
          </cell>
          <cell r="E522" t="str">
            <v>M2700: Edge Build-up Removal</v>
          </cell>
          <cell r="F522" t="str">
            <v>M310.02(g)(ii)</v>
          </cell>
          <cell r="G522" t="str">
            <v>2,0m high</v>
          </cell>
          <cell r="H522" t="str">
            <v>Yes</v>
          </cell>
          <cell r="I522" t="str">
            <v>Yes</v>
          </cell>
          <cell r="J522" t="str">
            <v>m</v>
          </cell>
        </row>
        <row r="523">
          <cell r="A523" t="str">
            <v>M310.02(h)</v>
          </cell>
          <cell r="B523" t="str">
            <v>M2000</v>
          </cell>
          <cell r="C523" t="str">
            <v>Drainage Maintenance</v>
          </cell>
          <cell r="D523" t="str">
            <v>M2700</v>
          </cell>
          <cell r="E523" t="str">
            <v>M2700: Edge Build-up Removal</v>
          </cell>
          <cell r="F523" t="str">
            <v>M310.02(h)</v>
          </cell>
          <cell r="G523" t="str">
            <v>Flat wrap barbed wire fencing</v>
          </cell>
          <cell r="H523" t="str">
            <v>Yes</v>
          </cell>
          <cell r="I523" t="str">
            <v>Yes</v>
          </cell>
          <cell r="J523" t="str">
            <v>m</v>
          </cell>
        </row>
        <row r="524">
          <cell r="A524" t="str">
            <v>M310.02(i)</v>
          </cell>
          <cell r="B524" t="str">
            <v>M2000</v>
          </cell>
          <cell r="C524" t="str">
            <v>Drainage Maintenance</v>
          </cell>
          <cell r="D524" t="str">
            <v>M2800</v>
          </cell>
          <cell r="E524" t="str">
            <v>M2800: Concrete Channel Construction And Maintenance Of Existing Channels</v>
          </cell>
          <cell r="F524" t="str">
            <v>M310.02(i)</v>
          </cell>
          <cell r="G524" t="str">
            <v>Game proof fences</v>
          </cell>
          <cell r="H524" t="str">
            <v>Yes</v>
          </cell>
          <cell r="I524" t="str">
            <v>Yes</v>
          </cell>
          <cell r="J524" t="str">
            <v>m</v>
          </cell>
        </row>
        <row r="525">
          <cell r="A525" t="str">
            <v>M310.03</v>
          </cell>
          <cell r="B525" t="str">
            <v>M2000</v>
          </cell>
          <cell r="C525" t="str">
            <v>Drainage Maintenance</v>
          </cell>
          <cell r="D525" t="str">
            <v>M2800</v>
          </cell>
          <cell r="E525" t="str">
            <v>M2800: Concrete Channel Construction And Maintenance Of Existing Channels</v>
          </cell>
          <cell r="F525" t="str">
            <v>M310.03</v>
          </cell>
          <cell r="G525" t="str">
            <v>Repair of existing fence of greater than 100 m lengths:</v>
          </cell>
          <cell r="H525" t="str">
            <v>No</v>
          </cell>
          <cell r="I525" t="str">
            <v>No</v>
          </cell>
          <cell r="J525" t="str">
            <v>None</v>
          </cell>
        </row>
        <row r="526">
          <cell r="A526" t="str">
            <v>M310.03(a)</v>
          </cell>
          <cell r="B526" t="str">
            <v>M2000</v>
          </cell>
          <cell r="C526" t="str">
            <v>Drainage Maintenance</v>
          </cell>
          <cell r="D526" t="str">
            <v>M2800</v>
          </cell>
          <cell r="E526" t="str">
            <v>M2800: Concrete Channel Construction And Maintenance Of Existing Channels</v>
          </cell>
          <cell r="F526" t="str">
            <v>M310.03(a)</v>
          </cell>
          <cell r="G526" t="str">
            <v>Stock-proof fences</v>
          </cell>
          <cell r="H526" t="str">
            <v>Yes</v>
          </cell>
          <cell r="I526" t="str">
            <v>Yes</v>
          </cell>
          <cell r="J526" t="str">
            <v>m</v>
          </cell>
        </row>
        <row r="527">
          <cell r="A527" t="str">
            <v>M310.03(b)</v>
          </cell>
          <cell r="B527" t="str">
            <v>M2000</v>
          </cell>
          <cell r="C527" t="str">
            <v>Drainage Maintenance</v>
          </cell>
          <cell r="D527" t="str">
            <v>M2800</v>
          </cell>
          <cell r="E527" t="str">
            <v>M2800: Concrete Channel Construction And Maintenance Of Existing Channels</v>
          </cell>
          <cell r="F527" t="str">
            <v>M310.03(b)</v>
          </cell>
          <cell r="G527" t="str">
            <v>Vermin-proof fences</v>
          </cell>
          <cell r="H527" t="str">
            <v>Yes</v>
          </cell>
          <cell r="I527" t="str">
            <v>Yes</v>
          </cell>
          <cell r="J527" t="str">
            <v>m</v>
          </cell>
        </row>
        <row r="528">
          <cell r="A528" t="str">
            <v>M310.03(c)</v>
          </cell>
          <cell r="B528" t="str">
            <v>M2000</v>
          </cell>
          <cell r="C528" t="str">
            <v>Drainage Maintenance</v>
          </cell>
          <cell r="D528" t="str">
            <v>M2800</v>
          </cell>
          <cell r="E528" t="str">
            <v>M2800: Concrete Channel Construction And Maintenance Of Existing Channels</v>
          </cell>
          <cell r="F528" t="str">
            <v>M310.03(c)</v>
          </cell>
          <cell r="G528" t="str">
            <v>Pedestrian fences</v>
          </cell>
          <cell r="H528" t="str">
            <v>Yes</v>
          </cell>
          <cell r="I528" t="str">
            <v>Yes</v>
          </cell>
          <cell r="J528" t="str">
            <v>m</v>
          </cell>
        </row>
        <row r="529">
          <cell r="A529" t="str">
            <v>M310.03(d)</v>
          </cell>
          <cell r="B529" t="str">
            <v>M2000</v>
          </cell>
          <cell r="C529" t="str">
            <v>Drainage Maintenance</v>
          </cell>
          <cell r="D529" t="str">
            <v>M2800</v>
          </cell>
          <cell r="E529" t="str">
            <v>M2800: Concrete Channel Construction And Maintenance Of Existing Channels</v>
          </cell>
          <cell r="F529" t="str">
            <v>M310.03(d)</v>
          </cell>
          <cell r="G529" t="str">
            <v>Security fences</v>
          </cell>
          <cell r="H529" t="str">
            <v>Yes</v>
          </cell>
          <cell r="I529" t="str">
            <v>Yes</v>
          </cell>
          <cell r="J529" t="str">
            <v>m</v>
          </cell>
        </row>
        <row r="530">
          <cell r="A530" t="str">
            <v>M310.03(e)</v>
          </cell>
          <cell r="B530" t="str">
            <v>M2000</v>
          </cell>
          <cell r="C530" t="str">
            <v>Drainage Maintenance</v>
          </cell>
          <cell r="D530" t="str">
            <v>M2800</v>
          </cell>
          <cell r="E530" t="str">
            <v>M2800: Concrete Channel Construction And Maintenance Of Existing Channels</v>
          </cell>
          <cell r="F530" t="str">
            <v>M310.03(e)</v>
          </cell>
          <cell r="G530" t="str">
            <v>Steel palisade fences</v>
          </cell>
          <cell r="H530" t="str">
            <v>Yes</v>
          </cell>
          <cell r="I530" t="str">
            <v>Yes</v>
          </cell>
          <cell r="J530" t="str">
            <v>m</v>
          </cell>
        </row>
        <row r="531">
          <cell r="A531" t="str">
            <v>M310.03(f)</v>
          </cell>
          <cell r="B531" t="str">
            <v>M2000</v>
          </cell>
          <cell r="C531" t="str">
            <v>Drainage Maintenance</v>
          </cell>
          <cell r="D531" t="str">
            <v>M2800</v>
          </cell>
          <cell r="E531" t="str">
            <v>M2800: Concrete Channel Construction And Maintenance Of Existing Channels</v>
          </cell>
          <cell r="F531" t="str">
            <v>M310.03(f)</v>
          </cell>
          <cell r="G531" t="str">
            <v>Concrete palisade fences</v>
          </cell>
          <cell r="H531" t="str">
            <v>Yes</v>
          </cell>
          <cell r="I531" t="str">
            <v>Yes</v>
          </cell>
          <cell r="J531" t="str">
            <v>m</v>
          </cell>
        </row>
        <row r="532">
          <cell r="A532" t="str">
            <v>M310.03(f)(i)</v>
          </cell>
          <cell r="B532" t="str">
            <v>M2000</v>
          </cell>
          <cell r="C532" t="str">
            <v>Drainage Maintenance</v>
          </cell>
          <cell r="D532" t="str">
            <v>M2800</v>
          </cell>
          <cell r="E532" t="str">
            <v>M2800: Concrete Channel Construction And Maintenance Of Existing Channels</v>
          </cell>
          <cell r="F532" t="str">
            <v>M310.03(f)(i)</v>
          </cell>
          <cell r="G532" t="str">
            <v>1.2m high</v>
          </cell>
          <cell r="H532" t="str">
            <v>Yes</v>
          </cell>
          <cell r="I532" t="str">
            <v>Yes</v>
          </cell>
          <cell r="J532" t="str">
            <v>m</v>
          </cell>
        </row>
        <row r="533">
          <cell r="A533" t="str">
            <v>M310.03(f)(ii)</v>
          </cell>
          <cell r="B533" t="str">
            <v>M2000</v>
          </cell>
          <cell r="C533" t="str">
            <v>Drainage Maintenance</v>
          </cell>
          <cell r="D533" t="str">
            <v>M2800</v>
          </cell>
          <cell r="E533" t="str">
            <v>M2800: Concrete Channel Construction And Maintenance Of Existing Channels</v>
          </cell>
          <cell r="F533" t="str">
            <v>M310.03(f)(ii)</v>
          </cell>
          <cell r="G533" t="str">
            <v>1.4m high</v>
          </cell>
          <cell r="H533" t="str">
            <v>Yes</v>
          </cell>
          <cell r="I533" t="str">
            <v>Yes</v>
          </cell>
          <cell r="J533" t="str">
            <v>m</v>
          </cell>
        </row>
        <row r="534">
          <cell r="A534" t="str">
            <v>M310.03(f)(iii)</v>
          </cell>
          <cell r="B534" t="str">
            <v>M2000</v>
          </cell>
          <cell r="C534" t="str">
            <v>Drainage Maintenance</v>
          </cell>
          <cell r="D534" t="str">
            <v>M2800</v>
          </cell>
          <cell r="E534" t="str">
            <v>M2800: Concrete Channel Construction And Maintenance Of Existing Channels</v>
          </cell>
          <cell r="F534" t="str">
            <v>M310.03(f)(iii)</v>
          </cell>
          <cell r="G534" t="str">
            <v>1.8m high</v>
          </cell>
          <cell r="H534" t="str">
            <v>Yes</v>
          </cell>
          <cell r="I534" t="str">
            <v>Yes</v>
          </cell>
          <cell r="J534" t="str">
            <v>m</v>
          </cell>
        </row>
        <row r="535">
          <cell r="A535" t="str">
            <v>M310.03(f)(iv)</v>
          </cell>
          <cell r="B535" t="str">
            <v>M2000</v>
          </cell>
          <cell r="C535" t="str">
            <v>Drainage Maintenance</v>
          </cell>
          <cell r="D535" t="str">
            <v>M2800</v>
          </cell>
          <cell r="E535" t="str">
            <v>M2800: Concrete Channel Construction And Maintenance Of Existing Channels</v>
          </cell>
          <cell r="F535" t="str">
            <v>M310.03(f)(iv)</v>
          </cell>
          <cell r="G535" t="str">
            <v>2,1m high</v>
          </cell>
          <cell r="H535" t="str">
            <v>Yes</v>
          </cell>
          <cell r="I535" t="str">
            <v>Yes</v>
          </cell>
          <cell r="J535" t="str">
            <v>m</v>
          </cell>
        </row>
        <row r="536">
          <cell r="A536" t="str">
            <v>M310.03(f)(v)</v>
          </cell>
          <cell r="B536" t="str">
            <v>M2000</v>
          </cell>
          <cell r="C536" t="str">
            <v>Drainage Maintenance</v>
          </cell>
          <cell r="D536" t="str">
            <v>M2800</v>
          </cell>
          <cell r="E536" t="str">
            <v>M2800: Concrete Channel Construction And Maintenance Of Existing Channels</v>
          </cell>
          <cell r="F536" t="str">
            <v>M310.03(f)(v)</v>
          </cell>
          <cell r="G536" t="str">
            <v>2,4m high</v>
          </cell>
          <cell r="H536" t="str">
            <v>Yes</v>
          </cell>
          <cell r="I536" t="str">
            <v>Yes</v>
          </cell>
          <cell r="J536" t="str">
            <v>m</v>
          </cell>
        </row>
        <row r="537">
          <cell r="A537" t="str">
            <v>M310.03(g)</v>
          </cell>
          <cell r="B537" t="str">
            <v>M2000</v>
          </cell>
          <cell r="C537" t="str">
            <v>Drainage Maintenance</v>
          </cell>
          <cell r="D537" t="str">
            <v>M2800</v>
          </cell>
          <cell r="E537" t="str">
            <v>M2800: Concrete Channel Construction And Maintenance Of Existing Channels</v>
          </cell>
          <cell r="F537" t="str">
            <v>M310.03(g)</v>
          </cell>
          <cell r="G537" t="str">
            <v>Steel mesh fencing (as specified)</v>
          </cell>
          <cell r="H537" t="str">
            <v>Yes</v>
          </cell>
          <cell r="I537" t="str">
            <v>Yes</v>
          </cell>
          <cell r="J537" t="str">
            <v>m</v>
          </cell>
        </row>
        <row r="538">
          <cell r="A538" t="str">
            <v>M310.03(g)(i)</v>
          </cell>
          <cell r="B538" t="str">
            <v>M2000</v>
          </cell>
          <cell r="C538" t="str">
            <v>Drainage Maintenance</v>
          </cell>
          <cell r="D538" t="str">
            <v>M2800</v>
          </cell>
          <cell r="E538" t="str">
            <v>M2800: Concrete Channel Construction And Maintenance Of Existing Channels</v>
          </cell>
          <cell r="F538" t="str">
            <v>M310.03(g)(i)</v>
          </cell>
          <cell r="G538" t="str">
            <v>1,2m high</v>
          </cell>
          <cell r="H538" t="str">
            <v>Yes</v>
          </cell>
          <cell r="I538" t="str">
            <v>Yes</v>
          </cell>
          <cell r="J538" t="str">
            <v>m</v>
          </cell>
        </row>
        <row r="539">
          <cell r="A539" t="str">
            <v>M310.03(g)(ii)</v>
          </cell>
          <cell r="B539" t="str">
            <v>M2000</v>
          </cell>
          <cell r="C539" t="str">
            <v>Drainage Maintenance</v>
          </cell>
          <cell r="D539" t="str">
            <v>M2800</v>
          </cell>
          <cell r="E539" t="str">
            <v>M2800: Concrete Channel Construction And Maintenance Of Existing Channels</v>
          </cell>
          <cell r="F539" t="str">
            <v>M310.03(g)(ii)</v>
          </cell>
          <cell r="G539" t="str">
            <v>2,0m high</v>
          </cell>
          <cell r="H539" t="str">
            <v>Yes</v>
          </cell>
          <cell r="I539" t="str">
            <v>Yes</v>
          </cell>
          <cell r="J539" t="str">
            <v>m</v>
          </cell>
        </row>
        <row r="540">
          <cell r="A540" t="str">
            <v>M310.03(h)</v>
          </cell>
          <cell r="B540" t="str">
            <v>M2000</v>
          </cell>
          <cell r="C540" t="str">
            <v>Drainage Maintenance</v>
          </cell>
          <cell r="D540" t="str">
            <v>M2800</v>
          </cell>
          <cell r="E540" t="str">
            <v>M2800: Concrete Channel Construction And Maintenance Of Existing Channels</v>
          </cell>
          <cell r="F540" t="str">
            <v>M310.03(h)</v>
          </cell>
          <cell r="G540" t="str">
            <v>Flat wrap barbed wire fencing</v>
          </cell>
          <cell r="H540" t="str">
            <v>Yes</v>
          </cell>
          <cell r="I540" t="str">
            <v>Yes</v>
          </cell>
          <cell r="J540" t="str">
            <v>m</v>
          </cell>
        </row>
        <row r="541">
          <cell r="A541" t="str">
            <v>M310.04</v>
          </cell>
          <cell r="B541" t="str">
            <v>M2000</v>
          </cell>
          <cell r="C541" t="str">
            <v>Drainage Maintenance</v>
          </cell>
          <cell r="D541" t="str">
            <v>M2800</v>
          </cell>
          <cell r="E541" t="str">
            <v>M2800: Concrete Channel Construction And Maintenance Of Existing Channels</v>
          </cell>
          <cell r="F541" t="str">
            <v>M310.04</v>
          </cell>
          <cell r="G541" t="str">
            <v>Erection of new fences of less than 1 km lengths:</v>
          </cell>
          <cell r="H541" t="str">
            <v>No</v>
          </cell>
          <cell r="I541" t="str">
            <v>No</v>
          </cell>
          <cell r="J541" t="str">
            <v>None</v>
          </cell>
        </row>
        <row r="542">
          <cell r="A542" t="str">
            <v>M310.04(a)</v>
          </cell>
          <cell r="B542" t="str">
            <v>M2000</v>
          </cell>
          <cell r="C542" t="str">
            <v>Drainage Maintenance</v>
          </cell>
          <cell r="D542" t="str">
            <v>M2800</v>
          </cell>
          <cell r="E542" t="str">
            <v>M2800: Concrete Channel Construction And Maintenance Of Existing Channels</v>
          </cell>
          <cell r="F542" t="str">
            <v>M310.04(a)</v>
          </cell>
          <cell r="G542" t="str">
            <v>Stock-proof fences</v>
          </cell>
          <cell r="H542" t="str">
            <v>Yes</v>
          </cell>
          <cell r="I542" t="str">
            <v>Yes</v>
          </cell>
          <cell r="J542" t="str">
            <v>m</v>
          </cell>
        </row>
        <row r="543">
          <cell r="A543" t="str">
            <v>M310.04(b)</v>
          </cell>
          <cell r="B543" t="str">
            <v>M2000</v>
          </cell>
          <cell r="C543" t="str">
            <v>Drainage Maintenance</v>
          </cell>
          <cell r="D543" t="str">
            <v>M2800</v>
          </cell>
          <cell r="E543" t="str">
            <v>M2800: Concrete Channel Construction And Maintenance Of Existing Channels</v>
          </cell>
          <cell r="F543" t="str">
            <v>M310.04(b)</v>
          </cell>
          <cell r="G543" t="str">
            <v>Vermin-proof fences</v>
          </cell>
          <cell r="H543" t="str">
            <v>Yes</v>
          </cell>
          <cell r="I543" t="str">
            <v>Yes</v>
          </cell>
          <cell r="J543" t="str">
            <v>m</v>
          </cell>
        </row>
        <row r="544">
          <cell r="A544" t="str">
            <v>M310.04(c)</v>
          </cell>
          <cell r="B544" t="str">
            <v>M2000</v>
          </cell>
          <cell r="C544" t="str">
            <v>Drainage Maintenance</v>
          </cell>
          <cell r="D544" t="str">
            <v>M2800</v>
          </cell>
          <cell r="E544" t="str">
            <v>M2800: Concrete Channel Construction And Maintenance Of Existing Channels</v>
          </cell>
          <cell r="F544" t="str">
            <v>M310.04(c)</v>
          </cell>
          <cell r="G544" t="str">
            <v xml:space="preserve">Pedestrian fences </v>
          </cell>
          <cell r="H544" t="str">
            <v>Yes</v>
          </cell>
          <cell r="I544" t="str">
            <v>Yes</v>
          </cell>
          <cell r="J544" t="str">
            <v>m</v>
          </cell>
        </row>
        <row r="545">
          <cell r="A545" t="str">
            <v>M310.04(d)</v>
          </cell>
          <cell r="B545" t="str">
            <v>M2000</v>
          </cell>
          <cell r="C545" t="str">
            <v>Drainage Maintenance</v>
          </cell>
          <cell r="D545" t="str">
            <v>M2800</v>
          </cell>
          <cell r="E545" t="str">
            <v>M2800: Concrete Channel Construction And Maintenance Of Existing Channels</v>
          </cell>
          <cell r="F545" t="str">
            <v>M310.04(d)</v>
          </cell>
          <cell r="G545" t="str">
            <v>Security fences</v>
          </cell>
          <cell r="H545" t="str">
            <v>Yes</v>
          </cell>
          <cell r="I545" t="str">
            <v>Yes</v>
          </cell>
          <cell r="J545" t="str">
            <v>m</v>
          </cell>
        </row>
        <row r="546">
          <cell r="A546" t="str">
            <v>M310.04(e)</v>
          </cell>
          <cell r="B546" t="str">
            <v>M2000</v>
          </cell>
          <cell r="C546" t="str">
            <v>Drainage Maintenance</v>
          </cell>
          <cell r="D546" t="str">
            <v>M2800</v>
          </cell>
          <cell r="E546" t="str">
            <v>M2800: Concrete Channel Construction And Maintenance Of Existing Channels</v>
          </cell>
          <cell r="F546" t="str">
            <v>M310.04(e)</v>
          </cell>
          <cell r="G546" t="str">
            <v>Steel palisade fences</v>
          </cell>
          <cell r="H546" t="str">
            <v>Yes</v>
          </cell>
          <cell r="I546" t="str">
            <v>Yes</v>
          </cell>
          <cell r="J546" t="str">
            <v>m</v>
          </cell>
        </row>
        <row r="547">
          <cell r="A547" t="str">
            <v>M310.04(f)</v>
          </cell>
          <cell r="B547" t="str">
            <v>M2000</v>
          </cell>
          <cell r="C547" t="str">
            <v>Drainage Maintenance</v>
          </cell>
          <cell r="D547" t="str">
            <v>M2800</v>
          </cell>
          <cell r="E547" t="str">
            <v>M2800: Concrete Channel Construction And Maintenance Of Existing Channels</v>
          </cell>
          <cell r="F547" t="str">
            <v>M310.04(f)</v>
          </cell>
          <cell r="G547" t="str">
            <v>Concrete palisade fences</v>
          </cell>
          <cell r="H547" t="str">
            <v>Yes</v>
          </cell>
          <cell r="I547" t="str">
            <v>Yes</v>
          </cell>
          <cell r="J547" t="str">
            <v>m</v>
          </cell>
        </row>
        <row r="548">
          <cell r="A548" t="str">
            <v>M310.04(f)(i)</v>
          </cell>
          <cell r="B548" t="str">
            <v>M2000</v>
          </cell>
          <cell r="C548" t="str">
            <v>Drainage Maintenance</v>
          </cell>
          <cell r="D548" t="str">
            <v>M2800</v>
          </cell>
          <cell r="E548" t="str">
            <v>M2800: Concrete Channel Construction And Maintenance Of Existing Channels</v>
          </cell>
          <cell r="F548" t="str">
            <v>M310.04(f)(i)</v>
          </cell>
          <cell r="G548" t="str">
            <v>1.2m high</v>
          </cell>
          <cell r="H548" t="str">
            <v>Yes</v>
          </cell>
          <cell r="I548" t="str">
            <v>Yes</v>
          </cell>
          <cell r="J548" t="str">
            <v>m</v>
          </cell>
        </row>
        <row r="549">
          <cell r="A549" t="str">
            <v>M310.04(f)(ii)</v>
          </cell>
          <cell r="B549" t="str">
            <v>M2000</v>
          </cell>
          <cell r="C549" t="str">
            <v>Drainage Maintenance</v>
          </cell>
          <cell r="D549" t="str">
            <v>M2800</v>
          </cell>
          <cell r="E549" t="str">
            <v>M2800: Concrete Channel Construction And Maintenance Of Existing Channels</v>
          </cell>
          <cell r="F549" t="str">
            <v>M310.04(f)(ii)</v>
          </cell>
          <cell r="G549" t="str">
            <v>1.4m high</v>
          </cell>
          <cell r="H549" t="str">
            <v>Yes</v>
          </cell>
          <cell r="I549" t="str">
            <v>Yes</v>
          </cell>
          <cell r="J549" t="str">
            <v>m</v>
          </cell>
        </row>
        <row r="550">
          <cell r="A550" t="str">
            <v>M310.04(f)(iii)</v>
          </cell>
          <cell r="B550" t="str">
            <v>M2000</v>
          </cell>
          <cell r="C550" t="str">
            <v>Drainage Maintenance</v>
          </cell>
          <cell r="D550" t="str">
            <v>M2800</v>
          </cell>
          <cell r="E550" t="str">
            <v>M2800: Concrete Channel Construction And Maintenance Of Existing Channels</v>
          </cell>
          <cell r="F550" t="str">
            <v>M310.04(f)(iii)</v>
          </cell>
          <cell r="G550" t="str">
            <v>1.8m high</v>
          </cell>
          <cell r="H550" t="str">
            <v>Yes</v>
          </cell>
          <cell r="I550" t="str">
            <v>Yes</v>
          </cell>
          <cell r="J550" t="str">
            <v>m</v>
          </cell>
        </row>
        <row r="551">
          <cell r="A551" t="str">
            <v>M310.04(f)(iv)</v>
          </cell>
          <cell r="B551" t="str">
            <v>M2000</v>
          </cell>
          <cell r="C551" t="str">
            <v>Drainage Maintenance</v>
          </cell>
          <cell r="D551" t="str">
            <v>M2800</v>
          </cell>
          <cell r="E551" t="str">
            <v>M2800: Concrete Channel Construction And Maintenance Of Existing Channels</v>
          </cell>
          <cell r="F551" t="str">
            <v>M310.04(f)(iv)</v>
          </cell>
          <cell r="G551" t="str">
            <v>2,1m high</v>
          </cell>
          <cell r="H551" t="str">
            <v>Yes</v>
          </cell>
          <cell r="I551" t="str">
            <v>Yes</v>
          </cell>
          <cell r="J551" t="str">
            <v>m</v>
          </cell>
        </row>
        <row r="552">
          <cell r="A552" t="str">
            <v>M310.04(f)(v)</v>
          </cell>
          <cell r="B552" t="str">
            <v>M2000</v>
          </cell>
          <cell r="C552" t="str">
            <v>Drainage Maintenance</v>
          </cell>
          <cell r="D552" t="str">
            <v>M2800</v>
          </cell>
          <cell r="E552" t="str">
            <v>M2800: Concrete Channel Construction And Maintenance Of Existing Channels</v>
          </cell>
          <cell r="F552" t="str">
            <v>M310.04(f)(v)</v>
          </cell>
          <cell r="G552" t="str">
            <v>2,4m high</v>
          </cell>
          <cell r="H552" t="str">
            <v>Yes</v>
          </cell>
          <cell r="I552" t="str">
            <v>Yes</v>
          </cell>
          <cell r="J552" t="str">
            <v>m</v>
          </cell>
        </row>
        <row r="553">
          <cell r="A553" t="str">
            <v>M310.04(g)</v>
          </cell>
          <cell r="B553" t="str">
            <v>M2000</v>
          </cell>
          <cell r="C553" t="str">
            <v>Drainage Maintenance</v>
          </cell>
          <cell r="D553" t="str">
            <v>M2800</v>
          </cell>
          <cell r="E553" t="str">
            <v>M2800: Concrete Channel Construction And Maintenance Of Existing Channels</v>
          </cell>
          <cell r="F553" t="str">
            <v>M310.04(g)</v>
          </cell>
          <cell r="G553" t="str">
            <v>Steel mesh fencing (as specified)</v>
          </cell>
          <cell r="H553" t="str">
            <v>Yes</v>
          </cell>
          <cell r="I553" t="str">
            <v>Yes</v>
          </cell>
          <cell r="J553" t="str">
            <v>m</v>
          </cell>
        </row>
        <row r="554">
          <cell r="A554" t="str">
            <v>M310.04(g)(i)</v>
          </cell>
          <cell r="B554" t="str">
            <v>M2000</v>
          </cell>
          <cell r="C554" t="str">
            <v>Drainage Maintenance</v>
          </cell>
          <cell r="D554" t="str">
            <v>M2800</v>
          </cell>
          <cell r="E554" t="str">
            <v>M2800: Concrete Channel Construction And Maintenance Of Existing Channels</v>
          </cell>
          <cell r="F554" t="str">
            <v>M310.04(g)(i)</v>
          </cell>
          <cell r="G554" t="str">
            <v>1,2m high</v>
          </cell>
          <cell r="H554" t="str">
            <v>Yes</v>
          </cell>
          <cell r="I554" t="str">
            <v>Yes</v>
          </cell>
          <cell r="J554" t="str">
            <v>m</v>
          </cell>
        </row>
        <row r="555">
          <cell r="A555" t="str">
            <v>M310.04(g)(ii)</v>
          </cell>
          <cell r="B555" t="str">
            <v>M2000</v>
          </cell>
          <cell r="C555" t="str">
            <v>Drainage Maintenance</v>
          </cell>
          <cell r="D555" t="str">
            <v>M2800</v>
          </cell>
          <cell r="E555" t="str">
            <v>M2800: Concrete Channel Construction And Maintenance Of Existing Channels</v>
          </cell>
          <cell r="F555" t="str">
            <v>M310.04(g)(ii)</v>
          </cell>
          <cell r="G555" t="str">
            <v>2,0m high</v>
          </cell>
          <cell r="H555" t="str">
            <v>Yes</v>
          </cell>
          <cell r="I555" t="str">
            <v>Yes</v>
          </cell>
          <cell r="J555" t="str">
            <v>m</v>
          </cell>
        </row>
        <row r="556">
          <cell r="A556" t="str">
            <v>M310.04(h)</v>
          </cell>
          <cell r="B556" t="str">
            <v>M2000</v>
          </cell>
          <cell r="C556" t="str">
            <v>Drainage Maintenance</v>
          </cell>
          <cell r="D556" t="str">
            <v>M2800</v>
          </cell>
          <cell r="E556" t="str">
            <v>M2800: Concrete Channel Construction And Maintenance Of Existing Channels</v>
          </cell>
          <cell r="F556" t="str">
            <v>M310.04(h)</v>
          </cell>
          <cell r="G556" t="str">
            <v>Flat wrap barbed wire fencing</v>
          </cell>
          <cell r="H556" t="str">
            <v>Yes</v>
          </cell>
          <cell r="I556" t="str">
            <v>Yes</v>
          </cell>
          <cell r="J556" t="str">
            <v>m</v>
          </cell>
        </row>
        <row r="557">
          <cell r="A557" t="str">
            <v>M310.05</v>
          </cell>
          <cell r="B557" t="str">
            <v>M2000</v>
          </cell>
          <cell r="C557" t="str">
            <v>Drainage Maintenance</v>
          </cell>
          <cell r="D557" t="str">
            <v>M2800</v>
          </cell>
          <cell r="E557" t="str">
            <v>M2800: Concrete Channel Construction And Maintenance Of Existing Channels</v>
          </cell>
          <cell r="F557" t="str">
            <v>M310.05</v>
          </cell>
          <cell r="G557" t="str">
            <v>Supply and erection of new fences of greater than 1km</v>
          </cell>
          <cell r="H557" t="str">
            <v>No</v>
          </cell>
          <cell r="I557" t="str">
            <v>No</v>
          </cell>
          <cell r="J557" t="str">
            <v>None</v>
          </cell>
        </row>
        <row r="558">
          <cell r="A558" t="str">
            <v>M310.05(a)</v>
          </cell>
          <cell r="B558" t="str">
            <v>M2000</v>
          </cell>
          <cell r="C558" t="str">
            <v>Drainage Maintenance</v>
          </cell>
          <cell r="D558" t="str">
            <v>M2800</v>
          </cell>
          <cell r="E558" t="str">
            <v>M2800: Concrete Channel Construction And Maintenance Of Existing Channels</v>
          </cell>
          <cell r="F558" t="str">
            <v>M310.05(a)</v>
          </cell>
          <cell r="G558" t="str">
            <v>Supply of fencing material</v>
          </cell>
          <cell r="H558" t="str">
            <v>No</v>
          </cell>
          <cell r="I558" t="str">
            <v>No</v>
          </cell>
          <cell r="J558" t="str">
            <v>None</v>
          </cell>
        </row>
        <row r="559">
          <cell r="A559" t="str">
            <v>M310.05(a)(i)</v>
          </cell>
          <cell r="B559" t="str">
            <v>M2000</v>
          </cell>
          <cell r="C559" t="str">
            <v>Drainage Maintenance</v>
          </cell>
          <cell r="D559" t="str">
            <v>M2800</v>
          </cell>
          <cell r="E559" t="str">
            <v>M2800: Concrete Channel Construction And Maintenance Of Existing Channels</v>
          </cell>
          <cell r="F559" t="str">
            <v>M310.05(a)(i)</v>
          </cell>
          <cell r="G559" t="str">
            <v>Supply and erection of new fences of greater than 1km</v>
          </cell>
          <cell r="H559" t="str">
            <v>Yes</v>
          </cell>
          <cell r="I559" t="str">
            <v>No</v>
          </cell>
          <cell r="J559" t="str">
            <v>Prov Sum</v>
          </cell>
        </row>
        <row r="560">
          <cell r="A560" t="str">
            <v>M310.05(a)(ii)</v>
          </cell>
          <cell r="B560" t="str">
            <v>M2000</v>
          </cell>
          <cell r="C560" t="str">
            <v>Drainage Maintenance</v>
          </cell>
          <cell r="D560" t="str">
            <v>M2800</v>
          </cell>
          <cell r="E560" t="str">
            <v>M2800: Concrete Channel Construction And Maintenance Of Existing Channels</v>
          </cell>
          <cell r="F560" t="str">
            <v>M310.05(a)(ii)</v>
          </cell>
          <cell r="G560" t="str">
            <v>Overhead charges and profit in respect of subitem M310.05 (a)(i)</v>
          </cell>
          <cell r="H560" t="str">
            <v>Yes</v>
          </cell>
          <cell r="I560" t="str">
            <v>No</v>
          </cell>
          <cell r="J560" t="str">
            <v>%</v>
          </cell>
        </row>
        <row r="561">
          <cell r="A561" t="str">
            <v>M310.05(b)</v>
          </cell>
          <cell r="B561" t="str">
            <v>M2000</v>
          </cell>
          <cell r="C561" t="str">
            <v>Drainage Maintenance</v>
          </cell>
          <cell r="D561" t="str">
            <v>M2800</v>
          </cell>
          <cell r="E561" t="str">
            <v>M2800: Concrete Channel Construction And Maintenance Of Existing Channels</v>
          </cell>
          <cell r="F561" t="str">
            <v>M310.05(b)</v>
          </cell>
          <cell r="G561" t="str">
            <v>Concrete backfill</v>
          </cell>
          <cell r="H561" t="str">
            <v>Yes</v>
          </cell>
          <cell r="I561" t="str">
            <v>Yes</v>
          </cell>
          <cell r="J561" t="str">
            <v>m3</v>
          </cell>
        </row>
        <row r="562">
          <cell r="A562" t="str">
            <v>M310.06</v>
          </cell>
          <cell r="B562" t="str">
            <v>M2000</v>
          </cell>
          <cell r="C562" t="str">
            <v>Drainage Maintenance</v>
          </cell>
          <cell r="D562" t="str">
            <v>M2800</v>
          </cell>
          <cell r="E562" t="str">
            <v>M2800: Concrete Channel Construction And Maintenance Of Existing Channels</v>
          </cell>
          <cell r="F562" t="str">
            <v>M310.06</v>
          </cell>
          <cell r="G562" t="str">
            <v>New gates</v>
          </cell>
          <cell r="H562" t="str">
            <v>No</v>
          </cell>
          <cell r="I562" t="str">
            <v>No</v>
          </cell>
          <cell r="J562" t="str">
            <v>None</v>
          </cell>
        </row>
        <row r="563">
          <cell r="A563" t="str">
            <v>M310.06(a)</v>
          </cell>
          <cell r="B563" t="str">
            <v>M2000</v>
          </cell>
          <cell r="C563" t="str">
            <v>Drainage Maintenance</v>
          </cell>
          <cell r="D563" t="str">
            <v>M2800</v>
          </cell>
          <cell r="E563" t="str">
            <v>M2800: Concrete Channel Construction And Maintenance Of Existing Channels</v>
          </cell>
          <cell r="F563" t="str">
            <v>M310.06(a)</v>
          </cell>
          <cell r="G563" t="str">
            <v>Single leaf</v>
          </cell>
          <cell r="H563" t="str">
            <v>Yes</v>
          </cell>
          <cell r="I563" t="str">
            <v>Yes</v>
          </cell>
          <cell r="J563" t="str">
            <v>No</v>
          </cell>
        </row>
        <row r="564">
          <cell r="A564" t="str">
            <v>M310.06(a)(i)</v>
          </cell>
          <cell r="B564" t="str">
            <v>M2000</v>
          </cell>
          <cell r="C564" t="str">
            <v>Drainage Maintenance</v>
          </cell>
          <cell r="D564" t="str">
            <v>M2800</v>
          </cell>
          <cell r="E564" t="str">
            <v>M2800: Concrete Channel Construction And Maintenance Of Existing Channels</v>
          </cell>
          <cell r="F564" t="str">
            <v>M310.06(a)(i)</v>
          </cell>
          <cell r="G564" t="str">
            <v>Stock-proof fences</v>
          </cell>
          <cell r="H564" t="str">
            <v>Yes</v>
          </cell>
          <cell r="I564" t="str">
            <v>Yes</v>
          </cell>
          <cell r="J564" t="str">
            <v>No</v>
          </cell>
        </row>
        <row r="565">
          <cell r="A565" t="str">
            <v>M310.06(a)(ii)</v>
          </cell>
          <cell r="B565" t="str">
            <v>M2000</v>
          </cell>
          <cell r="C565" t="str">
            <v>Drainage Maintenance</v>
          </cell>
          <cell r="D565" t="str">
            <v>M2800</v>
          </cell>
          <cell r="E565" t="str">
            <v>M2800: Concrete Channel Construction And Maintenance Of Existing Channels</v>
          </cell>
          <cell r="F565" t="str">
            <v>M310.06(a)(ii)</v>
          </cell>
          <cell r="G565" t="str">
            <v>Vermin-proof fences</v>
          </cell>
          <cell r="H565" t="str">
            <v>Yes</v>
          </cell>
          <cell r="I565" t="str">
            <v>Yes</v>
          </cell>
          <cell r="J565" t="str">
            <v>No</v>
          </cell>
        </row>
        <row r="566">
          <cell r="A566" t="str">
            <v>M310.06(a)(iii)</v>
          </cell>
          <cell r="B566" t="str">
            <v>M2000</v>
          </cell>
          <cell r="C566" t="str">
            <v>Drainage Maintenance</v>
          </cell>
          <cell r="D566" t="str">
            <v>M2800</v>
          </cell>
          <cell r="E566" t="str">
            <v>M2800: Concrete Channel Construction And Maintenance Of Existing Channels</v>
          </cell>
          <cell r="F566" t="str">
            <v>M310.06(a)(iii)</v>
          </cell>
          <cell r="G566" t="str">
            <v>Pedestrian fence</v>
          </cell>
          <cell r="H566" t="str">
            <v>Yes</v>
          </cell>
          <cell r="I566" t="str">
            <v>Yes</v>
          </cell>
          <cell r="J566" t="str">
            <v>No</v>
          </cell>
        </row>
        <row r="567">
          <cell r="A567" t="str">
            <v>M310.06(a)(iv)</v>
          </cell>
          <cell r="B567" t="str">
            <v>M2000</v>
          </cell>
          <cell r="C567" t="str">
            <v>Drainage Maintenance</v>
          </cell>
          <cell r="D567" t="str">
            <v>M2800</v>
          </cell>
          <cell r="E567" t="str">
            <v>M2800: Concrete Channel Construction And Maintenance Of Existing Channels</v>
          </cell>
          <cell r="F567" t="str">
            <v>M310.06(a)(iv)</v>
          </cell>
          <cell r="G567" t="str">
            <v>Security fences</v>
          </cell>
          <cell r="H567" t="str">
            <v>Yes</v>
          </cell>
          <cell r="I567" t="str">
            <v>Yes</v>
          </cell>
          <cell r="J567" t="str">
            <v>No</v>
          </cell>
        </row>
        <row r="568">
          <cell r="A568" t="str">
            <v>M310.06(b)</v>
          </cell>
          <cell r="B568" t="str">
            <v>M3000</v>
          </cell>
          <cell r="C568" t="str">
            <v>Road Side Maintenance</v>
          </cell>
          <cell r="D568" t="str">
            <v>M3100</v>
          </cell>
          <cell r="E568" t="str">
            <v>M3100: Fencing</v>
          </cell>
          <cell r="F568" t="str">
            <v>M310.06(b)</v>
          </cell>
          <cell r="G568" t="str">
            <v>Double leaf (size and type indicated)</v>
          </cell>
          <cell r="H568" t="str">
            <v>No</v>
          </cell>
          <cell r="I568" t="str">
            <v>No</v>
          </cell>
          <cell r="J568" t="str">
            <v>None</v>
          </cell>
        </row>
        <row r="569">
          <cell r="A569" t="str">
            <v>M310.06(b)(i)</v>
          </cell>
          <cell r="B569" t="str">
            <v>M3000</v>
          </cell>
          <cell r="C569" t="str">
            <v>Road Side Maintenance</v>
          </cell>
          <cell r="D569" t="str">
            <v>M3100</v>
          </cell>
          <cell r="E569" t="str">
            <v>M3100: Fencing</v>
          </cell>
          <cell r="F569" t="str">
            <v>M310.06(b)(i)</v>
          </cell>
          <cell r="G569" t="str">
            <v>Stock-proof fences</v>
          </cell>
          <cell r="H569" t="str">
            <v>Yes</v>
          </cell>
          <cell r="I569" t="str">
            <v>Yes</v>
          </cell>
          <cell r="J569" t="str">
            <v>No</v>
          </cell>
        </row>
        <row r="570">
          <cell r="A570" t="str">
            <v>M310.06(b)(ii)</v>
          </cell>
          <cell r="B570" t="str">
            <v>M3000</v>
          </cell>
          <cell r="C570" t="str">
            <v>Road Side Maintenance</v>
          </cell>
          <cell r="D570" t="str">
            <v>M3100</v>
          </cell>
          <cell r="E570" t="str">
            <v>M3100: Fencing</v>
          </cell>
          <cell r="F570" t="str">
            <v>M310.06(b)(ii)</v>
          </cell>
          <cell r="G570" t="str">
            <v>Vermin-proof fences</v>
          </cell>
          <cell r="H570" t="str">
            <v>Yes</v>
          </cell>
          <cell r="I570" t="str">
            <v>Yes</v>
          </cell>
          <cell r="J570" t="str">
            <v>No</v>
          </cell>
        </row>
        <row r="571">
          <cell r="A571" t="str">
            <v>M310.07</v>
          </cell>
          <cell r="B571" t="str">
            <v>M3000</v>
          </cell>
          <cell r="C571" t="str">
            <v>Road Side Maintenance</v>
          </cell>
          <cell r="D571" t="str">
            <v>M3100</v>
          </cell>
          <cell r="E571" t="str">
            <v>M3100: Fencing</v>
          </cell>
          <cell r="F571" t="str">
            <v>M310.07</v>
          </cell>
          <cell r="G571" t="str">
            <v>Moving of existing fences and gates</v>
          </cell>
          <cell r="H571" t="str">
            <v>No</v>
          </cell>
          <cell r="I571" t="str">
            <v>No</v>
          </cell>
          <cell r="J571" t="str">
            <v>None</v>
          </cell>
        </row>
        <row r="572">
          <cell r="A572" t="str">
            <v>M310.07(a)</v>
          </cell>
          <cell r="B572" t="str">
            <v>M3000</v>
          </cell>
          <cell r="C572" t="str">
            <v>Road Side Maintenance</v>
          </cell>
          <cell r="D572" t="str">
            <v>M3100</v>
          </cell>
          <cell r="E572" t="str">
            <v>M3100: Fencing</v>
          </cell>
          <cell r="F572" t="str">
            <v>M310.07(a)</v>
          </cell>
          <cell r="G572" t="str">
            <v>Fences</v>
          </cell>
          <cell r="H572" t="str">
            <v>Yes</v>
          </cell>
          <cell r="I572" t="str">
            <v>Yes</v>
          </cell>
          <cell r="J572" t="str">
            <v>m</v>
          </cell>
        </row>
        <row r="573">
          <cell r="A573" t="str">
            <v>M310.07(a)(i)</v>
          </cell>
          <cell r="B573" t="str">
            <v>M3000</v>
          </cell>
          <cell r="C573" t="str">
            <v>Road Side Maintenance</v>
          </cell>
          <cell r="D573" t="str">
            <v>M3100</v>
          </cell>
          <cell r="E573" t="str">
            <v>M3100: Fencing</v>
          </cell>
          <cell r="F573" t="str">
            <v>M310.07(a)(i)</v>
          </cell>
          <cell r="G573" t="str">
            <v>Stock-proof fences</v>
          </cell>
          <cell r="H573" t="str">
            <v>Yes</v>
          </cell>
          <cell r="I573" t="str">
            <v>Yes</v>
          </cell>
          <cell r="J573" t="str">
            <v>m</v>
          </cell>
        </row>
        <row r="574">
          <cell r="A574" t="str">
            <v>M310.07(a)(ii)</v>
          </cell>
          <cell r="B574" t="str">
            <v>M3000</v>
          </cell>
          <cell r="C574" t="str">
            <v>Road Side Maintenance</v>
          </cell>
          <cell r="D574" t="str">
            <v>M3100</v>
          </cell>
          <cell r="E574" t="str">
            <v>M3100: Fencing</v>
          </cell>
          <cell r="F574" t="str">
            <v>M310.07(a)(ii)</v>
          </cell>
          <cell r="G574" t="str">
            <v>Vermin-proof fences</v>
          </cell>
          <cell r="H574" t="str">
            <v>Yes</v>
          </cell>
          <cell r="I574" t="str">
            <v>Yes</v>
          </cell>
          <cell r="J574" t="str">
            <v>m</v>
          </cell>
        </row>
        <row r="575">
          <cell r="A575" t="str">
            <v>M310.07(a)(iii)</v>
          </cell>
          <cell r="B575" t="str">
            <v>M3000</v>
          </cell>
          <cell r="C575" t="str">
            <v>Road Side Maintenance</v>
          </cell>
          <cell r="D575" t="str">
            <v>M3100</v>
          </cell>
          <cell r="E575" t="str">
            <v>M3100: Fencing</v>
          </cell>
          <cell r="F575" t="str">
            <v>M310.07(a)(iii)</v>
          </cell>
          <cell r="G575" t="str">
            <v xml:space="preserve">Pedestrian fences </v>
          </cell>
          <cell r="H575" t="str">
            <v>Yes</v>
          </cell>
          <cell r="I575" t="str">
            <v>Yes</v>
          </cell>
          <cell r="J575" t="str">
            <v>m</v>
          </cell>
        </row>
        <row r="576">
          <cell r="A576" t="str">
            <v>M310.07(a)(iv)</v>
          </cell>
          <cell r="B576" t="str">
            <v>M3000</v>
          </cell>
          <cell r="C576" t="str">
            <v>Road Side Maintenance</v>
          </cell>
          <cell r="D576" t="str">
            <v>M3100</v>
          </cell>
          <cell r="E576" t="str">
            <v>M3100: Fencing</v>
          </cell>
          <cell r="F576" t="str">
            <v>M310.07(a)(iv)</v>
          </cell>
          <cell r="G576" t="str">
            <v>Security fences</v>
          </cell>
          <cell r="H576" t="str">
            <v>Yes</v>
          </cell>
          <cell r="I576" t="str">
            <v>Yes</v>
          </cell>
          <cell r="J576" t="str">
            <v>m</v>
          </cell>
        </row>
        <row r="577">
          <cell r="A577" t="str">
            <v>M310.07(a)(v)</v>
          </cell>
          <cell r="B577" t="str">
            <v>M3000</v>
          </cell>
          <cell r="C577" t="str">
            <v>Road Side Maintenance</v>
          </cell>
          <cell r="D577" t="str">
            <v>M3100</v>
          </cell>
          <cell r="E577" t="str">
            <v>M3100: Fencing</v>
          </cell>
          <cell r="F577" t="str">
            <v>M310.07(a)(v)</v>
          </cell>
          <cell r="G577" t="str">
            <v>Steel palisade fences</v>
          </cell>
          <cell r="H577" t="str">
            <v>Yes</v>
          </cell>
          <cell r="I577" t="str">
            <v>Yes</v>
          </cell>
          <cell r="J577" t="str">
            <v>m</v>
          </cell>
        </row>
        <row r="578">
          <cell r="A578" t="str">
            <v>M310.07(a)(vi)</v>
          </cell>
          <cell r="B578" t="str">
            <v>M3000</v>
          </cell>
          <cell r="C578" t="str">
            <v>Road Side Maintenance</v>
          </cell>
          <cell r="D578" t="str">
            <v>M3100</v>
          </cell>
          <cell r="E578" t="str">
            <v>M3100: Fencing</v>
          </cell>
          <cell r="F578" t="str">
            <v>M310.07(a)(vi)</v>
          </cell>
          <cell r="G578" t="str">
            <v>Concrete palisade fences</v>
          </cell>
          <cell r="H578" t="str">
            <v>Yes</v>
          </cell>
          <cell r="I578" t="str">
            <v>Yes</v>
          </cell>
          <cell r="J578" t="str">
            <v>m</v>
          </cell>
        </row>
        <row r="579">
          <cell r="A579" t="str">
            <v>M310.07(a)(vii)</v>
          </cell>
          <cell r="B579" t="str">
            <v>M3000</v>
          </cell>
          <cell r="C579" t="str">
            <v>Road Side Maintenance</v>
          </cell>
          <cell r="D579" t="str">
            <v>M3100</v>
          </cell>
          <cell r="E579" t="str">
            <v>M3100: Fencing</v>
          </cell>
          <cell r="F579" t="str">
            <v>M310.07(a)(vii)</v>
          </cell>
          <cell r="G579" t="str">
            <v>Steel mesh fencing (as specified)</v>
          </cell>
          <cell r="H579" t="str">
            <v>Yes</v>
          </cell>
          <cell r="I579" t="str">
            <v>Yes</v>
          </cell>
          <cell r="J579" t="str">
            <v>m</v>
          </cell>
        </row>
        <row r="580">
          <cell r="A580" t="str">
            <v>M310.07(a)(viii)</v>
          </cell>
          <cell r="B580" t="str">
            <v>M3000</v>
          </cell>
          <cell r="C580" t="str">
            <v>Road Side Maintenance</v>
          </cell>
          <cell r="D580" t="str">
            <v>M3100</v>
          </cell>
          <cell r="E580" t="str">
            <v>M3100: Fencing</v>
          </cell>
          <cell r="F580" t="str">
            <v>M310.07(a)(viii)</v>
          </cell>
          <cell r="G580" t="str">
            <v>Flat wrap barbed wire fencing</v>
          </cell>
          <cell r="H580" t="str">
            <v>Yes</v>
          </cell>
          <cell r="I580" t="str">
            <v>Yes</v>
          </cell>
          <cell r="J580" t="str">
            <v>m</v>
          </cell>
        </row>
        <row r="581">
          <cell r="A581" t="str">
            <v>M310.07(b)</v>
          </cell>
          <cell r="B581" t="str">
            <v>M3000</v>
          </cell>
          <cell r="C581" t="str">
            <v>Road Side Maintenance</v>
          </cell>
          <cell r="D581" t="str">
            <v>M3100</v>
          </cell>
          <cell r="E581" t="str">
            <v>M3100: Fencing</v>
          </cell>
          <cell r="F581" t="str">
            <v>M310.07(b)</v>
          </cell>
          <cell r="G581" t="str">
            <v>Gates</v>
          </cell>
          <cell r="H581" t="str">
            <v>Yes</v>
          </cell>
          <cell r="I581" t="str">
            <v>Yes</v>
          </cell>
          <cell r="J581" t="str">
            <v>No</v>
          </cell>
        </row>
        <row r="582">
          <cell r="A582" t="str">
            <v>M310.08</v>
          </cell>
          <cell r="B582" t="str">
            <v>M3000</v>
          </cell>
          <cell r="C582" t="str">
            <v>Road Side Maintenance</v>
          </cell>
          <cell r="D582" t="str">
            <v>M3100</v>
          </cell>
          <cell r="E582" t="str">
            <v>M3100: Fencing</v>
          </cell>
          <cell r="F582" t="str">
            <v>M310.08</v>
          </cell>
          <cell r="G582" t="str">
            <v>Dismantling of existing and damaged fences</v>
          </cell>
          <cell r="H582" t="str">
            <v>Yes</v>
          </cell>
          <cell r="I582" t="str">
            <v>Yes</v>
          </cell>
          <cell r="J582" t="str">
            <v>m</v>
          </cell>
        </row>
        <row r="583">
          <cell r="A583" t="str">
            <v>M310.09</v>
          </cell>
          <cell r="B583" t="str">
            <v>M3000</v>
          </cell>
          <cell r="C583" t="str">
            <v>Road Side Maintenance</v>
          </cell>
          <cell r="D583" t="str">
            <v>M3100</v>
          </cell>
          <cell r="E583" t="str">
            <v>M3100: Fencing</v>
          </cell>
          <cell r="F583" t="str">
            <v>M310.09</v>
          </cell>
          <cell r="G583" t="str">
            <v>Drilling and blasting holes for posts and anchors</v>
          </cell>
          <cell r="H583" t="str">
            <v>Yes</v>
          </cell>
          <cell r="I583" t="str">
            <v>Yes</v>
          </cell>
          <cell r="J583" t="str">
            <v>No</v>
          </cell>
        </row>
        <row r="584">
          <cell r="A584" t="str">
            <v>M310.10</v>
          </cell>
          <cell r="B584" t="str">
            <v>M3000</v>
          </cell>
          <cell r="C584" t="str">
            <v>Road Side Maintenance</v>
          </cell>
          <cell r="D584" t="str">
            <v>M3100</v>
          </cell>
          <cell r="E584" t="str">
            <v>M3100: Fencing</v>
          </cell>
          <cell r="F584" t="str">
            <v>M310.10</v>
          </cell>
          <cell r="G584" t="str">
            <v>Procurement of specialised fencing</v>
          </cell>
          <cell r="H584" t="str">
            <v>No</v>
          </cell>
          <cell r="I584" t="str">
            <v>No</v>
          </cell>
          <cell r="J584" t="str">
            <v>None</v>
          </cell>
        </row>
        <row r="585">
          <cell r="A585" t="str">
            <v>M310.10(a)</v>
          </cell>
          <cell r="B585" t="str">
            <v>M3000</v>
          </cell>
          <cell r="C585" t="str">
            <v>Road Side Maintenance</v>
          </cell>
          <cell r="D585" t="str">
            <v>M3100</v>
          </cell>
          <cell r="E585" t="str">
            <v>M3100: Fencing</v>
          </cell>
          <cell r="F585" t="str">
            <v>M310.10(a)</v>
          </cell>
          <cell r="G585" t="str">
            <v>Procurement of specialised fencing (cattle grids)</v>
          </cell>
          <cell r="H585" t="str">
            <v>Yes</v>
          </cell>
          <cell r="I585" t="str">
            <v>No</v>
          </cell>
          <cell r="J585" t="str">
            <v>Prov Sum</v>
          </cell>
        </row>
        <row r="586">
          <cell r="A586" t="str">
            <v>M310.10(b)</v>
          </cell>
          <cell r="B586" t="str">
            <v>M3000</v>
          </cell>
          <cell r="C586" t="str">
            <v>Road Side Maintenance</v>
          </cell>
          <cell r="D586" t="str">
            <v>M3100</v>
          </cell>
          <cell r="E586" t="str">
            <v>M3100: Fencing</v>
          </cell>
          <cell r="F586" t="str">
            <v>M310.10(b)</v>
          </cell>
          <cell r="G586" t="str">
            <v>The Contractors overhead charges and profit in respect of sub-item M310.10(a)</v>
          </cell>
          <cell r="H586" t="str">
            <v>Yes</v>
          </cell>
          <cell r="I586" t="str">
            <v>No</v>
          </cell>
          <cell r="J586" t="str">
            <v>%</v>
          </cell>
        </row>
        <row r="587">
          <cell r="A587" t="str">
            <v>M320</v>
          </cell>
          <cell r="B587" t="str">
            <v>M3000</v>
          </cell>
          <cell r="C587" t="str">
            <v>Road Side Maintenance</v>
          </cell>
          <cell r="D587" t="str">
            <v>M3100</v>
          </cell>
          <cell r="E587" t="str">
            <v>M3100: Fencing</v>
          </cell>
          <cell r="F587" t="str">
            <v>M320</v>
          </cell>
          <cell r="G587" t="str">
            <v>COLLECTION AND REMOVAL OF DEBRIS AND LITTER</v>
          </cell>
          <cell r="H587" t="str">
            <v>No</v>
          </cell>
          <cell r="I587" t="str">
            <v>No</v>
          </cell>
          <cell r="J587" t="str">
            <v>None</v>
          </cell>
        </row>
        <row r="588">
          <cell r="A588" t="str">
            <v>M320.01</v>
          </cell>
          <cell r="B588" t="str">
            <v>M3000</v>
          </cell>
          <cell r="C588" t="str">
            <v>Road Side Maintenance</v>
          </cell>
          <cell r="D588" t="str">
            <v>M3100</v>
          </cell>
          <cell r="E588" t="str">
            <v>M3100: Fencing</v>
          </cell>
          <cell r="F588" t="str">
            <v>M320.01</v>
          </cell>
          <cell r="G588" t="str">
            <v>Initial Clearing of the road reserve (state section and km distance incl. interchanges)</v>
          </cell>
          <cell r="H588" t="str">
            <v>Yes</v>
          </cell>
          <cell r="I588" t="str">
            <v>Yes</v>
          </cell>
          <cell r="J588" t="str">
            <v>Lump Sum</v>
          </cell>
        </row>
        <row r="589">
          <cell r="A589" t="str">
            <v>M320.02</v>
          </cell>
          <cell r="B589" t="str">
            <v>M3000</v>
          </cell>
          <cell r="C589" t="str">
            <v>Road Side Maintenance</v>
          </cell>
          <cell r="D589" t="str">
            <v>M3100</v>
          </cell>
          <cell r="E589" t="str">
            <v>M3100: Fencing</v>
          </cell>
          <cell r="F589" t="str">
            <v>M320.02</v>
          </cell>
          <cell r="G589" t="str">
            <v>General Clearing of the road reserve</v>
          </cell>
          <cell r="H589" t="str">
            <v>No</v>
          </cell>
          <cell r="I589" t="str">
            <v>No</v>
          </cell>
          <cell r="J589" t="str">
            <v>None</v>
          </cell>
        </row>
        <row r="590">
          <cell r="A590" t="str">
            <v>M320.02(a)</v>
          </cell>
          <cell r="B590" t="str">
            <v>M3000</v>
          </cell>
          <cell r="C590" t="str">
            <v>Road Side Maintenance</v>
          </cell>
          <cell r="D590" t="str">
            <v>M3100</v>
          </cell>
          <cell r="E590" t="str">
            <v>M3100: Fencing</v>
          </cell>
          <cell r="F590" t="str">
            <v>M320.02(a)</v>
          </cell>
          <cell r="G590" t="str">
            <v>Urban roads (state section and km distance incl. interchanges)</v>
          </cell>
          <cell r="H590" t="str">
            <v>No</v>
          </cell>
          <cell r="I590" t="str">
            <v>No</v>
          </cell>
          <cell r="J590" t="str">
            <v>None</v>
          </cell>
        </row>
        <row r="591">
          <cell r="A591" t="str">
            <v>M320.02(a)(i)</v>
          </cell>
          <cell r="B591" t="str">
            <v>M3000</v>
          </cell>
          <cell r="C591" t="str">
            <v>Road Side Maintenance</v>
          </cell>
          <cell r="D591" t="str">
            <v>M3100</v>
          </cell>
          <cell r="E591" t="str">
            <v>M3100: Fencing</v>
          </cell>
          <cell r="F591" t="str">
            <v>M320.02(a)(i)</v>
          </cell>
          <cell r="G591" t="str">
            <v>Specify section and km distance incl. I/C</v>
          </cell>
          <cell r="H591" t="str">
            <v>Yes</v>
          </cell>
          <cell r="I591" t="str">
            <v>Yes</v>
          </cell>
          <cell r="J591" t="str">
            <v>Weekly</v>
          </cell>
        </row>
        <row r="592">
          <cell r="A592" t="str">
            <v>M320.02(b)</v>
          </cell>
          <cell r="B592" t="str">
            <v>M3000</v>
          </cell>
          <cell r="C592" t="str">
            <v>Road Side Maintenance</v>
          </cell>
          <cell r="D592" t="str">
            <v>M3100</v>
          </cell>
          <cell r="E592" t="str">
            <v>M3100: Fencing</v>
          </cell>
          <cell r="F592" t="str">
            <v>M320.02(b)</v>
          </cell>
          <cell r="G592" t="str">
            <v>Peri urban roads (state section and km distance incl. interchanges)</v>
          </cell>
          <cell r="H592" t="str">
            <v>No</v>
          </cell>
          <cell r="I592" t="str">
            <v>No</v>
          </cell>
          <cell r="J592" t="str">
            <v>None</v>
          </cell>
        </row>
        <row r="593">
          <cell r="A593" t="str">
            <v>M320.02(b)(i)</v>
          </cell>
          <cell r="B593" t="str">
            <v>M3000</v>
          </cell>
          <cell r="C593" t="str">
            <v>Road Side Maintenance</v>
          </cell>
          <cell r="D593" t="str">
            <v>M3100</v>
          </cell>
          <cell r="E593" t="str">
            <v>M3100: Fencing</v>
          </cell>
          <cell r="F593" t="str">
            <v>M320.02(b)(i)</v>
          </cell>
          <cell r="G593" t="str">
            <v>Specify section and km distance incl. I/C</v>
          </cell>
          <cell r="H593" t="str">
            <v>Yes</v>
          </cell>
          <cell r="I593" t="str">
            <v>Yes</v>
          </cell>
          <cell r="J593" t="str">
            <v>Month</v>
          </cell>
        </row>
        <row r="594">
          <cell r="A594" t="str">
            <v>M320.02(c)</v>
          </cell>
          <cell r="B594" t="str">
            <v>M3000</v>
          </cell>
          <cell r="C594" t="str">
            <v>Road Side Maintenance</v>
          </cell>
          <cell r="D594" t="str">
            <v>M3100</v>
          </cell>
          <cell r="E594" t="str">
            <v>M3100: Fencing</v>
          </cell>
          <cell r="F594" t="str">
            <v>M320.02(c)</v>
          </cell>
          <cell r="G594" t="str">
            <v>Rural roads (state section and km distance incl. interchanges)</v>
          </cell>
          <cell r="H594" t="str">
            <v>No</v>
          </cell>
          <cell r="I594" t="str">
            <v>No</v>
          </cell>
          <cell r="J594" t="str">
            <v>None</v>
          </cell>
        </row>
        <row r="595">
          <cell r="A595" t="str">
            <v>M320.02(c)(i)</v>
          </cell>
          <cell r="B595" t="str">
            <v>M3000</v>
          </cell>
          <cell r="C595" t="str">
            <v>Road Side Maintenance</v>
          </cell>
          <cell r="D595" t="str">
            <v>M3100</v>
          </cell>
          <cell r="E595" t="str">
            <v>M3100: Fencing</v>
          </cell>
          <cell r="F595" t="str">
            <v>M320.02(c)(i)</v>
          </cell>
          <cell r="G595" t="str">
            <v>Specify section and km distance incl. I/C</v>
          </cell>
          <cell r="H595" t="str">
            <v>Yes</v>
          </cell>
          <cell r="I595" t="str">
            <v>Yes</v>
          </cell>
          <cell r="J595" t="str">
            <v>Month</v>
          </cell>
        </row>
        <row r="596">
          <cell r="A596" t="str">
            <v>M320.03</v>
          </cell>
          <cell r="B596" t="str">
            <v>M3000</v>
          </cell>
          <cell r="C596" t="str">
            <v>Road Side Maintenance</v>
          </cell>
          <cell r="D596" t="str">
            <v>M3100</v>
          </cell>
          <cell r="E596" t="str">
            <v>M3100: Fencing</v>
          </cell>
          <cell r="F596" t="str">
            <v>M320.03</v>
          </cell>
          <cell r="G596" t="str">
            <v>Additional ad-hoc clearing of</v>
          </cell>
          <cell r="H596" t="str">
            <v>No</v>
          </cell>
          <cell r="I596" t="str">
            <v>No</v>
          </cell>
          <cell r="J596" t="str">
            <v>None</v>
          </cell>
        </row>
        <row r="597">
          <cell r="A597" t="str">
            <v>M320.03(a)</v>
          </cell>
          <cell r="B597" t="str">
            <v>M3000</v>
          </cell>
          <cell r="C597" t="str">
            <v>Road Side Maintenance</v>
          </cell>
          <cell r="D597" t="str">
            <v>M3100</v>
          </cell>
          <cell r="E597" t="str">
            <v>M3100: Fencing</v>
          </cell>
          <cell r="F597" t="str">
            <v>M320.03(a)</v>
          </cell>
          <cell r="G597" t="str">
            <v>Lay-byes</v>
          </cell>
          <cell r="H597" t="str">
            <v>Yes</v>
          </cell>
          <cell r="I597" t="str">
            <v>Yes</v>
          </cell>
          <cell r="J597" t="str">
            <v>No</v>
          </cell>
        </row>
        <row r="598">
          <cell r="A598" t="str">
            <v>M320.03(b)</v>
          </cell>
          <cell r="B598" t="str">
            <v>M3000</v>
          </cell>
          <cell r="C598" t="str">
            <v>Road Side Maintenance</v>
          </cell>
          <cell r="D598" t="str">
            <v>M3100</v>
          </cell>
          <cell r="E598" t="str">
            <v>M3100: Fencing</v>
          </cell>
          <cell r="F598" t="str">
            <v>M320.03(b)</v>
          </cell>
          <cell r="G598" t="str">
            <v>Toll plazas</v>
          </cell>
          <cell r="H598" t="str">
            <v>No</v>
          </cell>
          <cell r="I598" t="str">
            <v>No</v>
          </cell>
          <cell r="J598" t="str">
            <v>None</v>
          </cell>
        </row>
        <row r="599">
          <cell r="A599" t="str">
            <v>M320.03(b)(i)</v>
          </cell>
          <cell r="B599" t="str">
            <v>M3000</v>
          </cell>
          <cell r="C599" t="str">
            <v>Road Side Maintenance</v>
          </cell>
          <cell r="D599" t="str">
            <v>M3100</v>
          </cell>
          <cell r="E599" t="str">
            <v>M3100: Fencing</v>
          </cell>
          <cell r="F599" t="str">
            <v>M320.03(b)(i)</v>
          </cell>
          <cell r="G599" t="str">
            <v>List toll plazas</v>
          </cell>
          <cell r="H599" t="str">
            <v>Yes</v>
          </cell>
          <cell r="I599" t="str">
            <v>Yes</v>
          </cell>
          <cell r="J599" t="str">
            <v>No</v>
          </cell>
        </row>
        <row r="600">
          <cell r="A600" t="str">
            <v>M320.03(c)</v>
          </cell>
          <cell r="B600" t="str">
            <v>M3000</v>
          </cell>
          <cell r="C600" t="str">
            <v>Road Side Maintenance</v>
          </cell>
          <cell r="D600" t="str">
            <v>M3100</v>
          </cell>
          <cell r="E600" t="str">
            <v>M3100: Fencing</v>
          </cell>
          <cell r="F600" t="str">
            <v>M320.03(c)</v>
          </cell>
          <cell r="G600" t="str">
            <v>Interchanges</v>
          </cell>
          <cell r="H600" t="str">
            <v>No</v>
          </cell>
          <cell r="I600" t="str">
            <v>No</v>
          </cell>
          <cell r="J600" t="str">
            <v>None</v>
          </cell>
        </row>
        <row r="601">
          <cell r="A601" t="str">
            <v>M320.03(c)(i)</v>
          </cell>
          <cell r="B601" t="str">
            <v>M3000</v>
          </cell>
          <cell r="C601" t="str">
            <v>Road Side Maintenance</v>
          </cell>
          <cell r="D601" t="str">
            <v>M3100</v>
          </cell>
          <cell r="E601" t="str">
            <v>M3100: Fencing</v>
          </cell>
          <cell r="F601" t="str">
            <v>M320.03(c)(i)</v>
          </cell>
          <cell r="G601" t="str">
            <v>List interchanges</v>
          </cell>
          <cell r="H601" t="str">
            <v>Yes</v>
          </cell>
          <cell r="I601" t="str">
            <v>Yes</v>
          </cell>
          <cell r="J601" t="str">
            <v>No</v>
          </cell>
        </row>
        <row r="602">
          <cell r="A602" t="str">
            <v>M330</v>
          </cell>
          <cell r="B602" t="str">
            <v>M3000</v>
          </cell>
          <cell r="C602" t="str">
            <v>Road Side Maintenance</v>
          </cell>
          <cell r="D602" t="str">
            <v>M3100</v>
          </cell>
          <cell r="E602" t="str">
            <v>M3100: Fencing</v>
          </cell>
          <cell r="F602" t="str">
            <v>M330</v>
          </cell>
          <cell r="G602" t="str">
            <v>SHOULDER REPAIRS</v>
          </cell>
          <cell r="H602" t="str">
            <v>No</v>
          </cell>
          <cell r="I602" t="str">
            <v>No</v>
          </cell>
          <cell r="J602" t="str">
            <v>None</v>
          </cell>
        </row>
        <row r="603">
          <cell r="A603" t="str">
            <v>M330.01</v>
          </cell>
          <cell r="B603" t="str">
            <v>M3000</v>
          </cell>
          <cell r="C603" t="str">
            <v>Road Side Maintenance</v>
          </cell>
          <cell r="D603" t="str">
            <v>M3100</v>
          </cell>
          <cell r="E603" t="str">
            <v>M3100: Fencing</v>
          </cell>
          <cell r="F603" t="str">
            <v>M330.01</v>
          </cell>
          <cell r="G603" t="str">
            <v>Reinstating gravel shoulder</v>
          </cell>
          <cell r="H603" t="str">
            <v>No</v>
          </cell>
          <cell r="I603" t="str">
            <v>No</v>
          </cell>
          <cell r="J603" t="str">
            <v>None</v>
          </cell>
        </row>
        <row r="604">
          <cell r="A604" t="str">
            <v>M330.01(a)</v>
          </cell>
          <cell r="B604" t="str">
            <v>M3000</v>
          </cell>
          <cell r="C604" t="str">
            <v>Road Side Maintenance</v>
          </cell>
          <cell r="D604" t="str">
            <v>M3100</v>
          </cell>
          <cell r="E604" t="str">
            <v>M3100: Fencing</v>
          </cell>
          <cell r="F604" t="str">
            <v>M330.01(a)</v>
          </cell>
          <cell r="G604" t="str">
            <v>Ripping, watering, mixing, placing and compacting existing shoulders to 93 % of Mod AASHTO density</v>
          </cell>
          <cell r="H604" t="str">
            <v>Yes</v>
          </cell>
          <cell r="I604" t="str">
            <v>Yes</v>
          </cell>
          <cell r="J604" t="str">
            <v>m3</v>
          </cell>
        </row>
        <row r="605">
          <cell r="A605" t="str">
            <v>M330.01(b)</v>
          </cell>
          <cell r="B605" t="str">
            <v>M3000</v>
          </cell>
          <cell r="C605" t="str">
            <v>Road Side Maintenance</v>
          </cell>
          <cell r="D605" t="str">
            <v>M3100</v>
          </cell>
          <cell r="E605" t="str">
            <v>M3100: Fencing</v>
          </cell>
          <cell r="F605" t="str">
            <v>M330.01(b)</v>
          </cell>
          <cell r="G605" t="str">
            <v>Extra over sub-item M330.01 (a) for adding extra material</v>
          </cell>
          <cell r="H605" t="str">
            <v>No</v>
          </cell>
          <cell r="I605" t="str">
            <v>No</v>
          </cell>
          <cell r="J605" t="str">
            <v>None</v>
          </cell>
        </row>
        <row r="606">
          <cell r="A606" t="str">
            <v>M330.01(b)(i)</v>
          </cell>
          <cell r="B606" t="str">
            <v>M3000</v>
          </cell>
          <cell r="C606" t="str">
            <v>Road Side Maintenance</v>
          </cell>
          <cell r="D606" t="str">
            <v>M3100</v>
          </cell>
          <cell r="E606" t="str">
            <v>M3100: Fencing</v>
          </cell>
          <cell r="F606" t="str">
            <v>M330.01(b)(i)</v>
          </cell>
          <cell r="G606" t="str">
            <v>Borrowing in road reserve (within free haul distance, 1,0 km)</v>
          </cell>
          <cell r="H606" t="str">
            <v>Yes</v>
          </cell>
          <cell r="I606" t="str">
            <v>Yes</v>
          </cell>
          <cell r="J606" t="str">
            <v>m3</v>
          </cell>
        </row>
        <row r="607">
          <cell r="A607" t="str">
            <v>M330.01(b)(ii)</v>
          </cell>
          <cell r="B607" t="str">
            <v>M3000</v>
          </cell>
          <cell r="C607" t="str">
            <v>Road Side Maintenance</v>
          </cell>
          <cell r="D607" t="str">
            <v>M3100</v>
          </cell>
          <cell r="E607" t="str">
            <v>M3100: Fencing</v>
          </cell>
          <cell r="F607" t="str">
            <v>M330.01(b)(ii)</v>
          </cell>
          <cell r="G607" t="str">
            <v>Commercial sources</v>
          </cell>
          <cell r="H607" t="str">
            <v>Yes</v>
          </cell>
          <cell r="I607" t="str">
            <v>Yes</v>
          </cell>
          <cell r="J607" t="str">
            <v>m3</v>
          </cell>
        </row>
        <row r="608">
          <cell r="A608" t="str">
            <v>M330.01(b)(iii)</v>
          </cell>
          <cell r="B608" t="str">
            <v>M3000</v>
          </cell>
          <cell r="C608" t="str">
            <v>Road Side Maintenance</v>
          </cell>
          <cell r="D608" t="str">
            <v>M3100</v>
          </cell>
          <cell r="E608" t="str">
            <v>M3100: Fencing</v>
          </cell>
          <cell r="F608" t="str">
            <v>M330.01(b)(iii)</v>
          </cell>
          <cell r="G608" t="str">
            <v>Milled material</v>
          </cell>
          <cell r="H608" t="str">
            <v>Yes</v>
          </cell>
          <cell r="I608" t="str">
            <v>Yes</v>
          </cell>
          <cell r="J608" t="str">
            <v>m3</v>
          </cell>
        </row>
        <row r="609">
          <cell r="A609" t="str">
            <v>M330.01(c)</v>
          </cell>
          <cell r="B609" t="str">
            <v>M3000</v>
          </cell>
          <cell r="C609" t="str">
            <v>Road Side Maintenance</v>
          </cell>
          <cell r="D609" t="str">
            <v>M3100</v>
          </cell>
          <cell r="E609" t="str">
            <v>M3100: Fencing</v>
          </cell>
          <cell r="F609" t="str">
            <v>M330.01(c)</v>
          </cell>
          <cell r="G609" t="str">
            <v>Extra over for sub-item M330.01 (a) for stabilising material</v>
          </cell>
          <cell r="H609" t="str">
            <v>Yes</v>
          </cell>
          <cell r="I609" t="str">
            <v>Yes</v>
          </cell>
          <cell r="J609" t="str">
            <v>m3</v>
          </cell>
        </row>
        <row r="610">
          <cell r="A610" t="str">
            <v>M330.01(d)</v>
          </cell>
          <cell r="B610" t="str">
            <v>M3000</v>
          </cell>
          <cell r="C610" t="str">
            <v>Road Side Maintenance</v>
          </cell>
          <cell r="D610" t="str">
            <v>M3100</v>
          </cell>
          <cell r="E610" t="str">
            <v>M3100: Fencing</v>
          </cell>
          <cell r="F610" t="str">
            <v>M330.01(d)</v>
          </cell>
          <cell r="G610" t="str">
            <v>Extra over for sub-item M330.01 (a) for adding chemical stabilising agent</v>
          </cell>
          <cell r="H610" t="str">
            <v>No</v>
          </cell>
          <cell r="I610" t="str">
            <v>No</v>
          </cell>
          <cell r="J610" t="str">
            <v>None</v>
          </cell>
        </row>
        <row r="611">
          <cell r="A611" t="str">
            <v>M330.01(d)(i)</v>
          </cell>
          <cell r="B611" t="str">
            <v>M3000</v>
          </cell>
          <cell r="C611" t="str">
            <v>Road Side Maintenance</v>
          </cell>
          <cell r="D611" t="str">
            <v>M3100</v>
          </cell>
          <cell r="E611" t="str">
            <v>M3100: Fencing</v>
          </cell>
          <cell r="F611" t="str">
            <v>M330.01(d)(i)</v>
          </cell>
          <cell r="G611" t="str">
            <v>Ordinary Portland cement</v>
          </cell>
          <cell r="H611" t="str">
            <v>Yes</v>
          </cell>
          <cell r="I611" t="str">
            <v>yes</v>
          </cell>
          <cell r="J611" t="str">
            <v>ton</v>
          </cell>
        </row>
        <row r="612">
          <cell r="A612" t="str">
            <v>M330.01(d)(ii)</v>
          </cell>
          <cell r="B612" t="str">
            <v>M3000</v>
          </cell>
          <cell r="C612" t="str">
            <v>Road Side Maintenance</v>
          </cell>
          <cell r="D612" t="str">
            <v>M3100</v>
          </cell>
          <cell r="E612" t="str">
            <v>M3100: Fencing</v>
          </cell>
          <cell r="F612" t="str">
            <v>M330.01(d)(ii)</v>
          </cell>
          <cell r="G612" t="str">
            <v>Road lime (specify type)</v>
          </cell>
          <cell r="H612" t="str">
            <v>Yes</v>
          </cell>
          <cell r="I612" t="str">
            <v>yes</v>
          </cell>
          <cell r="J612" t="str">
            <v>ton</v>
          </cell>
        </row>
        <row r="613">
          <cell r="A613" t="str">
            <v>M330.01(e)</v>
          </cell>
          <cell r="B613" t="str">
            <v>M3000</v>
          </cell>
          <cell r="C613" t="str">
            <v>Road Side Maintenance</v>
          </cell>
          <cell r="D613" t="str">
            <v>M3100</v>
          </cell>
          <cell r="E613" t="str">
            <v>M3100: Fencing</v>
          </cell>
          <cell r="F613" t="str">
            <v>M330.01(e)</v>
          </cell>
          <cell r="G613" t="str">
            <v>Extra over for sub-item M330.01 (a) for bituminous stablising agent (specify type)</v>
          </cell>
          <cell r="H613" t="str">
            <v>No</v>
          </cell>
          <cell r="I613" t="str">
            <v>No</v>
          </cell>
          <cell r="J613" t="str">
            <v>None</v>
          </cell>
        </row>
        <row r="614">
          <cell r="A614" t="str">
            <v>M330.01(e)(i)</v>
          </cell>
          <cell r="B614" t="str">
            <v>M3000</v>
          </cell>
          <cell r="C614" t="str">
            <v>Road Side Maintenance</v>
          </cell>
          <cell r="D614" t="str">
            <v>M3100</v>
          </cell>
          <cell r="E614" t="str">
            <v>M3100: Fencing</v>
          </cell>
          <cell r="F614" t="str">
            <v>M330.01(e)(i)</v>
          </cell>
          <cell r="G614" t="str">
            <v>Anionic stable grade emulsion</v>
          </cell>
          <cell r="H614" t="str">
            <v>Yes</v>
          </cell>
          <cell r="I614" t="str">
            <v>Yes</v>
          </cell>
          <cell r="J614" t="str">
            <v>Litre</v>
          </cell>
        </row>
        <row r="615">
          <cell r="A615" t="str">
            <v>M330.01(e)(ii)</v>
          </cell>
          <cell r="B615" t="str">
            <v>M3000</v>
          </cell>
          <cell r="C615" t="str">
            <v>Road Side Maintenance</v>
          </cell>
          <cell r="D615" t="str">
            <v>M3100</v>
          </cell>
          <cell r="E615" t="str">
            <v>M3100: Fencing</v>
          </cell>
          <cell r="F615" t="str">
            <v>M330.01(e)(ii)</v>
          </cell>
          <cell r="G615" t="str">
            <v>Cationic stable grade emulsion</v>
          </cell>
          <cell r="H615" t="str">
            <v>Yes</v>
          </cell>
          <cell r="I615" t="str">
            <v>Yes</v>
          </cell>
          <cell r="J615" t="str">
            <v>Litre</v>
          </cell>
        </row>
        <row r="616">
          <cell r="A616" t="str">
            <v>M330.01(e)(iii)</v>
          </cell>
          <cell r="B616" t="str">
            <v>M3000</v>
          </cell>
          <cell r="C616" t="str">
            <v>Road Side Maintenance</v>
          </cell>
          <cell r="D616" t="str">
            <v>M3100</v>
          </cell>
          <cell r="E616" t="str">
            <v>M3100: Fencing</v>
          </cell>
          <cell r="F616" t="str">
            <v>M330.01(e)(iii)</v>
          </cell>
          <cell r="G616" t="str">
            <v>Other (specify)</v>
          </cell>
          <cell r="H616" t="str">
            <v>Yes</v>
          </cell>
          <cell r="I616" t="str">
            <v>Yes</v>
          </cell>
          <cell r="J616" t="str">
            <v>Litre</v>
          </cell>
        </row>
        <row r="617">
          <cell r="A617" t="str">
            <v>M330.02</v>
          </cell>
          <cell r="B617" t="str">
            <v>M3000</v>
          </cell>
          <cell r="C617" t="str">
            <v>Road Side Maintenance</v>
          </cell>
          <cell r="D617" t="str">
            <v>M3100</v>
          </cell>
          <cell r="E617" t="str">
            <v>M3100: Fencing</v>
          </cell>
          <cell r="F617" t="str">
            <v>M330.02</v>
          </cell>
          <cell r="G617" t="str">
            <v>Blading of gravel shoulders</v>
          </cell>
          <cell r="H617" t="str">
            <v>No</v>
          </cell>
          <cell r="I617" t="str">
            <v>No</v>
          </cell>
          <cell r="J617" t="str">
            <v>None</v>
          </cell>
        </row>
        <row r="618">
          <cell r="A618" t="str">
            <v>M330.02(a)</v>
          </cell>
          <cell r="B618" t="str">
            <v>M3000</v>
          </cell>
          <cell r="C618" t="str">
            <v>Road Side Maintenance</v>
          </cell>
          <cell r="D618" t="str">
            <v>M3100</v>
          </cell>
          <cell r="E618" t="str">
            <v>M3100: Fencing</v>
          </cell>
          <cell r="F618" t="str">
            <v>M330.02(a)</v>
          </cell>
          <cell r="G618" t="str">
            <v>Blading of gravel shoulders</v>
          </cell>
          <cell r="H618" t="str">
            <v>Yes</v>
          </cell>
          <cell r="I618" t="str">
            <v>Yes</v>
          </cell>
          <cell r="J618" t="str">
            <v>km</v>
          </cell>
        </row>
        <row r="619">
          <cell r="A619" t="str">
            <v>M330.02(b)</v>
          </cell>
          <cell r="B619" t="str">
            <v>M3000</v>
          </cell>
          <cell r="C619" t="str">
            <v>Road Side Maintenance</v>
          </cell>
          <cell r="D619" t="str">
            <v>M3100</v>
          </cell>
          <cell r="E619" t="str">
            <v>M3100: Fencing</v>
          </cell>
          <cell r="F619" t="str">
            <v>M330.02(b)</v>
          </cell>
          <cell r="G619" t="str">
            <v>Cutting of mitre drains</v>
          </cell>
          <cell r="H619" t="str">
            <v>Yes</v>
          </cell>
          <cell r="I619" t="str">
            <v>Yes</v>
          </cell>
          <cell r="J619" t="str">
            <v>m</v>
          </cell>
        </row>
        <row r="620">
          <cell r="A620" t="str">
            <v>M330.03</v>
          </cell>
          <cell r="B620" t="str">
            <v>M3000</v>
          </cell>
          <cell r="C620" t="str">
            <v>Road Side Maintenance</v>
          </cell>
          <cell r="D620" t="str">
            <v>M3100</v>
          </cell>
          <cell r="E620" t="str">
            <v>M3100: Fencing</v>
          </cell>
          <cell r="F620" t="str">
            <v>M330.03</v>
          </cell>
          <cell r="G620" t="str">
            <v>Preparation of road reserve</v>
          </cell>
          <cell r="H620" t="str">
            <v>No</v>
          </cell>
          <cell r="I620" t="str">
            <v>No</v>
          </cell>
          <cell r="J620" t="str">
            <v>None</v>
          </cell>
        </row>
        <row r="621">
          <cell r="A621" t="str">
            <v>M330.03(a)</v>
          </cell>
          <cell r="B621" t="str">
            <v>M3000</v>
          </cell>
          <cell r="C621" t="str">
            <v>Road Side Maintenance</v>
          </cell>
          <cell r="D621" t="str">
            <v>M3100</v>
          </cell>
          <cell r="E621" t="str">
            <v>M3100: Fencing</v>
          </cell>
          <cell r="F621" t="str">
            <v>M330.03(a)</v>
          </cell>
          <cell r="G621" t="str">
            <v>Reserve with dual carriageway</v>
          </cell>
          <cell r="H621" t="str">
            <v>Yes</v>
          </cell>
          <cell r="I621" t="str">
            <v>Yes</v>
          </cell>
          <cell r="J621" t="str">
            <v>km</v>
          </cell>
        </row>
        <row r="622">
          <cell r="A622" t="str">
            <v>M330.03(b)</v>
          </cell>
          <cell r="B622" t="str">
            <v>M3000</v>
          </cell>
          <cell r="C622" t="str">
            <v>Road Side Maintenance</v>
          </cell>
          <cell r="D622" t="str">
            <v>M3100</v>
          </cell>
          <cell r="E622" t="str">
            <v>M3100: Fencing</v>
          </cell>
          <cell r="F622" t="str">
            <v>M330.03(b)</v>
          </cell>
          <cell r="G622" t="str">
            <v>Reserve with single carriageway</v>
          </cell>
          <cell r="H622" t="str">
            <v>Yes</v>
          </cell>
          <cell r="I622" t="str">
            <v>Yes</v>
          </cell>
          <cell r="J622" t="str">
            <v>km</v>
          </cell>
        </row>
        <row r="623">
          <cell r="A623" t="str">
            <v>M330.04</v>
          </cell>
          <cell r="B623" t="str">
            <v>M3000</v>
          </cell>
          <cell r="C623" t="str">
            <v>Road Side Maintenance</v>
          </cell>
          <cell r="D623" t="str">
            <v>M3100</v>
          </cell>
          <cell r="E623" t="str">
            <v>M3100: Fencing</v>
          </cell>
          <cell r="F623" t="str">
            <v>M330.04</v>
          </cell>
          <cell r="G623" t="str">
            <v>Overhaul on material in excess of the free-haul distance of 1,0km</v>
          </cell>
          <cell r="H623" t="str">
            <v>Yes</v>
          </cell>
          <cell r="I623" t="str">
            <v>Yes</v>
          </cell>
          <cell r="J623" t="str">
            <v>m3 - km</v>
          </cell>
        </row>
        <row r="624">
          <cell r="A624" t="str">
            <v>M340</v>
          </cell>
          <cell r="B624" t="str">
            <v>M3000</v>
          </cell>
          <cell r="C624" t="str">
            <v>Road Side Maintenance</v>
          </cell>
          <cell r="D624" t="str">
            <v>M3100</v>
          </cell>
          <cell r="E624" t="str">
            <v>M3100: Fencing</v>
          </cell>
          <cell r="F624" t="str">
            <v>M340</v>
          </cell>
          <cell r="G624" t="str">
            <v>MAINTENANCE OF ARRESTOR BED</v>
          </cell>
          <cell r="H624" t="str">
            <v>No</v>
          </cell>
          <cell r="I624" t="str">
            <v>No</v>
          </cell>
          <cell r="J624" t="str">
            <v>None</v>
          </cell>
        </row>
        <row r="625">
          <cell r="A625" t="str">
            <v>M340.01</v>
          </cell>
          <cell r="B625" t="str">
            <v>M3000</v>
          </cell>
          <cell r="C625" t="str">
            <v>Road Side Maintenance</v>
          </cell>
          <cell r="D625" t="str">
            <v>M3100</v>
          </cell>
          <cell r="E625" t="str">
            <v>M3100: Fencing</v>
          </cell>
          <cell r="F625" t="str">
            <v>M340.01</v>
          </cell>
          <cell r="G625" t="str">
            <v>Maintenance of arrestor bed</v>
          </cell>
          <cell r="H625" t="str">
            <v>No</v>
          </cell>
          <cell r="I625" t="str">
            <v>No</v>
          </cell>
          <cell r="J625" t="str">
            <v>None</v>
          </cell>
        </row>
        <row r="626">
          <cell r="A626" t="str">
            <v>M340.01(a)</v>
          </cell>
          <cell r="B626" t="str">
            <v>M3000</v>
          </cell>
          <cell r="C626" t="str">
            <v>Road Side Maintenance</v>
          </cell>
          <cell r="D626" t="str">
            <v>M3100</v>
          </cell>
          <cell r="E626" t="str">
            <v>M3100: Fencing</v>
          </cell>
          <cell r="F626" t="str">
            <v>M340.01(a)</v>
          </cell>
          <cell r="G626" t="str">
            <v>"Fluffing" arrestor bed once per month and after every vehicle entry (joy riding or emergency)</v>
          </cell>
          <cell r="H626" t="str">
            <v>Yes</v>
          </cell>
          <cell r="I626" t="str">
            <v>Yes</v>
          </cell>
          <cell r="J626" t="str">
            <v>Month</v>
          </cell>
        </row>
        <row r="627">
          <cell r="A627" t="str">
            <v>M340.01(b)</v>
          </cell>
          <cell r="B627" t="str">
            <v>M3000</v>
          </cell>
          <cell r="C627" t="str">
            <v>Road Side Maintenance</v>
          </cell>
          <cell r="D627" t="str">
            <v>M3100</v>
          </cell>
          <cell r="E627" t="str">
            <v>M3100: Fencing</v>
          </cell>
          <cell r="F627" t="str">
            <v>M340.01(b)</v>
          </cell>
          <cell r="G627" t="str">
            <v>Removal of fines</v>
          </cell>
          <cell r="H627" t="str">
            <v>Yes</v>
          </cell>
          <cell r="I627" t="str">
            <v>Yes</v>
          </cell>
          <cell r="J627" t="str">
            <v>m3</v>
          </cell>
        </row>
        <row r="628">
          <cell r="A628" t="str">
            <v>M340.02</v>
          </cell>
          <cell r="B628" t="str">
            <v>M3000</v>
          </cell>
          <cell r="C628" t="str">
            <v>Road Side Maintenance</v>
          </cell>
          <cell r="D628" t="str">
            <v>M3100</v>
          </cell>
          <cell r="E628" t="str">
            <v>M3100: Fencing</v>
          </cell>
          <cell r="F628" t="str">
            <v>M340.02</v>
          </cell>
          <cell r="G628" t="str">
            <v xml:space="preserve">Establishment of screening sieve machine </v>
          </cell>
          <cell r="H628" t="str">
            <v>Yes</v>
          </cell>
          <cell r="I628" t="str">
            <v>Yes</v>
          </cell>
          <cell r="J628" t="str">
            <v>Lump Sum</v>
          </cell>
        </row>
        <row r="629">
          <cell r="A629" t="str">
            <v>M340.03</v>
          </cell>
          <cell r="B629" t="str">
            <v>M3000</v>
          </cell>
          <cell r="C629" t="str">
            <v>Road Side Maintenance</v>
          </cell>
          <cell r="D629" t="str">
            <v>M3100</v>
          </cell>
          <cell r="E629" t="str">
            <v>M3100: Fencing</v>
          </cell>
          <cell r="F629" t="str">
            <v>M340.03</v>
          </cell>
          <cell r="G629" t="str">
            <v>Replenishment of stone aggregate</v>
          </cell>
          <cell r="H629" t="str">
            <v>No</v>
          </cell>
          <cell r="I629" t="str">
            <v>No</v>
          </cell>
          <cell r="J629" t="str">
            <v>None</v>
          </cell>
        </row>
        <row r="630">
          <cell r="A630" t="str">
            <v>M340.03(a)</v>
          </cell>
          <cell r="B630" t="str">
            <v>M3000</v>
          </cell>
          <cell r="C630" t="str">
            <v>Road Side Maintenance</v>
          </cell>
          <cell r="D630" t="str">
            <v>M3100</v>
          </cell>
          <cell r="E630" t="str">
            <v>M3100: Fencing</v>
          </cell>
          <cell r="F630" t="str">
            <v>M340.03(a)</v>
          </cell>
          <cell r="G630" t="str">
            <v>Replenishment of stone aggregate</v>
          </cell>
          <cell r="H630" t="str">
            <v>Yes</v>
          </cell>
          <cell r="I630" t="str">
            <v>No</v>
          </cell>
          <cell r="J630" t="str">
            <v>Prov sum</v>
          </cell>
        </row>
        <row r="631">
          <cell r="A631" t="str">
            <v>M340.03(b)</v>
          </cell>
          <cell r="B631" t="str">
            <v>M3000</v>
          </cell>
          <cell r="C631" t="str">
            <v>Road Side Maintenance</v>
          </cell>
          <cell r="D631" t="str">
            <v>M3100</v>
          </cell>
          <cell r="E631" t="str">
            <v>M3100: Fencing</v>
          </cell>
          <cell r="F631" t="str">
            <v>M340.03(b)</v>
          </cell>
          <cell r="G631" t="str">
            <v>The Contractors overhead charges and profit in respect of subitem M340.03 (a)</v>
          </cell>
          <cell r="H631" t="str">
            <v>Yes</v>
          </cell>
          <cell r="I631" t="str">
            <v>No</v>
          </cell>
          <cell r="J631" t="str">
            <v>%</v>
          </cell>
        </row>
        <row r="632">
          <cell r="A632" t="str">
            <v>M350</v>
          </cell>
          <cell r="B632" t="str">
            <v>M3000</v>
          </cell>
          <cell r="C632" t="str">
            <v>Road Side Maintenance</v>
          </cell>
          <cell r="D632" t="str">
            <v>M3100</v>
          </cell>
          <cell r="E632" t="str">
            <v>M3100: Fencing</v>
          </cell>
          <cell r="F632" t="str">
            <v>M350</v>
          </cell>
          <cell r="G632" t="str">
            <v>STABILISATION OF CUTTINGS</v>
          </cell>
          <cell r="H632" t="str">
            <v>No</v>
          </cell>
          <cell r="I632" t="str">
            <v>No</v>
          </cell>
          <cell r="J632" t="str">
            <v>None</v>
          </cell>
        </row>
        <row r="633">
          <cell r="A633" t="str">
            <v>M350.01</v>
          </cell>
          <cell r="B633" t="str">
            <v>M3000</v>
          </cell>
          <cell r="C633" t="str">
            <v>Road Side Maintenance</v>
          </cell>
          <cell r="D633" t="str">
            <v>M3100</v>
          </cell>
          <cell r="E633" t="str">
            <v>M3100: Fencing</v>
          </cell>
          <cell r="F633" t="str">
            <v>M350.01</v>
          </cell>
          <cell r="G633" t="str">
            <v>Barring down of rock surface in the vertical height intervals stated</v>
          </cell>
          <cell r="H633" t="str">
            <v>No</v>
          </cell>
          <cell r="I633" t="str">
            <v>No</v>
          </cell>
          <cell r="J633" t="str">
            <v>None</v>
          </cell>
        </row>
        <row r="634">
          <cell r="A634" t="str">
            <v>M350.01(a)</v>
          </cell>
          <cell r="B634" t="str">
            <v>M3000</v>
          </cell>
          <cell r="C634" t="str">
            <v>Road Side Maintenance</v>
          </cell>
          <cell r="D634" t="str">
            <v>M3100</v>
          </cell>
          <cell r="E634" t="str">
            <v>M3100: Fencing</v>
          </cell>
          <cell r="F634" t="str">
            <v>M350.01(a)</v>
          </cell>
          <cell r="G634" t="str">
            <v>Height up to 5 m</v>
          </cell>
          <cell r="H634" t="str">
            <v>Yes</v>
          </cell>
          <cell r="I634" t="str">
            <v>Yes</v>
          </cell>
          <cell r="J634" t="str">
            <v>m2</v>
          </cell>
        </row>
        <row r="635">
          <cell r="A635" t="str">
            <v>M350.01(b)</v>
          </cell>
          <cell r="B635" t="str">
            <v>M3000</v>
          </cell>
          <cell r="C635" t="str">
            <v>Road Side Maintenance</v>
          </cell>
          <cell r="D635" t="str">
            <v>M3100</v>
          </cell>
          <cell r="E635" t="str">
            <v>M3100: Fencing</v>
          </cell>
          <cell r="F635" t="str">
            <v>M350.01(b)</v>
          </cell>
          <cell r="G635" t="str">
            <v xml:space="preserve">Height exceeding 5m up to 10m </v>
          </cell>
          <cell r="H635" t="str">
            <v>Yes</v>
          </cell>
          <cell r="I635" t="str">
            <v>Yes</v>
          </cell>
          <cell r="J635" t="str">
            <v>m2</v>
          </cell>
        </row>
        <row r="636">
          <cell r="A636" t="str">
            <v>M350.02</v>
          </cell>
          <cell r="B636" t="str">
            <v>M3000</v>
          </cell>
          <cell r="C636" t="str">
            <v>Road Side Maintenance</v>
          </cell>
          <cell r="D636" t="str">
            <v>M3100</v>
          </cell>
          <cell r="E636" t="str">
            <v>M3100: Fencing</v>
          </cell>
          <cell r="F636" t="str">
            <v>M350.02</v>
          </cell>
          <cell r="G636" t="str">
            <v>Disposal of rock debris</v>
          </cell>
          <cell r="H636" t="str">
            <v>Yes</v>
          </cell>
          <cell r="I636" t="str">
            <v>Yes</v>
          </cell>
          <cell r="J636" t="str">
            <v>m3</v>
          </cell>
        </row>
        <row r="637">
          <cell r="A637" t="str">
            <v>M350.03</v>
          </cell>
          <cell r="B637" t="str">
            <v>M3000</v>
          </cell>
          <cell r="C637" t="str">
            <v>Road Side Maintenance</v>
          </cell>
          <cell r="D637" t="str">
            <v>M3100</v>
          </cell>
          <cell r="E637" t="str">
            <v>M3100: Fencing</v>
          </cell>
          <cell r="F637" t="str">
            <v>M350.03</v>
          </cell>
          <cell r="G637" t="str">
            <v>Overhaul on material for haul in excess of 1.0 km</v>
          </cell>
          <cell r="H637" t="str">
            <v>Yes</v>
          </cell>
          <cell r="I637" t="str">
            <v>Yes</v>
          </cell>
          <cell r="J637" t="str">
            <v>m3 - km</v>
          </cell>
        </row>
        <row r="638">
          <cell r="A638" t="str">
            <v>M350.04</v>
          </cell>
          <cell r="B638" t="str">
            <v>M3000</v>
          </cell>
          <cell r="C638" t="str">
            <v>Road Side Maintenance</v>
          </cell>
          <cell r="D638" t="str">
            <v>M3100</v>
          </cell>
          <cell r="E638" t="str">
            <v>M3100: Fencing</v>
          </cell>
          <cell r="F638" t="str">
            <v>M350.04</v>
          </cell>
          <cell r="G638" t="str">
            <v>Stabilization of cutting by specialist service provider</v>
          </cell>
          <cell r="H638" t="str">
            <v>No</v>
          </cell>
          <cell r="I638" t="str">
            <v>No</v>
          </cell>
          <cell r="J638" t="str">
            <v>None</v>
          </cell>
        </row>
        <row r="639">
          <cell r="A639" t="str">
            <v>M350.04(a)</v>
          </cell>
          <cell r="B639" t="str">
            <v>M3000</v>
          </cell>
          <cell r="C639" t="str">
            <v>Road Side Maintenance</v>
          </cell>
          <cell r="D639" t="str">
            <v>M3100</v>
          </cell>
          <cell r="E639" t="str">
            <v>M3100: Fencing</v>
          </cell>
          <cell r="F639" t="str">
            <v>M350.04(a)</v>
          </cell>
          <cell r="G639" t="str">
            <v>Stabilization of cutting slopes by specialist.</v>
          </cell>
          <cell r="H639" t="str">
            <v>Yes</v>
          </cell>
          <cell r="I639" t="str">
            <v>No</v>
          </cell>
          <cell r="J639" t="str">
            <v>Prov Sum</v>
          </cell>
        </row>
        <row r="640">
          <cell r="A640" t="str">
            <v>M350.04(b)</v>
          </cell>
          <cell r="B640" t="str">
            <v>M3000</v>
          </cell>
          <cell r="C640" t="str">
            <v>Road Side Maintenance</v>
          </cell>
          <cell r="D640" t="str">
            <v>M3100</v>
          </cell>
          <cell r="E640" t="str">
            <v>M3100: Fencing</v>
          </cell>
          <cell r="F640" t="str">
            <v>M350.04(b)</v>
          </cell>
          <cell r="G640" t="str">
            <v>The Contractors overhead charges and profit in respect of subitem M350.04(a)</v>
          </cell>
          <cell r="H640" t="str">
            <v>Yes</v>
          </cell>
          <cell r="I640" t="str">
            <v>No</v>
          </cell>
          <cell r="J640" t="str">
            <v>%</v>
          </cell>
        </row>
        <row r="641">
          <cell r="A641" t="str">
            <v>M410</v>
          </cell>
          <cell r="B641" t="str">
            <v>M3000</v>
          </cell>
          <cell r="C641" t="str">
            <v>Road Side Maintenance</v>
          </cell>
          <cell r="D641" t="str">
            <v>M3100</v>
          </cell>
          <cell r="E641" t="str">
            <v>M3100: Fencing</v>
          </cell>
          <cell r="F641" t="str">
            <v>M410</v>
          </cell>
          <cell r="G641" t="str">
            <v>ERECTION AND REPAIR OF PERMANENT ROAD TRAFFIC SIGNS</v>
          </cell>
          <cell r="H641" t="str">
            <v>No</v>
          </cell>
          <cell r="I641" t="str">
            <v>No</v>
          </cell>
          <cell r="J641" t="str">
            <v>None</v>
          </cell>
        </row>
        <row r="642">
          <cell r="A642" t="str">
            <v>M410.01</v>
          </cell>
          <cell r="B642" t="str">
            <v>M3000</v>
          </cell>
          <cell r="C642" t="str">
            <v>Road Side Maintenance</v>
          </cell>
          <cell r="D642" t="str">
            <v>M3100</v>
          </cell>
          <cell r="E642" t="str">
            <v>M3100: Fencing</v>
          </cell>
          <cell r="F642" t="str">
            <v>M410.01</v>
          </cell>
          <cell r="G642" t="str">
            <v>Erection or re-erection of road sign boards</v>
          </cell>
          <cell r="H642" t="str">
            <v>No</v>
          </cell>
          <cell r="I642" t="str">
            <v>No</v>
          </cell>
          <cell r="J642" t="str">
            <v>None</v>
          </cell>
        </row>
        <row r="643">
          <cell r="A643" t="str">
            <v>M410.01(a)</v>
          </cell>
          <cell r="B643" t="str">
            <v>M3000</v>
          </cell>
          <cell r="C643" t="str">
            <v>Road Side Maintenance</v>
          </cell>
          <cell r="D643" t="str">
            <v>M3100</v>
          </cell>
          <cell r="E643" t="str">
            <v>M3100: Fencing</v>
          </cell>
          <cell r="F643" t="str">
            <v>M410.01(a)</v>
          </cell>
          <cell r="G643" t="str">
            <v>Area not exceeding 2 m²</v>
          </cell>
          <cell r="H643" t="str">
            <v>Yes</v>
          </cell>
          <cell r="I643" t="str">
            <v>Yes</v>
          </cell>
          <cell r="J643" t="str">
            <v>m2</v>
          </cell>
        </row>
        <row r="644">
          <cell r="A644" t="str">
            <v>M410.01(b)</v>
          </cell>
          <cell r="B644" t="str">
            <v>M3000</v>
          </cell>
          <cell r="C644" t="str">
            <v>Road Side Maintenance</v>
          </cell>
          <cell r="D644" t="str">
            <v>M3100</v>
          </cell>
          <cell r="E644" t="str">
            <v>M3100: Fencing</v>
          </cell>
          <cell r="F644" t="str">
            <v>M410.01(b)</v>
          </cell>
          <cell r="G644" t="str">
            <v>Area exceeding 2 m² but not 10 m²</v>
          </cell>
          <cell r="H644" t="str">
            <v>Yes</v>
          </cell>
          <cell r="I644" t="str">
            <v>Yes</v>
          </cell>
          <cell r="J644" t="str">
            <v>m2</v>
          </cell>
        </row>
        <row r="645">
          <cell r="A645" t="str">
            <v>M410.01(c)</v>
          </cell>
          <cell r="B645" t="str">
            <v>M3000</v>
          </cell>
          <cell r="C645" t="str">
            <v>Road Side Maintenance</v>
          </cell>
          <cell r="D645" t="str">
            <v>M3100</v>
          </cell>
          <cell r="E645" t="str">
            <v>M3100: Fencing</v>
          </cell>
          <cell r="F645" t="str">
            <v>M410.01(c)</v>
          </cell>
          <cell r="G645" t="str">
            <v>Area exceeding 10 m²</v>
          </cell>
          <cell r="H645" t="str">
            <v>Yes</v>
          </cell>
          <cell r="I645" t="str">
            <v>Yes</v>
          </cell>
          <cell r="J645" t="str">
            <v>m2</v>
          </cell>
        </row>
        <row r="646">
          <cell r="A646" t="str">
            <v>M410.01(d)</v>
          </cell>
          <cell r="B646" t="str">
            <v>M3000</v>
          </cell>
          <cell r="C646" t="str">
            <v>Road Side Maintenance</v>
          </cell>
          <cell r="D646" t="str">
            <v>M3100</v>
          </cell>
          <cell r="E646" t="str">
            <v>M3100: Fencing</v>
          </cell>
          <cell r="F646" t="str">
            <v>M410.01(d)</v>
          </cell>
          <cell r="G646" t="str">
            <v>Overhead road sign boards</v>
          </cell>
          <cell r="H646" t="str">
            <v>Yes</v>
          </cell>
          <cell r="I646" t="str">
            <v>Yes</v>
          </cell>
          <cell r="J646" t="str">
            <v>m2</v>
          </cell>
        </row>
        <row r="647">
          <cell r="A647" t="str">
            <v>M410.02</v>
          </cell>
          <cell r="B647" t="str">
            <v>M3000</v>
          </cell>
          <cell r="C647" t="str">
            <v>Road Side Maintenance</v>
          </cell>
          <cell r="D647" t="str">
            <v>M3100</v>
          </cell>
          <cell r="E647" t="str">
            <v>M3100: Fencing</v>
          </cell>
          <cell r="F647" t="str">
            <v>M410.02</v>
          </cell>
          <cell r="G647" t="str">
            <v>Hazard plates</v>
          </cell>
          <cell r="H647" t="str">
            <v>No</v>
          </cell>
          <cell r="I647" t="str">
            <v>No</v>
          </cell>
          <cell r="J647" t="str">
            <v>None</v>
          </cell>
        </row>
        <row r="648">
          <cell r="A648" t="str">
            <v>M410.02(a)</v>
          </cell>
          <cell r="B648" t="str">
            <v>M3000</v>
          </cell>
          <cell r="C648" t="str">
            <v>Road Side Maintenance</v>
          </cell>
          <cell r="D648" t="str">
            <v>M3100</v>
          </cell>
          <cell r="E648" t="str">
            <v>M3100: Fencing</v>
          </cell>
          <cell r="F648" t="str">
            <v>M410.02(a)</v>
          </cell>
          <cell r="G648" t="str">
            <v>Hazard plate and post (W401/402)</v>
          </cell>
          <cell r="H648" t="str">
            <v>No</v>
          </cell>
          <cell r="I648" t="str">
            <v>No</v>
          </cell>
          <cell r="J648" t="str">
            <v>None</v>
          </cell>
        </row>
        <row r="649">
          <cell r="A649" t="str">
            <v>M410.02(a)(i)</v>
          </cell>
          <cell r="B649" t="str">
            <v>M3000</v>
          </cell>
          <cell r="C649" t="str">
            <v>Road Side Maintenance</v>
          </cell>
          <cell r="D649" t="str">
            <v>M3100</v>
          </cell>
          <cell r="E649" t="str">
            <v>M3100: Fencing</v>
          </cell>
          <cell r="F649" t="str">
            <v>M410.02(a)(i)</v>
          </cell>
          <cell r="G649" t="str">
            <v xml:space="preserve">600 mm x 150 mm </v>
          </cell>
          <cell r="H649" t="str">
            <v>Yes</v>
          </cell>
          <cell r="I649" t="str">
            <v>Yes</v>
          </cell>
          <cell r="J649" t="str">
            <v>No</v>
          </cell>
        </row>
        <row r="650">
          <cell r="A650" t="str">
            <v>M410.02(a)(ii)</v>
          </cell>
          <cell r="B650" t="str">
            <v>M3000</v>
          </cell>
          <cell r="C650" t="str">
            <v>Road Side Maintenance</v>
          </cell>
          <cell r="D650" t="str">
            <v>M3100</v>
          </cell>
          <cell r="E650" t="str">
            <v>M3100: Fencing</v>
          </cell>
          <cell r="F650" t="str">
            <v>M410.02(a)(ii)</v>
          </cell>
          <cell r="G650" t="str">
            <v>800 mm x 150 mm</v>
          </cell>
          <cell r="H650" t="str">
            <v>Yes</v>
          </cell>
          <cell r="I650" t="str">
            <v>Yes</v>
          </cell>
          <cell r="J650" t="str">
            <v>No</v>
          </cell>
        </row>
        <row r="651">
          <cell r="A651" t="str">
            <v>M410.02(a)(iii)</v>
          </cell>
          <cell r="B651" t="str">
            <v>M3000</v>
          </cell>
          <cell r="C651" t="str">
            <v>Road Side Maintenance</v>
          </cell>
          <cell r="D651" t="str">
            <v>M3100</v>
          </cell>
          <cell r="E651" t="str">
            <v>M3100: Fencing</v>
          </cell>
          <cell r="F651" t="str">
            <v>M410.02(a)(iii)</v>
          </cell>
          <cell r="G651" t="str">
            <v>1200 mm x 300 mm</v>
          </cell>
          <cell r="H651" t="str">
            <v>Yes</v>
          </cell>
          <cell r="I651" t="str">
            <v>Yes</v>
          </cell>
          <cell r="J651" t="str">
            <v>No</v>
          </cell>
        </row>
        <row r="652">
          <cell r="A652" t="str">
            <v>M410.02(b)</v>
          </cell>
          <cell r="B652" t="str">
            <v>M3000</v>
          </cell>
          <cell r="C652" t="str">
            <v>Road Side Maintenance</v>
          </cell>
          <cell r="D652" t="str">
            <v>M3100</v>
          </cell>
          <cell r="E652" t="str">
            <v>M3100: Fencing</v>
          </cell>
          <cell r="F652" t="str">
            <v>M410.02(b)</v>
          </cell>
          <cell r="G652" t="str">
            <v>Hazard Plate (W401/402)</v>
          </cell>
          <cell r="H652" t="str">
            <v>No</v>
          </cell>
          <cell r="I652" t="str">
            <v>No</v>
          </cell>
          <cell r="J652" t="str">
            <v>None</v>
          </cell>
        </row>
        <row r="653">
          <cell r="A653" t="str">
            <v>M410.02(b)(i)</v>
          </cell>
          <cell r="B653" t="str">
            <v>M3000</v>
          </cell>
          <cell r="C653" t="str">
            <v>Road Side Maintenance</v>
          </cell>
          <cell r="D653" t="str">
            <v>M3100</v>
          </cell>
          <cell r="E653" t="str">
            <v>M3100: Fencing</v>
          </cell>
          <cell r="F653" t="str">
            <v>M410.02(b)(i)</v>
          </cell>
          <cell r="G653" t="str">
            <v xml:space="preserve">600 mm x 150 mm </v>
          </cell>
          <cell r="H653" t="str">
            <v>Yes</v>
          </cell>
          <cell r="I653" t="str">
            <v>Yes</v>
          </cell>
          <cell r="J653" t="str">
            <v>No</v>
          </cell>
        </row>
        <row r="654">
          <cell r="A654" t="str">
            <v>M410.02(b)(ii)</v>
          </cell>
          <cell r="B654" t="str">
            <v>M3000</v>
          </cell>
          <cell r="C654" t="str">
            <v>Road Side Maintenance</v>
          </cell>
          <cell r="D654" t="str">
            <v>M3100</v>
          </cell>
          <cell r="E654" t="str">
            <v>M3100: Fencing</v>
          </cell>
          <cell r="F654" t="str">
            <v>M410.02(b)(ii)</v>
          </cell>
          <cell r="G654" t="str">
            <v>800 mm x 150 mm</v>
          </cell>
          <cell r="H654" t="str">
            <v>Yes</v>
          </cell>
          <cell r="I654" t="str">
            <v>Yes</v>
          </cell>
          <cell r="J654" t="str">
            <v>No</v>
          </cell>
        </row>
        <row r="655">
          <cell r="A655" t="str">
            <v>M410.02(b)(iii)</v>
          </cell>
          <cell r="B655" t="str">
            <v>M3000</v>
          </cell>
          <cell r="C655" t="str">
            <v>Road Side Maintenance</v>
          </cell>
          <cell r="D655" t="str">
            <v>M3100</v>
          </cell>
          <cell r="E655" t="str">
            <v>M3100: Fencing</v>
          </cell>
          <cell r="F655" t="str">
            <v>M410.02(b)(iii)</v>
          </cell>
          <cell r="G655" t="str">
            <v>1200 mm x 300 mm</v>
          </cell>
          <cell r="H655" t="str">
            <v>Yes</v>
          </cell>
          <cell r="I655" t="str">
            <v>Yes</v>
          </cell>
          <cell r="J655" t="str">
            <v>No</v>
          </cell>
        </row>
        <row r="656">
          <cell r="A656" t="str">
            <v xml:space="preserve">M410.02(c) </v>
          </cell>
          <cell r="B656" t="str">
            <v>M3000</v>
          </cell>
          <cell r="C656" t="str">
            <v>Road Side Maintenance</v>
          </cell>
          <cell r="D656" t="str">
            <v>M3100</v>
          </cell>
          <cell r="E656" t="str">
            <v>M3100: Fencing</v>
          </cell>
          <cell r="F656" t="str">
            <v xml:space="preserve">M410.02(c) </v>
          </cell>
          <cell r="G656" t="str">
            <v>Hazard plate and post (W405/406)</v>
          </cell>
          <cell r="H656" t="str">
            <v>No</v>
          </cell>
          <cell r="I656" t="str">
            <v>No</v>
          </cell>
          <cell r="J656" t="str">
            <v>None</v>
          </cell>
        </row>
        <row r="657">
          <cell r="A657" t="str">
            <v>M410.02(c)(i)</v>
          </cell>
          <cell r="B657" t="str">
            <v>M3000</v>
          </cell>
          <cell r="C657" t="str">
            <v>Road Side Maintenance</v>
          </cell>
          <cell r="D657" t="str">
            <v>M3100</v>
          </cell>
          <cell r="E657" t="str">
            <v>M3100: Fencing</v>
          </cell>
          <cell r="F657" t="str">
            <v>M410.02(c)(i)</v>
          </cell>
          <cell r="G657" t="str">
            <v>450mmx450mm</v>
          </cell>
          <cell r="H657" t="str">
            <v>Yes</v>
          </cell>
          <cell r="I657" t="str">
            <v>Yes</v>
          </cell>
          <cell r="J657" t="str">
            <v>No</v>
          </cell>
        </row>
        <row r="658">
          <cell r="A658" t="str">
            <v xml:space="preserve">M410.02(c)(ii) </v>
          </cell>
          <cell r="B658" t="str">
            <v>M3000</v>
          </cell>
          <cell r="C658" t="str">
            <v>Road Side Maintenance</v>
          </cell>
          <cell r="D658" t="str">
            <v>M3100</v>
          </cell>
          <cell r="E658" t="str">
            <v>M3100: Fencing</v>
          </cell>
          <cell r="F658" t="str">
            <v xml:space="preserve">M410.02(c)(ii) </v>
          </cell>
          <cell r="G658" t="str">
            <v>600mmx600mm</v>
          </cell>
          <cell r="H658" t="str">
            <v>Yes</v>
          </cell>
          <cell r="I658" t="str">
            <v>Yes</v>
          </cell>
          <cell r="J658" t="str">
            <v>No</v>
          </cell>
        </row>
        <row r="659">
          <cell r="A659" t="str">
            <v xml:space="preserve">M410.02(c)(iii) </v>
          </cell>
          <cell r="B659" t="str">
            <v>M3000</v>
          </cell>
          <cell r="C659" t="str">
            <v>Road Side Maintenance</v>
          </cell>
          <cell r="D659" t="str">
            <v>M3100</v>
          </cell>
          <cell r="E659" t="str">
            <v>M3100: Fencing</v>
          </cell>
          <cell r="F659" t="str">
            <v xml:space="preserve">M410.02(c)(iii) </v>
          </cell>
          <cell r="G659" t="str">
            <v>900mmx900mm</v>
          </cell>
          <cell r="H659" t="str">
            <v>Yes</v>
          </cell>
          <cell r="I659" t="str">
            <v>Yes</v>
          </cell>
          <cell r="J659" t="str">
            <v>No</v>
          </cell>
        </row>
        <row r="660">
          <cell r="A660" t="str">
            <v>M410.02(d)</v>
          </cell>
          <cell r="B660" t="str">
            <v>M3000</v>
          </cell>
          <cell r="C660" t="str">
            <v>Road Side Maintenance</v>
          </cell>
          <cell r="D660" t="str">
            <v>M3100</v>
          </cell>
          <cell r="E660" t="str">
            <v>M3100: Fencing</v>
          </cell>
          <cell r="F660" t="str">
            <v>M410.02(d)</v>
          </cell>
          <cell r="G660" t="str">
            <v>Hazard Plate (W405/406)</v>
          </cell>
          <cell r="H660" t="str">
            <v>No</v>
          </cell>
          <cell r="I660" t="str">
            <v>No</v>
          </cell>
          <cell r="J660" t="str">
            <v>None</v>
          </cell>
        </row>
        <row r="661">
          <cell r="A661" t="str">
            <v>M410.02(d)(i)</v>
          </cell>
          <cell r="B661" t="str">
            <v>M3000</v>
          </cell>
          <cell r="C661" t="str">
            <v>Road Side Maintenance</v>
          </cell>
          <cell r="D661" t="str">
            <v>M3100</v>
          </cell>
          <cell r="E661" t="str">
            <v>M3100: Fencing</v>
          </cell>
          <cell r="F661" t="str">
            <v>M410.02(d)(i)</v>
          </cell>
          <cell r="G661" t="str">
            <v>450mmx450mm</v>
          </cell>
          <cell r="H661" t="str">
            <v>Yes</v>
          </cell>
          <cell r="I661" t="str">
            <v>Yes</v>
          </cell>
          <cell r="J661" t="str">
            <v>No</v>
          </cell>
        </row>
        <row r="662">
          <cell r="A662" t="str">
            <v>M410.02(d)(ii)</v>
          </cell>
          <cell r="B662" t="str">
            <v>M3000</v>
          </cell>
          <cell r="C662" t="str">
            <v>Road Side Maintenance</v>
          </cell>
          <cell r="D662" t="str">
            <v>M3100</v>
          </cell>
          <cell r="E662" t="str">
            <v>M3100: Fencing</v>
          </cell>
          <cell r="F662" t="str">
            <v>M410.02(d)(ii)</v>
          </cell>
          <cell r="G662" t="str">
            <v>600mmx600mm</v>
          </cell>
          <cell r="H662" t="str">
            <v>Yes</v>
          </cell>
          <cell r="I662" t="str">
            <v>Yes</v>
          </cell>
          <cell r="J662" t="str">
            <v>No</v>
          </cell>
        </row>
        <row r="663">
          <cell r="A663" t="str">
            <v>M410.02(d)(iii)</v>
          </cell>
          <cell r="B663" t="str">
            <v>M3000</v>
          </cell>
          <cell r="C663" t="str">
            <v>Road Side Maintenance</v>
          </cell>
          <cell r="D663" t="str">
            <v>M3100</v>
          </cell>
          <cell r="E663" t="str">
            <v>M3100: Fencing</v>
          </cell>
          <cell r="F663" t="str">
            <v>M410.02(d)(iii)</v>
          </cell>
          <cell r="G663" t="str">
            <v>900mmx900mm</v>
          </cell>
          <cell r="H663" t="str">
            <v>Yes</v>
          </cell>
          <cell r="I663" t="str">
            <v>Yes</v>
          </cell>
          <cell r="J663" t="str">
            <v>No</v>
          </cell>
        </row>
        <row r="664">
          <cell r="A664" t="str">
            <v>M410.03</v>
          </cell>
          <cell r="B664" t="str">
            <v>M3000</v>
          </cell>
          <cell r="C664" t="str">
            <v>Road Side Maintenance</v>
          </cell>
          <cell r="D664" t="str">
            <v>M3100</v>
          </cell>
          <cell r="E664" t="str">
            <v>M3100: Fencing</v>
          </cell>
          <cell r="F664" t="str">
            <v>M410.03</v>
          </cell>
          <cell r="G664" t="str">
            <v xml:space="preserve">Reference marker boards </v>
          </cell>
          <cell r="H664" t="str">
            <v>No</v>
          </cell>
          <cell r="I664" t="str">
            <v>No</v>
          </cell>
          <cell r="J664" t="str">
            <v>None</v>
          </cell>
        </row>
        <row r="665">
          <cell r="A665" t="str">
            <v>M410.03(a)</v>
          </cell>
          <cell r="B665" t="str">
            <v>M3000</v>
          </cell>
          <cell r="C665" t="str">
            <v>Road Side Maintenance</v>
          </cell>
          <cell r="D665" t="str">
            <v>M3100</v>
          </cell>
          <cell r="E665" t="str">
            <v>M3100: Fencing</v>
          </cell>
          <cell r="F665" t="str">
            <v>M410.03(a)</v>
          </cell>
          <cell r="G665" t="str">
            <v>Reference marker board and post</v>
          </cell>
          <cell r="H665" t="str">
            <v>Yes</v>
          </cell>
          <cell r="I665" t="str">
            <v>Yes</v>
          </cell>
          <cell r="J665" t="str">
            <v>No</v>
          </cell>
        </row>
        <row r="666">
          <cell r="A666" t="str">
            <v>M410.03(a)(i)</v>
          </cell>
          <cell r="B666" t="str">
            <v>M3000</v>
          </cell>
          <cell r="C666" t="str">
            <v>Road Side Maintenance</v>
          </cell>
          <cell r="D666" t="str">
            <v>M3100</v>
          </cell>
          <cell r="E666" t="str">
            <v>M3100: Fencing</v>
          </cell>
          <cell r="F666" t="str">
            <v>M410.03(a)(i)</v>
          </cell>
          <cell r="G666" t="str">
            <v>km Triangular board</v>
          </cell>
          <cell r="H666" t="str">
            <v>Yes</v>
          </cell>
          <cell r="I666" t="str">
            <v>Yes</v>
          </cell>
          <cell r="J666" t="str">
            <v>No</v>
          </cell>
        </row>
        <row r="667">
          <cell r="A667" t="str">
            <v>M410.03(a)(ii)</v>
          </cell>
          <cell r="B667" t="str">
            <v>M3000</v>
          </cell>
          <cell r="C667" t="str">
            <v>Road Side Maintenance</v>
          </cell>
          <cell r="D667" t="str">
            <v>M3100</v>
          </cell>
          <cell r="E667" t="str">
            <v>M3100: Fencing</v>
          </cell>
          <cell r="F667" t="str">
            <v>M410.03(a)(ii)</v>
          </cell>
          <cell r="G667" t="str">
            <v>Board Drawing No SP-S-1-3/3</v>
          </cell>
          <cell r="H667" t="str">
            <v>Yes</v>
          </cell>
          <cell r="I667" t="str">
            <v>Yes</v>
          </cell>
          <cell r="J667" t="str">
            <v>No</v>
          </cell>
        </row>
        <row r="668">
          <cell r="A668" t="str">
            <v>M410.03(b)</v>
          </cell>
          <cell r="B668" t="str">
            <v>M3000</v>
          </cell>
          <cell r="C668" t="str">
            <v>Road Side Maintenance</v>
          </cell>
          <cell r="D668" t="str">
            <v>M3100</v>
          </cell>
          <cell r="E668" t="str">
            <v>M3100: Fencing</v>
          </cell>
          <cell r="F668" t="str">
            <v>M410.03(b)</v>
          </cell>
          <cell r="G668" t="str">
            <v xml:space="preserve">Reference marker boards </v>
          </cell>
          <cell r="H668" t="str">
            <v>No</v>
          </cell>
          <cell r="I668" t="str">
            <v>No</v>
          </cell>
          <cell r="J668" t="str">
            <v>None</v>
          </cell>
        </row>
        <row r="669">
          <cell r="A669" t="str">
            <v>M410.03(b)(i)</v>
          </cell>
          <cell r="B669" t="str">
            <v>M3000</v>
          </cell>
          <cell r="C669" t="str">
            <v>Road Side Maintenance</v>
          </cell>
          <cell r="D669" t="str">
            <v>M3100</v>
          </cell>
          <cell r="E669" t="str">
            <v>M3100: Fencing</v>
          </cell>
          <cell r="F669" t="str">
            <v>M410.03(b)(i)</v>
          </cell>
          <cell r="G669" t="str">
            <v>km Triangular board</v>
          </cell>
          <cell r="H669" t="str">
            <v>Yes</v>
          </cell>
          <cell r="I669" t="str">
            <v>Yes</v>
          </cell>
          <cell r="J669" t="str">
            <v>No</v>
          </cell>
        </row>
        <row r="670">
          <cell r="A670" t="str">
            <v>M410.03(b)(ii)</v>
          </cell>
          <cell r="B670" t="str">
            <v>M3000</v>
          </cell>
          <cell r="C670" t="str">
            <v>Road Side Maintenance</v>
          </cell>
          <cell r="D670" t="str">
            <v>M3100</v>
          </cell>
          <cell r="E670" t="str">
            <v>M3100: Fencing</v>
          </cell>
          <cell r="F670" t="str">
            <v>M410.03(b)(ii)</v>
          </cell>
          <cell r="G670" t="str">
            <v>Board Drawing No SP-S-1-3/3</v>
          </cell>
          <cell r="H670" t="str">
            <v>Yes</v>
          </cell>
          <cell r="I670" t="str">
            <v>Yes</v>
          </cell>
          <cell r="J670" t="str">
            <v>No</v>
          </cell>
        </row>
        <row r="671">
          <cell r="A671" t="str">
            <v>M410.04</v>
          </cell>
          <cell r="B671" t="str">
            <v>M3000</v>
          </cell>
          <cell r="C671" t="str">
            <v>Road Side Maintenance</v>
          </cell>
          <cell r="D671" t="str">
            <v>M3100</v>
          </cell>
          <cell r="E671" t="str">
            <v>M3100: Fencing</v>
          </cell>
          <cell r="F671" t="str">
            <v>M410.04</v>
          </cell>
          <cell r="G671" t="str">
            <v>Road sign supports</v>
          </cell>
          <cell r="H671" t="str">
            <v>Yes</v>
          </cell>
          <cell r="I671" t="str">
            <v>Yes</v>
          </cell>
          <cell r="J671" t="str">
            <v>m3</v>
          </cell>
        </row>
        <row r="672">
          <cell r="A672" t="str">
            <v>M410.04(a)</v>
          </cell>
          <cell r="B672" t="str">
            <v>M3000</v>
          </cell>
          <cell r="C672" t="str">
            <v>Road Side Maintenance</v>
          </cell>
          <cell r="D672" t="str">
            <v>M3100</v>
          </cell>
          <cell r="E672" t="str">
            <v>M3100: Fencing</v>
          </cell>
          <cell r="F672" t="str">
            <v>M410.04(a)</v>
          </cell>
          <cell r="G672" t="str">
            <v>Steel tubing (specify diameter and wall thickness)</v>
          </cell>
          <cell r="H672" t="str">
            <v>Yes</v>
          </cell>
          <cell r="I672" t="str">
            <v>Yes</v>
          </cell>
          <cell r="J672" t="str">
            <v>m</v>
          </cell>
        </row>
        <row r="673">
          <cell r="A673" t="str">
            <v>M410.04(b)</v>
          </cell>
          <cell r="B673" t="str">
            <v>M3000</v>
          </cell>
          <cell r="C673" t="str">
            <v>Road Side Maintenance</v>
          </cell>
          <cell r="D673" t="str">
            <v>M3100</v>
          </cell>
          <cell r="E673" t="str">
            <v>M3100: Fencing</v>
          </cell>
          <cell r="F673" t="str">
            <v>M410.04(b)</v>
          </cell>
          <cell r="G673" t="str">
            <v>Timber</v>
          </cell>
          <cell r="H673" t="str">
            <v>No</v>
          </cell>
          <cell r="I673" t="str">
            <v>No</v>
          </cell>
          <cell r="J673" t="str">
            <v>None</v>
          </cell>
        </row>
        <row r="674">
          <cell r="A674" t="str">
            <v>M410.04(b)(i)</v>
          </cell>
          <cell r="B674" t="str">
            <v>M3000</v>
          </cell>
          <cell r="C674" t="str">
            <v>Road Side Maintenance</v>
          </cell>
          <cell r="D674" t="str">
            <v>M3100</v>
          </cell>
          <cell r="E674" t="str">
            <v>M3100: Fencing</v>
          </cell>
          <cell r="F674" t="str">
            <v>M410.04(b)(i)</v>
          </cell>
          <cell r="G674" t="str">
            <v>100 - 125 mm</v>
          </cell>
          <cell r="H674" t="str">
            <v>Yes</v>
          </cell>
          <cell r="I674" t="str">
            <v>Yes</v>
          </cell>
          <cell r="J674" t="str">
            <v>m</v>
          </cell>
        </row>
        <row r="675">
          <cell r="A675" t="str">
            <v>M410.04(b)(ii)</v>
          </cell>
          <cell r="B675" t="str">
            <v>M3000</v>
          </cell>
          <cell r="C675" t="str">
            <v>Road Side Maintenance</v>
          </cell>
          <cell r="D675" t="str">
            <v>M3100</v>
          </cell>
          <cell r="E675" t="str">
            <v>M3100: Fencing</v>
          </cell>
          <cell r="F675" t="str">
            <v>M410.04(b)(ii)</v>
          </cell>
          <cell r="G675" t="str">
            <v>125 - 150 mm</v>
          </cell>
          <cell r="H675" t="str">
            <v>Yes</v>
          </cell>
          <cell r="I675" t="str">
            <v>Yes</v>
          </cell>
          <cell r="J675" t="str">
            <v>m</v>
          </cell>
        </row>
        <row r="676">
          <cell r="A676" t="str">
            <v>M410.04(b)(iii)</v>
          </cell>
          <cell r="B676" t="str">
            <v>M3000</v>
          </cell>
          <cell r="C676" t="str">
            <v>Road Side Maintenance</v>
          </cell>
          <cell r="D676" t="str">
            <v>M3100</v>
          </cell>
          <cell r="E676" t="str">
            <v>M3100: Fencing</v>
          </cell>
          <cell r="F676" t="str">
            <v>M410.04(b)(iii)</v>
          </cell>
          <cell r="G676" t="str">
            <v>150 - 175 mm</v>
          </cell>
          <cell r="H676" t="str">
            <v>Yes</v>
          </cell>
          <cell r="I676" t="str">
            <v>Yes</v>
          </cell>
          <cell r="J676" t="str">
            <v>m</v>
          </cell>
        </row>
        <row r="677">
          <cell r="A677" t="str">
            <v>M410.04(b)(iv)</v>
          </cell>
          <cell r="B677" t="str">
            <v>M3000</v>
          </cell>
          <cell r="C677" t="str">
            <v>Road Side Maintenance</v>
          </cell>
          <cell r="D677" t="str">
            <v>M3100</v>
          </cell>
          <cell r="E677" t="str">
            <v>M3100: Fencing</v>
          </cell>
          <cell r="F677" t="str">
            <v>M410.04(b)(iv)</v>
          </cell>
          <cell r="G677" t="str">
            <v>175 - 200 mm</v>
          </cell>
          <cell r="H677" t="str">
            <v>Yes</v>
          </cell>
          <cell r="I677" t="str">
            <v>Yes</v>
          </cell>
          <cell r="J677" t="str">
            <v>m</v>
          </cell>
        </row>
        <row r="678">
          <cell r="A678" t="str">
            <v>M410.04(b)(v)</v>
          </cell>
          <cell r="B678" t="str">
            <v>M3000</v>
          </cell>
          <cell r="C678" t="str">
            <v>Road Side Maintenance</v>
          </cell>
          <cell r="D678" t="str">
            <v>M3100</v>
          </cell>
          <cell r="E678" t="str">
            <v>M3100: Fencing</v>
          </cell>
          <cell r="F678" t="str">
            <v>M410.04(b)(v)</v>
          </cell>
          <cell r="G678" t="str">
            <v>200 - 225 mm</v>
          </cell>
          <cell r="H678" t="str">
            <v>Yes</v>
          </cell>
          <cell r="I678" t="str">
            <v>Yes</v>
          </cell>
          <cell r="J678" t="str">
            <v>m</v>
          </cell>
        </row>
        <row r="679">
          <cell r="A679" t="str">
            <v>M410.05</v>
          </cell>
          <cell r="B679" t="str">
            <v>M3000</v>
          </cell>
          <cell r="C679" t="str">
            <v>Road Side Maintenance</v>
          </cell>
          <cell r="D679" t="str">
            <v>M3100</v>
          </cell>
          <cell r="E679" t="str">
            <v>M3100: Fencing</v>
          </cell>
          <cell r="F679" t="str">
            <v>M410.05</v>
          </cell>
          <cell r="G679" t="str">
            <v>Excavation and backfilling for road sign supports</v>
          </cell>
          <cell r="H679" t="str">
            <v>No</v>
          </cell>
          <cell r="I679" t="str">
            <v>No</v>
          </cell>
          <cell r="J679" t="str">
            <v>None</v>
          </cell>
        </row>
        <row r="680">
          <cell r="A680" t="str">
            <v>M410.05(a)</v>
          </cell>
          <cell r="B680" t="str">
            <v>M3000</v>
          </cell>
          <cell r="C680" t="str">
            <v>Road Side Maintenance</v>
          </cell>
          <cell r="D680" t="str">
            <v>M3100</v>
          </cell>
          <cell r="E680" t="str">
            <v>M3100: Fencing</v>
          </cell>
          <cell r="F680" t="str">
            <v>M410.05(a)</v>
          </cell>
          <cell r="G680" t="str">
            <v xml:space="preserve">Excavation and Backfilling </v>
          </cell>
          <cell r="H680" t="str">
            <v>Yes</v>
          </cell>
          <cell r="I680" t="str">
            <v>Yes</v>
          </cell>
          <cell r="J680" t="str">
            <v>m3</v>
          </cell>
        </row>
        <row r="681">
          <cell r="A681" t="str">
            <v>M410.05(b)</v>
          </cell>
          <cell r="B681" t="str">
            <v>M3000</v>
          </cell>
          <cell r="C681" t="str">
            <v>Road Side Maintenance</v>
          </cell>
          <cell r="D681" t="str">
            <v>M3100</v>
          </cell>
          <cell r="E681" t="str">
            <v>M3100: Fencing</v>
          </cell>
          <cell r="F681" t="str">
            <v>M410.05(b)</v>
          </cell>
          <cell r="G681" t="str">
            <v>Extra over subitem M410.05(a) for rock excavation</v>
          </cell>
          <cell r="H681" t="str">
            <v>Yes</v>
          </cell>
          <cell r="I681" t="str">
            <v>Yes</v>
          </cell>
          <cell r="J681" t="str">
            <v>m3</v>
          </cell>
        </row>
        <row r="682">
          <cell r="A682" t="str">
            <v>M410.05(c)</v>
          </cell>
          <cell r="B682" t="str">
            <v>M3000</v>
          </cell>
          <cell r="C682" t="str">
            <v>Road Side Maintenance</v>
          </cell>
          <cell r="D682" t="str">
            <v>M3100</v>
          </cell>
          <cell r="E682" t="str">
            <v>M3100: Fencing</v>
          </cell>
          <cell r="F682" t="str">
            <v>M410.05(c)</v>
          </cell>
          <cell r="G682" t="str">
            <v>Extra over subitem M410.05(a) for soilcrete backfill</v>
          </cell>
          <cell r="H682" t="str">
            <v>Yes</v>
          </cell>
          <cell r="I682" t="str">
            <v>Yes</v>
          </cell>
          <cell r="J682" t="str">
            <v>m3</v>
          </cell>
        </row>
        <row r="683">
          <cell r="A683" t="str">
            <v>M410.05(d)</v>
          </cell>
          <cell r="B683" t="str">
            <v>M3000</v>
          </cell>
          <cell r="C683" t="str">
            <v>Road Side Maintenance</v>
          </cell>
          <cell r="D683" t="str">
            <v>M3100</v>
          </cell>
          <cell r="E683" t="str">
            <v>M3100: Fencing</v>
          </cell>
          <cell r="F683" t="str">
            <v>M410.05(d)</v>
          </cell>
          <cell r="G683" t="str">
            <v>Extra over subitem M410.05(a) for concrete backfill</v>
          </cell>
          <cell r="H683" t="str">
            <v>Yes</v>
          </cell>
          <cell r="I683" t="str">
            <v>Yes</v>
          </cell>
          <cell r="J683" t="str">
            <v>m3</v>
          </cell>
        </row>
        <row r="684">
          <cell r="A684" t="str">
            <v>M410.06</v>
          </cell>
          <cell r="B684" t="str">
            <v>M3000</v>
          </cell>
          <cell r="C684" t="str">
            <v>Road Side Maintenance</v>
          </cell>
          <cell r="D684" t="str">
            <v>M3100</v>
          </cell>
          <cell r="E684" t="str">
            <v>M3100: Fencing</v>
          </cell>
          <cell r="F684" t="str">
            <v>M410.06</v>
          </cell>
          <cell r="G684" t="str">
            <v>Dismantling, storing and re-erecting road sign boards</v>
          </cell>
          <cell r="H684" t="str">
            <v>No</v>
          </cell>
          <cell r="I684" t="str">
            <v>No</v>
          </cell>
          <cell r="J684" t="str">
            <v>None</v>
          </cell>
        </row>
        <row r="685">
          <cell r="A685" t="str">
            <v>M410.06(a)</v>
          </cell>
          <cell r="B685" t="str">
            <v>M3000</v>
          </cell>
          <cell r="C685" t="str">
            <v>Road Side Maintenance</v>
          </cell>
          <cell r="D685" t="str">
            <v>M3100</v>
          </cell>
          <cell r="E685" t="str">
            <v>M3100: Fencing</v>
          </cell>
          <cell r="F685" t="str">
            <v>M410.06(a)</v>
          </cell>
          <cell r="G685" t="str">
            <v>Up to 2 m²</v>
          </cell>
          <cell r="H685" t="str">
            <v>Yes</v>
          </cell>
          <cell r="I685" t="str">
            <v>Yes</v>
          </cell>
          <cell r="J685" t="str">
            <v>No</v>
          </cell>
        </row>
        <row r="686">
          <cell r="A686" t="str">
            <v>M410.06(b)</v>
          </cell>
          <cell r="B686" t="str">
            <v>M3000</v>
          </cell>
          <cell r="C686" t="str">
            <v>Road Side Maintenance</v>
          </cell>
          <cell r="D686" t="str">
            <v>M3100</v>
          </cell>
          <cell r="E686" t="str">
            <v>M3100: Fencing</v>
          </cell>
          <cell r="F686" t="str">
            <v>M410.06(b)</v>
          </cell>
          <cell r="G686" t="str">
            <v>Exceeding 2 m² but not 10 m²</v>
          </cell>
          <cell r="H686" t="str">
            <v>Yes</v>
          </cell>
          <cell r="I686" t="str">
            <v>Yes</v>
          </cell>
          <cell r="J686" t="str">
            <v>No</v>
          </cell>
        </row>
        <row r="687">
          <cell r="A687" t="str">
            <v>M410.06(c)</v>
          </cell>
          <cell r="B687" t="str">
            <v>M3000</v>
          </cell>
          <cell r="C687" t="str">
            <v>Road Side Maintenance</v>
          </cell>
          <cell r="D687" t="str">
            <v>M3100</v>
          </cell>
          <cell r="E687" t="str">
            <v>M3100: Fencing</v>
          </cell>
          <cell r="F687" t="str">
            <v>M410.06(c)</v>
          </cell>
          <cell r="G687" t="str">
            <v>Exceeding 10 m²</v>
          </cell>
          <cell r="H687" t="str">
            <v>Yes</v>
          </cell>
          <cell r="I687" t="str">
            <v>Yes</v>
          </cell>
          <cell r="J687" t="str">
            <v>No</v>
          </cell>
        </row>
        <row r="688">
          <cell r="A688" t="str">
            <v>M410.07</v>
          </cell>
          <cell r="B688" t="str">
            <v>M3000</v>
          </cell>
          <cell r="C688" t="str">
            <v>Road Side Maintenance</v>
          </cell>
          <cell r="D688" t="str">
            <v>M3100</v>
          </cell>
          <cell r="E688" t="str">
            <v>M3100: Fencing</v>
          </cell>
          <cell r="F688" t="str">
            <v>M410.07</v>
          </cell>
          <cell r="G688" t="str">
            <v>Dismantling and storing road sign boards</v>
          </cell>
          <cell r="H688" t="str">
            <v>No</v>
          </cell>
          <cell r="I688" t="str">
            <v>No</v>
          </cell>
          <cell r="J688" t="str">
            <v>None</v>
          </cell>
        </row>
        <row r="689">
          <cell r="A689" t="str">
            <v>M410.07(a)</v>
          </cell>
          <cell r="B689" t="str">
            <v>M3000</v>
          </cell>
          <cell r="C689" t="str">
            <v>Road Side Maintenance</v>
          </cell>
          <cell r="D689" t="str">
            <v>M3100</v>
          </cell>
          <cell r="E689" t="str">
            <v>M3100: Fencing</v>
          </cell>
          <cell r="F689" t="str">
            <v>M410.07(a)</v>
          </cell>
          <cell r="G689" t="str">
            <v>Up to 2 m²</v>
          </cell>
          <cell r="H689" t="str">
            <v>Yes</v>
          </cell>
          <cell r="I689" t="str">
            <v>Yes</v>
          </cell>
          <cell r="J689" t="str">
            <v>No</v>
          </cell>
        </row>
        <row r="690">
          <cell r="A690" t="str">
            <v>M410.07(b)</v>
          </cell>
          <cell r="B690" t="str">
            <v>M3000</v>
          </cell>
          <cell r="C690" t="str">
            <v>Road Side Maintenance</v>
          </cell>
          <cell r="D690" t="str">
            <v>M3100</v>
          </cell>
          <cell r="E690" t="str">
            <v>M3100: Fencing</v>
          </cell>
          <cell r="F690" t="str">
            <v>M410.07(b)</v>
          </cell>
          <cell r="G690" t="str">
            <v>Exceeding 2 m² but not 10 m²</v>
          </cell>
          <cell r="H690" t="str">
            <v>Yes</v>
          </cell>
          <cell r="I690" t="str">
            <v>Yes</v>
          </cell>
          <cell r="J690" t="str">
            <v>No</v>
          </cell>
        </row>
        <row r="691">
          <cell r="A691" t="str">
            <v>M410.07(c)</v>
          </cell>
          <cell r="B691" t="str">
            <v>M3000</v>
          </cell>
          <cell r="C691" t="str">
            <v>Road Side Maintenance</v>
          </cell>
          <cell r="D691" t="str">
            <v>M3100</v>
          </cell>
          <cell r="E691" t="str">
            <v>M3100: Fencing</v>
          </cell>
          <cell r="F691" t="str">
            <v>M410.07(c)</v>
          </cell>
          <cell r="G691" t="str">
            <v>Exceeding 10 m²</v>
          </cell>
          <cell r="H691" t="str">
            <v>Yes</v>
          </cell>
          <cell r="I691" t="str">
            <v>Yes</v>
          </cell>
          <cell r="J691" t="str">
            <v>No</v>
          </cell>
        </row>
        <row r="692">
          <cell r="A692" t="str">
            <v>M410.08</v>
          </cell>
          <cell r="B692" t="str">
            <v>M3000</v>
          </cell>
          <cell r="C692" t="str">
            <v>Road Side Maintenance</v>
          </cell>
          <cell r="D692" t="str">
            <v>M3100</v>
          </cell>
          <cell r="E692" t="str">
            <v>M3100: Fencing</v>
          </cell>
          <cell r="F692" t="str">
            <v>M410.08</v>
          </cell>
          <cell r="G692" t="str">
            <v>Removal of road sign supports</v>
          </cell>
          <cell r="H692" t="str">
            <v>Yes</v>
          </cell>
          <cell r="I692" t="str">
            <v>Yes</v>
          </cell>
          <cell r="J692" t="str">
            <v>No</v>
          </cell>
        </row>
        <row r="693">
          <cell r="A693" t="str">
            <v>M410.09</v>
          </cell>
          <cell r="B693" t="str">
            <v>M3000</v>
          </cell>
          <cell r="C693" t="str">
            <v>Road Side Maintenance</v>
          </cell>
          <cell r="D693" t="str">
            <v>M3100</v>
          </cell>
          <cell r="E693" t="str">
            <v>M3100: Fencing</v>
          </cell>
          <cell r="F693" t="str">
            <v>M410.09</v>
          </cell>
          <cell r="G693" t="str">
            <v>Repair of road sign faces</v>
          </cell>
          <cell r="H693" t="str">
            <v>Yes</v>
          </cell>
          <cell r="I693" t="str">
            <v>Yes</v>
          </cell>
          <cell r="J693" t="str">
            <v>m2</v>
          </cell>
        </row>
        <row r="694">
          <cell r="A694" t="str">
            <v>M410.10</v>
          </cell>
          <cell r="B694" t="str">
            <v>M3000</v>
          </cell>
          <cell r="C694" t="str">
            <v>Road Side Maintenance</v>
          </cell>
          <cell r="D694" t="str">
            <v>M3100</v>
          </cell>
          <cell r="E694" t="str">
            <v>M3100: Fencing</v>
          </cell>
          <cell r="F694" t="str">
            <v>M410.10</v>
          </cell>
          <cell r="G694" t="str">
            <v>Attachment of overlays to existing road signs (type indicated)</v>
          </cell>
          <cell r="H694" t="str">
            <v>No</v>
          </cell>
          <cell r="I694" t="str">
            <v>No</v>
          </cell>
          <cell r="J694" t="str">
            <v>None</v>
          </cell>
        </row>
        <row r="695">
          <cell r="A695" t="str">
            <v>M410.10(a)</v>
          </cell>
          <cell r="B695" t="str">
            <v>M3000</v>
          </cell>
          <cell r="C695" t="str">
            <v>Road Side Maintenance</v>
          </cell>
          <cell r="D695" t="str">
            <v>M3100</v>
          </cell>
          <cell r="E695" t="str">
            <v>M3100: Fencing</v>
          </cell>
          <cell r="F695" t="str">
            <v>M410.10(a)</v>
          </cell>
          <cell r="G695" t="str">
            <v>Retroreflective material (prism grade)</v>
          </cell>
          <cell r="H695" t="str">
            <v>Yes</v>
          </cell>
          <cell r="I695" t="str">
            <v>Yes</v>
          </cell>
          <cell r="J695" t="str">
            <v>m2</v>
          </cell>
        </row>
        <row r="696">
          <cell r="A696" t="str">
            <v>M410.10(a)(i)</v>
          </cell>
          <cell r="B696" t="str">
            <v>M3000</v>
          </cell>
          <cell r="C696" t="str">
            <v>Road Side Maintenance</v>
          </cell>
          <cell r="D696" t="str">
            <v>M3100</v>
          </cell>
          <cell r="E696" t="str">
            <v>M3100: Fencing</v>
          </cell>
          <cell r="F696" t="str">
            <v>M410.10(a)(i)</v>
          </cell>
          <cell r="G696" t="str">
            <v>SABS 1519 ClassII material</v>
          </cell>
          <cell r="H696" t="str">
            <v>Yes</v>
          </cell>
          <cell r="I696" t="str">
            <v>Yes</v>
          </cell>
          <cell r="J696" t="str">
            <v>m2</v>
          </cell>
        </row>
        <row r="697">
          <cell r="A697" t="str">
            <v>M410.10(a)(ii)</v>
          </cell>
          <cell r="B697" t="str">
            <v>M3000</v>
          </cell>
          <cell r="C697" t="str">
            <v>Road Side Maintenance</v>
          </cell>
          <cell r="D697" t="str">
            <v>M3100</v>
          </cell>
          <cell r="E697" t="str">
            <v>M3100: Fencing</v>
          </cell>
          <cell r="F697" t="str">
            <v>M410.10(a)(ii)</v>
          </cell>
          <cell r="G697" t="str">
            <v>SABS 1519 ClassIII material</v>
          </cell>
          <cell r="H697" t="str">
            <v>Yes</v>
          </cell>
          <cell r="I697" t="str">
            <v>Yes</v>
          </cell>
          <cell r="J697" t="str">
            <v>m2</v>
          </cell>
        </row>
        <row r="698">
          <cell r="A698" t="str">
            <v>M410.10(a)(iii)</v>
          </cell>
          <cell r="B698" t="str">
            <v>M3000</v>
          </cell>
          <cell r="C698" t="str">
            <v>Road Side Maintenance</v>
          </cell>
          <cell r="D698" t="str">
            <v>M3100</v>
          </cell>
          <cell r="E698" t="str">
            <v>M3100: Fencing</v>
          </cell>
          <cell r="F698" t="str">
            <v>M410.10(a)(iii)</v>
          </cell>
          <cell r="G698" t="str">
            <v>SABS 1519 ClassIV material</v>
          </cell>
          <cell r="H698" t="str">
            <v>Yes</v>
          </cell>
          <cell r="I698" t="str">
            <v>Yes</v>
          </cell>
          <cell r="J698" t="str">
            <v>m2</v>
          </cell>
        </row>
        <row r="699">
          <cell r="A699" t="str">
            <v>M410.10(a)(iv)</v>
          </cell>
          <cell r="B699" t="str">
            <v>M3000</v>
          </cell>
          <cell r="C699" t="str">
            <v>Road Side Maintenance</v>
          </cell>
          <cell r="D699" t="str">
            <v>M3100</v>
          </cell>
          <cell r="E699" t="str">
            <v>M3100: Fencing</v>
          </cell>
          <cell r="F699" t="str">
            <v>M410.10(a)(iv)</v>
          </cell>
          <cell r="G699" t="str">
            <v>1mm thick chromadek plate only</v>
          </cell>
          <cell r="H699" t="str">
            <v>Yes</v>
          </cell>
          <cell r="I699" t="str">
            <v>Yes</v>
          </cell>
          <cell r="J699" t="str">
            <v>m²</v>
          </cell>
        </row>
        <row r="700">
          <cell r="A700" t="str">
            <v>M410.10(a)(v)</v>
          </cell>
          <cell r="B700" t="str">
            <v>M3000</v>
          </cell>
          <cell r="C700" t="str">
            <v>Road Side Maintenance</v>
          </cell>
          <cell r="D700" t="str">
            <v>M3100</v>
          </cell>
          <cell r="E700" t="str">
            <v>M3100: Fencing</v>
          </cell>
          <cell r="F700" t="str">
            <v>M410.10(a)(v)</v>
          </cell>
          <cell r="G700" t="str">
            <v>1.4 mm thick Chromadek or approved plate as per SANS 1519-2</v>
          </cell>
          <cell r="H700" t="str">
            <v>Yes</v>
          </cell>
          <cell r="I700" t="str">
            <v>Yes</v>
          </cell>
          <cell r="J700" t="str">
            <v>m²</v>
          </cell>
        </row>
        <row r="701">
          <cell r="A701" t="str">
            <v>M410.11</v>
          </cell>
          <cell r="B701" t="str">
            <v>M3000</v>
          </cell>
          <cell r="C701" t="str">
            <v>Road Side Maintenance</v>
          </cell>
          <cell r="D701" t="str">
            <v>M3100</v>
          </cell>
          <cell r="E701" t="str">
            <v>M3100: Fencing</v>
          </cell>
          <cell r="F701" t="str">
            <v>M410.11</v>
          </cell>
          <cell r="G701" t="str">
            <v>Gravel drainage layer below road sign footings</v>
          </cell>
          <cell r="H701" t="str">
            <v>Yes</v>
          </cell>
          <cell r="I701" t="str">
            <v>Yes</v>
          </cell>
          <cell r="J701" t="str">
            <v>m3</v>
          </cell>
        </row>
        <row r="702">
          <cell r="A702" t="str">
            <v>M410.12</v>
          </cell>
          <cell r="B702" t="str">
            <v>M3000</v>
          </cell>
          <cell r="C702" t="str">
            <v>Road Side Maintenance</v>
          </cell>
          <cell r="D702" t="str">
            <v>M3100</v>
          </cell>
          <cell r="E702" t="str">
            <v>M3100: Fencing</v>
          </cell>
          <cell r="F702" t="str">
            <v>M410.12</v>
          </cell>
          <cell r="G702" t="str">
            <v>Procurement of road sign boards</v>
          </cell>
          <cell r="H702" t="str">
            <v>Yes</v>
          </cell>
          <cell r="I702" t="str">
            <v>Yes</v>
          </cell>
          <cell r="J702" t="str">
            <v>m3</v>
          </cell>
        </row>
        <row r="703">
          <cell r="A703" t="str">
            <v>M410.12(a)</v>
          </cell>
          <cell r="B703" t="str">
            <v>M3000</v>
          </cell>
          <cell r="C703" t="str">
            <v>Road Side Maintenance</v>
          </cell>
          <cell r="D703" t="str">
            <v>M3100</v>
          </cell>
          <cell r="E703" t="str">
            <v>M3100: Fencing</v>
          </cell>
          <cell r="F703" t="str">
            <v>M410.12(a)</v>
          </cell>
          <cell r="G703" t="str">
            <v>Procurement of road sign boards</v>
          </cell>
          <cell r="H703" t="str">
            <v>Yes</v>
          </cell>
          <cell r="I703" t="str">
            <v>No</v>
          </cell>
          <cell r="J703" t="str">
            <v>Prov.sum</v>
          </cell>
        </row>
        <row r="704">
          <cell r="A704" t="str">
            <v>M410.12(b)</v>
          </cell>
          <cell r="B704" t="str">
            <v>M3000</v>
          </cell>
          <cell r="C704" t="str">
            <v>Road Side Maintenance</v>
          </cell>
          <cell r="D704" t="str">
            <v>M3100</v>
          </cell>
          <cell r="E704" t="str">
            <v>M3100: Fencing</v>
          </cell>
          <cell r="F704" t="str">
            <v>M410.12(b)</v>
          </cell>
          <cell r="G704" t="str">
            <v>Overhead charges and profit in respect of subitem M410.12(a)</v>
          </cell>
          <cell r="H704" t="str">
            <v>Yes</v>
          </cell>
          <cell r="I704" t="str">
            <v>No</v>
          </cell>
          <cell r="J704" t="str">
            <v>%</v>
          </cell>
        </row>
        <row r="705">
          <cell r="A705" t="str">
            <v>M410.13</v>
          </cell>
          <cell r="B705" t="str">
            <v>M3000</v>
          </cell>
          <cell r="C705" t="str">
            <v>Road Side Maintenance</v>
          </cell>
          <cell r="D705" t="str">
            <v>M3100</v>
          </cell>
          <cell r="E705" t="str">
            <v>M3100: Fencing</v>
          </cell>
          <cell r="F705" t="str">
            <v>M410.13</v>
          </cell>
          <cell r="G705" t="str">
            <v>Erection and repairs of gantry structures</v>
          </cell>
          <cell r="H705" t="str">
            <v>No</v>
          </cell>
          <cell r="I705" t="str">
            <v>No</v>
          </cell>
          <cell r="J705" t="str">
            <v>None</v>
          </cell>
        </row>
        <row r="706">
          <cell r="A706" t="str">
            <v>M410.13(a)</v>
          </cell>
          <cell r="B706" t="str">
            <v>M3000</v>
          </cell>
          <cell r="C706" t="str">
            <v>Road Side Maintenance</v>
          </cell>
          <cell r="D706" t="str">
            <v>M3100</v>
          </cell>
          <cell r="E706" t="str">
            <v>M3100: Fencing</v>
          </cell>
          <cell r="F706" t="str">
            <v>M410.13(a)</v>
          </cell>
          <cell r="G706" t="str">
            <v>Erection and repairs of gantry structures</v>
          </cell>
          <cell r="H706" t="str">
            <v>Yes</v>
          </cell>
          <cell r="I706" t="str">
            <v>No</v>
          </cell>
          <cell r="J706" t="str">
            <v>Prov.sum</v>
          </cell>
        </row>
        <row r="707">
          <cell r="A707" t="str">
            <v>M410.13(b)</v>
          </cell>
          <cell r="B707" t="str">
            <v>M3000</v>
          </cell>
          <cell r="C707" t="str">
            <v>Road Side Maintenance</v>
          </cell>
          <cell r="D707" t="str">
            <v>M3100</v>
          </cell>
          <cell r="E707" t="str">
            <v>M3100: Fencing</v>
          </cell>
          <cell r="F707" t="str">
            <v>M410.13(b)</v>
          </cell>
          <cell r="G707" t="str">
            <v>Overhead charges and profit in respect of subitem M410.13(a)</v>
          </cell>
          <cell r="H707" t="str">
            <v>Yes</v>
          </cell>
          <cell r="I707" t="str">
            <v>No</v>
          </cell>
          <cell r="J707" t="str">
            <v>%</v>
          </cell>
        </row>
        <row r="708">
          <cell r="A708" t="str">
            <v>M410.14</v>
          </cell>
          <cell r="B708" t="str">
            <v>M3000</v>
          </cell>
          <cell r="C708" t="str">
            <v>Road Side Maintenance</v>
          </cell>
          <cell r="D708" t="str">
            <v>M3100</v>
          </cell>
          <cell r="E708" t="str">
            <v>M3100: Fencing</v>
          </cell>
          <cell r="F708" t="str">
            <v>M410.14</v>
          </cell>
          <cell r="G708" t="str">
            <v>Supply of Road Signs</v>
          </cell>
          <cell r="H708" t="str">
            <v>No</v>
          </cell>
          <cell r="I708" t="str">
            <v>No</v>
          </cell>
          <cell r="J708" t="str">
            <v>None</v>
          </cell>
        </row>
        <row r="709">
          <cell r="A709" t="str">
            <v>M410.14(a)</v>
          </cell>
          <cell r="B709" t="str">
            <v>M3000</v>
          </cell>
          <cell r="C709" t="str">
            <v>Road Side Maintenance</v>
          </cell>
          <cell r="D709" t="str">
            <v>M3100</v>
          </cell>
          <cell r="E709" t="str">
            <v>M3100: Fencing</v>
          </cell>
          <cell r="F709" t="str">
            <v>M410.14(a)</v>
          </cell>
          <cell r="G709" t="str">
            <v>Road signs:R - and TR- series</v>
          </cell>
          <cell r="H709" t="str">
            <v>No</v>
          </cell>
          <cell r="I709" t="str">
            <v>No</v>
          </cell>
          <cell r="J709" t="str">
            <v>None</v>
          </cell>
        </row>
        <row r="710">
          <cell r="A710" t="str">
            <v>M410.14(a)(i)</v>
          </cell>
          <cell r="B710" t="str">
            <v>M3000</v>
          </cell>
          <cell r="C710" t="str">
            <v>Road Side Maintenance</v>
          </cell>
          <cell r="D710" t="str">
            <v>M3100</v>
          </cell>
          <cell r="E710" t="str">
            <v>M3100: Fencing</v>
          </cell>
          <cell r="F710" t="str">
            <v>M410.14(a)(i)</v>
          </cell>
          <cell r="G710" t="str">
            <v>900mm</v>
          </cell>
          <cell r="H710" t="str">
            <v>Yes</v>
          </cell>
          <cell r="I710" t="str">
            <v>Yes</v>
          </cell>
          <cell r="J710" t="str">
            <v>No</v>
          </cell>
        </row>
        <row r="711">
          <cell r="A711" t="str">
            <v>M410.14(a)(ii)</v>
          </cell>
          <cell r="B711" t="str">
            <v>M3000</v>
          </cell>
          <cell r="C711" t="str">
            <v>Road Side Maintenance</v>
          </cell>
          <cell r="D711" t="str">
            <v>M3100</v>
          </cell>
          <cell r="E711" t="str">
            <v>M3100: Fencing</v>
          </cell>
          <cell r="F711" t="str">
            <v>M410.14(a)(ii)</v>
          </cell>
          <cell r="G711" t="str">
            <v>1200mm</v>
          </cell>
          <cell r="H711" t="str">
            <v>Yes</v>
          </cell>
          <cell r="I711" t="str">
            <v>Yes</v>
          </cell>
          <cell r="J711" t="str">
            <v>No</v>
          </cell>
        </row>
        <row r="712">
          <cell r="A712" t="str">
            <v>M410.14(b)</v>
          </cell>
          <cell r="B712" t="str">
            <v>M3000</v>
          </cell>
          <cell r="C712" t="str">
            <v>Road Side Maintenance</v>
          </cell>
          <cell r="D712" t="str">
            <v>M3100</v>
          </cell>
          <cell r="E712" t="str">
            <v>M3100: Fencing</v>
          </cell>
          <cell r="F712" t="str">
            <v>M410.14(b)</v>
          </cell>
          <cell r="G712" t="str">
            <v>Road signs: W- series</v>
          </cell>
          <cell r="H712" t="str">
            <v>No</v>
          </cell>
          <cell r="I712" t="str">
            <v>No</v>
          </cell>
          <cell r="J712" t="str">
            <v>None</v>
          </cell>
        </row>
        <row r="713">
          <cell r="A713" t="str">
            <v>M410.14(b)(i)</v>
          </cell>
          <cell r="B713" t="str">
            <v>M3000</v>
          </cell>
          <cell r="C713" t="str">
            <v>Road Side Maintenance</v>
          </cell>
          <cell r="D713" t="str">
            <v>M3100</v>
          </cell>
          <cell r="E713" t="str">
            <v>M3100: Fencing</v>
          </cell>
          <cell r="F713" t="str">
            <v>M410.14(b)(i)</v>
          </cell>
          <cell r="G713" t="str">
            <v>1200mm</v>
          </cell>
          <cell r="H713" t="str">
            <v>Yes</v>
          </cell>
          <cell r="I713" t="str">
            <v>Yes</v>
          </cell>
          <cell r="J713" t="str">
            <v>No</v>
          </cell>
        </row>
        <row r="714">
          <cell r="A714" t="str">
            <v>M410.14(b)(ii)</v>
          </cell>
          <cell r="B714" t="str">
            <v>M3000</v>
          </cell>
          <cell r="C714" t="str">
            <v>Road Side Maintenance</v>
          </cell>
          <cell r="D714" t="str">
            <v>M3100</v>
          </cell>
          <cell r="E714" t="str">
            <v>M3100: Fencing</v>
          </cell>
          <cell r="F714" t="str">
            <v>M410.14(b)(ii)</v>
          </cell>
          <cell r="G714" t="str">
            <v>1500mm</v>
          </cell>
          <cell r="H714" t="str">
            <v>Yes</v>
          </cell>
          <cell r="I714" t="str">
            <v>Yes</v>
          </cell>
          <cell r="J714" t="str">
            <v>No</v>
          </cell>
        </row>
        <row r="715">
          <cell r="A715" t="str">
            <v>M410.14(c)</v>
          </cell>
          <cell r="B715" t="str">
            <v>M3000</v>
          </cell>
          <cell r="C715" t="str">
            <v>Road Side Maintenance</v>
          </cell>
          <cell r="D715" t="str">
            <v>M3100</v>
          </cell>
          <cell r="E715" t="str">
            <v>M3100: Fencing</v>
          </cell>
          <cell r="F715" t="str">
            <v>M410.14(c)</v>
          </cell>
          <cell r="G715" t="str">
            <v>Road signs: TW- series</v>
          </cell>
          <cell r="H715" t="str">
            <v>No</v>
          </cell>
          <cell r="I715" t="str">
            <v>No</v>
          </cell>
          <cell r="J715" t="str">
            <v>None</v>
          </cell>
        </row>
        <row r="716">
          <cell r="A716" t="str">
            <v>M410.14(c)(i)</v>
          </cell>
          <cell r="B716" t="str">
            <v>M3000</v>
          </cell>
          <cell r="C716" t="str">
            <v>Road Side Maintenance</v>
          </cell>
          <cell r="D716" t="str">
            <v>M3100</v>
          </cell>
          <cell r="E716" t="str">
            <v>M3100: Fencing</v>
          </cell>
          <cell r="F716" t="str">
            <v>M410.14(c)(i)</v>
          </cell>
          <cell r="G716" t="str">
            <v>1200mm</v>
          </cell>
          <cell r="H716" t="str">
            <v>Yes</v>
          </cell>
          <cell r="I716" t="str">
            <v>Yes</v>
          </cell>
          <cell r="J716" t="str">
            <v>No</v>
          </cell>
        </row>
        <row r="717">
          <cell r="A717" t="str">
            <v>M410.14(c)(ii)</v>
          </cell>
          <cell r="B717" t="str">
            <v>M3000</v>
          </cell>
          <cell r="C717" t="str">
            <v>Road Side Maintenance</v>
          </cell>
          <cell r="D717" t="str">
            <v>M3100</v>
          </cell>
          <cell r="E717" t="str">
            <v>M3100: Fencing</v>
          </cell>
          <cell r="F717" t="str">
            <v>M410.14(c)(ii)</v>
          </cell>
          <cell r="G717" t="str">
            <v>1500mm</v>
          </cell>
          <cell r="H717" t="str">
            <v>Yes</v>
          </cell>
          <cell r="I717" t="str">
            <v>Yes</v>
          </cell>
          <cell r="J717" t="str">
            <v>No</v>
          </cell>
        </row>
        <row r="718">
          <cell r="A718" t="str">
            <v>M420</v>
          </cell>
          <cell r="B718" t="str">
            <v>M3000</v>
          </cell>
          <cell r="C718" t="str">
            <v>Road Side Maintenance</v>
          </cell>
          <cell r="D718" t="str">
            <v>M3100</v>
          </cell>
          <cell r="E718" t="str">
            <v>M3100: Fencing</v>
          </cell>
          <cell r="F718" t="str">
            <v>M420</v>
          </cell>
          <cell r="G718" t="str">
            <v>ROAD SIGN CLEANING</v>
          </cell>
          <cell r="H718" t="str">
            <v>No</v>
          </cell>
          <cell r="I718" t="str">
            <v>No</v>
          </cell>
          <cell r="J718" t="str">
            <v>None</v>
          </cell>
        </row>
        <row r="719">
          <cell r="A719" t="str">
            <v>M420.01</v>
          </cell>
          <cell r="B719" t="str">
            <v>M3000</v>
          </cell>
          <cell r="C719" t="str">
            <v>Road Side Maintenance</v>
          </cell>
          <cell r="D719" t="str">
            <v>M3100</v>
          </cell>
          <cell r="E719" t="str">
            <v>M3100: Fencing</v>
          </cell>
          <cell r="F719" t="str">
            <v>M420.01</v>
          </cell>
          <cell r="G719" t="str">
            <v>Road sign cleaning</v>
          </cell>
          <cell r="H719" t="str">
            <v>No</v>
          </cell>
          <cell r="I719" t="str">
            <v>No</v>
          </cell>
          <cell r="J719" t="str">
            <v>None</v>
          </cell>
        </row>
        <row r="720">
          <cell r="A720" t="str">
            <v>M420.01(a)</v>
          </cell>
          <cell r="B720" t="str">
            <v>M3000</v>
          </cell>
          <cell r="C720" t="str">
            <v>Road Side Maintenance</v>
          </cell>
          <cell r="D720" t="str">
            <v>M3100</v>
          </cell>
          <cell r="E720" t="str">
            <v>M3100: Fencing</v>
          </cell>
          <cell r="F720" t="str">
            <v>M420.01(a)</v>
          </cell>
          <cell r="G720" t="str">
            <v>Cleaning of guard rail reflectors (all types)</v>
          </cell>
          <cell r="H720" t="str">
            <v>No</v>
          </cell>
          <cell r="I720" t="str">
            <v>No</v>
          </cell>
          <cell r="J720" t="str">
            <v>None</v>
          </cell>
        </row>
        <row r="721">
          <cell r="A721" t="str">
            <v>M420.01(a)(i)</v>
          </cell>
          <cell r="B721" t="str">
            <v>M3000</v>
          </cell>
          <cell r="C721" t="str">
            <v>Road Side Maintenance</v>
          </cell>
          <cell r="D721" t="str">
            <v>M3100</v>
          </cell>
          <cell r="E721" t="str">
            <v>M3100: Fencing</v>
          </cell>
          <cell r="F721" t="str">
            <v>M420.01(a)(i)</v>
          </cell>
          <cell r="G721" t="str">
            <v>Cleaning of guard rail reflectors</v>
          </cell>
          <cell r="H721" t="str">
            <v>Yes</v>
          </cell>
          <cell r="I721" t="str">
            <v>Yes</v>
          </cell>
          <cell r="J721" t="str">
            <v>No</v>
          </cell>
        </row>
        <row r="722">
          <cell r="A722" t="str">
            <v>M420.01(a)(ii)</v>
          </cell>
          <cell r="B722" t="str">
            <v>M3000</v>
          </cell>
          <cell r="C722" t="str">
            <v>Road Side Maintenance</v>
          </cell>
          <cell r="D722" t="str">
            <v>M3100</v>
          </cell>
          <cell r="E722" t="str">
            <v>M3100: Fencing</v>
          </cell>
          <cell r="F722" t="str">
            <v>M420.01(a)(ii)</v>
          </cell>
          <cell r="G722" t="str">
            <v>Re-taping of standard guard rail reflectors - Type V Diamond Grade</v>
          </cell>
          <cell r="H722" t="str">
            <v>Yes</v>
          </cell>
          <cell r="I722" t="str">
            <v>Yes</v>
          </cell>
          <cell r="J722" t="str">
            <v>No</v>
          </cell>
        </row>
        <row r="723">
          <cell r="A723" t="str">
            <v>M420.01(b)</v>
          </cell>
          <cell r="B723" t="str">
            <v>M3000</v>
          </cell>
          <cell r="C723" t="str">
            <v>Road Side Maintenance</v>
          </cell>
          <cell r="D723" t="str">
            <v>M3100</v>
          </cell>
          <cell r="E723" t="str">
            <v>M3100: Fencing</v>
          </cell>
          <cell r="F723" t="str">
            <v>M420.01(b)</v>
          </cell>
          <cell r="G723" t="str">
            <v>Cleaning of road signs</v>
          </cell>
          <cell r="H723" t="str">
            <v>Yes</v>
          </cell>
          <cell r="I723" t="str">
            <v>Yes</v>
          </cell>
          <cell r="J723" t="str">
            <v>No</v>
          </cell>
        </row>
        <row r="724">
          <cell r="A724" t="str">
            <v>M420.01(b)(i)</v>
          </cell>
          <cell r="B724" t="str">
            <v>M3000</v>
          </cell>
          <cell r="C724" t="str">
            <v>Road Side Maintenance</v>
          </cell>
          <cell r="D724" t="str">
            <v>M3100</v>
          </cell>
          <cell r="E724" t="str">
            <v>M3100: Fencing</v>
          </cell>
          <cell r="F724" t="str">
            <v>M420.01(b)(i)</v>
          </cell>
          <cell r="G724" t="str">
            <v>Area up to 2 m²</v>
          </cell>
          <cell r="H724" t="str">
            <v>Yes</v>
          </cell>
          <cell r="I724" t="str">
            <v>Yes</v>
          </cell>
          <cell r="J724" t="str">
            <v>No</v>
          </cell>
        </row>
        <row r="725">
          <cell r="A725" t="str">
            <v>M420.01(b)(ii)</v>
          </cell>
          <cell r="B725" t="str">
            <v>M3000</v>
          </cell>
          <cell r="C725" t="str">
            <v>Road Side Maintenance</v>
          </cell>
          <cell r="D725" t="str">
            <v>M3100</v>
          </cell>
          <cell r="E725" t="str">
            <v>M3100: Fencing</v>
          </cell>
          <cell r="F725" t="str">
            <v>M420.01(b)(ii)</v>
          </cell>
          <cell r="G725" t="str">
            <v>Area exceeding 2 m² up to 10 m²</v>
          </cell>
          <cell r="H725" t="str">
            <v>Yes</v>
          </cell>
          <cell r="I725" t="str">
            <v>Yes</v>
          </cell>
          <cell r="J725" t="str">
            <v>No</v>
          </cell>
        </row>
        <row r="726">
          <cell r="A726" t="str">
            <v>M420.01(b)(iii)</v>
          </cell>
          <cell r="B726" t="str">
            <v>M3000</v>
          </cell>
          <cell r="C726" t="str">
            <v>Road Side Maintenance</v>
          </cell>
          <cell r="D726" t="str">
            <v>M3100</v>
          </cell>
          <cell r="E726" t="str">
            <v>M3100: Fencing</v>
          </cell>
          <cell r="F726" t="str">
            <v>M420.01(b)(iii)</v>
          </cell>
          <cell r="G726" t="str">
            <v>Area exceeding 10 m²</v>
          </cell>
          <cell r="H726" t="str">
            <v>Yes</v>
          </cell>
          <cell r="I726" t="str">
            <v>Yes</v>
          </cell>
          <cell r="J726" t="str">
            <v>No</v>
          </cell>
        </row>
        <row r="727">
          <cell r="A727" t="str">
            <v>M420.01(c)</v>
          </cell>
          <cell r="B727" t="str">
            <v>M3000</v>
          </cell>
          <cell r="C727" t="str">
            <v>Road Side Maintenance</v>
          </cell>
          <cell r="D727" t="str">
            <v>M3100</v>
          </cell>
          <cell r="E727" t="str">
            <v>M3100: Fencing</v>
          </cell>
          <cell r="F727" t="str">
            <v>M420.01(c)</v>
          </cell>
          <cell r="G727" t="str">
            <v>Cleaning of overhead road signs (all sizes)</v>
          </cell>
          <cell r="H727" t="str">
            <v>Yes</v>
          </cell>
          <cell r="I727" t="str">
            <v>Yes</v>
          </cell>
          <cell r="J727" t="str">
            <v>No</v>
          </cell>
        </row>
        <row r="728">
          <cell r="A728" t="str">
            <v>M420.01(d)</v>
          </cell>
          <cell r="B728" t="str">
            <v>M3000</v>
          </cell>
          <cell r="C728" t="str">
            <v>Road Side Maintenance</v>
          </cell>
          <cell r="D728" t="str">
            <v>M3100</v>
          </cell>
          <cell r="E728" t="str">
            <v>M3100: Fencing</v>
          </cell>
          <cell r="F728" t="str">
            <v>M420.01(d)</v>
          </cell>
          <cell r="G728" t="str">
            <v>Cleaning of danger plates</v>
          </cell>
          <cell r="H728" t="str">
            <v>No</v>
          </cell>
          <cell r="I728" t="str">
            <v>No</v>
          </cell>
          <cell r="J728" t="str">
            <v>None</v>
          </cell>
        </row>
        <row r="729">
          <cell r="A729" t="str">
            <v>M420.01(d)(i)</v>
          </cell>
          <cell r="B729" t="str">
            <v>M3000</v>
          </cell>
          <cell r="C729" t="str">
            <v>Road Side Maintenance</v>
          </cell>
          <cell r="D729" t="str">
            <v>M3100</v>
          </cell>
          <cell r="E729" t="str">
            <v>M3100: Fencing</v>
          </cell>
          <cell r="F729" t="str">
            <v>M420.01(d)(i)</v>
          </cell>
          <cell r="G729" t="str">
            <v>W401/402</v>
          </cell>
          <cell r="H729" t="str">
            <v>Yes</v>
          </cell>
          <cell r="I729" t="str">
            <v>Yes</v>
          </cell>
          <cell r="J729" t="str">
            <v>No.</v>
          </cell>
        </row>
        <row r="730">
          <cell r="A730" t="str">
            <v>M420.01(d)(ii)</v>
          </cell>
          <cell r="B730" t="str">
            <v>M3000</v>
          </cell>
          <cell r="C730" t="str">
            <v>Road Side Maintenance</v>
          </cell>
          <cell r="D730" t="str">
            <v>M3100</v>
          </cell>
          <cell r="E730" t="str">
            <v>M3100: Fencing</v>
          </cell>
          <cell r="F730" t="str">
            <v>M420.01(d)(ii)</v>
          </cell>
          <cell r="G730" t="str">
            <v>W405/W406</v>
          </cell>
          <cell r="H730" t="str">
            <v>Yes</v>
          </cell>
          <cell r="I730" t="str">
            <v>Yes</v>
          </cell>
          <cell r="J730" t="str">
            <v>No.</v>
          </cell>
        </row>
        <row r="731">
          <cell r="A731" t="str">
            <v>M420.02</v>
          </cell>
          <cell r="B731" t="str">
            <v>M3000</v>
          </cell>
          <cell r="C731" t="str">
            <v>Road Side Maintenance</v>
          </cell>
          <cell r="D731" t="str">
            <v>M3100</v>
          </cell>
          <cell r="E731" t="str">
            <v>M3100: Fencing</v>
          </cell>
          <cell r="F731" t="str">
            <v>M420.02</v>
          </cell>
          <cell r="G731" t="str">
            <v>Removal of graffiti</v>
          </cell>
          <cell r="H731" t="str">
            <v>No</v>
          </cell>
          <cell r="I731" t="str">
            <v>No</v>
          </cell>
          <cell r="J731" t="str">
            <v>None</v>
          </cell>
        </row>
        <row r="732">
          <cell r="A732" t="str">
            <v>M420.02(a)</v>
          </cell>
          <cell r="B732" t="str">
            <v>M3000</v>
          </cell>
          <cell r="C732" t="str">
            <v>Road Side Maintenance</v>
          </cell>
          <cell r="D732" t="str">
            <v>M3100</v>
          </cell>
          <cell r="E732" t="str">
            <v>M3100: Fencing</v>
          </cell>
          <cell r="F732" t="str">
            <v>M420.02(a)</v>
          </cell>
          <cell r="G732" t="str">
            <v>From road signs</v>
          </cell>
          <cell r="H732" t="str">
            <v>Yes</v>
          </cell>
          <cell r="I732" t="str">
            <v>Yes</v>
          </cell>
          <cell r="J732" t="str">
            <v>m2</v>
          </cell>
        </row>
        <row r="733">
          <cell r="A733" t="str">
            <v>M420.02(b)</v>
          </cell>
          <cell r="B733" t="str">
            <v>M3000</v>
          </cell>
          <cell r="C733" t="str">
            <v>Road Side Maintenance</v>
          </cell>
          <cell r="D733" t="str">
            <v>M3100</v>
          </cell>
          <cell r="E733" t="str">
            <v>M3100: Fencing</v>
          </cell>
          <cell r="F733" t="str">
            <v>M420.02(b)</v>
          </cell>
          <cell r="G733" t="str">
            <v>From structures</v>
          </cell>
          <cell r="H733" t="str">
            <v>Yes</v>
          </cell>
          <cell r="I733" t="str">
            <v>Yes</v>
          </cell>
          <cell r="J733" t="str">
            <v>m2</v>
          </cell>
        </row>
        <row r="734">
          <cell r="A734" t="str">
            <v>M420.03</v>
          </cell>
          <cell r="B734" t="str">
            <v>M3000</v>
          </cell>
          <cell r="C734" t="str">
            <v>Road Side Maintenance</v>
          </cell>
          <cell r="D734" t="str">
            <v>M3100</v>
          </cell>
          <cell r="E734" t="str">
            <v>M3100: Fencing</v>
          </cell>
          <cell r="F734" t="str">
            <v>M420.03</v>
          </cell>
          <cell r="G734" t="str">
            <v>Painting of metal road sign elements</v>
          </cell>
          <cell r="H734" t="str">
            <v>No</v>
          </cell>
          <cell r="I734" t="str">
            <v>No</v>
          </cell>
          <cell r="J734" t="str">
            <v>None</v>
          </cell>
        </row>
        <row r="735">
          <cell r="A735" t="str">
            <v>M420.03(a)</v>
          </cell>
          <cell r="B735" t="str">
            <v>M3000</v>
          </cell>
          <cell r="C735" t="str">
            <v>Road Side Maintenance</v>
          </cell>
          <cell r="D735" t="str">
            <v>M3100</v>
          </cell>
          <cell r="E735" t="str">
            <v>M3100: Fencing</v>
          </cell>
          <cell r="F735" t="str">
            <v>M420.03(a)</v>
          </cell>
          <cell r="G735" t="str">
            <v>Road sign supports</v>
          </cell>
          <cell r="H735" t="str">
            <v>Yes</v>
          </cell>
          <cell r="I735" t="str">
            <v>Yes</v>
          </cell>
          <cell r="J735" t="str">
            <v>Litre</v>
          </cell>
        </row>
        <row r="736">
          <cell r="A736" t="str">
            <v>M420.03(b)</v>
          </cell>
          <cell r="B736" t="str">
            <v>M3000</v>
          </cell>
          <cell r="C736" t="str">
            <v>Road Side Maintenance</v>
          </cell>
          <cell r="D736" t="str">
            <v>M3100</v>
          </cell>
          <cell r="E736" t="str">
            <v>M3100: Fencing</v>
          </cell>
          <cell r="F736" t="str">
            <v>M420.03(b)</v>
          </cell>
          <cell r="G736" t="str">
            <v>Road sign frames</v>
          </cell>
          <cell r="H736" t="str">
            <v>Yes</v>
          </cell>
          <cell r="I736" t="str">
            <v>Yes</v>
          </cell>
          <cell r="J736" t="str">
            <v>Litre</v>
          </cell>
        </row>
        <row r="737">
          <cell r="A737" t="str">
            <v>M421</v>
          </cell>
          <cell r="B737" t="str">
            <v>M3000</v>
          </cell>
          <cell r="C737" t="str">
            <v>Road Side Maintenance</v>
          </cell>
          <cell r="D737" t="str">
            <v>M3100</v>
          </cell>
          <cell r="E737" t="str">
            <v>M3100: Fencing</v>
          </cell>
          <cell r="F737" t="str">
            <v>M421</v>
          </cell>
          <cell r="G737" t="str">
            <v>REMOVAL OF ILLEGAL SIGNS</v>
          </cell>
          <cell r="H737" t="str">
            <v>No</v>
          </cell>
          <cell r="I737" t="str">
            <v>No</v>
          </cell>
          <cell r="J737" t="str">
            <v>None</v>
          </cell>
        </row>
        <row r="738">
          <cell r="A738" t="str">
            <v>M421.01</v>
          </cell>
          <cell r="B738" t="str">
            <v>M3000</v>
          </cell>
          <cell r="C738" t="str">
            <v>Road Side Maintenance</v>
          </cell>
          <cell r="D738" t="str">
            <v>M3100</v>
          </cell>
          <cell r="E738" t="str">
            <v>M3100: Fencing</v>
          </cell>
          <cell r="F738" t="str">
            <v>M421.01</v>
          </cell>
          <cell r="G738" t="str">
            <v>Removal of illegal signs</v>
          </cell>
          <cell r="H738" t="str">
            <v>No</v>
          </cell>
          <cell r="I738" t="str">
            <v>No</v>
          </cell>
          <cell r="J738" t="str">
            <v>None</v>
          </cell>
        </row>
        <row r="739">
          <cell r="A739" t="str">
            <v>M421.01(a)</v>
          </cell>
          <cell r="B739" t="str">
            <v>M3000</v>
          </cell>
          <cell r="C739" t="str">
            <v>Road Side Maintenance</v>
          </cell>
          <cell r="D739" t="str">
            <v>M3100</v>
          </cell>
          <cell r="E739" t="str">
            <v>M3100: Fencing</v>
          </cell>
          <cell r="F739" t="str">
            <v>M421.01(a)</v>
          </cell>
          <cell r="G739" t="str">
            <v>Signs within the road reserve:</v>
          </cell>
          <cell r="H739" t="str">
            <v>No</v>
          </cell>
          <cell r="I739" t="str">
            <v>No</v>
          </cell>
          <cell r="J739" t="str">
            <v>None</v>
          </cell>
        </row>
        <row r="740">
          <cell r="A740" t="str">
            <v>M421.01(a)(i)</v>
          </cell>
          <cell r="B740" t="str">
            <v>M3000</v>
          </cell>
          <cell r="C740" t="str">
            <v>Road Side Maintenance</v>
          </cell>
          <cell r="D740" t="str">
            <v>M3100</v>
          </cell>
          <cell r="E740" t="str">
            <v>M3100: Fencing</v>
          </cell>
          <cell r="F740" t="str">
            <v>M421.01(a)(i)</v>
          </cell>
          <cell r="G740" t="str">
            <v>Area exceeding 0,5 m² up to 2 m²</v>
          </cell>
          <cell r="H740" t="str">
            <v>Yes</v>
          </cell>
          <cell r="I740" t="str">
            <v>Yes</v>
          </cell>
          <cell r="J740" t="str">
            <v>No</v>
          </cell>
        </row>
        <row r="741">
          <cell r="A741" t="str">
            <v>M421.01(a)(ii)</v>
          </cell>
          <cell r="B741" t="str">
            <v>M3000</v>
          </cell>
          <cell r="C741" t="str">
            <v>Road Side Maintenance</v>
          </cell>
          <cell r="D741" t="str">
            <v>M3100</v>
          </cell>
          <cell r="E741" t="str">
            <v>M3100: Fencing</v>
          </cell>
          <cell r="F741" t="str">
            <v>M421.01(a)(ii)</v>
          </cell>
          <cell r="G741" t="str">
            <v>Area exceeding 2 m² up to 10 m²</v>
          </cell>
          <cell r="H741" t="str">
            <v>Yes</v>
          </cell>
          <cell r="I741" t="str">
            <v>Yes</v>
          </cell>
          <cell r="J741" t="str">
            <v>No</v>
          </cell>
        </row>
        <row r="742">
          <cell r="A742" t="str">
            <v>M421.01(a)(iii)</v>
          </cell>
          <cell r="B742" t="str">
            <v>M3000</v>
          </cell>
          <cell r="C742" t="str">
            <v>Road Side Maintenance</v>
          </cell>
          <cell r="D742" t="str">
            <v>M3100</v>
          </cell>
          <cell r="E742" t="str">
            <v>M3100: Fencing</v>
          </cell>
          <cell r="F742" t="str">
            <v>M421.01(a)(iii)</v>
          </cell>
          <cell r="G742" t="str">
            <v>Area exceeding 10 m²</v>
          </cell>
          <cell r="H742" t="str">
            <v>Yes</v>
          </cell>
          <cell r="I742" t="str">
            <v>Yes</v>
          </cell>
          <cell r="J742" t="str">
            <v>No</v>
          </cell>
        </row>
        <row r="743">
          <cell r="A743" t="str">
            <v>M421.01(b)</v>
          </cell>
          <cell r="B743" t="str">
            <v>M3000</v>
          </cell>
          <cell r="C743" t="str">
            <v>Road Side Maintenance</v>
          </cell>
          <cell r="D743" t="str">
            <v>M3100</v>
          </cell>
          <cell r="E743" t="str">
            <v>M3100: Fencing</v>
          </cell>
          <cell r="F743" t="str">
            <v>M421.01(b)</v>
          </cell>
          <cell r="G743" t="str">
            <v>Signs outside the road reserve:</v>
          </cell>
          <cell r="H743" t="str">
            <v>No</v>
          </cell>
          <cell r="I743" t="str">
            <v>No</v>
          </cell>
          <cell r="J743" t="str">
            <v>None</v>
          </cell>
        </row>
        <row r="744">
          <cell r="A744" t="str">
            <v>M421.01(b)(i)</v>
          </cell>
          <cell r="B744" t="str">
            <v>M3000</v>
          </cell>
          <cell r="C744" t="str">
            <v>Road Side Maintenance</v>
          </cell>
          <cell r="D744" t="str">
            <v>M3100</v>
          </cell>
          <cell r="E744" t="str">
            <v>M3100: Fencing</v>
          </cell>
          <cell r="F744" t="str">
            <v>M421.01(b)(i)</v>
          </cell>
          <cell r="G744" t="str">
            <v>Signs outside the road reserve (Any size)</v>
          </cell>
          <cell r="H744" t="str">
            <v>Yes</v>
          </cell>
          <cell r="I744" t="str">
            <v>No</v>
          </cell>
          <cell r="J744" t="str">
            <v>Prov sum</v>
          </cell>
        </row>
        <row r="745">
          <cell r="A745" t="str">
            <v>M421.01(b)(ii)</v>
          </cell>
          <cell r="B745" t="str">
            <v>M3000</v>
          </cell>
          <cell r="C745" t="str">
            <v>Road Side Maintenance</v>
          </cell>
          <cell r="D745" t="str">
            <v>M3100</v>
          </cell>
          <cell r="E745" t="str">
            <v>M3100: Fencing</v>
          </cell>
          <cell r="F745" t="str">
            <v>M421.01(b)(ii)</v>
          </cell>
          <cell r="G745" t="str">
            <v>The Contractors overhead charges and profit in respect with item M421.01(b)(i)</v>
          </cell>
          <cell r="H745" t="str">
            <v>Yes</v>
          </cell>
          <cell r="I745" t="str">
            <v>No</v>
          </cell>
          <cell r="J745" t="str">
            <v>%</v>
          </cell>
        </row>
        <row r="746">
          <cell r="A746" t="str">
            <v>M430</v>
          </cell>
          <cell r="B746" t="str">
            <v>M3000</v>
          </cell>
          <cell r="C746" t="str">
            <v>Road Side Maintenance</v>
          </cell>
          <cell r="D746" t="str">
            <v>M3100</v>
          </cell>
          <cell r="E746" t="str">
            <v>M3100: Fencing</v>
          </cell>
          <cell r="F746" t="str">
            <v>M430</v>
          </cell>
          <cell r="G746" t="str">
            <v>ROADSTUDS</v>
          </cell>
          <cell r="H746" t="str">
            <v>No</v>
          </cell>
          <cell r="I746" t="str">
            <v>No</v>
          </cell>
          <cell r="J746" t="str">
            <v>None</v>
          </cell>
        </row>
        <row r="747">
          <cell r="A747" t="str">
            <v>M430.01</v>
          </cell>
          <cell r="B747" t="str">
            <v>M3000</v>
          </cell>
          <cell r="C747" t="str">
            <v>Road Side Maintenance</v>
          </cell>
          <cell r="D747" t="str">
            <v>M3100</v>
          </cell>
          <cell r="E747" t="str">
            <v>M3100: Fencing</v>
          </cell>
          <cell r="F747" t="str">
            <v>M430.01</v>
          </cell>
          <cell r="G747" t="str">
            <v>Procurement and Installation of roadstuds</v>
          </cell>
          <cell r="H747" t="str">
            <v>No</v>
          </cell>
          <cell r="I747" t="str">
            <v>No</v>
          </cell>
          <cell r="J747" t="str">
            <v>None</v>
          </cell>
        </row>
        <row r="748">
          <cell r="A748" t="str">
            <v>M430.01(a)</v>
          </cell>
          <cell r="B748" t="str">
            <v>M3000</v>
          </cell>
          <cell r="C748" t="str">
            <v>Road Side Maintenance</v>
          </cell>
          <cell r="D748" t="str">
            <v>M3100</v>
          </cell>
          <cell r="E748" t="str">
            <v>M3100: Fencing</v>
          </cell>
          <cell r="F748" t="str">
            <v>M430.01(a)</v>
          </cell>
          <cell r="G748" t="str">
            <v>Procurement and Installation of roadstuds</v>
          </cell>
          <cell r="H748" t="str">
            <v>Yes</v>
          </cell>
          <cell r="I748" t="str">
            <v>No</v>
          </cell>
          <cell r="J748" t="str">
            <v>Prov sum</v>
          </cell>
        </row>
        <row r="749">
          <cell r="A749" t="str">
            <v>M430.01(b)</v>
          </cell>
          <cell r="B749" t="str">
            <v>M3000</v>
          </cell>
          <cell r="C749" t="str">
            <v>Road Side Maintenance</v>
          </cell>
          <cell r="D749" t="str">
            <v>M3100</v>
          </cell>
          <cell r="E749" t="str">
            <v>M3100: Fencing</v>
          </cell>
          <cell r="F749" t="str">
            <v>M430.01(b)</v>
          </cell>
          <cell r="G749" t="str">
            <v>The Contractors overhead charges and profit in respect of sub-item M430.01(a)</v>
          </cell>
          <cell r="H749" t="str">
            <v>Yes</v>
          </cell>
          <cell r="I749" t="str">
            <v>No</v>
          </cell>
          <cell r="J749" t="str">
            <v>%</v>
          </cell>
        </row>
        <row r="750">
          <cell r="A750" t="str">
            <v>M430.02</v>
          </cell>
          <cell r="B750" t="str">
            <v>M3000</v>
          </cell>
          <cell r="C750" t="str">
            <v>Road Side Maintenance</v>
          </cell>
          <cell r="D750" t="str">
            <v>M3100</v>
          </cell>
          <cell r="E750" t="str">
            <v>M3100: Fencing</v>
          </cell>
          <cell r="F750" t="str">
            <v>M430.02</v>
          </cell>
          <cell r="G750" t="str">
            <v>Removal of damaged roadstuds</v>
          </cell>
          <cell r="H750" t="str">
            <v>No</v>
          </cell>
          <cell r="I750" t="str">
            <v>No</v>
          </cell>
          <cell r="J750" t="str">
            <v>None</v>
          </cell>
        </row>
        <row r="751">
          <cell r="A751" t="str">
            <v>M430.02(a)</v>
          </cell>
          <cell r="B751" t="str">
            <v>M3000</v>
          </cell>
          <cell r="C751" t="str">
            <v>Road Side Maintenance</v>
          </cell>
          <cell r="D751" t="str">
            <v>M3100</v>
          </cell>
          <cell r="E751" t="str">
            <v>M3100: Fencing</v>
          </cell>
          <cell r="F751" t="str">
            <v>M430.02(a)</v>
          </cell>
          <cell r="G751" t="str">
            <v xml:space="preserve">Surface type </v>
          </cell>
          <cell r="H751" t="str">
            <v>No</v>
          </cell>
          <cell r="I751" t="str">
            <v>No</v>
          </cell>
          <cell r="J751" t="str">
            <v>None</v>
          </cell>
        </row>
        <row r="752">
          <cell r="A752" t="str">
            <v>M430.02(a)(i)</v>
          </cell>
          <cell r="B752" t="str">
            <v>M3000</v>
          </cell>
          <cell r="C752" t="str">
            <v>Road Side Maintenance</v>
          </cell>
          <cell r="D752" t="str">
            <v>M3100</v>
          </cell>
          <cell r="E752" t="str">
            <v>M3100: Fencing</v>
          </cell>
          <cell r="F752" t="str">
            <v>M430.02(a)(i)</v>
          </cell>
          <cell r="G752" t="str">
            <v>Bituminous pavements</v>
          </cell>
          <cell r="H752" t="str">
            <v>Yes</v>
          </cell>
          <cell r="I752" t="str">
            <v>Yes</v>
          </cell>
          <cell r="J752" t="str">
            <v>No</v>
          </cell>
        </row>
        <row r="753">
          <cell r="A753" t="str">
            <v>M430.02(a)(ii)</v>
          </cell>
          <cell r="B753" t="str">
            <v>M3000</v>
          </cell>
          <cell r="C753" t="str">
            <v>Road Side Maintenance</v>
          </cell>
          <cell r="D753" t="str">
            <v>M3200</v>
          </cell>
          <cell r="E753" t="str">
            <v>M3200: Collection And Removal Of Debris And Litter</v>
          </cell>
          <cell r="F753" t="str">
            <v>M430.02(a)(ii)</v>
          </cell>
          <cell r="G753" t="str">
            <v>Concrete pavements</v>
          </cell>
          <cell r="H753" t="str">
            <v>Yes</v>
          </cell>
          <cell r="I753" t="str">
            <v>Yes</v>
          </cell>
          <cell r="J753" t="str">
            <v>No</v>
          </cell>
        </row>
        <row r="754">
          <cell r="A754" t="str">
            <v>M430.02(b)</v>
          </cell>
          <cell r="B754" t="str">
            <v>M3000</v>
          </cell>
          <cell r="C754" t="str">
            <v>Road Side Maintenance</v>
          </cell>
          <cell r="D754" t="str">
            <v>M3200</v>
          </cell>
          <cell r="E754" t="str">
            <v>M3200: Collection And Removal Of Debris And Litter</v>
          </cell>
          <cell r="F754" t="str">
            <v>M430.02(b)</v>
          </cell>
          <cell r="G754" t="str">
            <v>Embedded type</v>
          </cell>
          <cell r="H754" t="str">
            <v>No</v>
          </cell>
          <cell r="I754" t="str">
            <v>No</v>
          </cell>
          <cell r="J754" t="str">
            <v>None</v>
          </cell>
        </row>
        <row r="755">
          <cell r="A755" t="str">
            <v>M430.02(b)(i)</v>
          </cell>
          <cell r="B755" t="str">
            <v>M3000</v>
          </cell>
          <cell r="C755" t="str">
            <v>Road Side Maintenance</v>
          </cell>
          <cell r="D755" t="str">
            <v>M3200</v>
          </cell>
          <cell r="E755" t="str">
            <v>M3200: Collection And Removal Of Debris And Litter</v>
          </cell>
          <cell r="F755" t="str">
            <v>M430.02(b)(i)</v>
          </cell>
          <cell r="G755" t="str">
            <v>Bituminous pavements</v>
          </cell>
          <cell r="H755" t="str">
            <v>Yes</v>
          </cell>
          <cell r="I755" t="str">
            <v>Yes</v>
          </cell>
          <cell r="J755" t="str">
            <v>No</v>
          </cell>
        </row>
        <row r="756">
          <cell r="A756" t="str">
            <v>M430.02(b)(ii)</v>
          </cell>
          <cell r="B756" t="str">
            <v>M3000</v>
          </cell>
          <cell r="C756" t="str">
            <v>Road Side Maintenance</v>
          </cell>
          <cell r="D756" t="str">
            <v>M3200</v>
          </cell>
          <cell r="E756" t="str">
            <v>M3200: Collection And Removal Of Debris And Litter</v>
          </cell>
          <cell r="F756" t="str">
            <v>M430.02(b)(ii)</v>
          </cell>
          <cell r="G756" t="str">
            <v>Concrete pavements</v>
          </cell>
          <cell r="H756" t="str">
            <v>Yes</v>
          </cell>
          <cell r="I756" t="str">
            <v>Yes</v>
          </cell>
          <cell r="J756" t="str">
            <v>No</v>
          </cell>
        </row>
        <row r="757">
          <cell r="A757" t="str">
            <v>M430.02(c)</v>
          </cell>
          <cell r="B757" t="str">
            <v>M3000</v>
          </cell>
          <cell r="C757" t="str">
            <v>Road Side Maintenance</v>
          </cell>
          <cell r="D757" t="str">
            <v>M3200</v>
          </cell>
          <cell r="E757" t="str">
            <v>M3200: Collection And Removal Of Debris And Litter</v>
          </cell>
          <cell r="F757" t="str">
            <v>M430.02(c)</v>
          </cell>
          <cell r="G757" t="str">
            <v>Glass type MDS</v>
          </cell>
          <cell r="H757" t="str">
            <v>Yes</v>
          </cell>
          <cell r="I757" t="str">
            <v>Yes</v>
          </cell>
          <cell r="J757" t="str">
            <v>No</v>
          </cell>
        </row>
        <row r="758">
          <cell r="A758" t="str">
            <v>M430.03</v>
          </cell>
          <cell r="B758" t="str">
            <v>M3000</v>
          </cell>
          <cell r="C758" t="str">
            <v>Road Side Maintenance</v>
          </cell>
          <cell r="D758" t="str">
            <v>M3200</v>
          </cell>
          <cell r="E758" t="str">
            <v>M3200: Collection And Removal Of Debris And Litter</v>
          </cell>
          <cell r="F758" t="str">
            <v>M430.03</v>
          </cell>
          <cell r="G758" t="str">
            <v>Replacement of roadstuds</v>
          </cell>
          <cell r="H758" t="str">
            <v>No</v>
          </cell>
          <cell r="I758" t="str">
            <v>No</v>
          </cell>
          <cell r="J758" t="str">
            <v>None</v>
          </cell>
        </row>
        <row r="759">
          <cell r="A759" t="str">
            <v>M430.03(a)</v>
          </cell>
          <cell r="B759" t="str">
            <v>M3000</v>
          </cell>
          <cell r="C759" t="str">
            <v>Road Side Maintenance</v>
          </cell>
          <cell r="D759" t="str">
            <v>M3200</v>
          </cell>
          <cell r="E759" t="str">
            <v>M3200: Collection And Removal Of Debris And Litter</v>
          </cell>
          <cell r="F759" t="str">
            <v>M430.03(a)</v>
          </cell>
          <cell r="G759" t="str">
            <v>Surface type with shank</v>
          </cell>
          <cell r="H759" t="str">
            <v>Yes</v>
          </cell>
          <cell r="I759" t="str">
            <v>Yes</v>
          </cell>
          <cell r="J759" t="str">
            <v>No</v>
          </cell>
        </row>
        <row r="760">
          <cell r="A760" t="str">
            <v>M430.03(b)</v>
          </cell>
          <cell r="B760" t="str">
            <v>M3000</v>
          </cell>
          <cell r="C760" t="str">
            <v>Road Side Maintenance</v>
          </cell>
          <cell r="D760" t="str">
            <v>M3200</v>
          </cell>
          <cell r="E760" t="str">
            <v>M3200: Collection And Removal Of Debris And Litter</v>
          </cell>
          <cell r="F760" t="str">
            <v>M430.03(b)</v>
          </cell>
          <cell r="G760" t="str">
            <v>Surface type without shank</v>
          </cell>
          <cell r="H760" t="str">
            <v>Yes</v>
          </cell>
          <cell r="I760" t="str">
            <v>Yes</v>
          </cell>
          <cell r="J760" t="str">
            <v>No</v>
          </cell>
        </row>
        <row r="761">
          <cell r="A761" t="str">
            <v>M430.03(c)</v>
          </cell>
          <cell r="B761" t="str">
            <v>M3000</v>
          </cell>
          <cell r="C761" t="str">
            <v>Road Side Maintenance</v>
          </cell>
          <cell r="D761" t="str">
            <v>M3200</v>
          </cell>
          <cell r="E761" t="str">
            <v>M3200: Collection And Removal Of Debris And Litter</v>
          </cell>
          <cell r="F761" t="str">
            <v>M430.03(c)</v>
          </cell>
          <cell r="G761" t="str">
            <v>Embedded type</v>
          </cell>
          <cell r="H761" t="str">
            <v>Yes</v>
          </cell>
          <cell r="I761" t="str">
            <v>Yes</v>
          </cell>
          <cell r="J761" t="str">
            <v>No</v>
          </cell>
        </row>
        <row r="762">
          <cell r="A762" t="str">
            <v>M430.04</v>
          </cell>
          <cell r="B762" t="str">
            <v>M3000</v>
          </cell>
          <cell r="C762" t="str">
            <v>Road Side Maintenance</v>
          </cell>
          <cell r="D762" t="str">
            <v>M3200</v>
          </cell>
          <cell r="E762" t="str">
            <v>M3200: Collection And Removal Of Debris And Litter</v>
          </cell>
          <cell r="F762" t="str">
            <v>M430.04</v>
          </cell>
          <cell r="G762" t="str">
            <v>Cleaning of roadstuds</v>
          </cell>
          <cell r="H762" t="str">
            <v>Yes</v>
          </cell>
          <cell r="I762" t="str">
            <v>Yes</v>
          </cell>
          <cell r="J762" t="str">
            <v>No</v>
          </cell>
        </row>
        <row r="763">
          <cell r="A763" t="str">
            <v>M440</v>
          </cell>
          <cell r="B763" t="str">
            <v>M3000</v>
          </cell>
          <cell r="C763" t="str">
            <v>Road Side Maintenance</v>
          </cell>
          <cell r="D763" t="str">
            <v>M3200</v>
          </cell>
          <cell r="E763" t="str">
            <v>M3200: Collection And Removal Of Debris And Litter</v>
          </cell>
          <cell r="F763" t="str">
            <v>M440</v>
          </cell>
          <cell r="G763" t="str">
            <v>GUARD-RAIL ERECTION AND MAINTENANCE</v>
          </cell>
          <cell r="H763" t="str">
            <v>No</v>
          </cell>
          <cell r="I763" t="str">
            <v>No</v>
          </cell>
          <cell r="J763" t="str">
            <v>None</v>
          </cell>
        </row>
        <row r="764">
          <cell r="A764" t="str">
            <v>M440.01</v>
          </cell>
          <cell r="B764" t="str">
            <v>M3000</v>
          </cell>
          <cell r="C764" t="str">
            <v>Road Side Maintenance</v>
          </cell>
          <cell r="D764" t="str">
            <v>M3200</v>
          </cell>
          <cell r="E764" t="str">
            <v>M3200: Collection And Removal Of Debris And Litter</v>
          </cell>
          <cell r="F764" t="str">
            <v>M440.01</v>
          </cell>
          <cell r="G764" t="str">
            <v>Supply and erection of new galvanised guard rails</v>
          </cell>
          <cell r="H764" t="str">
            <v>No</v>
          </cell>
          <cell r="I764" t="str">
            <v>No</v>
          </cell>
          <cell r="J764" t="str">
            <v>None</v>
          </cell>
        </row>
        <row r="765">
          <cell r="A765" t="str">
            <v>M440.01(a)</v>
          </cell>
          <cell r="B765" t="str">
            <v>M3000</v>
          </cell>
          <cell r="C765" t="str">
            <v>Road Side Maintenance</v>
          </cell>
          <cell r="D765" t="str">
            <v>M3200</v>
          </cell>
          <cell r="E765" t="str">
            <v>M3200: Collection And Removal Of Debris And Litter</v>
          </cell>
          <cell r="F765" t="str">
            <v>M440.01(a)</v>
          </cell>
          <cell r="G765" t="str">
            <v>3,81 m guardrail</v>
          </cell>
          <cell r="H765" t="str">
            <v>Yes</v>
          </cell>
          <cell r="I765" t="str">
            <v>Yes</v>
          </cell>
          <cell r="J765" t="str">
            <v>m</v>
          </cell>
        </row>
        <row r="766">
          <cell r="A766" t="str">
            <v>M440.01(b)</v>
          </cell>
          <cell r="B766" t="str">
            <v>M3000</v>
          </cell>
          <cell r="C766" t="str">
            <v>Road Side Maintenance</v>
          </cell>
          <cell r="D766" t="str">
            <v>M3200</v>
          </cell>
          <cell r="E766" t="str">
            <v>M3200: Collection And Removal Of Debris And Litter</v>
          </cell>
          <cell r="F766" t="str">
            <v>M440.01(b)</v>
          </cell>
          <cell r="G766" t="str">
            <v>4 m guardrail</v>
          </cell>
          <cell r="H766" t="str">
            <v>Yes</v>
          </cell>
          <cell r="I766" t="str">
            <v>Yes</v>
          </cell>
          <cell r="J766" t="str">
            <v>m</v>
          </cell>
        </row>
        <row r="767">
          <cell r="A767" t="str">
            <v>M440.02</v>
          </cell>
          <cell r="B767" t="str">
            <v>M3000</v>
          </cell>
          <cell r="C767" t="str">
            <v>Road Side Maintenance</v>
          </cell>
          <cell r="D767" t="str">
            <v>M3200</v>
          </cell>
          <cell r="E767" t="str">
            <v>M3200: Collection And Removal Of Debris And Litter</v>
          </cell>
          <cell r="F767" t="str">
            <v>M440.02</v>
          </cell>
          <cell r="G767" t="str">
            <v>Supply and erection of new galvanised curved guard rails factory bent to a radius of less than 45,0 m</v>
          </cell>
          <cell r="H767" t="str">
            <v>No</v>
          </cell>
          <cell r="I767" t="str">
            <v>No</v>
          </cell>
          <cell r="J767" t="str">
            <v>None</v>
          </cell>
        </row>
        <row r="768">
          <cell r="A768" t="str">
            <v>M440.02(a)</v>
          </cell>
          <cell r="B768" t="str">
            <v>M3000</v>
          </cell>
          <cell r="C768" t="str">
            <v>Road Side Maintenance</v>
          </cell>
          <cell r="D768" t="str">
            <v>M3200</v>
          </cell>
          <cell r="E768" t="str">
            <v>M3200: Collection And Removal Of Debris And Litter</v>
          </cell>
          <cell r="F768" t="str">
            <v>M440.02(a)</v>
          </cell>
          <cell r="G768" t="str">
            <v>3,81 m guardrail</v>
          </cell>
          <cell r="H768" t="str">
            <v>Yes</v>
          </cell>
          <cell r="I768" t="str">
            <v>Yes</v>
          </cell>
          <cell r="J768" t="str">
            <v>m</v>
          </cell>
        </row>
        <row r="769">
          <cell r="A769" t="str">
            <v>M440.02(b)</v>
          </cell>
          <cell r="B769" t="str">
            <v>M3000</v>
          </cell>
          <cell r="C769" t="str">
            <v>Road Side Maintenance</v>
          </cell>
          <cell r="D769" t="str">
            <v>M3200</v>
          </cell>
          <cell r="E769" t="str">
            <v>M3200: Collection And Removal Of Debris And Litter</v>
          </cell>
          <cell r="F769" t="str">
            <v>M440.02(b)</v>
          </cell>
          <cell r="G769" t="str">
            <v>4 m guardrail</v>
          </cell>
          <cell r="H769" t="str">
            <v>Yes</v>
          </cell>
          <cell r="I769" t="str">
            <v>Yes</v>
          </cell>
          <cell r="J769" t="str">
            <v>m</v>
          </cell>
        </row>
        <row r="770">
          <cell r="A770" t="str">
            <v>M440.03</v>
          </cell>
          <cell r="B770" t="str">
            <v>M3000</v>
          </cell>
          <cell r="C770" t="str">
            <v>Road Side Maintenance</v>
          </cell>
          <cell r="D770" t="str">
            <v>M3200</v>
          </cell>
          <cell r="E770" t="str">
            <v>M3200: Collection And Removal Of Debris And Litter</v>
          </cell>
          <cell r="F770" t="str">
            <v>M440.03</v>
          </cell>
          <cell r="G770" t="str">
            <v>Extra over for erection of guard rail posts</v>
          </cell>
          <cell r="H770" t="str">
            <v>No</v>
          </cell>
          <cell r="I770" t="str">
            <v>No</v>
          </cell>
          <cell r="J770" t="str">
            <v>None</v>
          </cell>
        </row>
        <row r="771">
          <cell r="A771" t="str">
            <v>M440.03(a)</v>
          </cell>
          <cell r="B771" t="str">
            <v>M3000</v>
          </cell>
          <cell r="C771" t="str">
            <v>Road Side Maintenance</v>
          </cell>
          <cell r="D771" t="str">
            <v>M3200</v>
          </cell>
          <cell r="E771" t="str">
            <v>M3200: Collection And Removal Of Debris And Litter</v>
          </cell>
          <cell r="F771" t="str">
            <v>M440.03(a)</v>
          </cell>
          <cell r="G771" t="str">
            <v>Additional timber posts for payment item M440.01, M440.02</v>
          </cell>
          <cell r="H771" t="str">
            <v>No</v>
          </cell>
          <cell r="I771" t="str">
            <v>No</v>
          </cell>
          <cell r="J771" t="str">
            <v>None</v>
          </cell>
        </row>
        <row r="772">
          <cell r="A772" t="str">
            <v>M440.03(a)(i)</v>
          </cell>
          <cell r="B772" t="str">
            <v>M3000</v>
          </cell>
          <cell r="C772" t="str">
            <v>Road Side Maintenance</v>
          </cell>
          <cell r="D772" t="str">
            <v>M3200</v>
          </cell>
          <cell r="E772" t="str">
            <v>M3200: Collection And Removal Of Debris And Litter</v>
          </cell>
          <cell r="F772" t="str">
            <v>M440.03(a)(i)</v>
          </cell>
          <cell r="G772" t="str">
            <v>Timber Post</v>
          </cell>
          <cell r="H772" t="str">
            <v>Yes</v>
          </cell>
          <cell r="I772" t="str">
            <v>Yes</v>
          </cell>
          <cell r="J772" t="str">
            <v>No</v>
          </cell>
        </row>
        <row r="773">
          <cell r="A773" t="str">
            <v>M440.03(a)(ii)</v>
          </cell>
          <cell r="B773" t="str">
            <v>M3000</v>
          </cell>
          <cell r="C773" t="str">
            <v>Road Side Maintenance</v>
          </cell>
          <cell r="D773" t="str">
            <v>M3200</v>
          </cell>
          <cell r="E773" t="str">
            <v>M3200: Collection And Removal Of Debris And Litter</v>
          </cell>
          <cell r="F773" t="str">
            <v>M440.03(a)(ii)</v>
          </cell>
          <cell r="G773" t="str">
            <v>Steel post</v>
          </cell>
          <cell r="H773" t="str">
            <v>Yes</v>
          </cell>
          <cell r="I773" t="str">
            <v>Yes</v>
          </cell>
          <cell r="J773" t="str">
            <v>No</v>
          </cell>
        </row>
        <row r="774">
          <cell r="A774" t="str">
            <v>M440.03(a)(iii)</v>
          </cell>
          <cell r="B774" t="str">
            <v>M3000</v>
          </cell>
          <cell r="C774" t="str">
            <v>Road Side Maintenance</v>
          </cell>
          <cell r="D774" t="str">
            <v>M3200</v>
          </cell>
          <cell r="E774" t="str">
            <v>M3200: Collection And Removal Of Debris And Litter</v>
          </cell>
          <cell r="F774" t="str">
            <v>M440.03(a)(iii)</v>
          </cell>
          <cell r="G774" t="str">
            <v>Steel post (sigma post)</v>
          </cell>
          <cell r="H774" t="str">
            <v>Yes</v>
          </cell>
          <cell r="I774" t="str">
            <v>Yes</v>
          </cell>
          <cell r="J774" t="str">
            <v>No</v>
          </cell>
        </row>
        <row r="775">
          <cell r="A775" t="str">
            <v>M440.03(b)</v>
          </cell>
          <cell r="B775" t="str">
            <v>M3000</v>
          </cell>
          <cell r="C775" t="str">
            <v>Road Side Maintenance</v>
          </cell>
          <cell r="D775" t="str">
            <v>M3200</v>
          </cell>
          <cell r="E775" t="str">
            <v>M3200: Collection And Removal Of Debris And Litter</v>
          </cell>
          <cell r="F775" t="str">
            <v>M440.03(b)</v>
          </cell>
          <cell r="G775" t="str">
            <v>Excavation in hard material</v>
          </cell>
          <cell r="H775" t="str">
            <v>No</v>
          </cell>
          <cell r="I775" t="str">
            <v>No</v>
          </cell>
          <cell r="J775" t="str">
            <v>None</v>
          </cell>
        </row>
        <row r="776">
          <cell r="A776" t="str">
            <v>M440.03(b)(i)</v>
          </cell>
          <cell r="B776" t="str">
            <v>M3000</v>
          </cell>
          <cell r="C776" t="str">
            <v>Road Side Maintenance</v>
          </cell>
          <cell r="D776" t="str">
            <v>M3200</v>
          </cell>
          <cell r="E776" t="str">
            <v>M3200: Collection And Removal Of Debris And Litter</v>
          </cell>
          <cell r="F776" t="str">
            <v>M440.03(b)(i)</v>
          </cell>
          <cell r="G776" t="str">
            <v>Timber Post</v>
          </cell>
          <cell r="H776" t="str">
            <v>Yes</v>
          </cell>
          <cell r="I776" t="str">
            <v>Yes</v>
          </cell>
          <cell r="J776" t="str">
            <v>No</v>
          </cell>
        </row>
        <row r="777">
          <cell r="A777" t="str">
            <v>M440.03(b)(ii)</v>
          </cell>
          <cell r="B777" t="str">
            <v>M3000</v>
          </cell>
          <cell r="C777" t="str">
            <v>Road Side Maintenance</v>
          </cell>
          <cell r="D777" t="str">
            <v>M3200</v>
          </cell>
          <cell r="E777" t="str">
            <v>M3200: Collection And Removal Of Debris And Litter</v>
          </cell>
          <cell r="F777" t="str">
            <v>M440.03(b)(ii)</v>
          </cell>
          <cell r="G777" t="str">
            <v xml:space="preserve">Steel post </v>
          </cell>
          <cell r="H777" t="str">
            <v>Yes</v>
          </cell>
          <cell r="I777" t="str">
            <v>Yes</v>
          </cell>
          <cell r="J777" t="str">
            <v>No</v>
          </cell>
        </row>
        <row r="778">
          <cell r="A778" t="str">
            <v>M440.03(c)</v>
          </cell>
          <cell r="B778" t="str">
            <v>M3000</v>
          </cell>
          <cell r="C778" t="str">
            <v>Road Side Maintenance</v>
          </cell>
          <cell r="D778" t="str">
            <v>M3300</v>
          </cell>
          <cell r="E778" t="str">
            <v>M3300: Shoulder Repairs</v>
          </cell>
          <cell r="F778" t="str">
            <v>M440.03(c)</v>
          </cell>
          <cell r="G778" t="str">
            <v>Backfilling guard-rail post with soilcrete</v>
          </cell>
          <cell r="H778" t="str">
            <v>No</v>
          </cell>
          <cell r="I778" t="str">
            <v>No</v>
          </cell>
          <cell r="J778" t="str">
            <v>None</v>
          </cell>
        </row>
        <row r="779">
          <cell r="A779" t="str">
            <v>M440.03(c)(i)</v>
          </cell>
          <cell r="B779" t="str">
            <v>M3000</v>
          </cell>
          <cell r="C779" t="str">
            <v>Road Side Maintenance</v>
          </cell>
          <cell r="D779" t="str">
            <v>M3300</v>
          </cell>
          <cell r="E779" t="str">
            <v>M3300: Shoulder Repairs</v>
          </cell>
          <cell r="F779" t="str">
            <v>M440.03(c)(i)</v>
          </cell>
          <cell r="G779" t="str">
            <v>Timber Post</v>
          </cell>
          <cell r="H779" t="str">
            <v>Yes</v>
          </cell>
          <cell r="I779" t="str">
            <v>Yes</v>
          </cell>
          <cell r="J779" t="str">
            <v>No</v>
          </cell>
        </row>
        <row r="780">
          <cell r="A780" t="str">
            <v>M440.03(c)(ii)</v>
          </cell>
          <cell r="B780" t="str">
            <v>M3000</v>
          </cell>
          <cell r="C780" t="str">
            <v>Road Side Maintenance</v>
          </cell>
          <cell r="D780" t="str">
            <v>M3300</v>
          </cell>
          <cell r="E780" t="str">
            <v>M3300: Shoulder Repairs</v>
          </cell>
          <cell r="F780" t="str">
            <v>M440.03(c)(ii)</v>
          </cell>
          <cell r="G780" t="str">
            <v>Steel post</v>
          </cell>
          <cell r="H780" t="str">
            <v>Yes</v>
          </cell>
          <cell r="I780" t="str">
            <v>Yes</v>
          </cell>
          <cell r="J780" t="str">
            <v>No</v>
          </cell>
        </row>
        <row r="781">
          <cell r="A781" t="str">
            <v>M440.03(d)</v>
          </cell>
          <cell r="B781" t="str">
            <v>M3000</v>
          </cell>
          <cell r="C781" t="str">
            <v>Road Side Maintenance</v>
          </cell>
          <cell r="D781" t="str">
            <v>M3300</v>
          </cell>
          <cell r="E781" t="str">
            <v>M3300: Shoulder Repairs</v>
          </cell>
          <cell r="F781" t="str">
            <v>M440.03(d)</v>
          </cell>
          <cell r="G781" t="str">
            <v>Backfilling guard-rail post with concrete</v>
          </cell>
          <cell r="H781" t="str">
            <v>No</v>
          </cell>
          <cell r="I781" t="str">
            <v>No</v>
          </cell>
          <cell r="J781" t="str">
            <v>None</v>
          </cell>
        </row>
        <row r="782">
          <cell r="A782" t="str">
            <v>M440.03(d)(i)</v>
          </cell>
          <cell r="B782" t="str">
            <v>M3000</v>
          </cell>
          <cell r="C782" t="str">
            <v>Road Side Maintenance</v>
          </cell>
          <cell r="D782" t="str">
            <v>M3300</v>
          </cell>
          <cell r="E782" t="str">
            <v>M3300: Shoulder Repairs</v>
          </cell>
          <cell r="F782" t="str">
            <v>M440.03(d)(i)</v>
          </cell>
          <cell r="G782" t="str">
            <v>Timber Post</v>
          </cell>
          <cell r="H782" t="str">
            <v>Yes</v>
          </cell>
          <cell r="I782" t="str">
            <v>Yes</v>
          </cell>
          <cell r="J782" t="str">
            <v>No</v>
          </cell>
        </row>
        <row r="783">
          <cell r="A783" t="str">
            <v>M440.03(d)(ii)</v>
          </cell>
          <cell r="B783" t="str">
            <v>M3000</v>
          </cell>
          <cell r="C783" t="str">
            <v>Road Side Maintenance</v>
          </cell>
          <cell r="D783" t="str">
            <v>M3300</v>
          </cell>
          <cell r="E783" t="str">
            <v>M3300: Shoulder Repairs</v>
          </cell>
          <cell r="F783" t="str">
            <v>M440.03(d)(ii)</v>
          </cell>
          <cell r="G783" t="str">
            <v>Steel post</v>
          </cell>
          <cell r="H783" t="str">
            <v>Yes</v>
          </cell>
          <cell r="I783" t="str">
            <v>Yes</v>
          </cell>
          <cell r="J783" t="str">
            <v>No</v>
          </cell>
        </row>
        <row r="784">
          <cell r="A784" t="str">
            <v>M440.04</v>
          </cell>
          <cell r="B784" t="str">
            <v>M3000</v>
          </cell>
          <cell r="C784" t="str">
            <v>Road Side Maintenance</v>
          </cell>
          <cell r="D784" t="str">
            <v>M3300</v>
          </cell>
          <cell r="E784" t="str">
            <v>M3300: Shoulder Repairs</v>
          </cell>
          <cell r="F784" t="str">
            <v>M440.04</v>
          </cell>
          <cell r="G784" t="str">
            <v>End units</v>
          </cell>
          <cell r="H784" t="str">
            <v>No</v>
          </cell>
          <cell r="I784" t="str">
            <v>No</v>
          </cell>
          <cell r="J784" t="str">
            <v>None</v>
          </cell>
        </row>
        <row r="785">
          <cell r="A785" t="str">
            <v>M440.04(a)</v>
          </cell>
          <cell r="B785" t="str">
            <v>M3000</v>
          </cell>
          <cell r="C785" t="str">
            <v>Road Side Maintenance</v>
          </cell>
          <cell r="D785" t="str">
            <v>M3300</v>
          </cell>
          <cell r="E785" t="str">
            <v>M3300: Shoulder Repairs</v>
          </cell>
          <cell r="F785" t="str">
            <v>M440.04(a)</v>
          </cell>
          <cell r="G785" t="str">
            <v>End wings</v>
          </cell>
          <cell r="H785" t="str">
            <v>Yes</v>
          </cell>
          <cell r="I785" t="str">
            <v>Yes</v>
          </cell>
          <cell r="J785" t="str">
            <v>No</v>
          </cell>
        </row>
        <row r="786">
          <cell r="A786" t="str">
            <v>M440.04(a)(i)</v>
          </cell>
          <cell r="B786" t="str">
            <v>M3000</v>
          </cell>
          <cell r="C786" t="str">
            <v>Road Side Maintenance</v>
          </cell>
          <cell r="D786" t="str">
            <v>M3300</v>
          </cell>
          <cell r="E786" t="str">
            <v>M3300: Shoulder Repairs</v>
          </cell>
          <cell r="F786" t="str">
            <v>M440.04(a)(i)</v>
          </cell>
          <cell r="G786" t="str">
            <v>3,81 m guardrail</v>
          </cell>
          <cell r="H786" t="str">
            <v>Yes</v>
          </cell>
          <cell r="I786" t="str">
            <v>Yes</v>
          </cell>
          <cell r="J786" t="str">
            <v>No</v>
          </cell>
        </row>
        <row r="787">
          <cell r="A787" t="str">
            <v>M440.04(a)(ii)</v>
          </cell>
          <cell r="B787" t="str">
            <v>M3000</v>
          </cell>
          <cell r="C787" t="str">
            <v>Road Side Maintenance</v>
          </cell>
          <cell r="D787" t="str">
            <v>M3300</v>
          </cell>
          <cell r="E787" t="str">
            <v>M3300: Shoulder Repairs</v>
          </cell>
          <cell r="F787" t="str">
            <v>M440.04(a)(ii)</v>
          </cell>
          <cell r="G787" t="str">
            <v>4 m guardrail</v>
          </cell>
          <cell r="H787" t="str">
            <v>Yes</v>
          </cell>
          <cell r="I787" t="str">
            <v>Yes</v>
          </cell>
          <cell r="J787" t="str">
            <v>No</v>
          </cell>
        </row>
        <row r="788">
          <cell r="A788" t="str">
            <v>M440.04(b)</v>
          </cell>
          <cell r="B788" t="str">
            <v>M3000</v>
          </cell>
          <cell r="C788" t="str">
            <v>Road Side Maintenance</v>
          </cell>
          <cell r="D788" t="str">
            <v>M3300</v>
          </cell>
          <cell r="E788" t="str">
            <v>M3300: Shoulder Repairs</v>
          </cell>
          <cell r="F788" t="str">
            <v>M440.04(b)</v>
          </cell>
          <cell r="G788" t="str">
            <v>Terminal sections in accordance with the drawings where single guard rail sections are used</v>
          </cell>
          <cell r="H788" t="str">
            <v>No</v>
          </cell>
          <cell r="I788" t="str">
            <v>No</v>
          </cell>
          <cell r="J788" t="str">
            <v>None</v>
          </cell>
        </row>
        <row r="789">
          <cell r="A789" t="str">
            <v>M440.04(b)(i)</v>
          </cell>
          <cell r="B789" t="str">
            <v>M3000</v>
          </cell>
          <cell r="C789" t="str">
            <v>Road Side Maintenance</v>
          </cell>
          <cell r="D789" t="str">
            <v>M3300</v>
          </cell>
          <cell r="E789" t="str">
            <v>M3300: Shoulder Repairs</v>
          </cell>
          <cell r="F789" t="str">
            <v>M440.04(b)(i)</v>
          </cell>
          <cell r="G789" t="str">
            <v>3,81 m guardrail</v>
          </cell>
          <cell r="H789" t="str">
            <v>Yes</v>
          </cell>
          <cell r="I789" t="str">
            <v>Yes</v>
          </cell>
          <cell r="J789" t="str">
            <v>No</v>
          </cell>
        </row>
        <row r="790">
          <cell r="A790" t="str">
            <v>M440.04(b)(ii)</v>
          </cell>
          <cell r="B790" t="str">
            <v>M3000</v>
          </cell>
          <cell r="C790" t="str">
            <v>Road Side Maintenance</v>
          </cell>
          <cell r="D790" t="str">
            <v>M3300</v>
          </cell>
          <cell r="E790" t="str">
            <v>M3300: Shoulder Repairs</v>
          </cell>
          <cell r="F790" t="str">
            <v>M440.04(b)(ii)</v>
          </cell>
          <cell r="G790" t="str">
            <v>4 m guardrail</v>
          </cell>
          <cell r="H790" t="str">
            <v>Yes</v>
          </cell>
          <cell r="I790" t="str">
            <v>Yes</v>
          </cell>
          <cell r="J790" t="str">
            <v>No</v>
          </cell>
        </row>
        <row r="791">
          <cell r="A791" t="str">
            <v>M440.04(c)</v>
          </cell>
          <cell r="B791" t="str">
            <v>M3000</v>
          </cell>
          <cell r="C791" t="str">
            <v>Road Side Maintenance</v>
          </cell>
          <cell r="D791" t="str">
            <v>M3300</v>
          </cell>
          <cell r="E791" t="str">
            <v>M3300: Shoulder Repairs</v>
          </cell>
          <cell r="F791" t="str">
            <v>M440.04(c)</v>
          </cell>
          <cell r="G791" t="str">
            <v>Terminal sections in accordance with the drawings where double guard rail sections are used</v>
          </cell>
          <cell r="H791" t="str">
            <v>No</v>
          </cell>
          <cell r="I791" t="str">
            <v>No</v>
          </cell>
          <cell r="J791" t="str">
            <v>None</v>
          </cell>
        </row>
        <row r="792">
          <cell r="A792" t="str">
            <v>M440.04(c)(i)</v>
          </cell>
          <cell r="B792" t="str">
            <v>M3000</v>
          </cell>
          <cell r="C792" t="str">
            <v>Road Side Maintenance</v>
          </cell>
          <cell r="D792" t="str">
            <v>M3300</v>
          </cell>
          <cell r="E792" t="str">
            <v>M3300: Shoulder Repairs</v>
          </cell>
          <cell r="F792" t="str">
            <v>M440.04(c)(i)</v>
          </cell>
          <cell r="G792" t="str">
            <v>3,81 m guardrail</v>
          </cell>
          <cell r="H792" t="str">
            <v>Yes</v>
          </cell>
          <cell r="I792" t="str">
            <v>Yes</v>
          </cell>
          <cell r="J792" t="str">
            <v>No</v>
          </cell>
        </row>
        <row r="793">
          <cell r="A793" t="str">
            <v>M440.04(c)(ii)</v>
          </cell>
          <cell r="B793" t="str">
            <v>M3000</v>
          </cell>
          <cell r="C793" t="str">
            <v>Road Side Maintenance</v>
          </cell>
          <cell r="D793" t="str">
            <v>M3300</v>
          </cell>
          <cell r="E793" t="str">
            <v>M3300: Shoulder Repairs</v>
          </cell>
          <cell r="F793" t="str">
            <v>M440.04(c)(ii)</v>
          </cell>
          <cell r="G793" t="str">
            <v>4 m guardrail</v>
          </cell>
          <cell r="H793" t="str">
            <v>Yes</v>
          </cell>
          <cell r="I793" t="str">
            <v>Yes</v>
          </cell>
          <cell r="J793" t="str">
            <v>No</v>
          </cell>
        </row>
        <row r="794">
          <cell r="A794" t="str">
            <v>M440.04(d)</v>
          </cell>
          <cell r="B794" t="str">
            <v>M3000</v>
          </cell>
          <cell r="C794" t="str">
            <v>Road Side Maintenance</v>
          </cell>
          <cell r="D794" t="str">
            <v>M3300</v>
          </cell>
          <cell r="E794" t="str">
            <v>M3300: Shoulder Repairs</v>
          </cell>
          <cell r="F794" t="str">
            <v>M440.04(d)</v>
          </cell>
          <cell r="G794" t="str">
            <v>Bull nose end units</v>
          </cell>
          <cell r="H794" t="str">
            <v>No</v>
          </cell>
          <cell r="I794" t="str">
            <v>No</v>
          </cell>
          <cell r="J794" t="str">
            <v>None</v>
          </cell>
        </row>
        <row r="795">
          <cell r="A795" t="str">
            <v>M440.04(d)(i)</v>
          </cell>
          <cell r="B795" t="str">
            <v>M3000</v>
          </cell>
          <cell r="C795" t="str">
            <v>Road Side Maintenance</v>
          </cell>
          <cell r="D795" t="str">
            <v>M3300</v>
          </cell>
          <cell r="E795" t="str">
            <v>M3300: Shoulder Repairs</v>
          </cell>
          <cell r="F795" t="str">
            <v>M440.04(d)(i)</v>
          </cell>
          <cell r="G795" t="str">
            <v>3,81 m guardrail</v>
          </cell>
          <cell r="H795" t="str">
            <v>Yes</v>
          </cell>
          <cell r="I795" t="str">
            <v>Yes</v>
          </cell>
          <cell r="J795" t="str">
            <v>No</v>
          </cell>
        </row>
        <row r="796">
          <cell r="A796" t="str">
            <v>M440.04(d)(ii)</v>
          </cell>
          <cell r="B796" t="str">
            <v>M3000</v>
          </cell>
          <cell r="C796" t="str">
            <v>Road Side Maintenance</v>
          </cell>
          <cell r="D796" t="str">
            <v>M3300</v>
          </cell>
          <cell r="E796" t="str">
            <v>M3300: Shoulder Repairs</v>
          </cell>
          <cell r="F796" t="str">
            <v>M440.04(d)(ii)</v>
          </cell>
          <cell r="G796" t="str">
            <v>4 m guardrail</v>
          </cell>
          <cell r="H796" t="str">
            <v>Yes</v>
          </cell>
          <cell r="I796" t="str">
            <v>Yes</v>
          </cell>
          <cell r="J796" t="str">
            <v>No</v>
          </cell>
        </row>
        <row r="797">
          <cell r="A797" t="str">
            <v>M440.04(e)</v>
          </cell>
          <cell r="B797" t="str">
            <v>M3000</v>
          </cell>
          <cell r="C797" t="str">
            <v>Road Side Maintenance</v>
          </cell>
          <cell r="D797" t="str">
            <v>M3300</v>
          </cell>
          <cell r="E797" t="str">
            <v>M3300: Shoulder Repairs</v>
          </cell>
          <cell r="F797" t="str">
            <v>M440.04(e)</v>
          </cell>
          <cell r="G797" t="str">
            <v>End unit connecting to Bridge barrier</v>
          </cell>
          <cell r="H797" t="str">
            <v>Yes</v>
          </cell>
          <cell r="I797" t="str">
            <v>Yes</v>
          </cell>
          <cell r="J797" t="str">
            <v>No</v>
          </cell>
        </row>
        <row r="798">
          <cell r="A798" t="str">
            <v>M440.05</v>
          </cell>
          <cell r="B798" t="str">
            <v>M3000</v>
          </cell>
          <cell r="C798" t="str">
            <v>Road Side Maintenance</v>
          </cell>
          <cell r="D798" t="str">
            <v>M3300</v>
          </cell>
          <cell r="E798" t="str">
            <v>M3300: Shoulder Repairs</v>
          </cell>
          <cell r="F798" t="str">
            <v>M440.05</v>
          </cell>
          <cell r="G798" t="str">
            <v>Guard rail reflectors</v>
          </cell>
          <cell r="H798" t="str">
            <v>Yes</v>
          </cell>
          <cell r="I798" t="str">
            <v>Yes</v>
          </cell>
          <cell r="J798" t="str">
            <v>No</v>
          </cell>
        </row>
        <row r="799">
          <cell r="A799" t="str">
            <v>M440.06</v>
          </cell>
          <cell r="B799" t="str">
            <v>M3000</v>
          </cell>
          <cell r="C799" t="str">
            <v>Road Side Maintenance</v>
          </cell>
          <cell r="D799" t="str">
            <v>M3300</v>
          </cell>
          <cell r="E799" t="str">
            <v>M3300: Shoulder Repairs</v>
          </cell>
          <cell r="F799" t="str">
            <v>M440.06</v>
          </cell>
          <cell r="G799" t="str">
            <v>Removal of damaged guard rails and re-erection of guard rails with new material</v>
          </cell>
          <cell r="H799" t="str">
            <v>No</v>
          </cell>
          <cell r="I799" t="str">
            <v>No</v>
          </cell>
          <cell r="J799" t="str">
            <v>None</v>
          </cell>
        </row>
        <row r="800">
          <cell r="A800" t="str">
            <v>M440.06(a)</v>
          </cell>
          <cell r="B800" t="str">
            <v>M3000</v>
          </cell>
          <cell r="C800" t="str">
            <v>Road Side Maintenance</v>
          </cell>
          <cell r="D800" t="str">
            <v>M3300</v>
          </cell>
          <cell r="E800" t="str">
            <v>M3300: Shoulder Repairs</v>
          </cell>
          <cell r="F800" t="str">
            <v>M440.06(a)</v>
          </cell>
          <cell r="G800" t="str">
            <v>Guard rails</v>
          </cell>
          <cell r="H800" t="str">
            <v>No</v>
          </cell>
          <cell r="I800" t="str">
            <v>No</v>
          </cell>
          <cell r="J800" t="str">
            <v>None</v>
          </cell>
        </row>
        <row r="801">
          <cell r="A801" t="str">
            <v>M440.06(a)(i)</v>
          </cell>
          <cell r="B801" t="str">
            <v>M3000</v>
          </cell>
          <cell r="C801" t="str">
            <v>Road Side Maintenance</v>
          </cell>
          <cell r="D801" t="str">
            <v>M3300</v>
          </cell>
          <cell r="E801" t="str">
            <v>M3300: Shoulder Repairs</v>
          </cell>
          <cell r="F801" t="str">
            <v>M440.06(a)(i)</v>
          </cell>
          <cell r="G801" t="str">
            <v>3,81 m guardrail</v>
          </cell>
          <cell r="H801" t="str">
            <v>Yes</v>
          </cell>
          <cell r="I801" t="str">
            <v>Yes</v>
          </cell>
          <cell r="J801" t="str">
            <v>m</v>
          </cell>
        </row>
        <row r="802">
          <cell r="A802" t="str">
            <v>M440.06(a)(ii)</v>
          </cell>
          <cell r="B802" t="str">
            <v>M3000</v>
          </cell>
          <cell r="C802" t="str">
            <v>Road Side Maintenance</v>
          </cell>
          <cell r="D802" t="str">
            <v>M3300</v>
          </cell>
          <cell r="E802" t="str">
            <v>M3300: Shoulder Repairs</v>
          </cell>
          <cell r="F802" t="str">
            <v>M440.06(a)(ii)</v>
          </cell>
          <cell r="G802" t="str">
            <v>4 m guardrail</v>
          </cell>
          <cell r="H802" t="str">
            <v>Yes</v>
          </cell>
          <cell r="I802" t="str">
            <v>Yes</v>
          </cell>
          <cell r="J802" t="str">
            <v>m</v>
          </cell>
        </row>
        <row r="803">
          <cell r="A803" t="str">
            <v>M440.06(b)</v>
          </cell>
          <cell r="B803" t="str">
            <v>M3000</v>
          </cell>
          <cell r="C803" t="str">
            <v>Road Side Maintenance</v>
          </cell>
          <cell r="D803" t="str">
            <v>M3300</v>
          </cell>
          <cell r="E803" t="str">
            <v>M3300: Shoulder Repairs</v>
          </cell>
          <cell r="F803" t="str">
            <v>M440.06(b)</v>
          </cell>
          <cell r="G803" t="str">
            <v>End wings</v>
          </cell>
          <cell r="H803" t="str">
            <v>Yes</v>
          </cell>
          <cell r="I803" t="str">
            <v>Yes</v>
          </cell>
          <cell r="J803" t="str">
            <v>No</v>
          </cell>
        </row>
        <row r="804">
          <cell r="A804" t="str">
            <v>M440.06(b)(i)</v>
          </cell>
          <cell r="B804" t="str">
            <v>M3000</v>
          </cell>
          <cell r="C804" t="str">
            <v>Road Side Maintenance</v>
          </cell>
          <cell r="D804" t="str">
            <v>M3300</v>
          </cell>
          <cell r="E804" t="str">
            <v>M3300: Shoulder Repairs</v>
          </cell>
          <cell r="F804" t="str">
            <v>M440.06(b)(i)</v>
          </cell>
          <cell r="G804" t="str">
            <v>3,81 m guardrail</v>
          </cell>
          <cell r="H804" t="str">
            <v>Yes</v>
          </cell>
          <cell r="I804" t="str">
            <v>Yes</v>
          </cell>
          <cell r="J804" t="str">
            <v>No</v>
          </cell>
        </row>
        <row r="805">
          <cell r="A805" t="str">
            <v>M440.06(b)(ii)</v>
          </cell>
          <cell r="B805" t="str">
            <v>M3000</v>
          </cell>
          <cell r="C805" t="str">
            <v>Road Side Maintenance</v>
          </cell>
          <cell r="D805" t="str">
            <v>M3300</v>
          </cell>
          <cell r="E805" t="str">
            <v>M3300: Shoulder Repairs</v>
          </cell>
          <cell r="F805" t="str">
            <v>M440.06(b)(ii)</v>
          </cell>
          <cell r="G805" t="str">
            <v>4 m guardrail</v>
          </cell>
          <cell r="H805" t="str">
            <v>Yes</v>
          </cell>
          <cell r="I805" t="str">
            <v>Yes</v>
          </cell>
          <cell r="J805" t="str">
            <v>No</v>
          </cell>
        </row>
        <row r="806">
          <cell r="A806" t="str">
            <v>M440.06(c)</v>
          </cell>
          <cell r="B806" t="str">
            <v>M3000</v>
          </cell>
          <cell r="C806" t="str">
            <v>Road Side Maintenance</v>
          </cell>
          <cell r="D806" t="str">
            <v>M3300</v>
          </cell>
          <cell r="E806" t="str">
            <v>M3300: Shoulder Repairs</v>
          </cell>
          <cell r="F806" t="str">
            <v>M440.06(c)</v>
          </cell>
          <cell r="G806" t="str">
            <v>Terminal sections with single guard rails</v>
          </cell>
          <cell r="H806" t="str">
            <v>No</v>
          </cell>
          <cell r="I806" t="str">
            <v>No</v>
          </cell>
          <cell r="J806" t="str">
            <v>None</v>
          </cell>
        </row>
        <row r="807">
          <cell r="A807" t="str">
            <v>M440.06(c)(i)</v>
          </cell>
          <cell r="B807" t="str">
            <v>M3000</v>
          </cell>
          <cell r="C807" t="str">
            <v>Road Side Maintenance</v>
          </cell>
          <cell r="D807" t="str">
            <v>M3300</v>
          </cell>
          <cell r="E807" t="str">
            <v>M3300: Shoulder Repairs</v>
          </cell>
          <cell r="F807" t="str">
            <v>M440.06(c)(i)</v>
          </cell>
          <cell r="G807" t="str">
            <v>3,81 m guardrail</v>
          </cell>
          <cell r="H807" t="str">
            <v>Yes</v>
          </cell>
          <cell r="I807" t="str">
            <v>Yes</v>
          </cell>
          <cell r="J807" t="str">
            <v>No</v>
          </cell>
        </row>
        <row r="808">
          <cell r="A808" t="str">
            <v>M440.06(c)(ii)</v>
          </cell>
          <cell r="B808" t="str">
            <v>M3000</v>
          </cell>
          <cell r="C808" t="str">
            <v>Road Side Maintenance</v>
          </cell>
          <cell r="D808" t="str">
            <v>M3300</v>
          </cell>
          <cell r="E808" t="str">
            <v>M3300: Shoulder Repairs</v>
          </cell>
          <cell r="F808" t="str">
            <v>M440.06(c)(ii)</v>
          </cell>
          <cell r="G808" t="str">
            <v>4 m guardrail</v>
          </cell>
          <cell r="H808" t="str">
            <v>Yes</v>
          </cell>
          <cell r="I808" t="str">
            <v>Yes</v>
          </cell>
          <cell r="J808" t="str">
            <v>No</v>
          </cell>
        </row>
        <row r="809">
          <cell r="A809" t="str">
            <v>M440.06(d)</v>
          </cell>
          <cell r="B809" t="str">
            <v>M3000</v>
          </cell>
          <cell r="C809" t="str">
            <v>Road Side Maintenance</v>
          </cell>
          <cell r="D809" t="str">
            <v>M3300</v>
          </cell>
          <cell r="E809" t="str">
            <v>M3300: Shoulder Repairs</v>
          </cell>
          <cell r="F809" t="str">
            <v>M440.06(d)</v>
          </cell>
          <cell r="G809" t="str">
            <v>Terminal sections with double guard rails</v>
          </cell>
          <cell r="H809" t="str">
            <v>No</v>
          </cell>
          <cell r="I809" t="str">
            <v>No</v>
          </cell>
          <cell r="J809" t="str">
            <v>None</v>
          </cell>
        </row>
        <row r="810">
          <cell r="A810" t="str">
            <v>M440.06(d)(i)</v>
          </cell>
          <cell r="B810" t="str">
            <v>M3000</v>
          </cell>
          <cell r="C810" t="str">
            <v>Road Side Maintenance</v>
          </cell>
          <cell r="D810" t="str">
            <v>M3300</v>
          </cell>
          <cell r="E810" t="str">
            <v>M3300: Shoulder Repairs</v>
          </cell>
          <cell r="F810" t="str">
            <v>M440.06(d)(i)</v>
          </cell>
          <cell r="G810" t="str">
            <v>3,81 m guardrail</v>
          </cell>
          <cell r="H810" t="str">
            <v>Yes</v>
          </cell>
          <cell r="I810" t="str">
            <v>Yes</v>
          </cell>
          <cell r="J810" t="str">
            <v>No</v>
          </cell>
        </row>
        <row r="811">
          <cell r="A811" t="str">
            <v>M440.06(d)(ii)</v>
          </cell>
          <cell r="B811" t="str">
            <v>M3000</v>
          </cell>
          <cell r="C811" t="str">
            <v>Road Side Maintenance</v>
          </cell>
          <cell r="D811" t="str">
            <v>M3300</v>
          </cell>
          <cell r="E811" t="str">
            <v>M3300: Shoulder Repairs</v>
          </cell>
          <cell r="F811" t="str">
            <v>M440.06(d)(ii)</v>
          </cell>
          <cell r="G811" t="str">
            <v>4 m guardrail</v>
          </cell>
          <cell r="H811" t="str">
            <v>Yes</v>
          </cell>
          <cell r="I811" t="str">
            <v>Yes</v>
          </cell>
          <cell r="J811" t="str">
            <v>No</v>
          </cell>
        </row>
        <row r="812">
          <cell r="A812" t="str">
            <v>M440.06(e)</v>
          </cell>
          <cell r="B812" t="str">
            <v>M3000</v>
          </cell>
          <cell r="C812" t="str">
            <v>Road Side Maintenance</v>
          </cell>
          <cell r="D812" t="str">
            <v>M3300</v>
          </cell>
          <cell r="E812" t="str">
            <v>M3300: Shoulder Repairs</v>
          </cell>
          <cell r="F812" t="str">
            <v>M440.06(e)</v>
          </cell>
          <cell r="G812" t="str">
            <v>Extra over for providing additional guard-rail posts</v>
          </cell>
          <cell r="H812" t="str">
            <v>No</v>
          </cell>
          <cell r="I812" t="str">
            <v>No</v>
          </cell>
          <cell r="J812" t="str">
            <v>None</v>
          </cell>
        </row>
        <row r="813">
          <cell r="A813" t="str">
            <v>M440.06(e)(i)</v>
          </cell>
          <cell r="B813" t="str">
            <v>M3000</v>
          </cell>
          <cell r="C813" t="str">
            <v>Road Side Maintenance</v>
          </cell>
          <cell r="D813" t="str">
            <v>M3300</v>
          </cell>
          <cell r="E813" t="str">
            <v>M3300: Shoulder Repairs</v>
          </cell>
          <cell r="F813" t="str">
            <v>M440.06(e)(i)</v>
          </cell>
          <cell r="G813" t="str">
            <v>Timber post</v>
          </cell>
          <cell r="H813" t="str">
            <v>Yes</v>
          </cell>
          <cell r="I813" t="str">
            <v>Yes</v>
          </cell>
          <cell r="J813" t="str">
            <v>No</v>
          </cell>
        </row>
        <row r="814">
          <cell r="A814" t="str">
            <v>M440.06(e)(ii)</v>
          </cell>
          <cell r="B814" t="str">
            <v>M3000</v>
          </cell>
          <cell r="C814" t="str">
            <v>Road Side Maintenance</v>
          </cell>
          <cell r="D814" t="str">
            <v>M3300</v>
          </cell>
          <cell r="E814" t="str">
            <v>M3300: Shoulder Repairs</v>
          </cell>
          <cell r="F814" t="str">
            <v>M440.06(e)(ii)</v>
          </cell>
          <cell r="G814" t="str">
            <v>Steel Post (specify type)</v>
          </cell>
          <cell r="H814" t="str">
            <v>Yes</v>
          </cell>
          <cell r="I814" t="str">
            <v>Yes</v>
          </cell>
          <cell r="J814" t="str">
            <v>No</v>
          </cell>
        </row>
        <row r="815">
          <cell r="A815" t="str">
            <v>M440.07</v>
          </cell>
          <cell r="B815" t="str">
            <v>M3000</v>
          </cell>
          <cell r="C815" t="str">
            <v>Road Side Maintenance</v>
          </cell>
          <cell r="D815" t="str">
            <v>M3300</v>
          </cell>
          <cell r="E815" t="str">
            <v>M3300: Shoulder Repairs</v>
          </cell>
          <cell r="F815" t="str">
            <v>M440.07</v>
          </cell>
          <cell r="G815" t="str">
            <v>Providing of new material required for the re-erection of gaurdrails</v>
          </cell>
          <cell r="H815" t="str">
            <v>No</v>
          </cell>
          <cell r="I815" t="str">
            <v>No</v>
          </cell>
          <cell r="J815" t="str">
            <v>None</v>
          </cell>
        </row>
        <row r="816">
          <cell r="A816" t="str">
            <v>M440.07(a)</v>
          </cell>
          <cell r="B816" t="str">
            <v>M3000</v>
          </cell>
          <cell r="C816" t="str">
            <v>Road Side Maintenance</v>
          </cell>
          <cell r="D816" t="str">
            <v>M3400</v>
          </cell>
          <cell r="E816" t="str">
            <v>M3400: Maintenance Of Arrestor Bed</v>
          </cell>
          <cell r="F816" t="str">
            <v>M440.07(a)</v>
          </cell>
          <cell r="G816" t="str">
            <v>Supply of new guardrails</v>
          </cell>
          <cell r="H816" t="str">
            <v>Yes</v>
          </cell>
          <cell r="I816" t="str">
            <v>Yes</v>
          </cell>
          <cell r="J816" t="str">
            <v>m</v>
          </cell>
        </row>
        <row r="817">
          <cell r="A817" t="str">
            <v>M440.07(b)</v>
          </cell>
          <cell r="B817" t="str">
            <v>M3000</v>
          </cell>
          <cell r="C817" t="str">
            <v>Road Side Maintenance</v>
          </cell>
          <cell r="D817" t="str">
            <v>M3400</v>
          </cell>
          <cell r="E817" t="str">
            <v>M3400: Maintenance Of Arrestor Bed</v>
          </cell>
          <cell r="F817" t="str">
            <v>M440.07(b)</v>
          </cell>
          <cell r="G817" t="str">
            <v>Supply of new curved guardrails</v>
          </cell>
          <cell r="H817" t="str">
            <v>Yes</v>
          </cell>
          <cell r="I817" t="str">
            <v>Yes</v>
          </cell>
          <cell r="J817" t="str">
            <v>m</v>
          </cell>
        </row>
        <row r="818">
          <cell r="A818" t="str">
            <v>M440.07(c)</v>
          </cell>
          <cell r="B818" t="str">
            <v>M3000</v>
          </cell>
          <cell r="C818" t="str">
            <v>Road Side Maintenance</v>
          </cell>
          <cell r="D818" t="str">
            <v>M3400</v>
          </cell>
          <cell r="E818" t="str">
            <v>M3400: Maintenance Of Arrestor Bed</v>
          </cell>
          <cell r="F818" t="str">
            <v>M440.07(c)</v>
          </cell>
          <cell r="G818" t="str">
            <v>Timber posts</v>
          </cell>
          <cell r="H818" t="str">
            <v>No</v>
          </cell>
          <cell r="I818" t="str">
            <v>No</v>
          </cell>
          <cell r="J818" t="str">
            <v>No</v>
          </cell>
        </row>
        <row r="819">
          <cell r="A819" t="str">
            <v>M440.07(d)</v>
          </cell>
          <cell r="B819" t="str">
            <v>M3000</v>
          </cell>
          <cell r="C819" t="str">
            <v>Road Side Maintenance</v>
          </cell>
          <cell r="D819" t="str">
            <v>M3400</v>
          </cell>
          <cell r="E819" t="str">
            <v>M3400: Maintenance Of Arrestor Bed</v>
          </cell>
          <cell r="F819" t="str">
            <v>M440.07(d)</v>
          </cell>
          <cell r="G819" t="str">
            <v>Spacer blocks</v>
          </cell>
          <cell r="H819" t="str">
            <v>Yes</v>
          </cell>
          <cell r="I819" t="str">
            <v>Yes</v>
          </cell>
          <cell r="J819" t="str">
            <v>No</v>
          </cell>
        </row>
        <row r="820">
          <cell r="A820" t="str">
            <v>M440.07(e)</v>
          </cell>
          <cell r="B820" t="str">
            <v>M3000</v>
          </cell>
          <cell r="C820" t="str">
            <v>Road Side Maintenance</v>
          </cell>
          <cell r="D820" t="str">
            <v>M3400</v>
          </cell>
          <cell r="E820" t="str">
            <v>M3400: Maintenance Of Arrestor Bed</v>
          </cell>
          <cell r="F820" t="str">
            <v>M440.07(e)</v>
          </cell>
          <cell r="G820" t="str">
            <v>Steel posts</v>
          </cell>
          <cell r="H820" t="str">
            <v>Yes</v>
          </cell>
          <cell r="I820" t="str">
            <v>Yes</v>
          </cell>
          <cell r="J820" t="str">
            <v>No</v>
          </cell>
        </row>
        <row r="821">
          <cell r="A821" t="str">
            <v>M440.07(f)</v>
          </cell>
          <cell r="B821" t="str">
            <v>M3000</v>
          </cell>
          <cell r="C821" t="str">
            <v>Road Side Maintenance</v>
          </cell>
          <cell r="D821" t="str">
            <v>M3400</v>
          </cell>
          <cell r="E821" t="str">
            <v>M3400: Maintenance Of Arrestor Bed</v>
          </cell>
          <cell r="F821" t="str">
            <v>M440.07(f)</v>
          </cell>
          <cell r="G821" t="str">
            <v>Guardrail reflectors</v>
          </cell>
          <cell r="H821" t="str">
            <v>No</v>
          </cell>
          <cell r="I821" t="str">
            <v>No</v>
          </cell>
          <cell r="J821" t="str">
            <v>None</v>
          </cell>
        </row>
        <row r="822">
          <cell r="A822" t="str">
            <v>M440.07(f)(i)</v>
          </cell>
          <cell r="B822" t="str">
            <v>M3000</v>
          </cell>
          <cell r="C822" t="str">
            <v>Road Side Maintenance</v>
          </cell>
          <cell r="D822" t="str">
            <v>M3400</v>
          </cell>
          <cell r="E822" t="str">
            <v>M3400: Maintenance Of Arrestor Bed</v>
          </cell>
          <cell r="F822" t="str">
            <v>M440.07(f)(i)</v>
          </cell>
          <cell r="G822" t="str">
            <v>Type D1 (A)</v>
          </cell>
          <cell r="H822" t="str">
            <v>Yes</v>
          </cell>
          <cell r="I822" t="str">
            <v>Yes</v>
          </cell>
          <cell r="J822" t="str">
            <v>No</v>
          </cell>
        </row>
        <row r="823">
          <cell r="A823" t="str">
            <v>M440.07(f)(ii)</v>
          </cell>
          <cell r="B823" t="str">
            <v>M3000</v>
          </cell>
          <cell r="C823" t="str">
            <v>Road Side Maintenance</v>
          </cell>
          <cell r="D823" t="str">
            <v>M3400</v>
          </cell>
          <cell r="E823" t="str">
            <v>M3400: Maintenance Of Arrestor Bed</v>
          </cell>
          <cell r="F823" t="str">
            <v>M440.07(f)(ii)</v>
          </cell>
          <cell r="G823" t="str">
            <v>Type D1 (B)</v>
          </cell>
          <cell r="H823" t="str">
            <v>Yes</v>
          </cell>
          <cell r="I823" t="str">
            <v>Yes</v>
          </cell>
          <cell r="J823" t="str">
            <v>No</v>
          </cell>
        </row>
        <row r="824">
          <cell r="A824" t="str">
            <v>M440.07(f)(iii)</v>
          </cell>
          <cell r="B824" t="str">
            <v>M3000</v>
          </cell>
          <cell r="C824" t="str">
            <v>Road Side Maintenance</v>
          </cell>
          <cell r="D824" t="str">
            <v>M3400</v>
          </cell>
          <cell r="E824" t="str">
            <v>M3400: Maintenance Of Arrestor Bed</v>
          </cell>
          <cell r="F824" t="str">
            <v>M440.07(f)(iii)</v>
          </cell>
          <cell r="G824" t="str">
            <v>Type V</v>
          </cell>
          <cell r="H824" t="str">
            <v>Yes</v>
          </cell>
          <cell r="I824" t="str">
            <v>Yes</v>
          </cell>
          <cell r="J824" t="str">
            <v>No</v>
          </cell>
        </row>
        <row r="825">
          <cell r="A825" t="str">
            <v>M440.07(g)</v>
          </cell>
          <cell r="B825" t="str">
            <v>M3000</v>
          </cell>
          <cell r="C825" t="str">
            <v>Road Side Maintenance</v>
          </cell>
          <cell r="D825" t="str">
            <v>M3400</v>
          </cell>
          <cell r="E825" t="str">
            <v>M3400: Maintenance Of Arrestor Bed</v>
          </cell>
          <cell r="F825" t="str">
            <v>M440.07(g)</v>
          </cell>
          <cell r="G825" t="str">
            <v>End Units</v>
          </cell>
          <cell r="H825" t="str">
            <v>No</v>
          </cell>
          <cell r="I825" t="str">
            <v>No</v>
          </cell>
          <cell r="J825" t="str">
            <v>None</v>
          </cell>
        </row>
        <row r="826">
          <cell r="A826" t="str">
            <v>M440.07(g)(i)</v>
          </cell>
          <cell r="B826" t="str">
            <v>M3000</v>
          </cell>
          <cell r="C826" t="str">
            <v>Road Side Maintenance</v>
          </cell>
          <cell r="D826" t="str">
            <v>M3400</v>
          </cell>
          <cell r="E826" t="str">
            <v>M3400: Maintenance Of Arrestor Bed</v>
          </cell>
          <cell r="F826" t="str">
            <v>M440.07(g)(i)</v>
          </cell>
          <cell r="G826" t="str">
            <v>End wings</v>
          </cell>
          <cell r="H826" t="str">
            <v>Yes</v>
          </cell>
          <cell r="I826" t="str">
            <v>Yes</v>
          </cell>
          <cell r="J826" t="str">
            <v>No</v>
          </cell>
        </row>
        <row r="827">
          <cell r="A827" t="str">
            <v>M440.07(g)(ii)</v>
          </cell>
          <cell r="B827" t="str">
            <v>M3000</v>
          </cell>
          <cell r="C827" t="str">
            <v>Road Side Maintenance</v>
          </cell>
          <cell r="D827" t="str">
            <v>M3500</v>
          </cell>
          <cell r="E827" t="str">
            <v>M3500: Stabilization Of Cuttings</v>
          </cell>
          <cell r="F827" t="str">
            <v>M440.07(g)(ii)</v>
          </cell>
          <cell r="G827" t="str">
            <v>Terminal sections with single guardrails</v>
          </cell>
          <cell r="H827" t="str">
            <v>Yes</v>
          </cell>
          <cell r="I827" t="str">
            <v>Yes</v>
          </cell>
          <cell r="J827" t="str">
            <v>No</v>
          </cell>
        </row>
        <row r="828">
          <cell r="A828" t="str">
            <v>M440.07(g)(iii)</v>
          </cell>
          <cell r="B828" t="str">
            <v>M3000</v>
          </cell>
          <cell r="C828" t="str">
            <v>Road Side Maintenance</v>
          </cell>
          <cell r="D828" t="str">
            <v>M3500</v>
          </cell>
          <cell r="E828" t="str">
            <v>M3500: Stabilization Of Cuttings</v>
          </cell>
          <cell r="F828" t="str">
            <v>M440.07(g)(iii)</v>
          </cell>
          <cell r="G828" t="str">
            <v>Terminal sections with double guardrails</v>
          </cell>
          <cell r="H828" t="str">
            <v>Yes</v>
          </cell>
          <cell r="I828" t="str">
            <v>Yes</v>
          </cell>
          <cell r="J828" t="str">
            <v>No</v>
          </cell>
        </row>
        <row r="829">
          <cell r="A829" t="str">
            <v>M440.07(g)(iv)</v>
          </cell>
          <cell r="B829" t="str">
            <v>M3000</v>
          </cell>
          <cell r="C829" t="str">
            <v>Road Side Maintenance</v>
          </cell>
          <cell r="D829" t="str">
            <v>M3500</v>
          </cell>
          <cell r="E829" t="str">
            <v>M3500: Stabilization Of Cuttings</v>
          </cell>
          <cell r="F829" t="str">
            <v>M440.07(g)(iv)</v>
          </cell>
          <cell r="G829" t="str">
            <v>Bull nose end units</v>
          </cell>
          <cell r="H829" t="str">
            <v>Yes</v>
          </cell>
          <cell r="I829" t="str">
            <v>Yes</v>
          </cell>
          <cell r="J829" t="str">
            <v>No</v>
          </cell>
        </row>
        <row r="830">
          <cell r="A830" t="str">
            <v>M440.08</v>
          </cell>
          <cell r="B830" t="str">
            <v>M3000</v>
          </cell>
          <cell r="C830" t="str">
            <v>Road Side Maintenance</v>
          </cell>
          <cell r="D830" t="str">
            <v>M3500</v>
          </cell>
          <cell r="E830" t="str">
            <v>M3500: Stabilization Of Cuttings</v>
          </cell>
          <cell r="F830" t="str">
            <v>M440.08</v>
          </cell>
          <cell r="G830" t="str">
            <v xml:space="preserve">Drilling and blasting holes for guardrail posts </v>
          </cell>
          <cell r="H830" t="str">
            <v>Yes</v>
          </cell>
          <cell r="I830" t="str">
            <v>Yes</v>
          </cell>
          <cell r="J830" t="str">
            <v>No</v>
          </cell>
        </row>
        <row r="831">
          <cell r="A831" t="str">
            <v>M440.09</v>
          </cell>
          <cell r="B831" t="str">
            <v>M3000</v>
          </cell>
          <cell r="C831" t="str">
            <v>Road Side Maintenance</v>
          </cell>
          <cell r="D831" t="str">
            <v>M3500</v>
          </cell>
          <cell r="E831" t="str">
            <v>M3500: Stabilization Of Cuttings</v>
          </cell>
          <cell r="F831" t="str">
            <v>M440.09</v>
          </cell>
          <cell r="G831" t="str">
            <v>Reinstatement of concrete to guard rail posts (class indicated)</v>
          </cell>
          <cell r="H831" t="str">
            <v>Yes</v>
          </cell>
          <cell r="I831" t="str">
            <v>Yes</v>
          </cell>
          <cell r="J831" t="str">
            <v>m3</v>
          </cell>
        </row>
        <row r="832">
          <cell r="A832" t="str">
            <v>M440.10</v>
          </cell>
          <cell r="B832" t="str">
            <v>M3000</v>
          </cell>
          <cell r="C832" t="str">
            <v>Road Side Maintenance</v>
          </cell>
          <cell r="D832" t="str">
            <v>M3500</v>
          </cell>
          <cell r="E832" t="str">
            <v>M3500: Stabilization Of Cuttings</v>
          </cell>
          <cell r="F832" t="str">
            <v>M440.10</v>
          </cell>
          <cell r="G832" t="str">
            <v>Re-alignment of guard rails</v>
          </cell>
          <cell r="H832" t="str">
            <v>No</v>
          </cell>
          <cell r="I832" t="str">
            <v>No</v>
          </cell>
          <cell r="J832" t="str">
            <v>None</v>
          </cell>
        </row>
        <row r="833">
          <cell r="A833" t="str">
            <v>M440.10(i)</v>
          </cell>
          <cell r="B833" t="str">
            <v>M3000</v>
          </cell>
          <cell r="C833" t="str">
            <v>Road Side Maintenance</v>
          </cell>
          <cell r="D833" t="str">
            <v>M3500</v>
          </cell>
          <cell r="E833" t="str">
            <v>M3500: Stabilization Of Cuttings</v>
          </cell>
          <cell r="F833" t="str">
            <v>M440.10(i)</v>
          </cell>
          <cell r="G833" t="str">
            <v>3,81 m guardrail</v>
          </cell>
          <cell r="H833" t="str">
            <v>Yes</v>
          </cell>
          <cell r="I833" t="str">
            <v>Yes</v>
          </cell>
          <cell r="J833" t="str">
            <v>m</v>
          </cell>
        </row>
        <row r="834">
          <cell r="A834" t="str">
            <v>M440.10(ii)</v>
          </cell>
          <cell r="B834" t="str">
            <v>M3000</v>
          </cell>
          <cell r="C834" t="str">
            <v>Road Side Maintenance</v>
          </cell>
          <cell r="D834" t="str">
            <v>M3500</v>
          </cell>
          <cell r="E834" t="str">
            <v>M3500: Stabilization Of Cuttings</v>
          </cell>
          <cell r="F834" t="str">
            <v>M440.10(ii)</v>
          </cell>
          <cell r="G834" t="str">
            <v>4 m guardrail</v>
          </cell>
          <cell r="H834" t="str">
            <v>Yes</v>
          </cell>
          <cell r="I834" t="str">
            <v>Yes</v>
          </cell>
          <cell r="J834" t="str">
            <v>m</v>
          </cell>
        </row>
        <row r="835">
          <cell r="A835" t="str">
            <v>M440.11</v>
          </cell>
          <cell r="B835" t="str">
            <v>M3000</v>
          </cell>
          <cell r="C835" t="str">
            <v>Road Side Maintenance</v>
          </cell>
          <cell r="D835" t="str">
            <v>M3500</v>
          </cell>
          <cell r="E835" t="str">
            <v>M3500: Stabilization Of Cuttings</v>
          </cell>
          <cell r="F835" t="str">
            <v>M440.11</v>
          </cell>
          <cell r="G835" t="str">
            <v>Painting of guardrails</v>
          </cell>
          <cell r="H835" t="str">
            <v>Yes</v>
          </cell>
          <cell r="I835" t="str">
            <v>Yes</v>
          </cell>
          <cell r="J835" t="str">
            <v>m</v>
          </cell>
        </row>
        <row r="836">
          <cell r="A836" t="str">
            <v>M440.12</v>
          </cell>
          <cell r="B836" t="str">
            <v>M3000</v>
          </cell>
          <cell r="C836" t="str">
            <v>Road Side Maintenance</v>
          </cell>
          <cell r="D836" t="str">
            <v>M3500</v>
          </cell>
          <cell r="E836" t="str">
            <v>M3500: Stabilization Of Cuttings</v>
          </cell>
          <cell r="F836" t="str">
            <v>M440.12</v>
          </cell>
          <cell r="G836" t="str">
            <v>Installation and repair of wire rope safety fence</v>
          </cell>
          <cell r="H836" t="str">
            <v>No</v>
          </cell>
          <cell r="I836" t="str">
            <v>No</v>
          </cell>
          <cell r="J836" t="str">
            <v>None</v>
          </cell>
        </row>
        <row r="837">
          <cell r="A837" t="str">
            <v>M440.12(a)</v>
          </cell>
          <cell r="B837" t="str">
            <v>M3000</v>
          </cell>
          <cell r="C837" t="str">
            <v>Road Side Maintenance</v>
          </cell>
          <cell r="D837" t="str">
            <v>M3500</v>
          </cell>
          <cell r="E837" t="str">
            <v>M3500: Stabilization Of Cuttings</v>
          </cell>
          <cell r="F837" t="str">
            <v>M440.12(a)</v>
          </cell>
          <cell r="G837" t="str">
            <v>Installation and repair of wire rope safety fence</v>
          </cell>
          <cell r="H837" t="str">
            <v>Yes</v>
          </cell>
          <cell r="I837" t="str">
            <v>No</v>
          </cell>
          <cell r="J837" t="str">
            <v>Prov Sum</v>
          </cell>
        </row>
        <row r="838">
          <cell r="A838" t="str">
            <v>M440.12(b)</v>
          </cell>
          <cell r="B838" t="str">
            <v>M3000</v>
          </cell>
          <cell r="C838" t="str">
            <v>Road Side Maintenance</v>
          </cell>
          <cell r="D838" t="str">
            <v>M3500</v>
          </cell>
          <cell r="E838" t="str">
            <v>M3500: Stabilization Of Cuttings</v>
          </cell>
          <cell r="F838" t="str">
            <v>M440.12(b)</v>
          </cell>
          <cell r="G838" t="str">
            <v>Handling costs and profit in respect of sub-item M440.12(a)</v>
          </cell>
          <cell r="H838" t="str">
            <v>Yes</v>
          </cell>
          <cell r="I838" t="str">
            <v>No</v>
          </cell>
          <cell r="J838" t="str">
            <v>%</v>
          </cell>
        </row>
        <row r="839">
          <cell r="A839" t="str">
            <v>M440.13</v>
          </cell>
          <cell r="B839" t="str">
            <v>M4000</v>
          </cell>
          <cell r="C839" t="str">
            <v>Road Traffic Signs And Road Side Furniture</v>
          </cell>
          <cell r="D839" t="str">
            <v>M4100</v>
          </cell>
          <cell r="E839" t="str">
            <v>M4100: Erection And Repair Of Permanent Road Traffic Signs</v>
          </cell>
          <cell r="F839" t="str">
            <v>M440.13</v>
          </cell>
          <cell r="G839" t="str">
            <v>Procurement of Wire Rope safety fence materials</v>
          </cell>
          <cell r="H839" t="str">
            <v>No</v>
          </cell>
          <cell r="I839" t="str">
            <v>No</v>
          </cell>
          <cell r="J839" t="str">
            <v>None</v>
          </cell>
        </row>
        <row r="840">
          <cell r="A840" t="str">
            <v>M440.13(a)</v>
          </cell>
          <cell r="B840" t="str">
            <v>M4000</v>
          </cell>
          <cell r="C840" t="str">
            <v>Road Traffic Signs And Road Side Furniture</v>
          </cell>
          <cell r="D840" t="str">
            <v>M4100</v>
          </cell>
          <cell r="E840" t="str">
            <v>M4100: Erection And Repair Of Permanent Road Traffic Signs</v>
          </cell>
          <cell r="F840" t="str">
            <v>M440.13(a)</v>
          </cell>
          <cell r="G840" t="str">
            <v>Procurement of Wire Rope Safety Fence (WRSF) materials</v>
          </cell>
          <cell r="H840" t="str">
            <v>Yes</v>
          </cell>
          <cell r="I840" t="str">
            <v>No</v>
          </cell>
          <cell r="J840" t="str">
            <v>Prov Sum</v>
          </cell>
        </row>
        <row r="841">
          <cell r="A841" t="str">
            <v>M440.13(b)</v>
          </cell>
          <cell r="B841" t="str">
            <v>M4000</v>
          </cell>
          <cell r="C841" t="str">
            <v>Road Traffic Signs And Road Side Furniture</v>
          </cell>
          <cell r="D841" t="str">
            <v>M4100</v>
          </cell>
          <cell r="E841" t="str">
            <v>M4100: Erection And Repair Of Permanent Road Traffic Signs</v>
          </cell>
          <cell r="F841" t="str">
            <v>M440.13(b)</v>
          </cell>
          <cell r="G841" t="str">
            <v>Handling costs and profit in respect of sub-item M440.13(a)</v>
          </cell>
          <cell r="H841" t="str">
            <v>Yes</v>
          </cell>
          <cell r="I841" t="str">
            <v>No</v>
          </cell>
          <cell r="J841" t="str">
            <v>%</v>
          </cell>
        </row>
        <row r="842">
          <cell r="A842" t="str">
            <v>M440.14</v>
          </cell>
          <cell r="B842" t="str">
            <v>M4000</v>
          </cell>
          <cell r="C842" t="str">
            <v>Road Traffic Signs And Road Side Furniture</v>
          </cell>
          <cell r="D842" t="str">
            <v>M4100</v>
          </cell>
          <cell r="E842" t="str">
            <v>M4100: Erection And Repair Of Permanent Road Traffic Signs</v>
          </cell>
          <cell r="F842" t="str">
            <v>M440.14</v>
          </cell>
          <cell r="G842" t="str">
            <v>Repair of damaged wire rope safety fence and re-erection of wire rope safety fence with new, recovered or renovated material</v>
          </cell>
          <cell r="H842" t="str">
            <v>No</v>
          </cell>
          <cell r="I842" t="str">
            <v>No</v>
          </cell>
          <cell r="J842" t="str">
            <v>None</v>
          </cell>
        </row>
        <row r="843">
          <cell r="A843" t="str">
            <v>M440.14(a)</v>
          </cell>
          <cell r="B843" t="str">
            <v>M4000</v>
          </cell>
          <cell r="C843" t="str">
            <v>Road Traffic Signs And Road Side Furniture</v>
          </cell>
          <cell r="D843" t="str">
            <v>M4100</v>
          </cell>
          <cell r="E843" t="str">
            <v>M4100: Erection And Repair Of Permanent Road Traffic Signs</v>
          </cell>
          <cell r="F843" t="str">
            <v>M440.14(a)</v>
          </cell>
          <cell r="G843" t="str">
            <v>Repair of Wire Rope Safety Fence Installation</v>
          </cell>
          <cell r="H843" t="str">
            <v>Yes</v>
          </cell>
          <cell r="I843" t="str">
            <v>Yes</v>
          </cell>
          <cell r="J843" t="str">
            <v>m</v>
          </cell>
        </row>
        <row r="844">
          <cell r="A844" t="str">
            <v>M440.14(b)</v>
          </cell>
          <cell r="B844" t="str">
            <v>M4000</v>
          </cell>
          <cell r="C844" t="str">
            <v>Road Traffic Signs And Road Side Furniture</v>
          </cell>
          <cell r="D844" t="str">
            <v>M4100</v>
          </cell>
          <cell r="E844" t="str">
            <v>M4100: Erection And Repair Of Permanent Road Traffic Signs</v>
          </cell>
          <cell r="F844" t="str">
            <v>M440.14(b)</v>
          </cell>
          <cell r="G844" t="str">
            <v>Post footings</v>
          </cell>
          <cell r="H844" t="str">
            <v>Yes</v>
          </cell>
          <cell r="I844" t="str">
            <v>Yes</v>
          </cell>
          <cell r="J844" t="str">
            <v>No</v>
          </cell>
        </row>
        <row r="845">
          <cell r="A845" t="str">
            <v>M440.14(c)</v>
          </cell>
          <cell r="B845" t="str">
            <v>M4000</v>
          </cell>
          <cell r="C845" t="str">
            <v>Road Traffic Signs And Road Side Furniture</v>
          </cell>
          <cell r="D845" t="str">
            <v>M4100</v>
          </cell>
          <cell r="E845" t="str">
            <v>M4100: Erection And Repair Of Permanent Road Traffic Signs</v>
          </cell>
          <cell r="F845" t="str">
            <v>M440.14(c)</v>
          </cell>
          <cell r="G845" t="str">
            <v>Anchor Blocks</v>
          </cell>
          <cell r="H845" t="str">
            <v>Yes</v>
          </cell>
          <cell r="I845" t="str">
            <v>Yes</v>
          </cell>
          <cell r="J845" t="str">
            <v>No</v>
          </cell>
        </row>
        <row r="846">
          <cell r="A846" t="str">
            <v>M440.15</v>
          </cell>
          <cell r="B846" t="str">
            <v>M4000</v>
          </cell>
          <cell r="C846" t="str">
            <v>Road Traffic Signs And Road Side Furniture</v>
          </cell>
          <cell r="D846" t="str">
            <v>M4100</v>
          </cell>
          <cell r="E846" t="str">
            <v>M4100: Erection And Repair Of Permanent Road Traffic Signs</v>
          </cell>
          <cell r="F846" t="str">
            <v>M440.15</v>
          </cell>
          <cell r="G846" t="str">
            <v>Re-tensioning of wire rope safety fence</v>
          </cell>
          <cell r="H846" t="str">
            <v>Yes</v>
          </cell>
          <cell r="I846" t="str">
            <v>Yes</v>
          </cell>
          <cell r="J846" t="str">
            <v>No</v>
          </cell>
        </row>
        <row r="847">
          <cell r="A847" t="str">
            <v>M440.16</v>
          </cell>
          <cell r="B847" t="str">
            <v>M4000</v>
          </cell>
          <cell r="C847" t="str">
            <v>Road Traffic Signs And Road Side Furniture</v>
          </cell>
          <cell r="D847" t="str">
            <v>M4100</v>
          </cell>
          <cell r="E847" t="str">
            <v>M4100: Erection And Repair Of Permanent Road Traffic Signs</v>
          </cell>
          <cell r="F847" t="str">
            <v>M440.16</v>
          </cell>
          <cell r="G847" t="str">
            <v>Installation and repair of Impact Antenuators - Crash Cushion</v>
          </cell>
          <cell r="H847" t="str">
            <v>No</v>
          </cell>
          <cell r="I847" t="str">
            <v>No</v>
          </cell>
          <cell r="J847" t="str">
            <v>None</v>
          </cell>
        </row>
        <row r="848">
          <cell r="A848" t="str">
            <v>M440.16(a)</v>
          </cell>
          <cell r="B848" t="str">
            <v>M4000</v>
          </cell>
          <cell r="C848" t="str">
            <v>Road Traffic Signs And Road Side Furniture</v>
          </cell>
          <cell r="D848" t="str">
            <v>M4100</v>
          </cell>
          <cell r="E848" t="str">
            <v>M4100: Erection And Repair Of Permanent Road Traffic Signs</v>
          </cell>
          <cell r="F848" t="str">
            <v>M440.16(a)</v>
          </cell>
          <cell r="G848" t="str">
            <v>Installation and repair of Impact Antenuators - Crash Cushion</v>
          </cell>
          <cell r="H848" t="str">
            <v>Yes</v>
          </cell>
          <cell r="I848" t="str">
            <v>No</v>
          </cell>
          <cell r="J848" t="str">
            <v>Prov Sum</v>
          </cell>
        </row>
        <row r="849">
          <cell r="A849" t="str">
            <v>M440.16(b)</v>
          </cell>
          <cell r="B849" t="str">
            <v>M4000</v>
          </cell>
          <cell r="C849" t="str">
            <v>Road Traffic Signs And Road Side Furniture</v>
          </cell>
          <cell r="D849" t="str">
            <v>M4100</v>
          </cell>
          <cell r="E849" t="str">
            <v>M4100: Erection And Repair Of Permanent Road Traffic Signs</v>
          </cell>
          <cell r="F849" t="str">
            <v>M440.16(b)</v>
          </cell>
          <cell r="G849" t="str">
            <v>The Contractors overhead charges and profit in respect of sub-item M440.16(a)</v>
          </cell>
          <cell r="H849" t="str">
            <v>Yes</v>
          </cell>
          <cell r="I849" t="str">
            <v>No</v>
          </cell>
          <cell r="J849" t="str">
            <v>%</v>
          </cell>
        </row>
        <row r="850">
          <cell r="A850" t="str">
            <v>M440.17</v>
          </cell>
          <cell r="B850" t="str">
            <v>M4000</v>
          </cell>
          <cell r="C850" t="str">
            <v>Road Traffic Signs And Road Side Furniture</v>
          </cell>
          <cell r="D850" t="str">
            <v>M4100</v>
          </cell>
          <cell r="E850" t="str">
            <v>M4100: Erection And Repair Of Permanent Road Traffic Signs</v>
          </cell>
          <cell r="F850" t="str">
            <v>M440.17</v>
          </cell>
          <cell r="G850" t="str">
            <v>Repairing of damaged wire rope safety fence</v>
          </cell>
          <cell r="H850" t="str">
            <v>No</v>
          </cell>
          <cell r="I850" t="str">
            <v>No</v>
          </cell>
          <cell r="J850" t="str">
            <v>None</v>
          </cell>
        </row>
        <row r="851">
          <cell r="A851" t="str">
            <v>M440.17(a)</v>
          </cell>
          <cell r="B851" t="str">
            <v>M4000</v>
          </cell>
          <cell r="C851" t="str">
            <v>Road Traffic Signs And Road Side Furniture</v>
          </cell>
          <cell r="D851" t="str">
            <v>M4100</v>
          </cell>
          <cell r="E851" t="str">
            <v>M4100: Erection And Repair Of Permanent Road Traffic Signs</v>
          </cell>
          <cell r="F851" t="str">
            <v>M440.17(a)</v>
          </cell>
          <cell r="G851" t="str">
            <v>Safe Fence materials</v>
          </cell>
          <cell r="H851" t="str">
            <v>No</v>
          </cell>
          <cell r="I851" t="str">
            <v>No</v>
          </cell>
          <cell r="J851" t="str">
            <v>None</v>
          </cell>
        </row>
        <row r="852">
          <cell r="A852" t="str">
            <v>M440.17(a)(i)</v>
          </cell>
          <cell r="B852" t="str">
            <v>M4000</v>
          </cell>
          <cell r="C852" t="str">
            <v>Road Traffic Signs And Road Side Furniture</v>
          </cell>
          <cell r="D852" t="str">
            <v>M4100</v>
          </cell>
          <cell r="E852" t="str">
            <v>M4100: Erection And Repair Of Permanent Road Traffic Signs</v>
          </cell>
          <cell r="F852" t="str">
            <v>M440.17(a)(i)</v>
          </cell>
          <cell r="G852" t="str">
            <v>Stainless steel rigging screws</v>
          </cell>
          <cell r="H852" t="str">
            <v>Yes</v>
          </cell>
          <cell r="I852" t="str">
            <v>Yes</v>
          </cell>
          <cell r="J852" t="str">
            <v>No</v>
          </cell>
        </row>
        <row r="853">
          <cell r="A853" t="str">
            <v>M440.17(a)(ii)</v>
          </cell>
          <cell r="B853" t="str">
            <v>M4000</v>
          </cell>
          <cell r="C853" t="str">
            <v>Road Traffic Signs And Road Side Furniture</v>
          </cell>
          <cell r="D853" t="str">
            <v>M4100</v>
          </cell>
          <cell r="E853" t="str">
            <v>M4100: Erection And Repair Of Permanent Road Traffic Signs</v>
          </cell>
          <cell r="F853" t="str">
            <v>M440.17(a)(ii)</v>
          </cell>
          <cell r="G853" t="str">
            <v>Stainless steel swage fittings</v>
          </cell>
          <cell r="H853" t="str">
            <v>Yes</v>
          </cell>
          <cell r="I853" t="str">
            <v>Yes</v>
          </cell>
          <cell r="J853" t="str">
            <v>No</v>
          </cell>
        </row>
        <row r="854">
          <cell r="A854" t="str">
            <v>M440.17(a)(iii)</v>
          </cell>
          <cell r="B854" t="str">
            <v>M4000</v>
          </cell>
          <cell r="C854" t="str">
            <v>Road Traffic Signs And Road Side Furniture</v>
          </cell>
          <cell r="D854" t="str">
            <v>M4100</v>
          </cell>
          <cell r="E854" t="str">
            <v>M4100: Erection And Repair Of Permanent Road Traffic Signs</v>
          </cell>
          <cell r="F854" t="str">
            <v>M440.17(a)(iii)</v>
          </cell>
          <cell r="G854" t="str">
            <v>Stainless steel flat bar to end anchor</v>
          </cell>
          <cell r="H854" t="str">
            <v>Yes</v>
          </cell>
          <cell r="I854" t="str">
            <v>Yes</v>
          </cell>
          <cell r="J854" t="str">
            <v>No</v>
          </cell>
        </row>
        <row r="855">
          <cell r="A855" t="str">
            <v>M440.17(a)(iv)</v>
          </cell>
          <cell r="B855" t="str">
            <v>M4000</v>
          </cell>
          <cell r="C855" t="str">
            <v>Road Traffic Signs And Road Side Furniture</v>
          </cell>
          <cell r="D855" t="str">
            <v>M4100</v>
          </cell>
          <cell r="E855" t="str">
            <v>M4100: Erection And Repair Of Permanent Road Traffic Signs</v>
          </cell>
          <cell r="F855" t="str">
            <v>M440.17(a)(iv)</v>
          </cell>
          <cell r="G855" t="str">
            <v>Galvanised steel post</v>
          </cell>
          <cell r="H855" t="str">
            <v>Yes</v>
          </cell>
          <cell r="I855" t="str">
            <v>Yes</v>
          </cell>
          <cell r="J855" t="str">
            <v>No</v>
          </cell>
        </row>
        <row r="856">
          <cell r="A856" t="str">
            <v>M440.17(a)(v)</v>
          </cell>
          <cell r="B856" t="str">
            <v>M4000</v>
          </cell>
          <cell r="C856" t="str">
            <v>Road Traffic Signs And Road Side Furniture</v>
          </cell>
          <cell r="D856" t="str">
            <v>M4100</v>
          </cell>
          <cell r="E856" t="str">
            <v>M4100: Erection And Repair Of Permanent Road Traffic Signs</v>
          </cell>
          <cell r="F856" t="str">
            <v>M440.17(a)(v)</v>
          </cell>
          <cell r="G856" t="str">
            <v>Stainless steel stiffening frame</v>
          </cell>
          <cell r="H856" t="str">
            <v>Yes</v>
          </cell>
          <cell r="I856" t="str">
            <v>Yes</v>
          </cell>
          <cell r="J856" t="str">
            <v>No</v>
          </cell>
        </row>
        <row r="857">
          <cell r="A857" t="str">
            <v>M440.17(a)(vi)</v>
          </cell>
          <cell r="B857" t="str">
            <v>M4000</v>
          </cell>
          <cell r="C857" t="str">
            <v>Road Traffic Signs And Road Side Furniture</v>
          </cell>
          <cell r="D857" t="str">
            <v>M4100</v>
          </cell>
          <cell r="E857" t="str">
            <v>M4100: Erection And Repair Of Permanent Road Traffic Signs</v>
          </cell>
          <cell r="F857" t="str">
            <v>M440.17(a)(vi)</v>
          </cell>
          <cell r="G857" t="str">
            <v>Steel spreader to end post</v>
          </cell>
          <cell r="H857" t="str">
            <v>Yes</v>
          </cell>
          <cell r="I857" t="str">
            <v>Yes</v>
          </cell>
          <cell r="J857" t="str">
            <v>No</v>
          </cell>
        </row>
        <row r="858">
          <cell r="A858" t="str">
            <v>M440.17(a)(vii)</v>
          </cell>
          <cell r="B858" t="str">
            <v>M4000</v>
          </cell>
          <cell r="C858" t="str">
            <v>Road Traffic Signs And Road Side Furniture</v>
          </cell>
          <cell r="D858" t="str">
            <v>M4100</v>
          </cell>
          <cell r="E858" t="str">
            <v>M4100: Erection And Repair Of Permanent Road Traffic Signs</v>
          </cell>
          <cell r="F858" t="str">
            <v>M440.17(a)(vii)</v>
          </cell>
          <cell r="G858" t="str">
            <v>Plastic spreader</v>
          </cell>
          <cell r="H858" t="str">
            <v>Yes</v>
          </cell>
          <cell r="I858" t="str">
            <v>Yes</v>
          </cell>
          <cell r="J858" t="str">
            <v>No</v>
          </cell>
        </row>
        <row r="859">
          <cell r="A859" t="str">
            <v>M440.17(a)(viii)</v>
          </cell>
          <cell r="B859" t="str">
            <v>M4000</v>
          </cell>
          <cell r="C859" t="str">
            <v>Road Traffic Signs And Road Side Furniture</v>
          </cell>
          <cell r="D859" t="str">
            <v>M4100</v>
          </cell>
          <cell r="E859" t="str">
            <v>M4100: Erection And Repair Of Permanent Road Traffic Signs</v>
          </cell>
          <cell r="F859" t="str">
            <v>M440.17(a)(viii)</v>
          </cell>
          <cell r="G859" t="str">
            <v>Plastic ground cover</v>
          </cell>
          <cell r="H859" t="str">
            <v>Yes</v>
          </cell>
          <cell r="I859" t="str">
            <v>Yes</v>
          </cell>
          <cell r="J859" t="str">
            <v>No</v>
          </cell>
        </row>
        <row r="860">
          <cell r="A860" t="str">
            <v>M440.17(a)(ix)</v>
          </cell>
          <cell r="B860" t="str">
            <v>M4000</v>
          </cell>
          <cell r="C860" t="str">
            <v>Road Traffic Signs And Road Side Furniture</v>
          </cell>
          <cell r="D860" t="str">
            <v>M4100</v>
          </cell>
          <cell r="E860" t="str">
            <v>M4100: Erection And Repair Of Permanent Road Traffic Signs</v>
          </cell>
          <cell r="F860" t="str">
            <v>M440.17(a)(ix)</v>
          </cell>
          <cell r="G860" t="str">
            <v>Plastic post caps</v>
          </cell>
          <cell r="H860" t="str">
            <v>Yes</v>
          </cell>
          <cell r="I860" t="str">
            <v>Yes</v>
          </cell>
          <cell r="J860" t="str">
            <v>No</v>
          </cell>
        </row>
        <row r="861">
          <cell r="A861" t="str">
            <v>M440.17(a)(x)</v>
          </cell>
          <cell r="B861" t="str">
            <v>M4000</v>
          </cell>
          <cell r="C861" t="str">
            <v>Road Traffic Signs And Road Side Furniture</v>
          </cell>
          <cell r="D861" t="str">
            <v>M4100</v>
          </cell>
          <cell r="E861" t="str">
            <v>M4100: Erection And Repair Of Permanent Road Traffic Signs</v>
          </cell>
          <cell r="F861" t="str">
            <v>M440.17(a)(x)</v>
          </cell>
          <cell r="G861" t="str">
            <v>Reflective strips to post caps (Class 3 High Int)</v>
          </cell>
          <cell r="H861" t="str">
            <v>Yes</v>
          </cell>
          <cell r="I861" t="str">
            <v>Yes</v>
          </cell>
          <cell r="J861" t="str">
            <v>No</v>
          </cell>
        </row>
        <row r="862">
          <cell r="A862" t="str">
            <v>M440.17(a)(xi)</v>
          </cell>
          <cell r="B862" t="str">
            <v>M4000</v>
          </cell>
          <cell r="C862" t="str">
            <v>Road Traffic Signs And Road Side Furniture</v>
          </cell>
          <cell r="D862" t="str">
            <v>M4100</v>
          </cell>
          <cell r="E862" t="str">
            <v>M4100: Erection And Repair Of Permanent Road Traffic Signs</v>
          </cell>
          <cell r="F862" t="str">
            <v>M440.17(a)(xi)</v>
          </cell>
          <cell r="G862" t="str">
            <v>Reflective strips to post (Class 3 High Int)</v>
          </cell>
          <cell r="H862" t="str">
            <v>Yes</v>
          </cell>
          <cell r="I862" t="str">
            <v>Yes</v>
          </cell>
          <cell r="J862" t="str">
            <v>No</v>
          </cell>
        </row>
        <row r="863">
          <cell r="A863" t="str">
            <v>M440.17(a)(xii)</v>
          </cell>
          <cell r="B863" t="str">
            <v>M4000</v>
          </cell>
          <cell r="C863" t="str">
            <v>Road Traffic Signs And Road Side Furniture</v>
          </cell>
          <cell r="D863" t="str">
            <v>M4100</v>
          </cell>
          <cell r="E863" t="str">
            <v>M4100: Erection And Repair Of Permanent Road Traffic Signs</v>
          </cell>
          <cell r="F863" t="str">
            <v>M440.17(a)(xii)</v>
          </cell>
          <cell r="G863" t="str">
            <v>Pastic ties to post cap</v>
          </cell>
          <cell r="H863" t="str">
            <v>Yes</v>
          </cell>
          <cell r="I863" t="str">
            <v>Yes</v>
          </cell>
          <cell r="J863" t="str">
            <v>No</v>
          </cell>
        </row>
        <row r="864">
          <cell r="A864" t="str">
            <v>M440.17(a)(xiii)</v>
          </cell>
          <cell r="B864" t="str">
            <v>M4000</v>
          </cell>
          <cell r="C864" t="str">
            <v>Road Traffic Signs And Road Side Furniture</v>
          </cell>
          <cell r="D864" t="str">
            <v>M4100</v>
          </cell>
          <cell r="E864" t="str">
            <v>M4100: Erection And Repair Of Permanent Road Traffic Signs</v>
          </cell>
          <cell r="F864" t="str">
            <v>M440.17(a)(xiii)</v>
          </cell>
          <cell r="G864" t="str">
            <v xml:space="preserve">Galvanised wire rope </v>
          </cell>
          <cell r="H864" t="str">
            <v>Yes</v>
          </cell>
          <cell r="I864" t="str">
            <v>Yes</v>
          </cell>
          <cell r="J864" t="str">
            <v>m</v>
          </cell>
        </row>
        <row r="865">
          <cell r="A865" t="str">
            <v>M440.17(a)(xiv)</v>
          </cell>
          <cell r="B865" t="str">
            <v>M4000</v>
          </cell>
          <cell r="C865" t="str">
            <v>Road Traffic Signs And Road Side Furniture</v>
          </cell>
          <cell r="D865" t="str">
            <v>M4100</v>
          </cell>
          <cell r="E865" t="str">
            <v>M4100: Erection And Repair Of Permanent Road Traffic Signs</v>
          </cell>
          <cell r="F865" t="str">
            <v>M440.17(a)(xiv)</v>
          </cell>
          <cell r="G865" t="str">
            <v>End anchor frames galvanised</v>
          </cell>
          <cell r="H865" t="str">
            <v>Yes</v>
          </cell>
          <cell r="I865" t="str">
            <v>Yes</v>
          </cell>
          <cell r="J865" t="str">
            <v>No</v>
          </cell>
        </row>
        <row r="866">
          <cell r="A866" t="str">
            <v>M440.17(a)(xv)</v>
          </cell>
          <cell r="B866" t="str">
            <v>M4000</v>
          </cell>
          <cell r="C866" t="str">
            <v>Road Traffic Signs And Road Side Furniture</v>
          </cell>
          <cell r="D866" t="str">
            <v>M4100</v>
          </cell>
          <cell r="E866" t="str">
            <v>M4100: Erection And Repair Of Permanent Road Traffic Signs</v>
          </cell>
          <cell r="F866" t="str">
            <v>M440.17(a)(xv)</v>
          </cell>
          <cell r="G866" t="str">
            <v>Pre cast footings 200 diameter x 600 mm</v>
          </cell>
          <cell r="H866" t="str">
            <v>Yes</v>
          </cell>
          <cell r="I866" t="str">
            <v>Yes</v>
          </cell>
          <cell r="J866" t="str">
            <v>No</v>
          </cell>
        </row>
        <row r="867">
          <cell r="A867" t="str">
            <v>M440.17(b)</v>
          </cell>
          <cell r="B867" t="str">
            <v>M4000</v>
          </cell>
          <cell r="C867" t="str">
            <v>Road Traffic Signs And Road Side Furniture</v>
          </cell>
          <cell r="D867" t="str">
            <v>M4100</v>
          </cell>
          <cell r="E867" t="str">
            <v>M4100: Erection And Repair Of Permanent Road Traffic Signs</v>
          </cell>
          <cell r="F867" t="str">
            <v>M440.17(b)</v>
          </cell>
          <cell r="G867" t="str">
            <v>Brifen materials (Highway Safety Products)</v>
          </cell>
          <cell r="H867" t="str">
            <v>No</v>
          </cell>
          <cell r="I867" t="str">
            <v>No</v>
          </cell>
          <cell r="J867" t="str">
            <v>None</v>
          </cell>
        </row>
        <row r="868">
          <cell r="A868" t="str">
            <v>M440.17(b)(i)</v>
          </cell>
          <cell r="B868" t="str">
            <v>M4000</v>
          </cell>
          <cell r="C868" t="str">
            <v>Road Traffic Signs And Road Side Furniture</v>
          </cell>
          <cell r="D868" t="str">
            <v>M4100</v>
          </cell>
          <cell r="E868" t="str">
            <v>M4100: Erection And Repair Of Permanent Road Traffic Signs</v>
          </cell>
          <cell r="F868" t="str">
            <v>M440.17(b)(i)</v>
          </cell>
          <cell r="G868" t="str">
            <v>Wire rope including threaded terminals</v>
          </cell>
          <cell r="H868" t="str">
            <v>Yes</v>
          </cell>
          <cell r="I868" t="str">
            <v>Yes</v>
          </cell>
          <cell r="J868" t="str">
            <v>m</v>
          </cell>
        </row>
        <row r="869">
          <cell r="A869" t="str">
            <v>M440.17(b)(ii)</v>
          </cell>
          <cell r="B869" t="str">
            <v>M4000</v>
          </cell>
          <cell r="C869" t="str">
            <v>Road Traffic Signs And Road Side Furniture</v>
          </cell>
          <cell r="D869" t="str">
            <v>M4100</v>
          </cell>
          <cell r="E869" t="str">
            <v>M4100: Erection And Repair Of Permanent Road Traffic Signs</v>
          </cell>
          <cell r="F869" t="str">
            <v>M440.17(b)(ii)</v>
          </cell>
          <cell r="G869" t="str">
            <v>Wire rope excluding threaded terminals</v>
          </cell>
          <cell r="H869" t="str">
            <v>Yes</v>
          </cell>
          <cell r="I869" t="str">
            <v>Yes</v>
          </cell>
          <cell r="J869" t="str">
            <v>m</v>
          </cell>
        </row>
        <row r="870">
          <cell r="A870" t="str">
            <v>M440.17(b)(iii)</v>
          </cell>
          <cell r="B870" t="str">
            <v>M4000</v>
          </cell>
          <cell r="C870" t="str">
            <v>Road Traffic Signs And Road Side Furniture</v>
          </cell>
          <cell r="D870" t="str">
            <v>M4100</v>
          </cell>
          <cell r="E870" t="str">
            <v>M4100: Erection And Repair Of Permanent Road Traffic Signs</v>
          </cell>
          <cell r="F870" t="str">
            <v>M440.17(b)(iii)</v>
          </cell>
          <cell r="G870" t="str">
            <v>Threaded terminals, excluding swaging</v>
          </cell>
          <cell r="H870" t="str">
            <v>Yes</v>
          </cell>
          <cell r="I870" t="str">
            <v>Yes</v>
          </cell>
          <cell r="J870" t="str">
            <v>No</v>
          </cell>
        </row>
        <row r="871">
          <cell r="A871" t="str">
            <v>M440.17(b)(iv)</v>
          </cell>
          <cell r="B871" t="str">
            <v>M4000</v>
          </cell>
          <cell r="C871" t="str">
            <v>Road Traffic Signs And Road Side Furniture</v>
          </cell>
          <cell r="D871" t="str">
            <v>M4100</v>
          </cell>
          <cell r="E871" t="str">
            <v>M4100: Erection And Repair Of Permanent Road Traffic Signs</v>
          </cell>
          <cell r="F871" t="str">
            <v>M440.17(b)(iv)</v>
          </cell>
          <cell r="G871" t="str">
            <v>Rigging screw</v>
          </cell>
          <cell r="H871" t="str">
            <v>Yes</v>
          </cell>
          <cell r="I871" t="str">
            <v>Yes</v>
          </cell>
          <cell r="J871" t="str">
            <v>No</v>
          </cell>
        </row>
        <row r="872">
          <cell r="A872" t="str">
            <v>M440.17(b)(v)</v>
          </cell>
          <cell r="B872" t="str">
            <v>M4000</v>
          </cell>
          <cell r="C872" t="str">
            <v>Road Traffic Signs And Road Side Furniture</v>
          </cell>
          <cell r="D872" t="str">
            <v>M4100</v>
          </cell>
          <cell r="E872" t="str">
            <v>M4100: Erection And Repair Of Permanent Road Traffic Signs</v>
          </cell>
          <cell r="F872" t="str">
            <v>M440.17(b)(v)</v>
          </cell>
          <cell r="G872" t="str">
            <v>Safety check rope</v>
          </cell>
          <cell r="H872" t="str">
            <v>Yes</v>
          </cell>
          <cell r="I872" t="str">
            <v>Yes</v>
          </cell>
          <cell r="J872" t="str">
            <v>No</v>
          </cell>
        </row>
        <row r="873">
          <cell r="A873" t="str">
            <v>M440.17(b)(vi)</v>
          </cell>
          <cell r="B873" t="str">
            <v>M4000</v>
          </cell>
          <cell r="C873" t="str">
            <v>Road Traffic Signs And Road Side Furniture</v>
          </cell>
          <cell r="D873" t="str">
            <v>M4100</v>
          </cell>
          <cell r="E873" t="str">
            <v>M4100: Erection And Repair Of Permanent Road Traffic Signs</v>
          </cell>
          <cell r="F873" t="str">
            <v>M440.17(b)(vi)</v>
          </cell>
          <cell r="G873" t="str">
            <v>Rope connection</v>
          </cell>
          <cell r="H873" t="str">
            <v>Yes</v>
          </cell>
          <cell r="I873" t="str">
            <v>Yes</v>
          </cell>
          <cell r="J873" t="str">
            <v>No</v>
          </cell>
        </row>
        <row r="874">
          <cell r="A874" t="str">
            <v>M440.17(b)(vii)</v>
          </cell>
          <cell r="B874" t="str">
            <v>M4000</v>
          </cell>
          <cell r="C874" t="str">
            <v>Road Traffic Signs And Road Side Furniture</v>
          </cell>
          <cell r="D874" t="str">
            <v>M4100</v>
          </cell>
          <cell r="E874" t="str">
            <v>M4100: Erection And Repair Of Permanent Road Traffic Signs</v>
          </cell>
          <cell r="F874" t="str">
            <v>M440.17(b)(vii)</v>
          </cell>
          <cell r="G874" t="str">
            <v>Line post "S" type</v>
          </cell>
          <cell r="H874" t="str">
            <v>Yes</v>
          </cell>
          <cell r="I874" t="str">
            <v>Yes</v>
          </cell>
          <cell r="J874" t="str">
            <v>No</v>
          </cell>
        </row>
        <row r="875">
          <cell r="A875" t="str">
            <v>M440.17(b)(viii)</v>
          </cell>
          <cell r="B875" t="str">
            <v>M4000</v>
          </cell>
          <cell r="C875" t="str">
            <v>Road Traffic Signs And Road Side Furniture</v>
          </cell>
          <cell r="D875" t="str">
            <v>M4100</v>
          </cell>
          <cell r="E875" t="str">
            <v>M4100: Erection And Repair Of Permanent Road Traffic Signs</v>
          </cell>
          <cell r="F875" t="str">
            <v>M440.17(b)(viii)</v>
          </cell>
          <cell r="G875" t="str">
            <v>Deflection post "S" type</v>
          </cell>
          <cell r="H875" t="str">
            <v>Yes</v>
          </cell>
          <cell r="I875" t="str">
            <v>Yes</v>
          </cell>
          <cell r="J875" t="str">
            <v>No</v>
          </cell>
        </row>
        <row r="876">
          <cell r="A876" t="str">
            <v>M440.17(b)(ix)</v>
          </cell>
          <cell r="B876" t="str">
            <v>M4000</v>
          </cell>
          <cell r="C876" t="str">
            <v>Road Traffic Signs And Road Side Furniture</v>
          </cell>
          <cell r="D876" t="str">
            <v>M4100</v>
          </cell>
          <cell r="E876" t="str">
            <v>M4100: Erection And Repair Of Permanent Road Traffic Signs</v>
          </cell>
          <cell r="F876" t="str">
            <v>M440.17(b)(ix)</v>
          </cell>
          <cell r="G876" t="str">
            <v>Locating peg (6mmx25mm galv bolt and nut)</v>
          </cell>
          <cell r="H876" t="str">
            <v>Yes</v>
          </cell>
          <cell r="I876" t="str">
            <v>Yes</v>
          </cell>
          <cell r="J876" t="str">
            <v>No</v>
          </cell>
        </row>
        <row r="877">
          <cell r="A877" t="str">
            <v>M440.17(b)(x)</v>
          </cell>
          <cell r="B877" t="str">
            <v>M4000</v>
          </cell>
          <cell r="C877" t="str">
            <v>Road Traffic Signs And Road Side Furniture</v>
          </cell>
          <cell r="D877" t="str">
            <v>M4100</v>
          </cell>
          <cell r="E877" t="str">
            <v>M4100: Erection And Repair Of Permanent Road Traffic Signs</v>
          </cell>
          <cell r="F877" t="str">
            <v>M440.17(b)(x)</v>
          </cell>
          <cell r="G877" t="str">
            <v>Cap and relfective material (incl cable ties) Class 3 High intensity reflective material</v>
          </cell>
          <cell r="H877" t="str">
            <v>Yes</v>
          </cell>
          <cell r="I877" t="str">
            <v>Yes</v>
          </cell>
          <cell r="J877" t="str">
            <v>No</v>
          </cell>
        </row>
        <row r="878">
          <cell r="A878" t="str">
            <v>M440.17(b)(xi)</v>
          </cell>
          <cell r="B878" t="str">
            <v>M4000</v>
          </cell>
          <cell r="C878" t="str">
            <v>Road Traffic Signs And Road Side Furniture</v>
          </cell>
          <cell r="D878" t="str">
            <v>M4100</v>
          </cell>
          <cell r="E878" t="str">
            <v>M4100: Erection And Repair Of Permanent Road Traffic Signs</v>
          </cell>
          <cell r="F878" t="str">
            <v>M440.17(b)(xi)</v>
          </cell>
          <cell r="G878" t="str">
            <v>Pre cast socket with galvanised sleeve</v>
          </cell>
          <cell r="H878" t="str">
            <v>Yes</v>
          </cell>
          <cell r="I878" t="str">
            <v>Yes</v>
          </cell>
          <cell r="J878" t="str">
            <v>No</v>
          </cell>
        </row>
        <row r="879">
          <cell r="A879" t="str">
            <v>M440.17(b)(xii)</v>
          </cell>
          <cell r="B879" t="str">
            <v>M4000</v>
          </cell>
          <cell r="C879" t="str">
            <v>Road Traffic Signs And Road Side Furniture</v>
          </cell>
          <cell r="D879" t="str">
            <v>M4100</v>
          </cell>
          <cell r="E879" t="str">
            <v>M4100: Erection And Repair Of Permanent Road Traffic Signs</v>
          </cell>
          <cell r="F879" t="str">
            <v>M440.17(b)(xii)</v>
          </cell>
          <cell r="G879" t="str">
            <v>Excluder / dust cover</v>
          </cell>
          <cell r="H879" t="str">
            <v>Yes</v>
          </cell>
          <cell r="I879" t="str">
            <v>Yes</v>
          </cell>
          <cell r="J879" t="str">
            <v>No</v>
          </cell>
        </row>
        <row r="880">
          <cell r="A880" t="str">
            <v>M440.17(b)(xiii)</v>
          </cell>
          <cell r="B880" t="str">
            <v>M4000</v>
          </cell>
          <cell r="C880" t="str">
            <v>Road Traffic Signs And Road Side Furniture</v>
          </cell>
          <cell r="D880" t="str">
            <v>M4100</v>
          </cell>
          <cell r="E880" t="str">
            <v>M4100: Erection And Repair Of Permanent Road Traffic Signs</v>
          </cell>
          <cell r="F880" t="str">
            <v>M440.17(b)(xiii)</v>
          </cell>
          <cell r="G880" t="str">
            <v>End anchor frame "Z"</v>
          </cell>
          <cell r="H880" t="str">
            <v>Yes</v>
          </cell>
          <cell r="I880" t="str">
            <v>Yes</v>
          </cell>
          <cell r="J880" t="str">
            <v>No</v>
          </cell>
        </row>
        <row r="881">
          <cell r="A881" t="str">
            <v>M440.17(b)(xiv)</v>
          </cell>
          <cell r="B881" t="str">
            <v>M4000</v>
          </cell>
          <cell r="C881" t="str">
            <v>Road Traffic Signs And Road Side Furniture</v>
          </cell>
          <cell r="D881" t="str">
            <v>M4100</v>
          </cell>
          <cell r="E881" t="str">
            <v>M4100: Erection And Repair Of Permanent Road Traffic Signs</v>
          </cell>
          <cell r="F881" t="str">
            <v>M440.17(b)(xiv)</v>
          </cell>
          <cell r="G881" t="str">
            <v>Cast in situ anchor complete</v>
          </cell>
          <cell r="H881" t="str">
            <v>Yes</v>
          </cell>
          <cell r="I881" t="str">
            <v>Yes</v>
          </cell>
          <cell r="J881" t="str">
            <v>No</v>
          </cell>
        </row>
        <row r="882">
          <cell r="A882" t="str">
            <v>M440.17(b)(xv)</v>
          </cell>
          <cell r="B882" t="str">
            <v>M4000</v>
          </cell>
          <cell r="C882" t="str">
            <v>Road Traffic Signs And Road Side Furniture</v>
          </cell>
          <cell r="D882" t="str">
            <v>M4100</v>
          </cell>
          <cell r="E882" t="str">
            <v>M4100: Erection And Repair Of Permanent Road Traffic Signs</v>
          </cell>
          <cell r="F882" t="str">
            <v>M440.17(b)(xv)</v>
          </cell>
          <cell r="G882" t="str">
            <v>Repair of Wire Rope Safety Fence</v>
          </cell>
          <cell r="H882" t="str">
            <v>Yes</v>
          </cell>
          <cell r="I882" t="str">
            <v>Yes</v>
          </cell>
          <cell r="J882" t="str">
            <v>m</v>
          </cell>
        </row>
        <row r="883">
          <cell r="A883" t="str">
            <v>M440.17(c)</v>
          </cell>
          <cell r="B883" t="str">
            <v>M4000</v>
          </cell>
          <cell r="C883" t="str">
            <v>Road Traffic Signs And Road Side Furniture</v>
          </cell>
          <cell r="D883" t="str">
            <v>M4100</v>
          </cell>
          <cell r="E883" t="str">
            <v>M4100: Erection And Repair Of Permanent Road Traffic Signs</v>
          </cell>
          <cell r="F883" t="str">
            <v>M440.17(c)</v>
          </cell>
          <cell r="G883" t="str">
            <v>Placement of concrete barriers</v>
          </cell>
          <cell r="H883" t="str">
            <v>No</v>
          </cell>
          <cell r="I883" t="str">
            <v>No</v>
          </cell>
          <cell r="J883" t="str">
            <v>None</v>
          </cell>
        </row>
        <row r="884">
          <cell r="A884" t="str">
            <v>M440.17(c)(i)</v>
          </cell>
          <cell r="B884" t="str">
            <v>M4000</v>
          </cell>
          <cell r="C884" t="str">
            <v>Road Traffic Signs And Road Side Furniture</v>
          </cell>
          <cell r="D884" t="str">
            <v>M4100</v>
          </cell>
          <cell r="E884" t="str">
            <v>M4100: Erection And Repair Of Permanent Road Traffic Signs</v>
          </cell>
          <cell r="F884" t="str">
            <v>M440.17(c)(i)</v>
          </cell>
          <cell r="G884" t="str">
            <v>loading of barriers</v>
          </cell>
          <cell r="H884" t="str">
            <v>Yes</v>
          </cell>
          <cell r="I884" t="str">
            <v>Yes</v>
          </cell>
          <cell r="J884" t="str">
            <v>m</v>
          </cell>
        </row>
        <row r="885">
          <cell r="A885" t="str">
            <v>M440.17(c)(ii)</v>
          </cell>
          <cell r="B885" t="str">
            <v>M4000</v>
          </cell>
          <cell r="C885" t="str">
            <v>Road Traffic Signs And Road Side Furniture</v>
          </cell>
          <cell r="D885" t="str">
            <v>M4100</v>
          </cell>
          <cell r="E885" t="str">
            <v>M4100: Erection And Repair Of Permanent Road Traffic Signs</v>
          </cell>
          <cell r="F885" t="str">
            <v>M440.17(c)(ii)</v>
          </cell>
          <cell r="G885" t="str">
            <v>off loading of barriers</v>
          </cell>
          <cell r="H885" t="str">
            <v>Yes</v>
          </cell>
          <cell r="I885" t="str">
            <v>Yes</v>
          </cell>
          <cell r="J885" t="str">
            <v>m</v>
          </cell>
        </row>
        <row r="886">
          <cell r="A886" t="str">
            <v>M440.17(c)(iii)</v>
          </cell>
          <cell r="B886" t="str">
            <v>M4000</v>
          </cell>
          <cell r="C886" t="str">
            <v>Road Traffic Signs And Road Side Furniture</v>
          </cell>
          <cell r="D886" t="str">
            <v>M4100</v>
          </cell>
          <cell r="E886" t="str">
            <v>M4100: Erection And Repair Of Permanent Road Traffic Signs</v>
          </cell>
          <cell r="F886" t="str">
            <v>M440.17(c)(iii)</v>
          </cell>
          <cell r="G886" t="str">
            <v>Leveling and placing of barriers in position</v>
          </cell>
          <cell r="H886" t="str">
            <v>Yes</v>
          </cell>
          <cell r="I886" t="str">
            <v>Yes</v>
          </cell>
          <cell r="J886" t="str">
            <v>m</v>
          </cell>
        </row>
        <row r="887">
          <cell r="A887" t="str">
            <v>M440.17(c)(iv)</v>
          </cell>
          <cell r="B887" t="str">
            <v>M4000</v>
          </cell>
          <cell r="C887" t="str">
            <v>Road Traffic Signs And Road Side Furniture</v>
          </cell>
          <cell r="D887" t="str">
            <v>M4100</v>
          </cell>
          <cell r="E887" t="str">
            <v>M4100: Erection And Repair Of Permanent Road Traffic Signs</v>
          </cell>
          <cell r="F887" t="str">
            <v>M440.17(c)(iv)</v>
          </cell>
          <cell r="G887" t="str">
            <v>Tieing barriers together (Doweling)</v>
          </cell>
          <cell r="H887" t="str">
            <v>Yes</v>
          </cell>
          <cell r="I887" t="str">
            <v>Yes</v>
          </cell>
          <cell r="J887" t="str">
            <v>No</v>
          </cell>
        </row>
        <row r="888">
          <cell r="A888" t="str">
            <v>M440.17(c)(v)</v>
          </cell>
          <cell r="B888" t="str">
            <v>M4000</v>
          </cell>
          <cell r="C888" t="str">
            <v>Road Traffic Signs And Road Side Furniture</v>
          </cell>
          <cell r="D888" t="str">
            <v>M4100</v>
          </cell>
          <cell r="E888" t="str">
            <v>M4100: Erection And Repair Of Permanent Road Traffic Signs</v>
          </cell>
          <cell r="F888" t="str">
            <v>M440.17(c)(v)</v>
          </cell>
          <cell r="G888" t="str">
            <v>Overhaul for transport barriers</v>
          </cell>
          <cell r="H888" t="str">
            <v>Yes</v>
          </cell>
          <cell r="I888" t="str">
            <v>Yes</v>
          </cell>
          <cell r="J888" t="str">
            <v>m/km</v>
          </cell>
        </row>
        <row r="889">
          <cell r="A889" t="str">
            <v>M450</v>
          </cell>
          <cell r="B889" t="str">
            <v>M4000</v>
          </cell>
          <cell r="C889" t="str">
            <v>Road Traffic Signs And Road Side Furniture</v>
          </cell>
          <cell r="D889" t="str">
            <v>M4100</v>
          </cell>
          <cell r="E889" t="str">
            <v>M4100: Erection And Repair Of Permanent Road Traffic Signs</v>
          </cell>
          <cell r="F889" t="str">
            <v>M450</v>
          </cell>
          <cell r="G889" t="str">
            <v>DAZZLE SCREEN ERECTION AND REPLACEMENT</v>
          </cell>
          <cell r="H889" t="str">
            <v>No</v>
          </cell>
          <cell r="I889" t="str">
            <v>No</v>
          </cell>
          <cell r="J889" t="str">
            <v>None</v>
          </cell>
        </row>
        <row r="890">
          <cell r="A890" t="str">
            <v>M450.01</v>
          </cell>
          <cell r="B890" t="str">
            <v>M4000</v>
          </cell>
          <cell r="C890" t="str">
            <v>Road Traffic Signs And Road Side Furniture</v>
          </cell>
          <cell r="D890" t="str">
            <v>M4100</v>
          </cell>
          <cell r="E890" t="str">
            <v>M4100: Erection And Repair Of Permanent Road Traffic Signs</v>
          </cell>
          <cell r="F890" t="str">
            <v>M450.01</v>
          </cell>
          <cell r="G890" t="str">
            <v>Supply and erection of dazzle screens</v>
          </cell>
          <cell r="H890" t="str">
            <v>No</v>
          </cell>
          <cell r="I890" t="str">
            <v>No</v>
          </cell>
          <cell r="J890" t="str">
            <v>None</v>
          </cell>
        </row>
        <row r="891">
          <cell r="A891" t="str">
            <v>M450.01(a)</v>
          </cell>
          <cell r="B891" t="str">
            <v>M4000</v>
          </cell>
          <cell r="C891" t="str">
            <v>Road Traffic Signs And Road Side Furniture</v>
          </cell>
          <cell r="D891" t="str">
            <v>M4100</v>
          </cell>
          <cell r="E891" t="str">
            <v>M4100: Erection And Repair Of Permanent Road Traffic Signs</v>
          </cell>
          <cell r="F891" t="str">
            <v>M450.01(a)</v>
          </cell>
          <cell r="G891" t="str">
            <v>Metal</v>
          </cell>
          <cell r="H891" t="str">
            <v>Yes</v>
          </cell>
          <cell r="I891" t="str">
            <v>Yes</v>
          </cell>
          <cell r="J891" t="str">
            <v>m</v>
          </cell>
        </row>
        <row r="892">
          <cell r="A892" t="str">
            <v>M450.01(b)</v>
          </cell>
          <cell r="B892" t="str">
            <v>M4000</v>
          </cell>
          <cell r="C892" t="str">
            <v>Road Traffic Signs And Road Side Furniture</v>
          </cell>
          <cell r="D892" t="str">
            <v>M4100</v>
          </cell>
          <cell r="E892" t="str">
            <v>M4100: Erection And Repair Of Permanent Road Traffic Signs</v>
          </cell>
          <cell r="F892" t="str">
            <v>M450.01(b)</v>
          </cell>
          <cell r="G892" t="str">
            <v>Timber</v>
          </cell>
          <cell r="H892" t="str">
            <v>Yes</v>
          </cell>
          <cell r="I892" t="str">
            <v>Yes</v>
          </cell>
          <cell r="J892" t="str">
            <v>m</v>
          </cell>
        </row>
        <row r="893">
          <cell r="A893" t="str">
            <v>M450.02</v>
          </cell>
          <cell r="B893" t="str">
            <v>M4000</v>
          </cell>
          <cell r="C893" t="str">
            <v>Road Traffic Signs And Road Side Furniture</v>
          </cell>
          <cell r="D893" t="str">
            <v>M4100</v>
          </cell>
          <cell r="E893" t="str">
            <v>M4100: Erection And Repair Of Permanent Road Traffic Signs</v>
          </cell>
          <cell r="F893" t="str">
            <v>M450.02</v>
          </cell>
          <cell r="G893" t="str">
            <v>Supply and erection of dazzle screen supporting posts</v>
          </cell>
          <cell r="H893" t="str">
            <v>No</v>
          </cell>
          <cell r="I893" t="str">
            <v>No</v>
          </cell>
          <cell r="J893" t="str">
            <v>None</v>
          </cell>
        </row>
        <row r="894">
          <cell r="A894" t="str">
            <v>M450.02(a)</v>
          </cell>
          <cell r="B894" t="str">
            <v>M4000</v>
          </cell>
          <cell r="C894" t="str">
            <v>Road Traffic Signs And Road Side Furniture</v>
          </cell>
          <cell r="D894" t="str">
            <v>M4100</v>
          </cell>
          <cell r="E894" t="str">
            <v>M4100: Erection And Repair Of Permanent Road Traffic Signs</v>
          </cell>
          <cell r="F894" t="str">
            <v>M450.02(a)</v>
          </cell>
          <cell r="G894" t="str">
            <v>Metal</v>
          </cell>
          <cell r="H894" t="str">
            <v>Yes</v>
          </cell>
          <cell r="I894" t="str">
            <v>Yes</v>
          </cell>
          <cell r="J894" t="str">
            <v>No</v>
          </cell>
        </row>
        <row r="895">
          <cell r="A895" t="str">
            <v>M450.02(b)</v>
          </cell>
          <cell r="B895" t="str">
            <v>M4000</v>
          </cell>
          <cell r="C895" t="str">
            <v>Road Traffic Signs And Road Side Furniture</v>
          </cell>
          <cell r="D895" t="str">
            <v>M4100</v>
          </cell>
          <cell r="E895" t="str">
            <v>M4100: Erection And Repair Of Permanent Road Traffic Signs</v>
          </cell>
          <cell r="F895" t="str">
            <v>M450.02(b)</v>
          </cell>
          <cell r="G895" t="str">
            <v>Timber</v>
          </cell>
          <cell r="H895" t="str">
            <v>Yes</v>
          </cell>
          <cell r="I895" t="str">
            <v>Yes</v>
          </cell>
          <cell r="J895" t="str">
            <v>No</v>
          </cell>
        </row>
        <row r="896">
          <cell r="A896" t="str">
            <v>M450.03</v>
          </cell>
          <cell r="B896" t="str">
            <v>M4000</v>
          </cell>
          <cell r="C896" t="str">
            <v>Road Traffic Signs And Road Side Furniture</v>
          </cell>
          <cell r="D896" t="str">
            <v>M4100</v>
          </cell>
          <cell r="E896" t="str">
            <v>M4100: Erection And Repair Of Permanent Road Traffic Signs</v>
          </cell>
          <cell r="F896" t="str">
            <v>M450.03</v>
          </cell>
          <cell r="G896" t="str">
            <v>Removal of damaged dazzle screens and supporting posts</v>
          </cell>
          <cell r="H896" t="str">
            <v>Yes</v>
          </cell>
          <cell r="I896" t="str">
            <v>Yes</v>
          </cell>
          <cell r="J896" t="str">
            <v>m</v>
          </cell>
        </row>
        <row r="897">
          <cell r="A897" t="str">
            <v>M460</v>
          </cell>
          <cell r="B897" t="str">
            <v>M4000</v>
          </cell>
          <cell r="C897" t="str">
            <v>Road Traffic Signs And Road Side Furniture</v>
          </cell>
          <cell r="D897" t="str">
            <v>M4100</v>
          </cell>
          <cell r="E897" t="str">
            <v>M4100: Erection And Repair Of Permanent Road Traffic Signs</v>
          </cell>
          <cell r="F897" t="str">
            <v>M460</v>
          </cell>
          <cell r="G897" t="str">
            <v>ROAD MARKINGS</v>
          </cell>
          <cell r="H897" t="str">
            <v>No</v>
          </cell>
          <cell r="I897" t="str">
            <v>No</v>
          </cell>
          <cell r="J897" t="str">
            <v>None</v>
          </cell>
        </row>
        <row r="898">
          <cell r="A898" t="str">
            <v>M460.01</v>
          </cell>
          <cell r="B898" t="str">
            <v>M4000</v>
          </cell>
          <cell r="C898" t="str">
            <v>Road Traffic Signs And Road Side Furniture</v>
          </cell>
          <cell r="D898" t="str">
            <v>M4100</v>
          </cell>
          <cell r="E898" t="str">
            <v>M4100: Erection And Repair Of Permanent Road Traffic Signs</v>
          </cell>
          <cell r="F898" t="str">
            <v>M460.01</v>
          </cell>
          <cell r="G898" t="str">
            <v>Road-marking paint:</v>
          </cell>
          <cell r="H898" t="str">
            <v>No</v>
          </cell>
          <cell r="I898" t="str">
            <v>No</v>
          </cell>
          <cell r="J898" t="str">
            <v>None</v>
          </cell>
        </row>
        <row r="899">
          <cell r="A899" t="str">
            <v>M460.01(a)</v>
          </cell>
          <cell r="B899" t="str">
            <v>M4000</v>
          </cell>
          <cell r="C899" t="str">
            <v>Road Traffic Signs And Road Side Furniture</v>
          </cell>
          <cell r="D899" t="str">
            <v>M4100</v>
          </cell>
          <cell r="E899" t="str">
            <v>M4100: Erection And Repair Of Permanent Road Traffic Signs</v>
          </cell>
          <cell r="F899" t="str">
            <v>M460.01(a)</v>
          </cell>
          <cell r="G899" t="str">
            <v>White lines (broken or unbroken) (width of line indicated)</v>
          </cell>
          <cell r="H899" t="str">
            <v>No</v>
          </cell>
          <cell r="I899" t="str">
            <v>No</v>
          </cell>
          <cell r="J899" t="str">
            <v>None</v>
          </cell>
        </row>
        <row r="900">
          <cell r="A900" t="str">
            <v>M460.01(a)(i)</v>
          </cell>
          <cell r="B900" t="str">
            <v>M4000</v>
          </cell>
          <cell r="C900" t="str">
            <v>Road Traffic Signs And Road Side Furniture</v>
          </cell>
          <cell r="D900" t="str">
            <v>M4100</v>
          </cell>
          <cell r="E900" t="str">
            <v>M4100: Erection And Repair Of Permanent Road Traffic Signs</v>
          </cell>
          <cell r="F900" t="str">
            <v>M460.01(a)(i)</v>
          </cell>
          <cell r="G900" t="str">
            <v>100mm wide</v>
          </cell>
          <cell r="H900" t="str">
            <v>Yes</v>
          </cell>
          <cell r="I900" t="str">
            <v>Yes</v>
          </cell>
          <cell r="J900" t="str">
            <v>km</v>
          </cell>
        </row>
        <row r="901">
          <cell r="A901" t="str">
            <v>M460.01(a)(ii)</v>
          </cell>
          <cell r="B901" t="str">
            <v>M4000</v>
          </cell>
          <cell r="C901" t="str">
            <v>Road Traffic Signs And Road Side Furniture</v>
          </cell>
          <cell r="D901" t="str">
            <v>M4100</v>
          </cell>
          <cell r="E901" t="str">
            <v>M4100: Erection And Repair Of Permanent Road Traffic Signs</v>
          </cell>
          <cell r="F901" t="str">
            <v>M460.01(a)(ii)</v>
          </cell>
          <cell r="G901" t="str">
            <v>150mm wide</v>
          </cell>
          <cell r="H901" t="str">
            <v>Yes</v>
          </cell>
          <cell r="I901" t="str">
            <v>Yes</v>
          </cell>
          <cell r="J901" t="str">
            <v>km</v>
          </cell>
        </row>
        <row r="902">
          <cell r="A902" t="str">
            <v>M460.01(a)(iii)</v>
          </cell>
          <cell r="B902" t="str">
            <v>M4000</v>
          </cell>
          <cell r="C902" t="str">
            <v>Road Traffic Signs And Road Side Furniture</v>
          </cell>
          <cell r="D902" t="str">
            <v>M4100</v>
          </cell>
          <cell r="E902" t="str">
            <v>M4100: Erection And Repair Of Permanent Road Traffic Signs</v>
          </cell>
          <cell r="F902" t="str">
            <v>M460.01(a)(iii)</v>
          </cell>
          <cell r="G902" t="str">
            <v>200mm wide</v>
          </cell>
          <cell r="H902" t="str">
            <v>Yes</v>
          </cell>
          <cell r="I902" t="str">
            <v>Yes</v>
          </cell>
          <cell r="J902" t="str">
            <v>km</v>
          </cell>
        </row>
        <row r="903">
          <cell r="A903" t="str">
            <v>M460.01(a)(iv)</v>
          </cell>
          <cell r="B903" t="str">
            <v>M4000</v>
          </cell>
          <cell r="C903" t="str">
            <v>Road Traffic Signs And Road Side Furniture</v>
          </cell>
          <cell r="D903" t="str">
            <v>M4100</v>
          </cell>
          <cell r="E903" t="str">
            <v>M4100: Erection And Repair Of Permanent Road Traffic Signs</v>
          </cell>
          <cell r="F903" t="str">
            <v>M460.01(a)(iv)</v>
          </cell>
          <cell r="G903" t="str">
            <v>300mm wide</v>
          </cell>
          <cell r="H903" t="str">
            <v>Yes</v>
          </cell>
          <cell r="I903" t="str">
            <v>Yes</v>
          </cell>
          <cell r="J903" t="str">
            <v>km</v>
          </cell>
        </row>
        <row r="904">
          <cell r="A904" t="str">
            <v>M460.01(a)(v)</v>
          </cell>
          <cell r="B904" t="str">
            <v>M4000</v>
          </cell>
          <cell r="C904" t="str">
            <v>Road Traffic Signs And Road Side Furniture</v>
          </cell>
          <cell r="D904" t="str">
            <v>M4100</v>
          </cell>
          <cell r="E904" t="str">
            <v>M4100: Erection And Repair Of Permanent Road Traffic Signs</v>
          </cell>
          <cell r="F904" t="str">
            <v>M460.01(a)(v)</v>
          </cell>
          <cell r="G904" t="str">
            <v>500mm wide</v>
          </cell>
          <cell r="H904" t="str">
            <v>Yes</v>
          </cell>
          <cell r="I904" t="str">
            <v>Yes</v>
          </cell>
          <cell r="J904" t="str">
            <v>km</v>
          </cell>
        </row>
        <row r="905">
          <cell r="A905" t="str">
            <v>M460.01(b)</v>
          </cell>
          <cell r="B905" t="str">
            <v>M4000</v>
          </cell>
          <cell r="C905" t="str">
            <v>Road Traffic Signs And Road Side Furniture</v>
          </cell>
          <cell r="D905" t="str">
            <v>M4100</v>
          </cell>
          <cell r="E905" t="str">
            <v>M4100: Erection And Repair Of Permanent Road Traffic Signs</v>
          </cell>
          <cell r="F905" t="str">
            <v>M460.01(b)</v>
          </cell>
          <cell r="G905" t="str">
            <v>Yellow lines (broken or unbroken) (width of line indicated)</v>
          </cell>
          <cell r="H905" t="str">
            <v>No</v>
          </cell>
          <cell r="I905" t="str">
            <v>No</v>
          </cell>
          <cell r="J905" t="str">
            <v>None</v>
          </cell>
        </row>
        <row r="906">
          <cell r="A906" t="str">
            <v>M460.01(b)(i)</v>
          </cell>
          <cell r="B906" t="str">
            <v>M4000</v>
          </cell>
          <cell r="C906" t="str">
            <v>Road Traffic Signs And Road Side Furniture</v>
          </cell>
          <cell r="D906" t="str">
            <v>M4100</v>
          </cell>
          <cell r="E906" t="str">
            <v>M4100: Erection And Repair Of Permanent Road Traffic Signs</v>
          </cell>
          <cell r="F906" t="str">
            <v>M460.01(b)(i)</v>
          </cell>
          <cell r="G906" t="str">
            <v>100mm Wide</v>
          </cell>
          <cell r="H906" t="str">
            <v>Yes</v>
          </cell>
          <cell r="I906" t="str">
            <v>Yes</v>
          </cell>
          <cell r="J906" t="str">
            <v>km</v>
          </cell>
        </row>
        <row r="907">
          <cell r="A907" t="str">
            <v>M460.01(b)(ii)</v>
          </cell>
          <cell r="B907" t="str">
            <v>M4000</v>
          </cell>
          <cell r="C907" t="str">
            <v>Road Traffic Signs And Road Side Furniture</v>
          </cell>
          <cell r="D907" t="str">
            <v>M4100</v>
          </cell>
          <cell r="E907" t="str">
            <v>M4100: Erection And Repair Of Permanent Road Traffic Signs</v>
          </cell>
          <cell r="F907" t="str">
            <v>M460.01(b)(ii)</v>
          </cell>
          <cell r="G907" t="str">
            <v>150mm Wide</v>
          </cell>
          <cell r="H907" t="str">
            <v>Yes</v>
          </cell>
          <cell r="I907" t="str">
            <v>Yes</v>
          </cell>
          <cell r="J907" t="str">
            <v>km</v>
          </cell>
        </row>
        <row r="908">
          <cell r="A908" t="str">
            <v>M460.01(b)(iii)</v>
          </cell>
          <cell r="B908" t="str">
            <v>M4000</v>
          </cell>
          <cell r="C908" t="str">
            <v>Road Traffic Signs And Road Side Furniture</v>
          </cell>
          <cell r="D908" t="str">
            <v>M4100</v>
          </cell>
          <cell r="E908" t="str">
            <v>M4100: Erection And Repair Of Permanent Road Traffic Signs</v>
          </cell>
          <cell r="F908" t="str">
            <v>M460.01(b)(iii)</v>
          </cell>
          <cell r="G908" t="str">
            <v>300mm wide</v>
          </cell>
          <cell r="H908" t="str">
            <v>Yes</v>
          </cell>
          <cell r="I908" t="str">
            <v>Yes</v>
          </cell>
          <cell r="J908" t="str">
            <v>km</v>
          </cell>
        </row>
        <row r="909">
          <cell r="A909" t="str">
            <v>M460.01(c)</v>
          </cell>
          <cell r="B909" t="str">
            <v>M4000</v>
          </cell>
          <cell r="C909" t="str">
            <v>Road Traffic Signs And Road Side Furniture</v>
          </cell>
          <cell r="D909" t="str">
            <v>M4100</v>
          </cell>
          <cell r="E909" t="str">
            <v>M4100: Erection And Repair Of Permanent Road Traffic Signs</v>
          </cell>
          <cell r="F909" t="str">
            <v>M460.01(c)</v>
          </cell>
          <cell r="G909" t="str">
            <v>Red lines (broken or unbroken) (width of line indicated)</v>
          </cell>
          <cell r="H909" t="str">
            <v>No</v>
          </cell>
          <cell r="I909" t="str">
            <v>No</v>
          </cell>
          <cell r="J909" t="str">
            <v>None</v>
          </cell>
        </row>
        <row r="910">
          <cell r="A910" t="str">
            <v>M460.01(c)(i)</v>
          </cell>
          <cell r="B910" t="str">
            <v>M4000</v>
          </cell>
          <cell r="C910" t="str">
            <v>Road Traffic Signs And Road Side Furniture</v>
          </cell>
          <cell r="D910" t="str">
            <v>M4100</v>
          </cell>
          <cell r="E910" t="str">
            <v>M4100: Erection And Repair Of Permanent Road Traffic Signs</v>
          </cell>
          <cell r="F910" t="str">
            <v>M460.01(c)(i)</v>
          </cell>
          <cell r="G910" t="str">
            <v>100mm wide</v>
          </cell>
          <cell r="H910" t="str">
            <v>Yes</v>
          </cell>
          <cell r="I910" t="str">
            <v>Yes</v>
          </cell>
          <cell r="J910" t="str">
            <v>km</v>
          </cell>
        </row>
        <row r="911">
          <cell r="A911" t="str">
            <v>M460.01(c)(ii)</v>
          </cell>
          <cell r="B911" t="str">
            <v>M4000</v>
          </cell>
          <cell r="C911" t="str">
            <v>Road Traffic Signs And Road Side Furniture</v>
          </cell>
          <cell r="D911" t="str">
            <v>M4100</v>
          </cell>
          <cell r="E911" t="str">
            <v>M4100: Erection And Repair Of Permanent Road Traffic Signs</v>
          </cell>
          <cell r="F911" t="str">
            <v>M460.01(c)(ii)</v>
          </cell>
          <cell r="G911" t="str">
            <v>150mm wide</v>
          </cell>
          <cell r="H911" t="str">
            <v>Yes</v>
          </cell>
          <cell r="I911" t="str">
            <v>Yes</v>
          </cell>
          <cell r="J911" t="str">
            <v>km</v>
          </cell>
        </row>
        <row r="912">
          <cell r="A912" t="str">
            <v>M460.01(c)(iii)</v>
          </cell>
          <cell r="B912" t="str">
            <v>M4000</v>
          </cell>
          <cell r="C912" t="str">
            <v>Road Traffic Signs And Road Side Furniture</v>
          </cell>
          <cell r="D912" t="str">
            <v>M4100</v>
          </cell>
          <cell r="E912" t="str">
            <v>M4100: Erection And Repair Of Permanent Road Traffic Signs</v>
          </cell>
          <cell r="F912" t="str">
            <v>M460.01(c)(iii)</v>
          </cell>
          <cell r="G912" t="str">
            <v>300mm wide</v>
          </cell>
          <cell r="H912" t="str">
            <v>Yes</v>
          </cell>
          <cell r="I912" t="str">
            <v>Yes</v>
          </cell>
          <cell r="J912" t="str">
            <v>km</v>
          </cell>
        </row>
        <row r="913">
          <cell r="A913" t="str">
            <v>M460.01(d)</v>
          </cell>
          <cell r="B913" t="str">
            <v>M4000</v>
          </cell>
          <cell r="C913" t="str">
            <v>Road Traffic Signs And Road Side Furniture</v>
          </cell>
          <cell r="D913" t="str">
            <v>M4100</v>
          </cell>
          <cell r="E913" t="str">
            <v>M4100: Erection And Repair Of Permanent Road Traffic Signs</v>
          </cell>
          <cell r="F913" t="str">
            <v>M460.01(d)</v>
          </cell>
          <cell r="G913" t="str">
            <v>White lettering and symbols</v>
          </cell>
          <cell r="H913" t="str">
            <v>Yes</v>
          </cell>
          <cell r="I913" t="str">
            <v>Yes</v>
          </cell>
          <cell r="J913" t="str">
            <v>m2</v>
          </cell>
        </row>
        <row r="914">
          <cell r="A914" t="str">
            <v>M460.01(e)</v>
          </cell>
          <cell r="B914" t="str">
            <v>M4000</v>
          </cell>
          <cell r="C914" t="str">
            <v>Road Traffic Signs And Road Side Furniture</v>
          </cell>
          <cell r="D914" t="str">
            <v>M4100</v>
          </cell>
          <cell r="E914" t="str">
            <v>M4100: Erection And Repair Of Permanent Road Traffic Signs</v>
          </cell>
          <cell r="F914" t="str">
            <v>M460.01(e)</v>
          </cell>
          <cell r="G914" t="str">
            <v>Red lettering and symbols</v>
          </cell>
          <cell r="H914" t="str">
            <v>Yes</v>
          </cell>
          <cell r="I914" t="str">
            <v>Yes</v>
          </cell>
          <cell r="J914" t="str">
            <v>m2</v>
          </cell>
        </row>
        <row r="915">
          <cell r="A915" t="str">
            <v>M460.01(f)</v>
          </cell>
          <cell r="B915" t="str">
            <v>M4000</v>
          </cell>
          <cell r="C915" t="str">
            <v>Road Traffic Signs And Road Side Furniture</v>
          </cell>
          <cell r="D915" t="str">
            <v>M4100</v>
          </cell>
          <cell r="E915" t="str">
            <v>M4100: Erection And Repair Of Permanent Road Traffic Signs</v>
          </cell>
          <cell r="F915" t="str">
            <v>M460.01(f)</v>
          </cell>
          <cell r="G915" t="str">
            <v>Transverse lines, painted island and arrestor bed markings (any colour)</v>
          </cell>
          <cell r="H915" t="str">
            <v>Yes</v>
          </cell>
          <cell r="I915" t="str">
            <v>Yes</v>
          </cell>
          <cell r="J915" t="str">
            <v>m2</v>
          </cell>
        </row>
        <row r="916">
          <cell r="A916" t="str">
            <v>M460.02</v>
          </cell>
          <cell r="B916" t="str">
            <v>M4000</v>
          </cell>
          <cell r="C916" t="str">
            <v>Road Traffic Signs And Road Side Furniture</v>
          </cell>
          <cell r="D916" t="str">
            <v>M4100</v>
          </cell>
          <cell r="E916" t="str">
            <v>M4100: Erection And Repair Of Permanent Road Traffic Signs</v>
          </cell>
          <cell r="F916" t="str">
            <v>M460.02</v>
          </cell>
          <cell r="G916" t="str">
            <v>Retro-reflective road-marking paint:</v>
          </cell>
          <cell r="H916" t="str">
            <v>No</v>
          </cell>
          <cell r="I916" t="str">
            <v>No</v>
          </cell>
          <cell r="J916" t="str">
            <v>None</v>
          </cell>
        </row>
        <row r="917">
          <cell r="A917" t="str">
            <v>M460.02(a)</v>
          </cell>
          <cell r="B917" t="str">
            <v>M4000</v>
          </cell>
          <cell r="C917" t="str">
            <v>Road Traffic Signs And Road Side Furniture</v>
          </cell>
          <cell r="D917" t="str">
            <v>M4100</v>
          </cell>
          <cell r="E917" t="str">
            <v>M4100: Erection And Repair Of Permanent Road Traffic Signs</v>
          </cell>
          <cell r="F917" t="str">
            <v>M460.02(a)</v>
          </cell>
          <cell r="G917" t="str">
            <v>White lines (broken or unbroken) (width of line indicated)</v>
          </cell>
          <cell r="H917" t="str">
            <v>No</v>
          </cell>
          <cell r="I917" t="str">
            <v>No</v>
          </cell>
          <cell r="J917" t="str">
            <v>None</v>
          </cell>
        </row>
        <row r="918">
          <cell r="A918" t="str">
            <v>M460.02(a)(i)</v>
          </cell>
          <cell r="B918" t="str">
            <v>M4000</v>
          </cell>
          <cell r="C918" t="str">
            <v>Road Traffic Signs And Road Side Furniture</v>
          </cell>
          <cell r="D918" t="str">
            <v>M4100</v>
          </cell>
          <cell r="E918" t="str">
            <v>M4100: Erection And Repair Of Permanent Road Traffic Signs</v>
          </cell>
          <cell r="F918" t="str">
            <v>M460.02(a)(i)</v>
          </cell>
          <cell r="G918" t="str">
            <v>100mm wide</v>
          </cell>
          <cell r="H918" t="str">
            <v>Yes</v>
          </cell>
          <cell r="I918" t="str">
            <v>Yes</v>
          </cell>
          <cell r="J918" t="str">
            <v>km</v>
          </cell>
        </row>
        <row r="919">
          <cell r="A919" t="str">
            <v>M460.02(a)(ii)</v>
          </cell>
          <cell r="B919" t="str">
            <v>M4000</v>
          </cell>
          <cell r="C919" t="str">
            <v>Road Traffic Signs And Road Side Furniture</v>
          </cell>
          <cell r="D919" t="str">
            <v>M4100</v>
          </cell>
          <cell r="E919" t="str">
            <v>M4100: Erection And Repair Of Permanent Road Traffic Signs</v>
          </cell>
          <cell r="F919" t="str">
            <v>M460.02(a)(ii)</v>
          </cell>
          <cell r="G919" t="str">
            <v>150mm wide</v>
          </cell>
          <cell r="H919" t="str">
            <v>Yes</v>
          </cell>
          <cell r="I919" t="str">
            <v>Yes</v>
          </cell>
          <cell r="J919" t="str">
            <v>km</v>
          </cell>
        </row>
        <row r="920">
          <cell r="A920" t="str">
            <v>M460.02(a)(iii)</v>
          </cell>
          <cell r="B920" t="str">
            <v>M4000</v>
          </cell>
          <cell r="C920" t="str">
            <v>Road Traffic Signs And Road Side Furniture</v>
          </cell>
          <cell r="D920" t="str">
            <v>M4100</v>
          </cell>
          <cell r="E920" t="str">
            <v>M4100: Erection And Repair Of Permanent Road Traffic Signs</v>
          </cell>
          <cell r="F920" t="str">
            <v>M460.02(a)(iii)</v>
          </cell>
          <cell r="G920" t="str">
            <v>200mm wide</v>
          </cell>
          <cell r="H920" t="str">
            <v>Yes</v>
          </cell>
          <cell r="I920" t="str">
            <v>Yes</v>
          </cell>
          <cell r="J920" t="str">
            <v>km</v>
          </cell>
        </row>
        <row r="921">
          <cell r="A921" t="str">
            <v>M460.02(a)(iv)</v>
          </cell>
          <cell r="B921" t="str">
            <v>M4000</v>
          </cell>
          <cell r="C921" t="str">
            <v>Road Traffic Signs And Road Side Furniture</v>
          </cell>
          <cell r="D921" t="str">
            <v>M4100</v>
          </cell>
          <cell r="E921" t="str">
            <v>M4100: Erection And Repair Of Permanent Road Traffic Signs</v>
          </cell>
          <cell r="F921" t="str">
            <v>M460.02(a)(iv)</v>
          </cell>
          <cell r="G921" t="str">
            <v>300mm wide</v>
          </cell>
          <cell r="H921" t="str">
            <v>Yes</v>
          </cell>
          <cell r="I921" t="str">
            <v>Yes</v>
          </cell>
          <cell r="J921" t="str">
            <v>km</v>
          </cell>
        </row>
        <row r="922">
          <cell r="A922" t="str">
            <v>M460.02(a)(v)</v>
          </cell>
          <cell r="B922" t="str">
            <v>M4000</v>
          </cell>
          <cell r="C922" t="str">
            <v>Road Traffic Signs And Road Side Furniture</v>
          </cell>
          <cell r="D922" t="str">
            <v>M4100</v>
          </cell>
          <cell r="E922" t="str">
            <v>M4100: Erection And Repair Of Permanent Road Traffic Signs</v>
          </cell>
          <cell r="F922" t="str">
            <v>M460.02(a)(v)</v>
          </cell>
          <cell r="G922" t="str">
            <v>500mm wide</v>
          </cell>
          <cell r="H922" t="str">
            <v>Yes</v>
          </cell>
          <cell r="I922" t="str">
            <v>Yes</v>
          </cell>
          <cell r="J922" t="str">
            <v>km</v>
          </cell>
        </row>
        <row r="923">
          <cell r="A923" t="str">
            <v>M460.02(b)</v>
          </cell>
          <cell r="B923" t="str">
            <v>M4000</v>
          </cell>
          <cell r="C923" t="str">
            <v>Road Traffic Signs And Road Side Furniture</v>
          </cell>
          <cell r="D923" t="str">
            <v>M4100</v>
          </cell>
          <cell r="E923" t="str">
            <v>M4100: Erection And Repair Of Permanent Road Traffic Signs</v>
          </cell>
          <cell r="F923" t="str">
            <v>M460.02(b)</v>
          </cell>
          <cell r="G923" t="str">
            <v>Yellow lines (broken or unbroken) (width of line indicated)</v>
          </cell>
          <cell r="H923" t="str">
            <v>No</v>
          </cell>
          <cell r="I923" t="str">
            <v>No</v>
          </cell>
          <cell r="J923" t="str">
            <v>None</v>
          </cell>
        </row>
        <row r="924">
          <cell r="A924" t="str">
            <v>M460.02(b)(i)</v>
          </cell>
          <cell r="B924" t="str">
            <v>M4000</v>
          </cell>
          <cell r="C924" t="str">
            <v>Road Traffic Signs And Road Side Furniture</v>
          </cell>
          <cell r="D924" t="str">
            <v>M4100</v>
          </cell>
          <cell r="E924" t="str">
            <v>M4100: Erection And Repair Of Permanent Road Traffic Signs</v>
          </cell>
          <cell r="F924" t="str">
            <v>M460.02(b)(i)</v>
          </cell>
          <cell r="G924" t="str">
            <v>100mm Wide</v>
          </cell>
          <cell r="H924" t="str">
            <v>Yes</v>
          </cell>
          <cell r="I924" t="str">
            <v>Yes</v>
          </cell>
          <cell r="J924" t="str">
            <v>km</v>
          </cell>
        </row>
        <row r="925">
          <cell r="A925" t="str">
            <v>M460.02(b)(ii)</v>
          </cell>
          <cell r="B925" t="str">
            <v>M4000</v>
          </cell>
          <cell r="C925" t="str">
            <v>Road Traffic Signs And Road Side Furniture</v>
          </cell>
          <cell r="D925" t="str">
            <v>M4100</v>
          </cell>
          <cell r="E925" t="str">
            <v>M4100: Erection And Repair Of Permanent Road Traffic Signs</v>
          </cell>
          <cell r="F925" t="str">
            <v>M460.02(b)(ii)</v>
          </cell>
          <cell r="G925" t="str">
            <v>150mm Wide</v>
          </cell>
          <cell r="H925" t="str">
            <v>Yes</v>
          </cell>
          <cell r="I925" t="str">
            <v>Yes</v>
          </cell>
          <cell r="J925" t="str">
            <v>km</v>
          </cell>
        </row>
        <row r="926">
          <cell r="A926" t="str">
            <v>M460.02(b)(iii)</v>
          </cell>
          <cell r="B926" t="str">
            <v>M4000</v>
          </cell>
          <cell r="C926" t="str">
            <v>Road Traffic Signs And Road Side Furniture</v>
          </cell>
          <cell r="D926" t="str">
            <v>M4100</v>
          </cell>
          <cell r="E926" t="str">
            <v>M4100: Erection And Repair Of Permanent Road Traffic Signs</v>
          </cell>
          <cell r="F926" t="str">
            <v>M460.02(b)(iii)</v>
          </cell>
          <cell r="G926" t="str">
            <v>300mm wide</v>
          </cell>
          <cell r="H926" t="str">
            <v>Yes</v>
          </cell>
          <cell r="I926" t="str">
            <v>Yes</v>
          </cell>
          <cell r="J926" t="str">
            <v>km</v>
          </cell>
        </row>
        <row r="927">
          <cell r="A927" t="str">
            <v>M460.02(c)</v>
          </cell>
          <cell r="B927" t="str">
            <v>M4000</v>
          </cell>
          <cell r="C927" t="str">
            <v>Road Traffic Signs And Road Side Furniture</v>
          </cell>
          <cell r="D927" t="str">
            <v>M4100</v>
          </cell>
          <cell r="E927" t="str">
            <v>M4100: Erection And Repair Of Permanent Road Traffic Signs</v>
          </cell>
          <cell r="F927" t="str">
            <v>M460.02(c)</v>
          </cell>
          <cell r="G927" t="str">
            <v>Red lines (broken or unbroken) (width of line indicated)</v>
          </cell>
          <cell r="H927" t="str">
            <v>No</v>
          </cell>
          <cell r="I927" t="str">
            <v>No</v>
          </cell>
          <cell r="J927" t="str">
            <v>None</v>
          </cell>
        </row>
        <row r="928">
          <cell r="A928" t="str">
            <v>M460.02(c)(i)</v>
          </cell>
          <cell r="B928" t="str">
            <v>M4000</v>
          </cell>
          <cell r="C928" t="str">
            <v>Road Traffic Signs And Road Side Furniture</v>
          </cell>
          <cell r="D928" t="str">
            <v>M4100</v>
          </cell>
          <cell r="E928" t="str">
            <v>M4100: Erection And Repair Of Permanent Road Traffic Signs</v>
          </cell>
          <cell r="F928" t="str">
            <v>M460.02(c)(i)</v>
          </cell>
          <cell r="G928" t="str">
            <v>100mm wide</v>
          </cell>
          <cell r="H928" t="str">
            <v>Yes</v>
          </cell>
          <cell r="I928" t="str">
            <v>Yes</v>
          </cell>
          <cell r="J928" t="str">
            <v>km</v>
          </cell>
        </row>
        <row r="929">
          <cell r="A929" t="str">
            <v>M460.02(c)(ii)</v>
          </cell>
          <cell r="B929" t="str">
            <v>M4000</v>
          </cell>
          <cell r="C929" t="str">
            <v>Road Traffic Signs And Road Side Furniture</v>
          </cell>
          <cell r="D929" t="str">
            <v>M4100</v>
          </cell>
          <cell r="E929" t="str">
            <v>M4100: Erection And Repair Of Permanent Road Traffic Signs</v>
          </cell>
          <cell r="F929" t="str">
            <v>M460.02(c)(ii)</v>
          </cell>
          <cell r="G929" t="str">
            <v>150mm wide</v>
          </cell>
          <cell r="H929" t="str">
            <v>Yes</v>
          </cell>
          <cell r="I929" t="str">
            <v>Yes</v>
          </cell>
          <cell r="J929" t="str">
            <v>km</v>
          </cell>
        </row>
        <row r="930">
          <cell r="A930" t="str">
            <v>M460.02(c)(iii)</v>
          </cell>
          <cell r="B930" t="str">
            <v>M4000</v>
          </cell>
          <cell r="C930" t="str">
            <v>Road Traffic Signs And Road Side Furniture</v>
          </cell>
          <cell r="D930" t="str">
            <v>M4100</v>
          </cell>
          <cell r="E930" t="str">
            <v>M4100: Erection And Repair Of Permanent Road Traffic Signs</v>
          </cell>
          <cell r="F930" t="str">
            <v>M460.02(c)(iii)</v>
          </cell>
          <cell r="G930" t="str">
            <v>300mm wide</v>
          </cell>
          <cell r="H930" t="str">
            <v>Yes</v>
          </cell>
          <cell r="I930" t="str">
            <v>Yes</v>
          </cell>
          <cell r="J930" t="str">
            <v>km</v>
          </cell>
        </row>
        <row r="931">
          <cell r="A931" t="str">
            <v>M460.02(d)</v>
          </cell>
          <cell r="B931" t="str">
            <v>M4000</v>
          </cell>
          <cell r="C931" t="str">
            <v>Road Traffic Signs And Road Side Furniture</v>
          </cell>
          <cell r="D931" t="str">
            <v>M4100</v>
          </cell>
          <cell r="E931" t="str">
            <v>M4100: Erection And Repair Of Permanent Road Traffic Signs</v>
          </cell>
          <cell r="F931" t="str">
            <v>M460.02(d)</v>
          </cell>
          <cell r="G931" t="str">
            <v>White lettering and symbols</v>
          </cell>
          <cell r="H931" t="str">
            <v>Yes</v>
          </cell>
          <cell r="I931" t="str">
            <v>Yes</v>
          </cell>
          <cell r="J931" t="str">
            <v>m2</v>
          </cell>
        </row>
        <row r="932">
          <cell r="A932" t="str">
            <v>M460.02(e)</v>
          </cell>
          <cell r="B932" t="str">
            <v>M4000</v>
          </cell>
          <cell r="C932" t="str">
            <v>Road Traffic Signs And Road Side Furniture</v>
          </cell>
          <cell r="D932" t="str">
            <v>M4100</v>
          </cell>
          <cell r="E932" t="str">
            <v>M4100: Erection And Repair Of Permanent Road Traffic Signs</v>
          </cell>
          <cell r="F932" t="str">
            <v>M460.02(e)</v>
          </cell>
          <cell r="G932" t="str">
            <v>Red lettering and symbols</v>
          </cell>
          <cell r="H932" t="str">
            <v>Yes</v>
          </cell>
          <cell r="I932" t="str">
            <v>Yes</v>
          </cell>
          <cell r="J932" t="str">
            <v>m2</v>
          </cell>
        </row>
        <row r="933">
          <cell r="A933" t="str">
            <v>M460.02(f)</v>
          </cell>
          <cell r="B933" t="str">
            <v>M4000</v>
          </cell>
          <cell r="C933" t="str">
            <v>Road Traffic Signs And Road Side Furniture</v>
          </cell>
          <cell r="D933" t="str">
            <v>M4100</v>
          </cell>
          <cell r="E933" t="str">
            <v>M4100: Erection And Repair Of Permanent Road Traffic Signs</v>
          </cell>
          <cell r="F933" t="str">
            <v>M460.02(f)</v>
          </cell>
          <cell r="G933" t="str">
            <v>Transverse lines, painted island and arrestor bed markings (any colour)</v>
          </cell>
          <cell r="H933" t="str">
            <v>Yes</v>
          </cell>
          <cell r="I933" t="str">
            <v>Yes</v>
          </cell>
          <cell r="J933" t="str">
            <v>m2</v>
          </cell>
        </row>
        <row r="934">
          <cell r="A934" t="str">
            <v>M460.03</v>
          </cell>
          <cell r="B934" t="str">
            <v>M4000</v>
          </cell>
          <cell r="C934" t="str">
            <v>Road Traffic Signs And Road Side Furniture</v>
          </cell>
          <cell r="D934" t="str">
            <v>M4100</v>
          </cell>
          <cell r="E934" t="str">
            <v>M4100: Erection And Repair Of Permanent Road Traffic Signs</v>
          </cell>
          <cell r="F934" t="str">
            <v>M460.03</v>
          </cell>
          <cell r="G934" t="str">
            <v>Plastic road marking material (specify particulars)</v>
          </cell>
          <cell r="H934" t="str">
            <v>No</v>
          </cell>
          <cell r="I934" t="str">
            <v>No</v>
          </cell>
          <cell r="J934" t="str">
            <v>None</v>
          </cell>
        </row>
        <row r="935">
          <cell r="A935" t="str">
            <v>M460.03(a)</v>
          </cell>
          <cell r="B935" t="str">
            <v>M4000</v>
          </cell>
          <cell r="C935" t="str">
            <v>Road Traffic Signs And Road Side Furniture</v>
          </cell>
          <cell r="D935" t="str">
            <v>M4100</v>
          </cell>
          <cell r="E935" t="str">
            <v>M4100: Erection And Repair Of Permanent Road Traffic Signs</v>
          </cell>
          <cell r="F935" t="str">
            <v>M460.03(a)</v>
          </cell>
          <cell r="G935" t="str">
            <v>White lines (broken or unbroken) (width of line indicated)</v>
          </cell>
          <cell r="H935" t="str">
            <v>No</v>
          </cell>
          <cell r="I935" t="str">
            <v>No</v>
          </cell>
          <cell r="J935" t="str">
            <v>None</v>
          </cell>
        </row>
        <row r="936">
          <cell r="A936" t="str">
            <v>M460.03(a)(i)</v>
          </cell>
          <cell r="B936" t="str">
            <v>M4000</v>
          </cell>
          <cell r="C936" t="str">
            <v>Road Traffic Signs And Road Side Furniture</v>
          </cell>
          <cell r="D936" t="str">
            <v>M4100</v>
          </cell>
          <cell r="E936" t="str">
            <v>M4100: Erection And Repair Of Permanent Road Traffic Signs</v>
          </cell>
          <cell r="F936" t="str">
            <v>M460.03(a)(i)</v>
          </cell>
          <cell r="G936" t="str">
            <v>100mm wide</v>
          </cell>
          <cell r="H936" t="str">
            <v>Yes</v>
          </cell>
          <cell r="I936" t="str">
            <v>Yes</v>
          </cell>
          <cell r="J936" t="str">
            <v>km</v>
          </cell>
        </row>
        <row r="937">
          <cell r="A937" t="str">
            <v>M460.03(a)(ii)</v>
          </cell>
          <cell r="B937" t="str">
            <v>M4000</v>
          </cell>
          <cell r="C937" t="str">
            <v>Road Traffic Signs And Road Side Furniture</v>
          </cell>
          <cell r="D937" t="str">
            <v>M4100</v>
          </cell>
          <cell r="E937" t="str">
            <v>M4100: Erection And Repair Of Permanent Road Traffic Signs</v>
          </cell>
          <cell r="F937" t="str">
            <v>M460.03(a)(ii)</v>
          </cell>
          <cell r="G937" t="str">
            <v>150mm wide</v>
          </cell>
          <cell r="H937" t="str">
            <v>Yes</v>
          </cell>
          <cell r="I937" t="str">
            <v>Yes</v>
          </cell>
          <cell r="J937" t="str">
            <v>km</v>
          </cell>
        </row>
        <row r="938">
          <cell r="A938" t="str">
            <v>M460.03(a)(iii)</v>
          </cell>
          <cell r="B938" t="str">
            <v>M4000</v>
          </cell>
          <cell r="C938" t="str">
            <v>Road Traffic Signs And Road Side Furniture</v>
          </cell>
          <cell r="D938" t="str">
            <v>M4100</v>
          </cell>
          <cell r="E938" t="str">
            <v>M4100: Erection And Repair Of Permanent Road Traffic Signs</v>
          </cell>
          <cell r="F938" t="str">
            <v>M460.03(a)(iii)</v>
          </cell>
          <cell r="G938" t="str">
            <v>200mm wide</v>
          </cell>
          <cell r="H938" t="str">
            <v>Yes</v>
          </cell>
          <cell r="I938" t="str">
            <v>Yes</v>
          </cell>
          <cell r="J938" t="str">
            <v>km</v>
          </cell>
        </row>
        <row r="939">
          <cell r="A939" t="str">
            <v>M460.03(a)(iv)</v>
          </cell>
          <cell r="B939" t="str">
            <v>M4000</v>
          </cell>
          <cell r="C939" t="str">
            <v>Road Traffic Signs And Road Side Furniture</v>
          </cell>
          <cell r="D939" t="str">
            <v>M4100</v>
          </cell>
          <cell r="E939" t="str">
            <v>M4100: Erection And Repair Of Permanent Road Traffic Signs</v>
          </cell>
          <cell r="F939" t="str">
            <v>M460.03(a)(iv)</v>
          </cell>
          <cell r="G939" t="str">
            <v>300mm wide</v>
          </cell>
          <cell r="H939" t="str">
            <v>Yes</v>
          </cell>
          <cell r="I939" t="str">
            <v>Yes</v>
          </cell>
          <cell r="J939" t="str">
            <v>km</v>
          </cell>
        </row>
        <row r="940">
          <cell r="A940" t="str">
            <v>M460.03(a)(v)</v>
          </cell>
          <cell r="B940" t="str">
            <v>M4000</v>
          </cell>
          <cell r="C940" t="str">
            <v>Road Traffic Signs And Road Side Furniture</v>
          </cell>
          <cell r="D940" t="str">
            <v>M4100</v>
          </cell>
          <cell r="E940" t="str">
            <v>M4100: Erection And Repair Of Permanent Road Traffic Signs</v>
          </cell>
          <cell r="F940" t="str">
            <v>M460.03(a)(v)</v>
          </cell>
          <cell r="G940" t="str">
            <v>500mm wide</v>
          </cell>
          <cell r="H940" t="str">
            <v>Yes</v>
          </cell>
          <cell r="I940" t="str">
            <v>Yes</v>
          </cell>
          <cell r="J940" t="str">
            <v>km</v>
          </cell>
        </row>
        <row r="941">
          <cell r="A941" t="str">
            <v>M460.03(b)</v>
          </cell>
          <cell r="B941" t="str">
            <v>M4000</v>
          </cell>
          <cell r="C941" t="str">
            <v>Road Traffic Signs And Road Side Furniture</v>
          </cell>
          <cell r="D941" t="str">
            <v>M4100</v>
          </cell>
          <cell r="E941" t="str">
            <v>M4100: Erection And Repair Of Permanent Road Traffic Signs</v>
          </cell>
          <cell r="F941" t="str">
            <v>M460.03(b)</v>
          </cell>
          <cell r="G941" t="str">
            <v>Yellow lines (broken or unbroken) (width of line indicated)</v>
          </cell>
          <cell r="H941" t="str">
            <v>No</v>
          </cell>
          <cell r="I941" t="str">
            <v>No</v>
          </cell>
          <cell r="J941" t="str">
            <v>None</v>
          </cell>
        </row>
        <row r="942">
          <cell r="A942" t="str">
            <v>M460.03(b)(i)</v>
          </cell>
          <cell r="B942" t="str">
            <v>M4000</v>
          </cell>
          <cell r="C942" t="str">
            <v>Road Traffic Signs And Road Side Furniture</v>
          </cell>
          <cell r="D942" t="str">
            <v>M4100</v>
          </cell>
          <cell r="E942" t="str">
            <v>M4100: Erection And Repair Of Permanent Road Traffic Signs</v>
          </cell>
          <cell r="F942" t="str">
            <v>M460.03(b)(i)</v>
          </cell>
          <cell r="G942" t="str">
            <v>100mm Wide</v>
          </cell>
          <cell r="H942" t="str">
            <v>Yes</v>
          </cell>
          <cell r="I942" t="str">
            <v>Yes</v>
          </cell>
          <cell r="J942" t="str">
            <v>km</v>
          </cell>
        </row>
        <row r="943">
          <cell r="A943" t="str">
            <v>M460.03(b))ii)</v>
          </cell>
          <cell r="B943" t="str">
            <v>M4000</v>
          </cell>
          <cell r="C943" t="str">
            <v>Road Traffic Signs And Road Side Furniture</v>
          </cell>
          <cell r="D943" t="str">
            <v>M4100</v>
          </cell>
          <cell r="E943" t="str">
            <v>M4100: Erection And Repair Of Permanent Road Traffic Signs</v>
          </cell>
          <cell r="F943" t="str">
            <v>M460.03(b))ii)</v>
          </cell>
          <cell r="G943" t="str">
            <v>150mm Wide</v>
          </cell>
          <cell r="H943" t="str">
            <v>Yes</v>
          </cell>
          <cell r="I943" t="str">
            <v>Yes</v>
          </cell>
          <cell r="J943" t="str">
            <v>km</v>
          </cell>
        </row>
        <row r="944">
          <cell r="A944" t="str">
            <v>M460.03(b)(iii)</v>
          </cell>
          <cell r="B944" t="str">
            <v>M4000</v>
          </cell>
          <cell r="C944" t="str">
            <v>Road Traffic Signs And Road Side Furniture</v>
          </cell>
          <cell r="D944" t="str">
            <v>M4100</v>
          </cell>
          <cell r="E944" t="str">
            <v>M4100: Erection And Repair Of Permanent Road Traffic Signs</v>
          </cell>
          <cell r="F944" t="str">
            <v>M460.03(b)(iii)</v>
          </cell>
          <cell r="G944" t="str">
            <v>300mm wide</v>
          </cell>
          <cell r="H944" t="str">
            <v>Yes</v>
          </cell>
          <cell r="I944" t="str">
            <v>Yes</v>
          </cell>
          <cell r="J944" t="str">
            <v>km</v>
          </cell>
        </row>
        <row r="945">
          <cell r="A945" t="str">
            <v>M460.03(c)</v>
          </cell>
          <cell r="B945" t="str">
            <v>M4000</v>
          </cell>
          <cell r="C945" t="str">
            <v>Road Traffic Signs And Road Side Furniture</v>
          </cell>
          <cell r="D945" t="str">
            <v>M4100</v>
          </cell>
          <cell r="E945" t="str">
            <v>M4100: Erection And Repair Of Permanent Road Traffic Signs</v>
          </cell>
          <cell r="F945" t="str">
            <v>M460.03(c)</v>
          </cell>
          <cell r="G945" t="str">
            <v>Red lines (broken or unbroken) (width of line indicated)</v>
          </cell>
          <cell r="H945" t="str">
            <v>No</v>
          </cell>
          <cell r="I945" t="str">
            <v>No</v>
          </cell>
          <cell r="J945" t="str">
            <v>None</v>
          </cell>
        </row>
        <row r="946">
          <cell r="A946" t="str">
            <v>M460.03(c)(i)</v>
          </cell>
          <cell r="B946" t="str">
            <v>M4000</v>
          </cell>
          <cell r="C946" t="str">
            <v>Road Traffic Signs And Road Side Furniture</v>
          </cell>
          <cell r="D946" t="str">
            <v>M4100</v>
          </cell>
          <cell r="E946" t="str">
            <v>M4100: Erection And Repair Of Permanent Road Traffic Signs</v>
          </cell>
          <cell r="F946" t="str">
            <v>M460.03(c)(i)</v>
          </cell>
          <cell r="G946" t="str">
            <v>100mm wide</v>
          </cell>
          <cell r="H946" t="str">
            <v>Yes</v>
          </cell>
          <cell r="I946" t="str">
            <v>Yes</v>
          </cell>
          <cell r="J946" t="str">
            <v>km</v>
          </cell>
        </row>
        <row r="947">
          <cell r="A947" t="str">
            <v>M460.03(c)(ii)</v>
          </cell>
          <cell r="B947" t="str">
            <v>M4000</v>
          </cell>
          <cell r="C947" t="str">
            <v>Road Traffic Signs And Road Side Furniture</v>
          </cell>
          <cell r="D947" t="str">
            <v>M4100</v>
          </cell>
          <cell r="E947" t="str">
            <v>M4100: Erection And Repair Of Permanent Road Traffic Signs</v>
          </cell>
          <cell r="F947" t="str">
            <v>M460.03(c)(ii)</v>
          </cell>
          <cell r="G947" t="str">
            <v>150mm wide</v>
          </cell>
          <cell r="H947" t="str">
            <v>Yes</v>
          </cell>
          <cell r="I947" t="str">
            <v>Yes</v>
          </cell>
          <cell r="J947" t="str">
            <v>km</v>
          </cell>
        </row>
        <row r="948">
          <cell r="A948" t="str">
            <v>M460.03(c)(iii)</v>
          </cell>
          <cell r="B948" t="str">
            <v>M4000</v>
          </cell>
          <cell r="C948" t="str">
            <v>Road Traffic Signs And Road Side Furniture</v>
          </cell>
          <cell r="D948" t="str">
            <v>M4100</v>
          </cell>
          <cell r="E948" t="str">
            <v>M4100: Erection And Repair Of Permanent Road Traffic Signs</v>
          </cell>
          <cell r="F948" t="str">
            <v>M460.03(c)(iii)</v>
          </cell>
          <cell r="G948" t="str">
            <v>300mm wide</v>
          </cell>
          <cell r="H948" t="str">
            <v>Yes</v>
          </cell>
          <cell r="I948" t="str">
            <v>Yes</v>
          </cell>
          <cell r="J948" t="str">
            <v>km</v>
          </cell>
        </row>
        <row r="949">
          <cell r="A949" t="str">
            <v>M460.03(d)</v>
          </cell>
          <cell r="B949" t="str">
            <v>M4000</v>
          </cell>
          <cell r="C949" t="str">
            <v>Road Traffic Signs And Road Side Furniture</v>
          </cell>
          <cell r="D949" t="str">
            <v>M4100</v>
          </cell>
          <cell r="E949" t="str">
            <v>M4100: Erection And Repair Of Permanent Road Traffic Signs</v>
          </cell>
          <cell r="F949" t="str">
            <v>M460.03(d)</v>
          </cell>
          <cell r="G949" t="str">
            <v>White lettering and symbols</v>
          </cell>
          <cell r="H949" t="str">
            <v>Yes</v>
          </cell>
          <cell r="I949" t="str">
            <v>Yes</v>
          </cell>
          <cell r="J949" t="str">
            <v>m2</v>
          </cell>
        </row>
        <row r="950">
          <cell r="A950" t="str">
            <v>M460.03(e)</v>
          </cell>
          <cell r="B950" t="str">
            <v>M4000</v>
          </cell>
          <cell r="C950" t="str">
            <v>Road Traffic Signs And Road Side Furniture</v>
          </cell>
          <cell r="D950" t="str">
            <v>M4100</v>
          </cell>
          <cell r="E950" t="str">
            <v>M4100: Erection And Repair Of Permanent Road Traffic Signs</v>
          </cell>
          <cell r="F950" t="str">
            <v>M460.03(e)</v>
          </cell>
          <cell r="G950" t="str">
            <v>Red lettering and symbols</v>
          </cell>
          <cell r="H950" t="str">
            <v>Yes</v>
          </cell>
          <cell r="I950" t="str">
            <v>Yes</v>
          </cell>
          <cell r="J950" t="str">
            <v>m2</v>
          </cell>
        </row>
        <row r="951">
          <cell r="A951" t="str">
            <v>M460.03(f)</v>
          </cell>
          <cell r="B951" t="str">
            <v>M4000</v>
          </cell>
          <cell r="C951" t="str">
            <v>Road Traffic Signs And Road Side Furniture</v>
          </cell>
          <cell r="D951" t="str">
            <v>M4100</v>
          </cell>
          <cell r="E951" t="str">
            <v>M4100: Erection And Repair Of Permanent Road Traffic Signs</v>
          </cell>
          <cell r="F951" t="str">
            <v>M460.03(f)</v>
          </cell>
          <cell r="G951" t="str">
            <v>Transverse lines, painted island and arrestor bed markings (any colour)</v>
          </cell>
          <cell r="H951" t="str">
            <v>Yes</v>
          </cell>
          <cell r="I951" t="str">
            <v>Yes</v>
          </cell>
          <cell r="J951" t="str">
            <v>m2</v>
          </cell>
        </row>
        <row r="952">
          <cell r="A952" t="str">
            <v>M460.04</v>
          </cell>
          <cell r="B952" t="str">
            <v>M4000</v>
          </cell>
          <cell r="C952" t="str">
            <v>Road Traffic Signs And Road Side Furniture</v>
          </cell>
          <cell r="D952" t="str">
            <v>M4100</v>
          </cell>
          <cell r="E952" t="str">
            <v>M4100: Erection And Repair Of Permanent Road Traffic Signs</v>
          </cell>
          <cell r="F952" t="str">
            <v>M460.04</v>
          </cell>
          <cell r="G952" t="str">
            <v>Setting out and pre-marking the lines (excluding traffic- island markings, lettering and symbols)</v>
          </cell>
          <cell r="H952" t="str">
            <v>Yes</v>
          </cell>
          <cell r="I952" t="str">
            <v>Yes</v>
          </cell>
          <cell r="J952" t="str">
            <v>km</v>
          </cell>
        </row>
        <row r="953">
          <cell r="A953" t="str">
            <v>M460.05</v>
          </cell>
          <cell r="B953" t="str">
            <v>M4000</v>
          </cell>
          <cell r="C953" t="str">
            <v>Road Traffic Signs And Road Side Furniture</v>
          </cell>
          <cell r="D953" t="str">
            <v>M4100</v>
          </cell>
          <cell r="E953" t="str">
            <v>M4100: Erection And Repair Of Permanent Road Traffic Signs</v>
          </cell>
          <cell r="F953" t="str">
            <v>M460.05</v>
          </cell>
          <cell r="G953" t="str">
            <v>Removal of existing, temporary or permanent road markings by:</v>
          </cell>
          <cell r="H953" t="str">
            <v>No</v>
          </cell>
          <cell r="I953" t="str">
            <v>No</v>
          </cell>
          <cell r="J953" t="str">
            <v>None</v>
          </cell>
        </row>
        <row r="954">
          <cell r="A954" t="str">
            <v>M460.05(a)</v>
          </cell>
          <cell r="B954" t="str">
            <v>M4000</v>
          </cell>
          <cell r="C954" t="str">
            <v>Road Traffic Signs And Road Side Furniture</v>
          </cell>
          <cell r="D954" t="str">
            <v>M4100</v>
          </cell>
          <cell r="E954" t="str">
            <v>M4100: Erection And Repair Of Permanent Road Traffic Signs</v>
          </cell>
          <cell r="F954" t="str">
            <v>M460.05(a)</v>
          </cell>
          <cell r="G954" t="str">
            <v>Sandblasting</v>
          </cell>
          <cell r="H954" t="str">
            <v>Yes</v>
          </cell>
          <cell r="I954" t="str">
            <v>Yes</v>
          </cell>
          <cell r="J954" t="str">
            <v>m2</v>
          </cell>
        </row>
        <row r="955">
          <cell r="A955" t="str">
            <v>M460.05(b)</v>
          </cell>
          <cell r="B955" t="str">
            <v>M4000</v>
          </cell>
          <cell r="C955" t="str">
            <v>Road Traffic Signs And Road Side Furniture</v>
          </cell>
          <cell r="D955" t="str">
            <v>M4100</v>
          </cell>
          <cell r="E955" t="str">
            <v>M4100: Erection And Repair Of Permanent Road Traffic Signs</v>
          </cell>
          <cell r="F955" t="str">
            <v>M460.05(b)</v>
          </cell>
          <cell r="G955" t="str">
            <v>Overpainting as temporary measure</v>
          </cell>
          <cell r="H955" t="str">
            <v>Yes</v>
          </cell>
          <cell r="I955" t="str">
            <v>Yes</v>
          </cell>
          <cell r="J955" t="str">
            <v>m2</v>
          </cell>
        </row>
        <row r="956">
          <cell r="A956" t="str">
            <v>M460.06</v>
          </cell>
          <cell r="B956" t="str">
            <v>M4000</v>
          </cell>
          <cell r="C956" t="str">
            <v>Road Traffic Signs And Road Side Furniture</v>
          </cell>
          <cell r="D956" t="str">
            <v>M4100</v>
          </cell>
          <cell r="E956" t="str">
            <v>M4100: Erection And Repair Of Permanent Road Traffic Signs</v>
          </cell>
          <cell r="F956" t="str">
            <v>M460.06</v>
          </cell>
          <cell r="G956" t="str">
            <v>Road markings:</v>
          </cell>
          <cell r="H956" t="str">
            <v>No</v>
          </cell>
          <cell r="I956" t="str">
            <v>No</v>
          </cell>
          <cell r="J956" t="str">
            <v>None</v>
          </cell>
        </row>
        <row r="957">
          <cell r="A957" t="str">
            <v>M460.06(a)</v>
          </cell>
          <cell r="B957" t="str">
            <v>M4000</v>
          </cell>
          <cell r="C957" t="str">
            <v>Road Traffic Signs And Road Side Furniture</v>
          </cell>
          <cell r="D957" t="str">
            <v>M4100</v>
          </cell>
          <cell r="E957" t="str">
            <v>M4100: Erection And Repair Of Permanent Road Traffic Signs</v>
          </cell>
          <cell r="F957" t="str">
            <v>M460.06(a)</v>
          </cell>
          <cell r="G957" t="str">
            <v>Road markings:</v>
          </cell>
          <cell r="H957" t="str">
            <v>Yes</v>
          </cell>
          <cell r="I957" t="str">
            <v>No</v>
          </cell>
          <cell r="J957" t="str">
            <v>Prov Sum</v>
          </cell>
        </row>
        <row r="958">
          <cell r="A958" t="str">
            <v>M460.06(b)</v>
          </cell>
          <cell r="B958" t="str">
            <v>M4000</v>
          </cell>
          <cell r="C958" t="str">
            <v>Road Traffic Signs And Road Side Furniture</v>
          </cell>
          <cell r="D958" t="str">
            <v>M4100</v>
          </cell>
          <cell r="E958" t="str">
            <v>M4100: Erection And Repair Of Permanent Road Traffic Signs</v>
          </cell>
          <cell r="F958" t="str">
            <v>M460.06(b)</v>
          </cell>
          <cell r="G958" t="str">
            <v>The Contractors overhead charges and profit in respect of sub-item M460.06(a)</v>
          </cell>
          <cell r="H958" t="str">
            <v>Yes</v>
          </cell>
          <cell r="I958" t="str">
            <v>No</v>
          </cell>
          <cell r="J958" t="str">
            <v>%</v>
          </cell>
        </row>
        <row r="959">
          <cell r="A959" t="str">
            <v>M470</v>
          </cell>
          <cell r="B959" t="str">
            <v>M4000</v>
          </cell>
          <cell r="C959" t="str">
            <v>Road Traffic Signs And Road Side Furniture</v>
          </cell>
          <cell r="D959" t="str">
            <v>M4200</v>
          </cell>
          <cell r="E959" t="str">
            <v>M4200: Road Sign Cleaning</v>
          </cell>
          <cell r="F959" t="str">
            <v>M470</v>
          </cell>
          <cell r="G959" t="str">
            <v>MAINTENANCE OF LAY-BYES AND REST AREAS</v>
          </cell>
          <cell r="H959" t="str">
            <v>No</v>
          </cell>
          <cell r="I959" t="str">
            <v>No</v>
          </cell>
          <cell r="J959" t="str">
            <v>None</v>
          </cell>
        </row>
        <row r="960">
          <cell r="A960" t="str">
            <v>M470.01</v>
          </cell>
          <cell r="B960" t="str">
            <v>M4000</v>
          </cell>
          <cell r="C960" t="str">
            <v>Road Traffic Signs And Road Side Furniture</v>
          </cell>
          <cell r="D960" t="str">
            <v>M4200</v>
          </cell>
          <cell r="E960" t="str">
            <v>M4200: Road Sign Cleaning</v>
          </cell>
          <cell r="F960" t="str">
            <v>M470.01</v>
          </cell>
          <cell r="G960" t="str">
            <v>Maintenance of lay-byes and rest areas</v>
          </cell>
          <cell r="H960" t="str">
            <v>No</v>
          </cell>
          <cell r="I960" t="str">
            <v>No</v>
          </cell>
          <cell r="J960" t="str">
            <v>None</v>
          </cell>
        </row>
        <row r="961">
          <cell r="A961" t="str">
            <v>M470.01(a)</v>
          </cell>
          <cell r="B961" t="str">
            <v>M4000</v>
          </cell>
          <cell r="C961" t="str">
            <v>Road Traffic Signs And Road Side Furniture</v>
          </cell>
          <cell r="D961" t="str">
            <v>M4200</v>
          </cell>
          <cell r="E961" t="str">
            <v>M4200: Road Sign Cleaning</v>
          </cell>
          <cell r="F961" t="str">
            <v>M470.01(a)</v>
          </cell>
          <cell r="G961" t="str">
            <v>Maintenance of lay-byes and rest areas</v>
          </cell>
          <cell r="H961" t="str">
            <v>Yes</v>
          </cell>
          <cell r="I961" t="str">
            <v>No</v>
          </cell>
          <cell r="J961" t="str">
            <v>Prov Sum</v>
          </cell>
        </row>
        <row r="962">
          <cell r="A962" t="str">
            <v>M470.01(b)</v>
          </cell>
          <cell r="B962" t="str">
            <v>M4000</v>
          </cell>
          <cell r="C962" t="str">
            <v>Road Traffic Signs And Road Side Furniture</v>
          </cell>
          <cell r="D962" t="str">
            <v>M4200</v>
          </cell>
          <cell r="E962" t="str">
            <v>M4200: Road Sign Cleaning</v>
          </cell>
          <cell r="F962" t="str">
            <v>M470.01(b)</v>
          </cell>
          <cell r="G962" t="str">
            <v>The Contractors overhead charges and profit in respect of sub-item M470.01(a)</v>
          </cell>
          <cell r="H962" t="str">
            <v>Yes</v>
          </cell>
          <cell r="I962" t="str">
            <v>No</v>
          </cell>
          <cell r="J962" t="str">
            <v>%</v>
          </cell>
        </row>
        <row r="963">
          <cell r="A963" t="str">
            <v>M480</v>
          </cell>
          <cell r="B963" t="str">
            <v>M4000</v>
          </cell>
          <cell r="C963" t="str">
            <v>Road Traffic Signs And Road Side Furniture</v>
          </cell>
          <cell r="D963" t="str">
            <v>M4200</v>
          </cell>
          <cell r="E963" t="str">
            <v>M4200: Road Sign Cleaning</v>
          </cell>
          <cell r="F963" t="str">
            <v>M480</v>
          </cell>
          <cell r="G963" t="str">
            <v>ELECTRICAL FACILITIES</v>
          </cell>
          <cell r="H963" t="str">
            <v>No</v>
          </cell>
          <cell r="I963" t="str">
            <v>No</v>
          </cell>
          <cell r="J963" t="str">
            <v>None</v>
          </cell>
        </row>
        <row r="964">
          <cell r="A964" t="str">
            <v>M480.01</v>
          </cell>
          <cell r="B964" t="str">
            <v>M4000</v>
          </cell>
          <cell r="C964" t="str">
            <v>Road Traffic Signs And Road Side Furniture</v>
          </cell>
          <cell r="D964" t="str">
            <v>M4200</v>
          </cell>
          <cell r="E964" t="str">
            <v>M4200: Road Sign Cleaning</v>
          </cell>
          <cell r="F964" t="str">
            <v>M480.01</v>
          </cell>
          <cell r="G964" t="str">
            <v>Installation/Maintenance/Security of electrical facilities</v>
          </cell>
          <cell r="H964" t="str">
            <v>No</v>
          </cell>
          <cell r="I964" t="str">
            <v>No</v>
          </cell>
          <cell r="J964" t="str">
            <v>None</v>
          </cell>
        </row>
        <row r="965">
          <cell r="A965" t="str">
            <v>M480.01(a)</v>
          </cell>
          <cell r="B965" t="str">
            <v>M4000</v>
          </cell>
          <cell r="C965" t="str">
            <v>Road Traffic Signs And Road Side Furniture</v>
          </cell>
          <cell r="D965" t="str">
            <v>M4200</v>
          </cell>
          <cell r="E965" t="str">
            <v>M4200: Road Sign Cleaning</v>
          </cell>
          <cell r="F965" t="str">
            <v>M480.01(a)</v>
          </cell>
          <cell r="G965" t="str">
            <v>Installation, maintenance and security of electrical facilities</v>
          </cell>
          <cell r="H965" t="str">
            <v>Yes</v>
          </cell>
          <cell r="I965" t="str">
            <v>No</v>
          </cell>
          <cell r="J965" t="str">
            <v>Prov Sum</v>
          </cell>
        </row>
        <row r="966">
          <cell r="A966" t="str">
            <v>M480.01(b)</v>
          </cell>
          <cell r="B966" t="str">
            <v>M4000</v>
          </cell>
          <cell r="C966" t="str">
            <v>Road Traffic Signs And Road Side Furniture</v>
          </cell>
          <cell r="D966" t="str">
            <v>M4200</v>
          </cell>
          <cell r="E966" t="str">
            <v>M4200: Road Sign Cleaning</v>
          </cell>
          <cell r="F966" t="str">
            <v>M480.01(b)</v>
          </cell>
          <cell r="G966" t="str">
            <v>Overhead charges and profit in respect of sub-item M480.01(a)</v>
          </cell>
          <cell r="H966" t="str">
            <v>Yes</v>
          </cell>
          <cell r="I966" t="str">
            <v>No</v>
          </cell>
          <cell r="J966" t="str">
            <v>%</v>
          </cell>
        </row>
        <row r="967">
          <cell r="A967" t="str">
            <v>M510</v>
          </cell>
          <cell r="B967" t="str">
            <v>M4000</v>
          </cell>
          <cell r="C967" t="str">
            <v>Road Traffic Signs And Road Side Furniture</v>
          </cell>
          <cell r="D967" t="str">
            <v>M4200</v>
          </cell>
          <cell r="E967" t="str">
            <v>M4200: Road Sign Cleaning</v>
          </cell>
          <cell r="F967" t="str">
            <v>M510</v>
          </cell>
          <cell r="G967" t="str">
            <v>GENERAL EROSION PROTECTION</v>
          </cell>
          <cell r="H967" t="str">
            <v>No</v>
          </cell>
          <cell r="I967" t="str">
            <v>No</v>
          </cell>
          <cell r="J967" t="str">
            <v>None</v>
          </cell>
        </row>
        <row r="968">
          <cell r="A968" t="str">
            <v>M510.01</v>
          </cell>
          <cell r="B968" t="str">
            <v>M4000</v>
          </cell>
          <cell r="C968" t="str">
            <v>Road Traffic Signs And Road Side Furniture</v>
          </cell>
          <cell r="D968" t="str">
            <v>M4200</v>
          </cell>
          <cell r="E968" t="str">
            <v>M4200: Road Sign Cleaning</v>
          </cell>
          <cell r="F968" t="str">
            <v>M510.01</v>
          </cell>
          <cell r="G968" t="str">
            <v>Stone pitching</v>
          </cell>
          <cell r="H968" t="str">
            <v>No</v>
          </cell>
          <cell r="I968" t="str">
            <v>No</v>
          </cell>
          <cell r="J968" t="str">
            <v>None</v>
          </cell>
        </row>
        <row r="969">
          <cell r="A969" t="str">
            <v>M510.01(a)</v>
          </cell>
          <cell r="B969" t="str">
            <v>M4000</v>
          </cell>
          <cell r="C969" t="str">
            <v>Road Traffic Signs And Road Side Furniture</v>
          </cell>
          <cell r="D969" t="str">
            <v>M4200</v>
          </cell>
          <cell r="E969" t="str">
            <v>M4200: Road Sign Cleaning</v>
          </cell>
          <cell r="F969" t="str">
            <v>M510.01(a)</v>
          </cell>
          <cell r="G969" t="str">
            <v>Plain pitching</v>
          </cell>
          <cell r="H969" t="str">
            <v>No</v>
          </cell>
          <cell r="I969" t="str">
            <v>No</v>
          </cell>
          <cell r="J969" t="str">
            <v>None</v>
          </cell>
        </row>
        <row r="970">
          <cell r="A970" t="str">
            <v>M510.01(a)(i)</v>
          </cell>
          <cell r="B970" t="str">
            <v>M4000</v>
          </cell>
          <cell r="C970" t="str">
            <v>Road Traffic Signs And Road Side Furniture</v>
          </cell>
          <cell r="D970" t="str">
            <v>M4200</v>
          </cell>
          <cell r="E970" t="str">
            <v>M4200: Road Sign Cleaning</v>
          </cell>
          <cell r="F970" t="str">
            <v>M510.01(a)(i)</v>
          </cell>
          <cell r="G970" t="str">
            <v>Method 1</v>
          </cell>
          <cell r="H970" t="str">
            <v>Yes</v>
          </cell>
          <cell r="I970" t="str">
            <v>Yes</v>
          </cell>
          <cell r="J970" t="str">
            <v>m2</v>
          </cell>
        </row>
        <row r="971">
          <cell r="A971" t="str">
            <v>M510.01(a)(ii)</v>
          </cell>
          <cell r="B971" t="str">
            <v>M4000</v>
          </cell>
          <cell r="C971" t="str">
            <v>Road Traffic Signs And Road Side Furniture</v>
          </cell>
          <cell r="D971" t="str">
            <v>M4200</v>
          </cell>
          <cell r="E971" t="str">
            <v>M4200: Road Sign Cleaning</v>
          </cell>
          <cell r="F971" t="str">
            <v>M510.01(a)(ii)</v>
          </cell>
          <cell r="G971" t="str">
            <v>Method 2</v>
          </cell>
          <cell r="H971" t="str">
            <v>Yes</v>
          </cell>
          <cell r="I971" t="str">
            <v>Yes</v>
          </cell>
          <cell r="J971" t="str">
            <v>m2</v>
          </cell>
        </row>
        <row r="972">
          <cell r="A972" t="str">
            <v>M510.01(b)</v>
          </cell>
          <cell r="B972" t="str">
            <v>M4000</v>
          </cell>
          <cell r="C972" t="str">
            <v>Road Traffic Signs And Road Side Furniture</v>
          </cell>
          <cell r="D972" t="str">
            <v>M4200</v>
          </cell>
          <cell r="E972" t="str">
            <v>M4200: Road Sign Cleaning</v>
          </cell>
          <cell r="F972" t="str">
            <v>M510.01(b)</v>
          </cell>
          <cell r="G972" t="str">
            <v>Grouted pitching</v>
          </cell>
          <cell r="H972" t="str">
            <v>Yes</v>
          </cell>
          <cell r="I972" t="str">
            <v>Yes</v>
          </cell>
          <cell r="J972" t="str">
            <v>m2</v>
          </cell>
        </row>
        <row r="973">
          <cell r="A973" t="str">
            <v>M510.01(c)</v>
          </cell>
          <cell r="B973" t="str">
            <v>M4000</v>
          </cell>
          <cell r="C973" t="str">
            <v>Road Traffic Signs And Road Side Furniture</v>
          </cell>
          <cell r="D973" t="str">
            <v>M4200</v>
          </cell>
          <cell r="E973" t="str">
            <v>M4200: Road Sign Cleaning</v>
          </cell>
          <cell r="F973" t="str">
            <v>M510.01(c)</v>
          </cell>
          <cell r="G973" t="str">
            <v>Wired-and-grouted pitching</v>
          </cell>
          <cell r="H973" t="str">
            <v>Yes</v>
          </cell>
          <cell r="I973" t="str">
            <v>Yes</v>
          </cell>
          <cell r="J973" t="str">
            <v>m2</v>
          </cell>
        </row>
        <row r="974">
          <cell r="A974" t="str">
            <v>M510.01(d)</v>
          </cell>
          <cell r="B974" t="str">
            <v>M4000</v>
          </cell>
          <cell r="C974" t="str">
            <v>Road Traffic Signs And Road Side Furniture</v>
          </cell>
          <cell r="D974" t="str">
            <v>M4200</v>
          </cell>
          <cell r="E974" t="str">
            <v>M4200: Road Sign Cleaning</v>
          </cell>
          <cell r="F974" t="str">
            <v>M510.01(d)</v>
          </cell>
          <cell r="G974" t="str">
            <v>Grouted pitching on a concrete bed (total thickness indicated)</v>
          </cell>
          <cell r="H974" t="str">
            <v>Yes</v>
          </cell>
          <cell r="I974" t="str">
            <v>Yes</v>
          </cell>
          <cell r="J974" t="str">
            <v>m2</v>
          </cell>
        </row>
        <row r="975">
          <cell r="A975" t="str">
            <v>M510.02</v>
          </cell>
          <cell r="B975" t="str">
            <v>M4000</v>
          </cell>
          <cell r="C975" t="str">
            <v>Road Traffic Signs And Road Side Furniture</v>
          </cell>
          <cell r="D975" t="str">
            <v>M4200</v>
          </cell>
          <cell r="E975" t="str">
            <v>M4200: Road Sign Cleaning</v>
          </cell>
          <cell r="F975" t="str">
            <v>M510.02</v>
          </cell>
          <cell r="G975" t="str">
            <v>Riprap</v>
          </cell>
          <cell r="H975" t="str">
            <v>No</v>
          </cell>
          <cell r="I975" t="str">
            <v>No</v>
          </cell>
          <cell r="J975" t="str">
            <v>None</v>
          </cell>
        </row>
        <row r="976">
          <cell r="A976" t="str">
            <v>M510.02(a)</v>
          </cell>
          <cell r="B976" t="str">
            <v>M4000</v>
          </cell>
          <cell r="C976" t="str">
            <v>Road Traffic Signs And Road Side Furniture</v>
          </cell>
          <cell r="D976" t="str">
            <v>M4200</v>
          </cell>
          <cell r="E976" t="str">
            <v>M4200: Road Sign Cleaning</v>
          </cell>
          <cell r="F976" t="str">
            <v>M510.02(a)</v>
          </cell>
          <cell r="G976" t="str">
            <v>Packed riprap (critical mass of stone indicated)</v>
          </cell>
          <cell r="H976" t="str">
            <v>Yes</v>
          </cell>
          <cell r="I976" t="str">
            <v>Yes</v>
          </cell>
          <cell r="J976" t="str">
            <v>m3</v>
          </cell>
        </row>
        <row r="977">
          <cell r="A977" t="str">
            <v>M510.02(b)</v>
          </cell>
          <cell r="B977" t="str">
            <v>M4000</v>
          </cell>
          <cell r="C977" t="str">
            <v>Road Traffic Signs And Road Side Furniture</v>
          </cell>
          <cell r="D977" t="str">
            <v>M4200</v>
          </cell>
          <cell r="E977" t="str">
            <v>M4200: Road Sign Cleaning</v>
          </cell>
          <cell r="F977" t="str">
            <v>M510.02(b)</v>
          </cell>
          <cell r="G977" t="str">
            <v>Dumped riprap (critical mass of stone indicated)</v>
          </cell>
          <cell r="H977" t="str">
            <v>Yes</v>
          </cell>
          <cell r="I977" t="str">
            <v>Yes</v>
          </cell>
          <cell r="J977" t="str">
            <v>m3</v>
          </cell>
        </row>
        <row r="978">
          <cell r="A978" t="str">
            <v>M510.02(c)</v>
          </cell>
          <cell r="B978" t="str">
            <v>M4000</v>
          </cell>
          <cell r="C978" t="str">
            <v>Road Traffic Signs And Road Side Furniture</v>
          </cell>
          <cell r="D978" t="str">
            <v>M4200</v>
          </cell>
          <cell r="E978" t="str">
            <v>M4200: Road Sign Cleaning</v>
          </cell>
          <cell r="F978" t="str">
            <v>M510.02(c)</v>
          </cell>
          <cell r="G978" t="str">
            <v>Filter backing</v>
          </cell>
          <cell r="H978" t="str">
            <v>No</v>
          </cell>
          <cell r="I978" t="str">
            <v>No</v>
          </cell>
          <cell r="J978" t="str">
            <v>None</v>
          </cell>
        </row>
        <row r="979">
          <cell r="A979" t="str">
            <v>M510.02(c)(i)</v>
          </cell>
          <cell r="B979" t="str">
            <v>M4000</v>
          </cell>
          <cell r="C979" t="str">
            <v>Road Traffic Signs And Road Side Furniture</v>
          </cell>
          <cell r="D979" t="str">
            <v>M4210</v>
          </cell>
          <cell r="E979" t="str">
            <v>M4210: Removal Of Illegal Signs</v>
          </cell>
          <cell r="F979" t="str">
            <v>M510.02(c)(i)</v>
          </cell>
          <cell r="G979" t="str">
            <v>Crushed stone</v>
          </cell>
          <cell r="H979" t="str">
            <v>Yes</v>
          </cell>
          <cell r="I979" t="str">
            <v>Yes</v>
          </cell>
          <cell r="J979" t="str">
            <v>m3</v>
          </cell>
        </row>
        <row r="980">
          <cell r="A980" t="str">
            <v>M510.02(c)(ii)</v>
          </cell>
          <cell r="B980" t="str">
            <v>M4000</v>
          </cell>
          <cell r="C980" t="str">
            <v>Road Traffic Signs And Road Side Furniture</v>
          </cell>
          <cell r="D980" t="str">
            <v>M4210</v>
          </cell>
          <cell r="E980" t="str">
            <v>M4210: Removal Of Illegal Signs</v>
          </cell>
          <cell r="F980" t="str">
            <v>M510.02(c)(ii)</v>
          </cell>
          <cell r="G980" t="str">
            <v>Filter sand</v>
          </cell>
          <cell r="H980" t="str">
            <v>Yes</v>
          </cell>
          <cell r="I980" t="str">
            <v>Yes</v>
          </cell>
          <cell r="J980" t="str">
            <v>m3</v>
          </cell>
        </row>
        <row r="981">
          <cell r="A981" t="str">
            <v>M510.02(d)</v>
          </cell>
          <cell r="B981" t="str">
            <v>M4000</v>
          </cell>
          <cell r="C981" t="str">
            <v>Road Traffic Signs And Road Side Furniture</v>
          </cell>
          <cell r="D981" t="str">
            <v>M4210</v>
          </cell>
          <cell r="E981" t="str">
            <v>M4210: Removal Of Illegal Signs</v>
          </cell>
          <cell r="F981" t="str">
            <v>M510.02(d)</v>
          </cell>
          <cell r="G981" t="str">
            <v>Synthetic-fibre filter fabric (type, class and grade stated)</v>
          </cell>
          <cell r="H981" t="str">
            <v>Yes</v>
          </cell>
          <cell r="I981" t="str">
            <v>Yes</v>
          </cell>
          <cell r="J981" t="str">
            <v>m2</v>
          </cell>
        </row>
        <row r="982">
          <cell r="A982" t="str">
            <v>M510.03</v>
          </cell>
          <cell r="B982" t="str">
            <v>M4000</v>
          </cell>
          <cell r="C982" t="str">
            <v>Road Traffic Signs And Road Side Furniture</v>
          </cell>
          <cell r="D982" t="str">
            <v>M4210</v>
          </cell>
          <cell r="E982" t="str">
            <v>M4210: Removal Of Illegal Signs</v>
          </cell>
          <cell r="F982" t="str">
            <v>M510.03</v>
          </cell>
          <cell r="G982" t="str">
            <v xml:space="preserve">Foundations </v>
          </cell>
          <cell r="H982" t="str">
            <v>No</v>
          </cell>
          <cell r="I982" t="str">
            <v>No</v>
          </cell>
          <cell r="J982" t="str">
            <v>None</v>
          </cell>
        </row>
        <row r="983">
          <cell r="A983" t="str">
            <v>M510.03(a)</v>
          </cell>
          <cell r="B983" t="str">
            <v>M4000</v>
          </cell>
          <cell r="C983" t="str">
            <v>Road Traffic Signs And Road Side Furniture</v>
          </cell>
          <cell r="D983" t="str">
            <v>M4210</v>
          </cell>
          <cell r="E983" t="str">
            <v>M4210: Removal Of Illegal Signs</v>
          </cell>
          <cell r="F983" t="str">
            <v>M510.03(a)</v>
          </cell>
          <cell r="G983" t="str">
            <v>Excavation of foundation trenches</v>
          </cell>
          <cell r="H983" t="str">
            <v>Yes</v>
          </cell>
          <cell r="I983" t="str">
            <v>Yes</v>
          </cell>
          <cell r="J983" t="str">
            <v>m3</v>
          </cell>
        </row>
        <row r="984">
          <cell r="A984" t="str">
            <v>M510.03(b)</v>
          </cell>
          <cell r="B984" t="str">
            <v>M4000</v>
          </cell>
          <cell r="C984" t="str">
            <v>Road Traffic Signs And Road Side Furniture</v>
          </cell>
          <cell r="D984" t="str">
            <v>M4210</v>
          </cell>
          <cell r="E984" t="str">
            <v>M4210: Removal Of Illegal Signs</v>
          </cell>
          <cell r="F984" t="str">
            <v>M510.03(b)</v>
          </cell>
          <cell r="G984" t="str">
            <v>Concrete foundations</v>
          </cell>
          <cell r="H984" t="str">
            <v>Yes</v>
          </cell>
          <cell r="I984" t="str">
            <v>Yes</v>
          </cell>
          <cell r="J984" t="str">
            <v>m3</v>
          </cell>
        </row>
        <row r="985">
          <cell r="A985" t="str">
            <v>M510.04</v>
          </cell>
          <cell r="B985" t="str">
            <v>M4000</v>
          </cell>
          <cell r="C985" t="str">
            <v>Road Traffic Signs And Road Side Furniture</v>
          </cell>
          <cell r="D985" t="str">
            <v>M4210</v>
          </cell>
          <cell r="E985" t="str">
            <v>M4210: Removal Of Illegal Signs</v>
          </cell>
          <cell r="F985" t="str">
            <v>M510.04</v>
          </cell>
          <cell r="G985" t="str">
            <v>Stone masonry walls</v>
          </cell>
          <cell r="H985" t="str">
            <v>No</v>
          </cell>
          <cell r="I985" t="str">
            <v>No</v>
          </cell>
          <cell r="J985" t="str">
            <v>None</v>
          </cell>
        </row>
        <row r="986">
          <cell r="A986" t="str">
            <v>M510.04(a)</v>
          </cell>
          <cell r="B986" t="str">
            <v>M4000</v>
          </cell>
          <cell r="C986" t="str">
            <v>Road Traffic Signs And Road Side Furniture</v>
          </cell>
          <cell r="D986" t="str">
            <v>M4210</v>
          </cell>
          <cell r="E986" t="str">
            <v>M4210: Removal Of Illegal Signs</v>
          </cell>
          <cell r="F986" t="str">
            <v>M510.04(a)</v>
          </cell>
          <cell r="G986" t="str">
            <v>Plain packed stone</v>
          </cell>
          <cell r="H986" t="str">
            <v>Yes</v>
          </cell>
          <cell r="I986" t="str">
            <v>Yes</v>
          </cell>
          <cell r="J986" t="str">
            <v>m3</v>
          </cell>
        </row>
        <row r="987">
          <cell r="A987" t="str">
            <v>M510.04(b)</v>
          </cell>
          <cell r="B987" t="str">
            <v>M4000</v>
          </cell>
          <cell r="C987" t="str">
            <v>Road Traffic Signs And Road Side Furniture</v>
          </cell>
          <cell r="D987" t="str">
            <v>M4210</v>
          </cell>
          <cell r="E987" t="str">
            <v>M4210: Removal Of Illegal Signs</v>
          </cell>
          <cell r="F987" t="str">
            <v>M510.04(b)</v>
          </cell>
          <cell r="G987" t="str">
            <v>Cement-mortared stone walls</v>
          </cell>
          <cell r="H987" t="str">
            <v>Yes</v>
          </cell>
          <cell r="I987" t="str">
            <v>Yes</v>
          </cell>
          <cell r="J987" t="str">
            <v>m3</v>
          </cell>
        </row>
        <row r="988">
          <cell r="A988" t="str">
            <v>M510.05</v>
          </cell>
          <cell r="B988" t="str">
            <v>M4000</v>
          </cell>
          <cell r="C988" t="str">
            <v>Road Traffic Signs And Road Side Furniture</v>
          </cell>
          <cell r="D988" t="str">
            <v>M4210</v>
          </cell>
          <cell r="E988" t="str">
            <v>M4210: Removal Of Illegal Signs</v>
          </cell>
          <cell r="F988" t="str">
            <v>M510.05</v>
          </cell>
          <cell r="G988" t="str">
            <v>Precast concrete block retaining walls</v>
          </cell>
          <cell r="H988" t="str">
            <v>No</v>
          </cell>
          <cell r="I988" t="str">
            <v>No</v>
          </cell>
          <cell r="J988" t="str">
            <v>None</v>
          </cell>
        </row>
        <row r="989">
          <cell r="A989" t="str">
            <v>M510.05(a)</v>
          </cell>
          <cell r="B989" t="str">
            <v>M4000</v>
          </cell>
          <cell r="C989" t="str">
            <v>Road Traffic Signs And Road Side Furniture</v>
          </cell>
          <cell r="D989" t="str">
            <v>M4210</v>
          </cell>
          <cell r="E989" t="str">
            <v>M4210: Removal Of Illegal Signs</v>
          </cell>
          <cell r="F989" t="str">
            <v>M510.05(a)</v>
          </cell>
          <cell r="G989" t="str">
            <v>Precast concrete block retaining walls</v>
          </cell>
          <cell r="H989" t="str">
            <v>Yes</v>
          </cell>
          <cell r="I989" t="str">
            <v>Yes</v>
          </cell>
          <cell r="J989" t="str">
            <v>Prov Sum</v>
          </cell>
        </row>
        <row r="990">
          <cell r="A990" t="str">
            <v>M510.05(b)</v>
          </cell>
          <cell r="B990" t="str">
            <v>M4000</v>
          </cell>
          <cell r="C990" t="str">
            <v>Road Traffic Signs And Road Side Furniture</v>
          </cell>
          <cell r="D990" t="str">
            <v>M4210</v>
          </cell>
          <cell r="E990" t="str">
            <v>M4210: Removal Of Illegal Signs</v>
          </cell>
          <cell r="F990" t="str">
            <v>M510.05(b)</v>
          </cell>
          <cell r="G990" t="str">
            <v>Overhead charges and profit in respect of subitem M510.05(a)</v>
          </cell>
          <cell r="H990" t="str">
            <v>Yes</v>
          </cell>
          <cell r="I990" t="str">
            <v>Yes</v>
          </cell>
          <cell r="J990" t="str">
            <v>%</v>
          </cell>
        </row>
        <row r="991">
          <cell r="A991" t="str">
            <v>M510.06</v>
          </cell>
          <cell r="B991" t="str">
            <v>M4000</v>
          </cell>
          <cell r="C991" t="str">
            <v>Road Traffic Signs And Road Side Furniture</v>
          </cell>
          <cell r="D991" t="str">
            <v>M4210</v>
          </cell>
          <cell r="E991" t="str">
            <v>M4210: Removal Of Illegal Signs</v>
          </cell>
          <cell r="F991" t="str">
            <v>M510.06</v>
          </cell>
          <cell r="G991" t="str">
            <v>Concrete paving and block paving</v>
          </cell>
          <cell r="H991" t="str">
            <v>No</v>
          </cell>
          <cell r="I991" t="str">
            <v>No</v>
          </cell>
          <cell r="J991" t="str">
            <v>None</v>
          </cell>
        </row>
        <row r="992">
          <cell r="A992" t="str">
            <v>M510.06(a)</v>
          </cell>
          <cell r="B992" t="str">
            <v>M4000</v>
          </cell>
          <cell r="C992" t="str">
            <v>Road Traffic Signs And Road Side Furniture</v>
          </cell>
          <cell r="D992" t="str">
            <v>M4210</v>
          </cell>
          <cell r="E992" t="str">
            <v>M4210: Removal Of Illegal Signs</v>
          </cell>
          <cell r="F992" t="str">
            <v>M510.06(a)</v>
          </cell>
          <cell r="G992" t="str">
            <v>Cast in situ concrete paving (Class of concrete and thickness of pitching indicated)</v>
          </cell>
          <cell r="H992" t="str">
            <v>Yes</v>
          </cell>
          <cell r="I992" t="str">
            <v>Yes</v>
          </cell>
          <cell r="J992" t="str">
            <v>m2</v>
          </cell>
        </row>
        <row r="993">
          <cell r="A993" t="str">
            <v>M510.06(b)</v>
          </cell>
          <cell r="B993" t="str">
            <v>M4000</v>
          </cell>
          <cell r="C993" t="str">
            <v>Road Traffic Signs And Road Side Furniture</v>
          </cell>
          <cell r="D993" t="str">
            <v>M4210</v>
          </cell>
          <cell r="E993" t="str">
            <v>M4210: Removal Of Illegal Signs</v>
          </cell>
          <cell r="F993" t="str">
            <v>M510.06(b)</v>
          </cell>
          <cell r="G993" t="str">
            <v>Segmented block paving (type and thickness indicated)</v>
          </cell>
          <cell r="H993" t="str">
            <v>Yes</v>
          </cell>
          <cell r="I993" t="str">
            <v>Yes</v>
          </cell>
          <cell r="J993" t="str">
            <v>m2</v>
          </cell>
        </row>
        <row r="994">
          <cell r="A994" t="str">
            <v>M510.06(c)</v>
          </cell>
          <cell r="B994" t="str">
            <v>M4000</v>
          </cell>
          <cell r="C994" t="str">
            <v>Road Traffic Signs And Road Side Furniture</v>
          </cell>
          <cell r="D994" t="str">
            <v>M4210</v>
          </cell>
          <cell r="E994" t="str">
            <v>M4210: Removal Of Illegal Signs</v>
          </cell>
          <cell r="F994" t="str">
            <v>M510.06(c)</v>
          </cell>
          <cell r="G994" t="str">
            <v>Prefabricated concrete grass blocks</v>
          </cell>
          <cell r="H994" t="str">
            <v>Yes</v>
          </cell>
          <cell r="I994" t="str">
            <v>Yes</v>
          </cell>
          <cell r="J994" t="str">
            <v>m2</v>
          </cell>
        </row>
        <row r="995">
          <cell r="A995" t="str">
            <v>M510.06(d)</v>
          </cell>
          <cell r="B995" t="str">
            <v>M4000</v>
          </cell>
          <cell r="C995" t="str">
            <v>Road Traffic Signs And Road Side Furniture</v>
          </cell>
          <cell r="D995" t="str">
            <v>M4210</v>
          </cell>
          <cell r="E995" t="str">
            <v>M4210: Removal Of Illegal Signs</v>
          </cell>
          <cell r="F995" t="str">
            <v>M510.06(d)</v>
          </cell>
          <cell r="G995" t="str">
            <v>Prefabricated concrete paving blocks for sidewalk pavement (thickness indicated)</v>
          </cell>
          <cell r="H995" t="str">
            <v>Yes</v>
          </cell>
          <cell r="I995" t="str">
            <v>Yes</v>
          </cell>
          <cell r="J995" t="str">
            <v>m2</v>
          </cell>
        </row>
        <row r="996">
          <cell r="A996" t="str">
            <v>M510.07</v>
          </cell>
          <cell r="B996" t="str">
            <v>M4000</v>
          </cell>
          <cell r="C996" t="str">
            <v>Road Traffic Signs And Road Side Furniture</v>
          </cell>
          <cell r="D996" t="str">
            <v>M4210</v>
          </cell>
          <cell r="E996" t="str">
            <v>M4210: Removal Of Illegal Signs</v>
          </cell>
          <cell r="F996" t="str">
            <v>M510.07</v>
          </cell>
          <cell r="G996" t="str">
            <v>Concrete edge beams</v>
          </cell>
          <cell r="H996" t="str">
            <v>Yes</v>
          </cell>
          <cell r="I996" t="str">
            <v>Yes</v>
          </cell>
          <cell r="J996" t="str">
            <v>m3</v>
          </cell>
        </row>
        <row r="997">
          <cell r="A997" t="str">
            <v>M510.08</v>
          </cell>
          <cell r="B997" t="str">
            <v>M4000</v>
          </cell>
          <cell r="C997" t="str">
            <v>Road Traffic Signs And Road Side Furniture</v>
          </cell>
          <cell r="D997" t="str">
            <v>M4300</v>
          </cell>
          <cell r="E997" t="str">
            <v>M4300: Roadstuds</v>
          </cell>
          <cell r="F997" t="str">
            <v>M510.08</v>
          </cell>
          <cell r="G997" t="str">
            <v>Spraying of vegetation destroyer and ant poison</v>
          </cell>
          <cell r="H997" t="str">
            <v>No</v>
          </cell>
          <cell r="I997" t="str">
            <v>No</v>
          </cell>
          <cell r="J997" t="str">
            <v>None</v>
          </cell>
        </row>
        <row r="998">
          <cell r="A998" t="str">
            <v>M510.08(a)</v>
          </cell>
          <cell r="B998" t="str">
            <v>M4000</v>
          </cell>
          <cell r="C998" t="str">
            <v>Road Traffic Signs And Road Side Furniture</v>
          </cell>
          <cell r="D998" t="str">
            <v>M4300</v>
          </cell>
          <cell r="E998" t="str">
            <v>M4300: Roadstuds</v>
          </cell>
          <cell r="F998" t="str">
            <v>M510.08(a)</v>
          </cell>
          <cell r="G998" t="str">
            <v>Herbicide</v>
          </cell>
          <cell r="H998" t="str">
            <v>No</v>
          </cell>
          <cell r="I998" t="str">
            <v>No</v>
          </cell>
          <cell r="J998" t="str">
            <v>None</v>
          </cell>
        </row>
        <row r="999">
          <cell r="A999" t="str">
            <v>M510.08(a)(i)</v>
          </cell>
          <cell r="B999" t="str">
            <v>M4000</v>
          </cell>
          <cell r="C999" t="str">
            <v>Road Traffic Signs And Road Side Furniture</v>
          </cell>
          <cell r="D999" t="str">
            <v>M4300</v>
          </cell>
          <cell r="E999" t="str">
            <v>M4300: Roadstuds</v>
          </cell>
          <cell r="F999" t="str">
            <v>M510.08(a)(i)</v>
          </cell>
          <cell r="G999" t="str">
            <v>Selective (contractor to specify brand name)</v>
          </cell>
          <cell r="H999" t="str">
            <v>Yes</v>
          </cell>
          <cell r="I999" t="str">
            <v>Yes</v>
          </cell>
          <cell r="J999" t="str">
            <v>Litre</v>
          </cell>
        </row>
        <row r="1000">
          <cell r="A1000" t="str">
            <v>M510.08(a)(ii)</v>
          </cell>
          <cell r="B1000" t="str">
            <v>M4000</v>
          </cell>
          <cell r="C1000" t="str">
            <v>Road Traffic Signs And Road Side Furniture</v>
          </cell>
          <cell r="D1000" t="str">
            <v>M4300</v>
          </cell>
          <cell r="E1000" t="str">
            <v>M4300: Roadstuds</v>
          </cell>
          <cell r="F1000" t="str">
            <v>M510.08(a)(ii)</v>
          </cell>
          <cell r="G1000" t="str">
            <v>Non selective (contractor to specify brand name)</v>
          </cell>
          <cell r="H1000" t="str">
            <v>Yes</v>
          </cell>
          <cell r="I1000" t="str">
            <v>Yes</v>
          </cell>
          <cell r="J1000" t="str">
            <v>Litre</v>
          </cell>
        </row>
        <row r="1001">
          <cell r="A1001" t="str">
            <v>M510.08(b)</v>
          </cell>
          <cell r="B1001" t="str">
            <v>M4000</v>
          </cell>
          <cell r="C1001" t="str">
            <v>Road Traffic Signs And Road Side Furniture</v>
          </cell>
          <cell r="D1001" t="str">
            <v>M4300</v>
          </cell>
          <cell r="E1001" t="str">
            <v>M4300: Roadstuds</v>
          </cell>
          <cell r="F1001" t="str">
            <v>M510.08(b)</v>
          </cell>
          <cell r="G1001" t="str">
            <v>Ant poison (Contractor to specify brand name)</v>
          </cell>
          <cell r="H1001" t="str">
            <v>Yes</v>
          </cell>
          <cell r="I1001" t="str">
            <v>Yes</v>
          </cell>
          <cell r="J1001" t="str">
            <v>Litre</v>
          </cell>
        </row>
        <row r="1002">
          <cell r="A1002" t="str">
            <v>M510.09</v>
          </cell>
          <cell r="B1002" t="str">
            <v>M4000</v>
          </cell>
          <cell r="C1002" t="str">
            <v>Road Traffic Signs And Road Side Furniture</v>
          </cell>
          <cell r="D1002" t="str">
            <v>M4300</v>
          </cell>
          <cell r="E1002" t="str">
            <v>M4300: Roadstuds</v>
          </cell>
          <cell r="F1002" t="str">
            <v>M510.09</v>
          </cell>
          <cell r="G1002" t="str">
            <v>Biodegradable Fabric</v>
          </cell>
          <cell r="H1002" t="str">
            <v>No</v>
          </cell>
          <cell r="I1002" t="str">
            <v>No</v>
          </cell>
          <cell r="J1002" t="str">
            <v>None</v>
          </cell>
        </row>
        <row r="1003">
          <cell r="A1003" t="str">
            <v>M510.09(a)</v>
          </cell>
          <cell r="B1003" t="str">
            <v>M4000</v>
          </cell>
          <cell r="C1003" t="str">
            <v>Road Traffic Signs And Road Side Furniture</v>
          </cell>
          <cell r="D1003" t="str">
            <v>M4300</v>
          </cell>
          <cell r="E1003" t="str">
            <v>M4300: Roadstuds</v>
          </cell>
          <cell r="F1003" t="str">
            <v>M510.09(a)</v>
          </cell>
          <cell r="G1003" t="str">
            <v>Biodegradable woven fabric, jute yarn</v>
          </cell>
          <cell r="H1003" t="str">
            <v>Yes</v>
          </cell>
          <cell r="I1003" t="str">
            <v>Yes</v>
          </cell>
          <cell r="J1003" t="str">
            <v>Prov Sum</v>
          </cell>
        </row>
        <row r="1004">
          <cell r="A1004" t="str">
            <v>M510.09(b)</v>
          </cell>
          <cell r="B1004" t="str">
            <v>M4000</v>
          </cell>
          <cell r="C1004" t="str">
            <v>Road Traffic Signs And Road Side Furniture</v>
          </cell>
          <cell r="D1004" t="str">
            <v>M4300</v>
          </cell>
          <cell r="E1004" t="str">
            <v>M4300: Roadstuds</v>
          </cell>
          <cell r="F1004" t="str">
            <v>M510.09(b)</v>
          </cell>
          <cell r="G1004" t="str">
            <v>Overhead charges and profit in respect of subitem M510.09(a)</v>
          </cell>
          <cell r="H1004" t="str">
            <v>Yes</v>
          </cell>
          <cell r="I1004" t="str">
            <v>Yes</v>
          </cell>
          <cell r="J1004" t="str">
            <v>%</v>
          </cell>
        </row>
        <row r="1005">
          <cell r="A1005" t="str">
            <v>M520</v>
          </cell>
          <cell r="B1005" t="str">
            <v>M4000</v>
          </cell>
          <cell r="C1005" t="str">
            <v>Road Traffic Signs And Road Side Furniture</v>
          </cell>
          <cell r="D1005" t="str">
            <v>M4300</v>
          </cell>
          <cell r="E1005" t="str">
            <v>M4300: Roadstuds</v>
          </cell>
          <cell r="F1005" t="str">
            <v>M520</v>
          </cell>
          <cell r="G1005" t="str">
            <v>GABION PROTECTION</v>
          </cell>
          <cell r="H1005" t="str">
            <v>No</v>
          </cell>
          <cell r="I1005" t="str">
            <v>No</v>
          </cell>
          <cell r="J1005" t="str">
            <v>None</v>
          </cell>
        </row>
        <row r="1006">
          <cell r="A1006" t="str">
            <v>M520.01</v>
          </cell>
          <cell r="B1006" t="str">
            <v>M4000</v>
          </cell>
          <cell r="C1006" t="str">
            <v>Road Traffic Signs And Road Side Furniture</v>
          </cell>
          <cell r="D1006" t="str">
            <v>M4300</v>
          </cell>
          <cell r="E1006" t="str">
            <v>M4300: Roadstuds</v>
          </cell>
          <cell r="F1006" t="str">
            <v>M520.01</v>
          </cell>
          <cell r="G1006" t="str">
            <v>Foundation trench excavation and backfilling</v>
          </cell>
          <cell r="H1006" t="str">
            <v>No</v>
          </cell>
          <cell r="I1006" t="str">
            <v>No</v>
          </cell>
          <cell r="J1006" t="str">
            <v>None</v>
          </cell>
        </row>
        <row r="1007">
          <cell r="A1007" t="str">
            <v>M520.01(a)</v>
          </cell>
          <cell r="B1007" t="str">
            <v>M4000</v>
          </cell>
          <cell r="C1007" t="str">
            <v>Road Traffic Signs And Road Side Furniture</v>
          </cell>
          <cell r="D1007" t="str">
            <v>M4300</v>
          </cell>
          <cell r="E1007" t="str">
            <v>M4300: Roadstuds</v>
          </cell>
          <cell r="F1007" t="str">
            <v>M520.01(a)</v>
          </cell>
          <cell r="G1007" t="str">
            <v>In solid rock (material which requires blasting)</v>
          </cell>
          <cell r="H1007" t="str">
            <v>Yes</v>
          </cell>
          <cell r="I1007" t="str">
            <v>Yes</v>
          </cell>
          <cell r="J1007" t="str">
            <v>m3</v>
          </cell>
        </row>
        <row r="1008">
          <cell r="A1008" t="str">
            <v>M520.01(b)</v>
          </cell>
          <cell r="B1008" t="str">
            <v>M4000</v>
          </cell>
          <cell r="C1008" t="str">
            <v>Road Traffic Signs And Road Side Furniture</v>
          </cell>
          <cell r="D1008" t="str">
            <v>M4300</v>
          </cell>
          <cell r="E1008" t="str">
            <v>M4300: Roadstuds</v>
          </cell>
          <cell r="F1008" t="str">
            <v>M520.01(b)</v>
          </cell>
          <cell r="G1008" t="str">
            <v>In all other classes of material</v>
          </cell>
          <cell r="H1008" t="str">
            <v>Yes</v>
          </cell>
          <cell r="I1008" t="str">
            <v>Yes</v>
          </cell>
          <cell r="J1008" t="str">
            <v>m3</v>
          </cell>
        </row>
        <row r="1009">
          <cell r="A1009" t="str">
            <v>M520.02</v>
          </cell>
          <cell r="B1009" t="str">
            <v>M4000</v>
          </cell>
          <cell r="C1009" t="str">
            <v>Road Traffic Signs And Road Side Furniture</v>
          </cell>
          <cell r="D1009" t="str">
            <v>M4300</v>
          </cell>
          <cell r="E1009" t="str">
            <v>M4300: Roadstuds</v>
          </cell>
          <cell r="F1009" t="str">
            <v>M520.02</v>
          </cell>
          <cell r="G1009" t="str">
            <v>Surface preparation for bedding the gabions</v>
          </cell>
          <cell r="H1009" t="str">
            <v>Yes</v>
          </cell>
          <cell r="I1009" t="str">
            <v>Yes</v>
          </cell>
          <cell r="J1009" t="str">
            <v>m2</v>
          </cell>
        </row>
        <row r="1010">
          <cell r="A1010" t="str">
            <v>M520.03</v>
          </cell>
          <cell r="B1010" t="str">
            <v>M4000</v>
          </cell>
          <cell r="C1010" t="str">
            <v>Road Traffic Signs And Road Side Furniture</v>
          </cell>
          <cell r="D1010" t="str">
            <v>M4300</v>
          </cell>
          <cell r="E1010" t="str">
            <v>M4300: Roadstuds</v>
          </cell>
          <cell r="F1010" t="str">
            <v>M520.03</v>
          </cell>
          <cell r="G1010" t="str">
            <v>Gabions</v>
          </cell>
          <cell r="H1010" t="str">
            <v>No</v>
          </cell>
          <cell r="I1010" t="str">
            <v>No</v>
          </cell>
          <cell r="J1010" t="str">
            <v>None</v>
          </cell>
        </row>
        <row r="1011">
          <cell r="A1011" t="str">
            <v>M520.03(a)</v>
          </cell>
          <cell r="B1011" t="str">
            <v>M4000</v>
          </cell>
          <cell r="C1011" t="str">
            <v>Road Traffic Signs And Road Side Furniture</v>
          </cell>
          <cell r="D1011" t="str">
            <v>M4300</v>
          </cell>
          <cell r="E1011" t="str">
            <v>M4300: Roadstuds</v>
          </cell>
          <cell r="F1011" t="str">
            <v>M520.03(a)</v>
          </cell>
          <cell r="G1011" t="str">
            <v>Gabion baskets  (specify size of basket and mesh indicated)</v>
          </cell>
          <cell r="H1011" t="str">
            <v>Yes</v>
          </cell>
          <cell r="I1011" t="str">
            <v>Yes</v>
          </cell>
          <cell r="J1011" t="str">
            <v>m3</v>
          </cell>
        </row>
        <row r="1012">
          <cell r="A1012" t="str">
            <v>M520.03(b)</v>
          </cell>
          <cell r="B1012" t="str">
            <v>M4000</v>
          </cell>
          <cell r="C1012" t="str">
            <v>Road Traffic Signs And Road Side Furniture</v>
          </cell>
          <cell r="D1012" t="str">
            <v>M4300</v>
          </cell>
          <cell r="E1012" t="str">
            <v>M4300: Roadstuds</v>
          </cell>
          <cell r="F1012" t="str">
            <v>M520.03(b)</v>
          </cell>
          <cell r="G1012" t="str">
            <v>PVC-coated gabion baskets (specify size of basket and mesh)</v>
          </cell>
          <cell r="H1012" t="str">
            <v>Yes</v>
          </cell>
          <cell r="I1012" t="str">
            <v>Yes</v>
          </cell>
          <cell r="J1012" t="str">
            <v>m3</v>
          </cell>
        </row>
        <row r="1013">
          <cell r="A1013" t="str">
            <v>M520.03(c)</v>
          </cell>
          <cell r="B1013" t="str">
            <v>M4000</v>
          </cell>
          <cell r="C1013" t="str">
            <v>Road Traffic Signs And Road Side Furniture</v>
          </cell>
          <cell r="D1013" t="str">
            <v>M4300</v>
          </cell>
          <cell r="E1013" t="str">
            <v>M4300: Roadstuds</v>
          </cell>
          <cell r="F1013" t="str">
            <v>M520.03(c)</v>
          </cell>
          <cell r="G1013" t="str">
            <v>Gabion mattresses (specify depth of mattress, mess size and diaphragm spacing indicated)</v>
          </cell>
          <cell r="H1013" t="str">
            <v>Yes</v>
          </cell>
          <cell r="I1013" t="str">
            <v>Yes</v>
          </cell>
          <cell r="J1013" t="str">
            <v>m3</v>
          </cell>
        </row>
        <row r="1014">
          <cell r="A1014" t="str">
            <v>M520.03(d)</v>
          </cell>
          <cell r="B1014" t="str">
            <v>M4000</v>
          </cell>
          <cell r="C1014" t="str">
            <v>Road Traffic Signs And Road Side Furniture</v>
          </cell>
          <cell r="D1014" t="str">
            <v>M4300</v>
          </cell>
          <cell r="E1014" t="str">
            <v>M4300: Roadstuds</v>
          </cell>
          <cell r="F1014" t="str">
            <v>M520.03(d)</v>
          </cell>
          <cell r="G1014" t="str">
            <v>PVC-coated gabion mattresses (specify depth of mattres, mesh size and spacing of diaphragm)</v>
          </cell>
          <cell r="H1014" t="str">
            <v>Yes</v>
          </cell>
          <cell r="I1014" t="str">
            <v>Yes</v>
          </cell>
          <cell r="J1014" t="str">
            <v>m3</v>
          </cell>
        </row>
        <row r="1015">
          <cell r="A1015" t="str">
            <v>M520.04</v>
          </cell>
          <cell r="B1015" t="str">
            <v>M4000</v>
          </cell>
          <cell r="C1015" t="str">
            <v>Road Traffic Signs And Road Side Furniture</v>
          </cell>
          <cell r="D1015" t="str">
            <v>M4300</v>
          </cell>
          <cell r="E1015" t="str">
            <v>M4300: Roadstuds</v>
          </cell>
          <cell r="F1015" t="str">
            <v>M520.04</v>
          </cell>
          <cell r="G1015" t="str">
            <v>Geotextile (specify type and grade)</v>
          </cell>
          <cell r="H1015" t="str">
            <v>Yes</v>
          </cell>
          <cell r="I1015" t="str">
            <v>Yes</v>
          </cell>
          <cell r="J1015" t="str">
            <v>m2</v>
          </cell>
        </row>
        <row r="1016">
          <cell r="A1016" t="str">
            <v>M610</v>
          </cell>
          <cell r="B1016" t="str">
            <v>M4000</v>
          </cell>
          <cell r="C1016" t="str">
            <v>Road Traffic Signs And Road Side Furniture</v>
          </cell>
          <cell r="D1016" t="str">
            <v>M4300</v>
          </cell>
          <cell r="E1016" t="str">
            <v>M4300: Roadstuds</v>
          </cell>
          <cell r="F1016" t="str">
            <v>M610</v>
          </cell>
          <cell r="G1016" t="str">
            <v>GENERAL AND SHOULDER MOW</v>
          </cell>
          <cell r="H1016" t="str">
            <v>No</v>
          </cell>
          <cell r="I1016" t="str">
            <v>No</v>
          </cell>
          <cell r="J1016" t="str">
            <v>None</v>
          </cell>
        </row>
        <row r="1017">
          <cell r="A1017" t="str">
            <v>M610.01</v>
          </cell>
          <cell r="B1017" t="str">
            <v>M4000</v>
          </cell>
          <cell r="C1017" t="str">
            <v>Road Traffic Signs And Road Side Furniture</v>
          </cell>
          <cell r="D1017" t="str">
            <v>M4300</v>
          </cell>
          <cell r="E1017" t="str">
            <v>M4300: Roadstuds</v>
          </cell>
          <cell r="F1017" t="str">
            <v>M610.01</v>
          </cell>
          <cell r="G1017" t="str">
            <v>Initial general mow - non performance based</v>
          </cell>
          <cell r="H1017" t="str">
            <v>No</v>
          </cell>
          <cell r="I1017" t="str">
            <v>No</v>
          </cell>
          <cell r="J1017" t="str">
            <v>None</v>
          </cell>
        </row>
        <row r="1018">
          <cell r="A1018" t="str">
            <v>M610.01(a)</v>
          </cell>
          <cell r="B1018" t="str">
            <v>M4000</v>
          </cell>
          <cell r="C1018" t="str">
            <v>Road Traffic Signs And Road Side Furniture</v>
          </cell>
          <cell r="D1018" t="str">
            <v>M4300</v>
          </cell>
          <cell r="E1018" t="str">
            <v>M4300: Roadstuds</v>
          </cell>
          <cell r="F1018" t="str">
            <v>M610.01(a)</v>
          </cell>
          <cell r="G1018" t="str">
            <v>Reserve with dual carriageway (State section and km distance incl. I/C)</v>
          </cell>
          <cell r="H1018" t="str">
            <v>No</v>
          </cell>
          <cell r="I1018" t="str">
            <v>No</v>
          </cell>
          <cell r="J1018" t="str">
            <v>None</v>
          </cell>
        </row>
        <row r="1019">
          <cell r="A1019" t="str">
            <v>M610.01(a)(i)</v>
          </cell>
          <cell r="B1019" t="str">
            <v>M4000</v>
          </cell>
          <cell r="C1019" t="str">
            <v>Road Traffic Signs And Road Side Furniture</v>
          </cell>
          <cell r="D1019" t="str">
            <v>M4300</v>
          </cell>
          <cell r="E1019" t="str">
            <v>M4300: Roadstuds</v>
          </cell>
          <cell r="F1019" t="str">
            <v>M610.01(a)(i)</v>
          </cell>
          <cell r="G1019" t="str">
            <v>State section and km distance incl. I/C</v>
          </cell>
          <cell r="H1019" t="str">
            <v>Yes</v>
          </cell>
          <cell r="I1019" t="str">
            <v>Yes</v>
          </cell>
          <cell r="J1019" t="str">
            <v>LS</v>
          </cell>
        </row>
        <row r="1020">
          <cell r="A1020" t="str">
            <v>M610.01(b)</v>
          </cell>
          <cell r="B1020" t="str">
            <v>M4000</v>
          </cell>
          <cell r="C1020" t="str">
            <v>Road Traffic Signs And Road Side Furniture</v>
          </cell>
          <cell r="D1020" t="str">
            <v>M4300</v>
          </cell>
          <cell r="E1020" t="str">
            <v>M4300: Roadstuds</v>
          </cell>
          <cell r="F1020" t="str">
            <v>M610.01(b)</v>
          </cell>
          <cell r="G1020" t="str">
            <v>Reserve with single carriageway (State section and km distance incl. I/C)</v>
          </cell>
          <cell r="H1020" t="str">
            <v>No</v>
          </cell>
          <cell r="I1020" t="str">
            <v>No</v>
          </cell>
          <cell r="J1020" t="str">
            <v>None</v>
          </cell>
        </row>
        <row r="1021">
          <cell r="A1021" t="str">
            <v>M610.01(b)(i)</v>
          </cell>
          <cell r="B1021" t="str">
            <v>M4000</v>
          </cell>
          <cell r="C1021" t="str">
            <v>Road Traffic Signs And Road Side Furniture</v>
          </cell>
          <cell r="D1021" t="str">
            <v>M4300</v>
          </cell>
          <cell r="E1021" t="str">
            <v>M4300: Roadstuds</v>
          </cell>
          <cell r="F1021" t="str">
            <v>M610.01(b)(i)</v>
          </cell>
          <cell r="G1021" t="str">
            <v>State section and km distance incl. I/C</v>
          </cell>
          <cell r="H1021" t="str">
            <v>Yes</v>
          </cell>
          <cell r="I1021" t="str">
            <v>Yes</v>
          </cell>
          <cell r="J1021" t="str">
            <v>LS</v>
          </cell>
        </row>
        <row r="1022">
          <cell r="A1022" t="str">
            <v>M610.02</v>
          </cell>
          <cell r="B1022" t="str">
            <v>M4000</v>
          </cell>
          <cell r="C1022" t="str">
            <v>Road Traffic Signs And Road Side Furniture</v>
          </cell>
          <cell r="D1022" t="str">
            <v>M4300</v>
          </cell>
          <cell r="E1022" t="str">
            <v>M4300: Roadstuds</v>
          </cell>
          <cell r="F1022" t="str">
            <v>M610.02</v>
          </cell>
          <cell r="G1022" t="str">
            <v>Initial general mow - performance based</v>
          </cell>
          <cell r="H1022" t="str">
            <v>No</v>
          </cell>
          <cell r="I1022" t="str">
            <v>No</v>
          </cell>
          <cell r="J1022" t="str">
            <v>None</v>
          </cell>
        </row>
        <row r="1023">
          <cell r="A1023" t="str">
            <v>M610.02(a)</v>
          </cell>
          <cell r="B1023" t="str">
            <v>M4000</v>
          </cell>
          <cell r="C1023" t="str">
            <v>Road Traffic Signs And Road Side Furniture</v>
          </cell>
          <cell r="D1023" t="str">
            <v>M4400</v>
          </cell>
          <cell r="E1023" t="str">
            <v>M4400: Guard-Rail Erecion And Maintenance</v>
          </cell>
          <cell r="F1023" t="str">
            <v>M610.02(a)</v>
          </cell>
          <cell r="G1023" t="str">
            <v>Reserve with dual carriageway (State section and km distance incl. I/C)</v>
          </cell>
          <cell r="H1023" t="str">
            <v>No</v>
          </cell>
          <cell r="I1023" t="str">
            <v>No</v>
          </cell>
          <cell r="J1023" t="str">
            <v>None</v>
          </cell>
        </row>
        <row r="1024">
          <cell r="A1024" t="str">
            <v>M610.02(a)(i)</v>
          </cell>
          <cell r="B1024" t="str">
            <v>M4000</v>
          </cell>
          <cell r="C1024" t="str">
            <v>Road Traffic Signs And Road Side Furniture</v>
          </cell>
          <cell r="D1024" t="str">
            <v>M4400</v>
          </cell>
          <cell r="E1024" t="str">
            <v>M4400: Guard-Rail Erecion And Maintenance</v>
          </cell>
          <cell r="F1024" t="str">
            <v>M610.02(a)(i)</v>
          </cell>
          <cell r="G1024" t="str">
            <v>State section and km distance incl. I/C</v>
          </cell>
          <cell r="H1024" t="str">
            <v>Yes</v>
          </cell>
          <cell r="I1024" t="str">
            <v>Yes</v>
          </cell>
          <cell r="J1024" t="str">
            <v>LS</v>
          </cell>
        </row>
        <row r="1025">
          <cell r="A1025" t="str">
            <v>M610.02(b)</v>
          </cell>
          <cell r="B1025" t="str">
            <v>M4000</v>
          </cell>
          <cell r="C1025" t="str">
            <v>Road Traffic Signs And Road Side Furniture</v>
          </cell>
          <cell r="D1025" t="str">
            <v>M4400</v>
          </cell>
          <cell r="E1025" t="str">
            <v>M4400: Guard-Rail Erecion And Maintenance</v>
          </cell>
          <cell r="F1025" t="str">
            <v>M610.02(b)</v>
          </cell>
          <cell r="G1025" t="str">
            <v>Reserve with single carriageway (State section and km distance incl. I/C)</v>
          </cell>
          <cell r="H1025" t="str">
            <v>No</v>
          </cell>
          <cell r="I1025" t="str">
            <v>No</v>
          </cell>
          <cell r="J1025" t="str">
            <v>None</v>
          </cell>
        </row>
        <row r="1026">
          <cell r="A1026" t="str">
            <v>M610.02(b)(i)</v>
          </cell>
          <cell r="B1026" t="str">
            <v>M4000</v>
          </cell>
          <cell r="C1026" t="str">
            <v>Road Traffic Signs And Road Side Furniture</v>
          </cell>
          <cell r="D1026" t="str">
            <v>M4400</v>
          </cell>
          <cell r="E1026" t="str">
            <v>M4400: Guard-Rail Erecion And Maintenance</v>
          </cell>
          <cell r="F1026" t="str">
            <v>M610.02(b)(i)</v>
          </cell>
          <cell r="G1026" t="str">
            <v>State section and km distance incl. I/C</v>
          </cell>
          <cell r="H1026" t="str">
            <v>Yes</v>
          </cell>
          <cell r="I1026" t="str">
            <v>Yes</v>
          </cell>
          <cell r="J1026" t="str">
            <v>LS</v>
          </cell>
        </row>
        <row r="1027">
          <cell r="A1027" t="str">
            <v>M610.03</v>
          </cell>
          <cell r="B1027" t="str">
            <v>M4000</v>
          </cell>
          <cell r="C1027" t="str">
            <v>Road Traffic Signs And Road Side Furniture</v>
          </cell>
          <cell r="D1027" t="str">
            <v>M4400</v>
          </cell>
          <cell r="E1027" t="str">
            <v>M4400: Guard-Rail Erecion And Maintenance</v>
          </cell>
          <cell r="F1027" t="str">
            <v>M610.03</v>
          </cell>
          <cell r="G1027" t="str">
            <v>General mowing ( non-performance based)</v>
          </cell>
          <cell r="H1027" t="str">
            <v>No</v>
          </cell>
          <cell r="I1027" t="str">
            <v>No</v>
          </cell>
          <cell r="J1027" t="str">
            <v>None</v>
          </cell>
        </row>
        <row r="1028">
          <cell r="A1028" t="str">
            <v>M610.03(a)</v>
          </cell>
          <cell r="B1028" t="str">
            <v>M4000</v>
          </cell>
          <cell r="C1028" t="str">
            <v>Road Traffic Signs And Road Side Furniture</v>
          </cell>
          <cell r="D1028" t="str">
            <v>M4400</v>
          </cell>
          <cell r="E1028" t="str">
            <v>M4400: Guard-Rail Erecion And Maintenance</v>
          </cell>
          <cell r="F1028" t="str">
            <v>M610.03(a)</v>
          </cell>
          <cell r="G1028" t="str">
            <v>Reserve with dual carriageway (State section and km distance incl. I/C)</v>
          </cell>
          <cell r="H1028" t="str">
            <v>No</v>
          </cell>
          <cell r="I1028" t="str">
            <v>No</v>
          </cell>
          <cell r="J1028" t="str">
            <v>None</v>
          </cell>
        </row>
        <row r="1029">
          <cell r="A1029" t="str">
            <v>M610.03(a)(i)</v>
          </cell>
          <cell r="B1029" t="str">
            <v>M4000</v>
          </cell>
          <cell r="C1029" t="str">
            <v>Road Traffic Signs And Road Side Furniture</v>
          </cell>
          <cell r="D1029" t="str">
            <v>M4400</v>
          </cell>
          <cell r="E1029" t="str">
            <v>M4400: Guard-Rail Erecion And Maintenance</v>
          </cell>
          <cell r="F1029" t="str">
            <v>M610.03(a)(i)</v>
          </cell>
          <cell r="G1029" t="str">
            <v>State section and km distance incl. I/C</v>
          </cell>
          <cell r="H1029" t="str">
            <v>Yes</v>
          </cell>
          <cell r="I1029" t="str">
            <v>Yes</v>
          </cell>
          <cell r="J1029" t="str">
            <v>No</v>
          </cell>
        </row>
        <row r="1030">
          <cell r="A1030" t="str">
            <v>M610.03(b)</v>
          </cell>
          <cell r="B1030" t="str">
            <v>M4000</v>
          </cell>
          <cell r="C1030" t="str">
            <v>Road Traffic Signs And Road Side Furniture</v>
          </cell>
          <cell r="D1030" t="str">
            <v>M4400</v>
          </cell>
          <cell r="E1030" t="str">
            <v>M4400: Guard-Rail Erecion And Maintenance</v>
          </cell>
          <cell r="F1030" t="str">
            <v>M610.03(b)</v>
          </cell>
          <cell r="G1030" t="str">
            <v>Reserve with single carriageway (State section and km distance incl. I/C)</v>
          </cell>
          <cell r="H1030" t="str">
            <v>No</v>
          </cell>
          <cell r="I1030" t="str">
            <v>No</v>
          </cell>
          <cell r="J1030" t="str">
            <v>None</v>
          </cell>
        </row>
        <row r="1031">
          <cell r="A1031" t="str">
            <v>M610.03(b)(i)</v>
          </cell>
          <cell r="B1031" t="str">
            <v>M4000</v>
          </cell>
          <cell r="C1031" t="str">
            <v>Road Traffic Signs And Road Side Furniture</v>
          </cell>
          <cell r="D1031" t="str">
            <v>M4400</v>
          </cell>
          <cell r="E1031" t="str">
            <v>M4400: Guard-Rail Erecion And Maintenance</v>
          </cell>
          <cell r="F1031" t="str">
            <v>M610.03(b)(i)</v>
          </cell>
          <cell r="G1031" t="str">
            <v>State section and km distance incl. I/C</v>
          </cell>
          <cell r="H1031" t="str">
            <v>Yes</v>
          </cell>
          <cell r="I1031" t="str">
            <v>Yes</v>
          </cell>
          <cell r="J1031" t="str">
            <v>No</v>
          </cell>
        </row>
        <row r="1032">
          <cell r="A1032" t="str">
            <v>M610.04</v>
          </cell>
          <cell r="B1032" t="str">
            <v>M4000</v>
          </cell>
          <cell r="C1032" t="str">
            <v>Road Traffic Signs And Road Side Furniture</v>
          </cell>
          <cell r="D1032" t="str">
            <v>M4400</v>
          </cell>
          <cell r="E1032" t="str">
            <v>M4400: Guard-Rail Erecion And Maintenance</v>
          </cell>
          <cell r="F1032" t="str">
            <v>M610.04</v>
          </cell>
          <cell r="G1032" t="str">
            <v>General mow - performance based</v>
          </cell>
          <cell r="H1032" t="str">
            <v>No</v>
          </cell>
          <cell r="I1032" t="str">
            <v>No</v>
          </cell>
          <cell r="J1032" t="str">
            <v>None</v>
          </cell>
        </row>
        <row r="1033">
          <cell r="A1033" t="str">
            <v>M610.04(a)</v>
          </cell>
          <cell r="B1033" t="str">
            <v>M4000</v>
          </cell>
          <cell r="C1033" t="str">
            <v>Road Traffic Signs And Road Side Furniture</v>
          </cell>
          <cell r="D1033" t="str">
            <v>M4400</v>
          </cell>
          <cell r="E1033" t="str">
            <v>M4400: Guard-Rail Erecion And Maintenance</v>
          </cell>
          <cell r="F1033" t="str">
            <v>M610.04(a)</v>
          </cell>
          <cell r="G1033" t="str">
            <v>Reserve with dual carriageway (State section and km distance incl. I/C)</v>
          </cell>
          <cell r="H1033" t="str">
            <v>No</v>
          </cell>
          <cell r="I1033" t="str">
            <v>No</v>
          </cell>
          <cell r="J1033" t="str">
            <v>None</v>
          </cell>
        </row>
        <row r="1034">
          <cell r="A1034" t="str">
            <v>M610.04(a)(i)</v>
          </cell>
          <cell r="B1034" t="str">
            <v>M4000</v>
          </cell>
          <cell r="C1034" t="str">
            <v>Road Traffic Signs And Road Side Furniture</v>
          </cell>
          <cell r="D1034" t="str">
            <v>M4400</v>
          </cell>
          <cell r="E1034" t="str">
            <v>M4400: Guard-Rail Erecion And Maintenance</v>
          </cell>
          <cell r="F1034" t="str">
            <v>M610.04(a)(i)</v>
          </cell>
          <cell r="G1034" t="str">
            <v>State section and km distance incl. I/C</v>
          </cell>
          <cell r="H1034" t="str">
            <v>Yes</v>
          </cell>
          <cell r="I1034" t="str">
            <v>Yes</v>
          </cell>
          <cell r="J1034" t="str">
            <v>Month</v>
          </cell>
        </row>
        <row r="1035">
          <cell r="A1035" t="str">
            <v>M610.04(b)</v>
          </cell>
          <cell r="B1035" t="str">
            <v>M4000</v>
          </cell>
          <cell r="C1035" t="str">
            <v>Road Traffic Signs And Road Side Furniture</v>
          </cell>
          <cell r="D1035" t="str">
            <v>M4400</v>
          </cell>
          <cell r="E1035" t="str">
            <v>M4400: Guard-Rail Erecion And Maintenance</v>
          </cell>
          <cell r="F1035" t="str">
            <v>M610.04(b)</v>
          </cell>
          <cell r="G1035" t="str">
            <v>Reserve with single carriageway (State section and km distance incl. I/C)</v>
          </cell>
          <cell r="H1035" t="str">
            <v>No</v>
          </cell>
          <cell r="I1035" t="str">
            <v>No</v>
          </cell>
          <cell r="J1035" t="str">
            <v>None</v>
          </cell>
        </row>
        <row r="1036">
          <cell r="A1036" t="str">
            <v>M610.04(b)(i)</v>
          </cell>
          <cell r="B1036" t="str">
            <v>M4000</v>
          </cell>
          <cell r="C1036" t="str">
            <v>Road Traffic Signs And Road Side Furniture</v>
          </cell>
          <cell r="D1036" t="str">
            <v>M4400</v>
          </cell>
          <cell r="E1036" t="str">
            <v>M4400: Guard-Rail Erecion And Maintenance</v>
          </cell>
          <cell r="F1036" t="str">
            <v>M610.04(b)(i)</v>
          </cell>
          <cell r="G1036" t="str">
            <v>State section and km distance incl. I/C</v>
          </cell>
          <cell r="H1036" t="str">
            <v>Yes</v>
          </cell>
          <cell r="I1036" t="str">
            <v>Yes</v>
          </cell>
          <cell r="J1036" t="str">
            <v>Month</v>
          </cell>
        </row>
        <row r="1037">
          <cell r="A1037" t="str">
            <v>M610.04(c)</v>
          </cell>
          <cell r="B1037" t="str">
            <v>M4000</v>
          </cell>
          <cell r="C1037" t="str">
            <v>Road Traffic Signs And Road Side Furniture</v>
          </cell>
          <cell r="D1037" t="str">
            <v>M4400</v>
          </cell>
          <cell r="E1037" t="str">
            <v>M4400: Guard-Rail Erecion And Maintenance</v>
          </cell>
          <cell r="F1037" t="str">
            <v>M610.04(c)</v>
          </cell>
          <cell r="G1037" t="str">
            <v xml:space="preserve">Grass cutting of 5km sections </v>
          </cell>
          <cell r="H1037" t="str">
            <v>Yes</v>
          </cell>
          <cell r="I1037" t="str">
            <v>Yes</v>
          </cell>
          <cell r="J1037" t="str">
            <v>Month</v>
          </cell>
        </row>
        <row r="1038">
          <cell r="A1038" t="str">
            <v>M610.05</v>
          </cell>
          <cell r="B1038" t="str">
            <v>M4000</v>
          </cell>
          <cell r="C1038" t="str">
            <v>Road Traffic Signs And Road Side Furniture</v>
          </cell>
          <cell r="D1038" t="str">
            <v>M4400</v>
          </cell>
          <cell r="E1038" t="str">
            <v>M4400: Guard-Rail Erecion And Maintenance</v>
          </cell>
          <cell r="F1038" t="str">
            <v>M610.05</v>
          </cell>
          <cell r="G1038" t="str">
            <v>Initial shoulder mow - non -performance based</v>
          </cell>
          <cell r="H1038" t="str">
            <v>No</v>
          </cell>
          <cell r="I1038" t="str">
            <v>No</v>
          </cell>
          <cell r="J1038" t="str">
            <v>None</v>
          </cell>
        </row>
        <row r="1039">
          <cell r="A1039" t="str">
            <v>M610.05(a)</v>
          </cell>
          <cell r="B1039" t="str">
            <v>M4000</v>
          </cell>
          <cell r="C1039" t="str">
            <v>Road Traffic Signs And Road Side Furniture</v>
          </cell>
          <cell r="D1039" t="str">
            <v>M4400</v>
          </cell>
          <cell r="E1039" t="str">
            <v>M4400: Guard-Rail Erecion And Maintenance</v>
          </cell>
          <cell r="F1039" t="str">
            <v>M610.05(a)</v>
          </cell>
          <cell r="G1039" t="str">
            <v>Reserve with dual carriageway (State section and km distance incl. I/C)</v>
          </cell>
          <cell r="H1039" t="str">
            <v>No</v>
          </cell>
          <cell r="I1039" t="str">
            <v>No</v>
          </cell>
          <cell r="J1039" t="str">
            <v>None</v>
          </cell>
        </row>
        <row r="1040">
          <cell r="A1040" t="str">
            <v>M610.05(a)(i)</v>
          </cell>
          <cell r="B1040" t="str">
            <v>M4000</v>
          </cell>
          <cell r="C1040" t="str">
            <v>Road Traffic Signs And Road Side Furniture</v>
          </cell>
          <cell r="D1040" t="str">
            <v>M4400</v>
          </cell>
          <cell r="E1040" t="str">
            <v>M4400: Guard-Rail Erecion And Maintenance</v>
          </cell>
          <cell r="F1040" t="str">
            <v>M610.05(a)(i)</v>
          </cell>
          <cell r="G1040" t="str">
            <v>State section and km distance incl. I/C</v>
          </cell>
          <cell r="H1040" t="str">
            <v>Yes</v>
          </cell>
          <cell r="I1040" t="str">
            <v>Yes</v>
          </cell>
          <cell r="J1040" t="str">
            <v>LS</v>
          </cell>
        </row>
        <row r="1041">
          <cell r="A1041" t="str">
            <v>M610.05(b)</v>
          </cell>
          <cell r="B1041" t="str">
            <v>M4000</v>
          </cell>
          <cell r="C1041" t="str">
            <v>Road Traffic Signs And Road Side Furniture</v>
          </cell>
          <cell r="D1041" t="str">
            <v>M4400</v>
          </cell>
          <cell r="E1041" t="str">
            <v>M4400: Guard-Rail Erecion And Maintenance</v>
          </cell>
          <cell r="F1041" t="str">
            <v>M610.05(b)</v>
          </cell>
          <cell r="G1041" t="str">
            <v>Reserve with single carriageway (State section and km distance incl. I/C)</v>
          </cell>
          <cell r="H1041" t="str">
            <v>No</v>
          </cell>
          <cell r="I1041" t="str">
            <v>No</v>
          </cell>
          <cell r="J1041" t="str">
            <v>None</v>
          </cell>
        </row>
        <row r="1042">
          <cell r="A1042" t="str">
            <v>M610.05(b)(i)</v>
          </cell>
          <cell r="B1042" t="str">
            <v>M4000</v>
          </cell>
          <cell r="C1042" t="str">
            <v>Road Traffic Signs And Road Side Furniture</v>
          </cell>
          <cell r="D1042" t="str">
            <v>M4400</v>
          </cell>
          <cell r="E1042" t="str">
            <v>M4400: Guard-Rail Erecion And Maintenance</v>
          </cell>
          <cell r="F1042" t="str">
            <v>M610.05(b)(i)</v>
          </cell>
          <cell r="G1042" t="str">
            <v>State section and km distance incl. I/C</v>
          </cell>
          <cell r="H1042" t="str">
            <v>Yes</v>
          </cell>
          <cell r="I1042" t="str">
            <v>Yes</v>
          </cell>
          <cell r="J1042" t="str">
            <v>LS</v>
          </cell>
        </row>
        <row r="1043">
          <cell r="A1043" t="str">
            <v>M610.06</v>
          </cell>
          <cell r="B1043" t="str">
            <v>M4000</v>
          </cell>
          <cell r="C1043" t="str">
            <v>Road Traffic Signs And Road Side Furniture</v>
          </cell>
          <cell r="D1043" t="str">
            <v>M4400</v>
          </cell>
          <cell r="E1043" t="str">
            <v>M4400: Guard-Rail Erecion And Maintenance</v>
          </cell>
          <cell r="F1043" t="str">
            <v>M610.06</v>
          </cell>
          <cell r="G1043" t="str">
            <v>Initial shoulder mow - performance based</v>
          </cell>
          <cell r="H1043" t="str">
            <v>No</v>
          </cell>
          <cell r="I1043" t="str">
            <v>No</v>
          </cell>
          <cell r="J1043" t="str">
            <v>None</v>
          </cell>
        </row>
        <row r="1044">
          <cell r="A1044" t="str">
            <v>M610.06(a)</v>
          </cell>
          <cell r="B1044" t="str">
            <v>M4000</v>
          </cell>
          <cell r="C1044" t="str">
            <v>Road Traffic Signs And Road Side Furniture</v>
          </cell>
          <cell r="D1044" t="str">
            <v>M4400</v>
          </cell>
          <cell r="E1044" t="str">
            <v>M4400: Guard-Rail Erecion And Maintenance</v>
          </cell>
          <cell r="F1044" t="str">
            <v>M610.06(a)</v>
          </cell>
          <cell r="G1044" t="str">
            <v>Reserve with dual carriageway (State section and km distance incl. I/C)</v>
          </cell>
          <cell r="H1044" t="str">
            <v>No</v>
          </cell>
          <cell r="I1044" t="str">
            <v>No</v>
          </cell>
          <cell r="J1044" t="str">
            <v>None</v>
          </cell>
        </row>
        <row r="1045">
          <cell r="A1045" t="str">
            <v>M610.06(a)(i)</v>
          </cell>
          <cell r="B1045" t="str">
            <v>M4000</v>
          </cell>
          <cell r="C1045" t="str">
            <v>Road Traffic Signs And Road Side Furniture</v>
          </cell>
          <cell r="D1045" t="str">
            <v>M4400</v>
          </cell>
          <cell r="E1045" t="str">
            <v>M4400: Guard-Rail Erecion And Maintenance</v>
          </cell>
          <cell r="F1045" t="str">
            <v>M610.06(a)(i)</v>
          </cell>
          <cell r="G1045" t="str">
            <v>State section and km distance incl. I/C</v>
          </cell>
          <cell r="H1045" t="str">
            <v>Yes</v>
          </cell>
          <cell r="I1045" t="str">
            <v>Yes</v>
          </cell>
          <cell r="J1045" t="str">
            <v>LS</v>
          </cell>
        </row>
        <row r="1046">
          <cell r="A1046" t="str">
            <v>M610.06(b)</v>
          </cell>
          <cell r="B1046" t="str">
            <v>M4000</v>
          </cell>
          <cell r="C1046" t="str">
            <v>Road Traffic Signs And Road Side Furniture</v>
          </cell>
          <cell r="D1046" t="str">
            <v>M4400</v>
          </cell>
          <cell r="E1046" t="str">
            <v>M4400: Guard-Rail Erecion And Maintenance</v>
          </cell>
          <cell r="F1046" t="str">
            <v>M610.06(b)</v>
          </cell>
          <cell r="G1046" t="str">
            <v>Reserve with single carriageway (State section and km distance incl. I/C)</v>
          </cell>
          <cell r="H1046" t="str">
            <v>No</v>
          </cell>
          <cell r="I1046" t="str">
            <v>No</v>
          </cell>
          <cell r="J1046" t="str">
            <v>None</v>
          </cell>
        </row>
        <row r="1047">
          <cell r="A1047" t="str">
            <v>M610.06(b)(i)</v>
          </cell>
          <cell r="B1047" t="str">
            <v>M4000</v>
          </cell>
          <cell r="C1047" t="str">
            <v>Road Traffic Signs And Road Side Furniture</v>
          </cell>
          <cell r="D1047" t="str">
            <v>M4400</v>
          </cell>
          <cell r="E1047" t="str">
            <v>M4400: Guard-Rail Erecion And Maintenance</v>
          </cell>
          <cell r="F1047" t="str">
            <v>M610.06(b)(i)</v>
          </cell>
          <cell r="G1047" t="str">
            <v>State section and km distance incl. I/C</v>
          </cell>
          <cell r="H1047" t="str">
            <v>Yes</v>
          </cell>
          <cell r="I1047" t="str">
            <v>Yes</v>
          </cell>
          <cell r="J1047" t="str">
            <v>LS</v>
          </cell>
        </row>
        <row r="1048">
          <cell r="A1048" t="str">
            <v>M610.07</v>
          </cell>
          <cell r="B1048" t="str">
            <v>M4000</v>
          </cell>
          <cell r="C1048" t="str">
            <v>Road Traffic Signs And Road Side Furniture</v>
          </cell>
          <cell r="D1048" t="str">
            <v>M4400</v>
          </cell>
          <cell r="E1048" t="str">
            <v>M4400: Guard-Rail Erecion And Maintenance</v>
          </cell>
          <cell r="F1048" t="str">
            <v>M610.07</v>
          </cell>
          <cell r="G1048" t="str">
            <v>Shoulder mow - non-performance based</v>
          </cell>
          <cell r="H1048" t="str">
            <v>No</v>
          </cell>
          <cell r="I1048" t="str">
            <v>No</v>
          </cell>
          <cell r="J1048" t="str">
            <v>None</v>
          </cell>
        </row>
        <row r="1049">
          <cell r="A1049" t="str">
            <v>M610.07(a)</v>
          </cell>
          <cell r="B1049" t="str">
            <v>M4000</v>
          </cell>
          <cell r="C1049" t="str">
            <v>Road Traffic Signs And Road Side Furniture</v>
          </cell>
          <cell r="D1049" t="str">
            <v>M4400</v>
          </cell>
          <cell r="E1049" t="str">
            <v>M4400: Guard-Rail Erecion And Maintenance</v>
          </cell>
          <cell r="F1049" t="str">
            <v>M610.07(a)</v>
          </cell>
          <cell r="G1049" t="str">
            <v>Reserve with dual carriageway (State section and km distance incl. I/C)</v>
          </cell>
          <cell r="H1049" t="str">
            <v>No</v>
          </cell>
          <cell r="I1049" t="str">
            <v>No</v>
          </cell>
          <cell r="J1049" t="str">
            <v>None</v>
          </cell>
        </row>
        <row r="1050">
          <cell r="A1050" t="str">
            <v>M610.07(a)(i)</v>
          </cell>
          <cell r="B1050" t="str">
            <v>M4000</v>
          </cell>
          <cell r="C1050" t="str">
            <v>Road Traffic Signs And Road Side Furniture</v>
          </cell>
          <cell r="D1050" t="str">
            <v>M4400</v>
          </cell>
          <cell r="E1050" t="str">
            <v>M4400: Guard-Rail Erecion And Maintenance</v>
          </cell>
          <cell r="F1050" t="str">
            <v>M610.07(a)(i)</v>
          </cell>
          <cell r="G1050" t="str">
            <v>State section and km distance incl. I/C</v>
          </cell>
          <cell r="H1050" t="str">
            <v>Yes</v>
          </cell>
          <cell r="I1050" t="str">
            <v>Yes</v>
          </cell>
          <cell r="J1050" t="str">
            <v>No</v>
          </cell>
        </row>
        <row r="1051">
          <cell r="A1051" t="str">
            <v>M610.07(b)</v>
          </cell>
          <cell r="B1051" t="str">
            <v>M4000</v>
          </cell>
          <cell r="C1051" t="str">
            <v>Road Traffic Signs And Road Side Furniture</v>
          </cell>
          <cell r="D1051" t="str">
            <v>M4400</v>
          </cell>
          <cell r="E1051" t="str">
            <v>M4400: Guard-Rail Erecion And Maintenance</v>
          </cell>
          <cell r="F1051" t="str">
            <v>M610.07(b)</v>
          </cell>
          <cell r="G1051" t="str">
            <v>Reserve with single carriageway (State section and km distance incl. I/C)</v>
          </cell>
          <cell r="H1051" t="str">
            <v>No</v>
          </cell>
          <cell r="I1051" t="str">
            <v>No</v>
          </cell>
          <cell r="J1051" t="str">
            <v>None</v>
          </cell>
        </row>
        <row r="1052">
          <cell r="A1052" t="str">
            <v>M610.07(b)(i)</v>
          </cell>
          <cell r="B1052" t="str">
            <v>M4000</v>
          </cell>
          <cell r="C1052" t="str">
            <v>Road Traffic Signs And Road Side Furniture</v>
          </cell>
          <cell r="D1052" t="str">
            <v>M4400</v>
          </cell>
          <cell r="E1052" t="str">
            <v>M4400: Guard-Rail Erecion And Maintenance</v>
          </cell>
          <cell r="F1052" t="str">
            <v>M610.07(b)(i)</v>
          </cell>
          <cell r="G1052" t="str">
            <v>State section and km distance incl. I/C</v>
          </cell>
          <cell r="H1052" t="str">
            <v>Yes</v>
          </cell>
          <cell r="I1052" t="str">
            <v>Yes</v>
          </cell>
          <cell r="J1052" t="str">
            <v>No</v>
          </cell>
        </row>
        <row r="1053">
          <cell r="A1053" t="str">
            <v>M610.08</v>
          </cell>
          <cell r="B1053" t="str">
            <v>M4000</v>
          </cell>
          <cell r="C1053" t="str">
            <v>Road Traffic Signs And Road Side Furniture</v>
          </cell>
          <cell r="D1053" t="str">
            <v>M4400</v>
          </cell>
          <cell r="E1053" t="str">
            <v>M4400: Guard-Rail Erecion And Maintenance</v>
          </cell>
          <cell r="F1053" t="str">
            <v>M610.08</v>
          </cell>
          <cell r="G1053" t="str">
            <v>Shoulder mow - performance based</v>
          </cell>
          <cell r="H1053" t="str">
            <v>No</v>
          </cell>
          <cell r="I1053" t="str">
            <v>No</v>
          </cell>
          <cell r="J1053" t="str">
            <v>None</v>
          </cell>
        </row>
        <row r="1054">
          <cell r="A1054" t="str">
            <v>M610.08(a)</v>
          </cell>
          <cell r="B1054" t="str">
            <v>M4000</v>
          </cell>
          <cell r="C1054" t="str">
            <v>Road Traffic Signs And Road Side Furniture</v>
          </cell>
          <cell r="D1054" t="str">
            <v>M4400</v>
          </cell>
          <cell r="E1054" t="str">
            <v>M4400: Guard-Rail Erecion And Maintenance</v>
          </cell>
          <cell r="F1054" t="str">
            <v>M610.08(a)</v>
          </cell>
          <cell r="G1054" t="str">
            <v>Reserve with dual carriageway (State section and km distance incl. I/C)</v>
          </cell>
          <cell r="H1054" t="str">
            <v>No</v>
          </cell>
          <cell r="I1054" t="str">
            <v>No</v>
          </cell>
          <cell r="J1054" t="str">
            <v>None</v>
          </cell>
        </row>
        <row r="1055">
          <cell r="A1055" t="str">
            <v>M610.08(a)(i)</v>
          </cell>
          <cell r="B1055" t="str">
            <v>M4000</v>
          </cell>
          <cell r="C1055" t="str">
            <v>Road Traffic Signs And Road Side Furniture</v>
          </cell>
          <cell r="D1055" t="str">
            <v>M4400</v>
          </cell>
          <cell r="E1055" t="str">
            <v>M4400: Guard-Rail Erecion And Maintenance</v>
          </cell>
          <cell r="F1055" t="str">
            <v>M610.08(a)(i)</v>
          </cell>
          <cell r="G1055" t="str">
            <v>State section and km distance incl. I/C</v>
          </cell>
          <cell r="H1055" t="str">
            <v>Yes</v>
          </cell>
          <cell r="I1055" t="str">
            <v>Yes</v>
          </cell>
          <cell r="J1055" t="str">
            <v>Month</v>
          </cell>
        </row>
        <row r="1056">
          <cell r="A1056" t="str">
            <v>M610.08(b)</v>
          </cell>
          <cell r="B1056" t="str">
            <v>M4000</v>
          </cell>
          <cell r="C1056" t="str">
            <v>Road Traffic Signs And Road Side Furniture</v>
          </cell>
          <cell r="D1056" t="str">
            <v>M4400</v>
          </cell>
          <cell r="E1056" t="str">
            <v>M4400: Guard-Rail Erecion And Maintenance</v>
          </cell>
          <cell r="F1056" t="str">
            <v>M610.08(b)</v>
          </cell>
          <cell r="G1056" t="str">
            <v>Reserve with single carriageway (State section and km distance incl. I/C)</v>
          </cell>
          <cell r="H1056" t="str">
            <v>No</v>
          </cell>
          <cell r="I1056" t="str">
            <v>No</v>
          </cell>
          <cell r="J1056" t="str">
            <v>None</v>
          </cell>
        </row>
        <row r="1057">
          <cell r="A1057" t="str">
            <v>M610.08(b)(i)</v>
          </cell>
          <cell r="B1057" t="str">
            <v>M4000</v>
          </cell>
          <cell r="C1057" t="str">
            <v>Road Traffic Signs And Road Side Furniture</v>
          </cell>
          <cell r="D1057" t="str">
            <v>M4400</v>
          </cell>
          <cell r="E1057" t="str">
            <v>M4400: Guard-Rail Erecion And Maintenance</v>
          </cell>
          <cell r="F1057" t="str">
            <v>M610.08(b)(i)</v>
          </cell>
          <cell r="G1057" t="str">
            <v>State section and km distance incl. I/C</v>
          </cell>
          <cell r="H1057" t="str">
            <v>Yes</v>
          </cell>
          <cell r="I1057" t="str">
            <v>Yes</v>
          </cell>
          <cell r="J1057" t="str">
            <v>Month</v>
          </cell>
        </row>
        <row r="1058">
          <cell r="A1058" t="str">
            <v>M611.01</v>
          </cell>
          <cell r="B1058" t="str">
            <v>M4000</v>
          </cell>
          <cell r="C1058" t="str">
            <v>Road Traffic Signs And Road Side Furniture</v>
          </cell>
          <cell r="D1058" t="str">
            <v>M4400</v>
          </cell>
          <cell r="E1058" t="str">
            <v>M4400: Guard-Rail Erecion And Maintenance</v>
          </cell>
          <cell r="F1058" t="str">
            <v>M611.01</v>
          </cell>
          <cell r="G1058" t="str">
            <v>Mowing of designated and additional areas- non-performance based</v>
          </cell>
          <cell r="H1058" t="str">
            <v>No</v>
          </cell>
          <cell r="I1058" t="str">
            <v>No</v>
          </cell>
          <cell r="J1058" t="str">
            <v>None</v>
          </cell>
        </row>
        <row r="1059">
          <cell r="A1059" t="str">
            <v>M611.01(a)</v>
          </cell>
          <cell r="B1059" t="str">
            <v>M4000</v>
          </cell>
          <cell r="C1059" t="str">
            <v>Road Traffic Signs And Road Side Furniture</v>
          </cell>
          <cell r="D1059" t="str">
            <v>M4400</v>
          </cell>
          <cell r="E1059" t="str">
            <v>M4400: Guard-Rail Erecion And Maintenance</v>
          </cell>
          <cell r="F1059" t="str">
            <v>M611.01(a)</v>
          </cell>
          <cell r="G1059" t="str">
            <v>Reserve with dual carriageway (State section and km distance incl. I/C)</v>
          </cell>
          <cell r="H1059" t="str">
            <v>No</v>
          </cell>
          <cell r="I1059" t="str">
            <v>No</v>
          </cell>
          <cell r="J1059" t="str">
            <v>None</v>
          </cell>
        </row>
        <row r="1060">
          <cell r="A1060" t="str">
            <v>M611.01(a)(i)</v>
          </cell>
          <cell r="B1060" t="str">
            <v>M4000</v>
          </cell>
          <cell r="C1060" t="str">
            <v>Road Traffic Signs And Road Side Furniture</v>
          </cell>
          <cell r="D1060" t="str">
            <v>M4400</v>
          </cell>
          <cell r="E1060" t="str">
            <v>M4400: Guard-Rail Erecion And Maintenance</v>
          </cell>
          <cell r="F1060" t="str">
            <v>M611.01(a)(i)</v>
          </cell>
          <cell r="G1060" t="str">
            <v>State section and km distance incl. I/C</v>
          </cell>
          <cell r="H1060" t="str">
            <v>Yes</v>
          </cell>
          <cell r="I1060" t="str">
            <v>Yes</v>
          </cell>
          <cell r="J1060" t="str">
            <v>No</v>
          </cell>
        </row>
        <row r="1061">
          <cell r="A1061" t="str">
            <v>M611.01(b)</v>
          </cell>
          <cell r="B1061" t="str">
            <v>M4000</v>
          </cell>
          <cell r="C1061" t="str">
            <v>Road Traffic Signs And Road Side Furniture</v>
          </cell>
          <cell r="D1061" t="str">
            <v>M4400</v>
          </cell>
          <cell r="E1061" t="str">
            <v>M4400: Guard-Rail Erecion And Maintenance</v>
          </cell>
          <cell r="F1061" t="str">
            <v>M611.01(b)</v>
          </cell>
          <cell r="G1061" t="str">
            <v>Reserve with single carriageway (State section and km distance incl. I/C)</v>
          </cell>
          <cell r="H1061" t="str">
            <v>No</v>
          </cell>
          <cell r="I1061" t="str">
            <v>No</v>
          </cell>
          <cell r="J1061" t="str">
            <v>None</v>
          </cell>
        </row>
        <row r="1062">
          <cell r="A1062" t="str">
            <v>M611.01(b)(i)</v>
          </cell>
          <cell r="B1062" t="str">
            <v>M4000</v>
          </cell>
          <cell r="C1062" t="str">
            <v>Road Traffic Signs And Road Side Furniture</v>
          </cell>
          <cell r="D1062" t="str">
            <v>M4400</v>
          </cell>
          <cell r="E1062" t="str">
            <v>M4400: Guard-Rail Erecion And Maintenance</v>
          </cell>
          <cell r="F1062" t="str">
            <v>M611.01(b)(i)</v>
          </cell>
          <cell r="G1062" t="str">
            <v>State section and km distance incl. I/C</v>
          </cell>
          <cell r="H1062" t="str">
            <v>Yes</v>
          </cell>
          <cell r="I1062" t="str">
            <v>Yes</v>
          </cell>
          <cell r="J1062" t="str">
            <v>No</v>
          </cell>
        </row>
        <row r="1063">
          <cell r="A1063" t="str">
            <v>M611.01(b)(vii)</v>
          </cell>
          <cell r="B1063" t="str">
            <v>M4000</v>
          </cell>
          <cell r="C1063" t="str">
            <v>Road Traffic Signs And Road Side Furniture</v>
          </cell>
          <cell r="D1063" t="str">
            <v>M4400</v>
          </cell>
          <cell r="E1063" t="str">
            <v>M4400: Guard-Rail Erecion And Maintenance</v>
          </cell>
          <cell r="F1063" t="str">
            <v>M611.01(b)(vii)</v>
          </cell>
          <cell r="G1063" t="str">
            <v>Sight triangles at intersections, road signs, guardrails and marker boards</v>
          </cell>
          <cell r="H1063" t="str">
            <v>Yes</v>
          </cell>
          <cell r="I1063" t="str">
            <v>Yes</v>
          </cell>
          <cell r="J1063" t="str">
            <v>No</v>
          </cell>
        </row>
        <row r="1064">
          <cell r="A1064" t="str">
            <v>M611.02</v>
          </cell>
          <cell r="B1064" t="str">
            <v>M4000</v>
          </cell>
          <cell r="C1064" t="str">
            <v>Road Traffic Signs And Road Side Furniture</v>
          </cell>
          <cell r="D1064" t="str">
            <v>M4400</v>
          </cell>
          <cell r="E1064" t="str">
            <v>M4400: Guard-Rail Erecion And Maintenance</v>
          </cell>
          <cell r="F1064" t="str">
            <v>M611.02</v>
          </cell>
          <cell r="G1064" t="str">
            <v>Mowing of designated areas - performance based</v>
          </cell>
          <cell r="H1064" t="str">
            <v>No</v>
          </cell>
          <cell r="I1064" t="str">
            <v>No</v>
          </cell>
          <cell r="J1064" t="str">
            <v>None</v>
          </cell>
        </row>
        <row r="1065">
          <cell r="A1065" t="str">
            <v>M611.02(a)</v>
          </cell>
          <cell r="B1065" t="str">
            <v>M4000</v>
          </cell>
          <cell r="C1065" t="str">
            <v>Road Traffic Signs And Road Side Furniture</v>
          </cell>
          <cell r="D1065" t="str">
            <v>M4400</v>
          </cell>
          <cell r="E1065" t="str">
            <v>M4400: Guard-Rail Erecion And Maintenance</v>
          </cell>
          <cell r="F1065" t="str">
            <v>M611.02(a)</v>
          </cell>
          <cell r="G1065" t="str">
            <v>Reserve with dual carriageway (State section and km distance incl. I/C)</v>
          </cell>
          <cell r="H1065" t="str">
            <v>No</v>
          </cell>
          <cell r="I1065" t="str">
            <v>No</v>
          </cell>
          <cell r="J1065" t="str">
            <v>None</v>
          </cell>
        </row>
        <row r="1066">
          <cell r="A1066" t="str">
            <v>M611.02(a)(i)</v>
          </cell>
          <cell r="B1066" t="str">
            <v>M4000</v>
          </cell>
          <cell r="C1066" t="str">
            <v>Road Traffic Signs And Road Side Furniture</v>
          </cell>
          <cell r="D1066" t="str">
            <v>M4400</v>
          </cell>
          <cell r="E1066" t="str">
            <v>M4400: Guard-Rail Erecion And Maintenance</v>
          </cell>
          <cell r="F1066" t="str">
            <v>M611.02(a)(i)</v>
          </cell>
          <cell r="G1066" t="str">
            <v>State section and km distance incl. I/C</v>
          </cell>
          <cell r="H1066" t="str">
            <v>Yes</v>
          </cell>
          <cell r="I1066" t="str">
            <v>Yes</v>
          </cell>
          <cell r="J1066" t="str">
            <v>Month</v>
          </cell>
        </row>
        <row r="1067">
          <cell r="A1067" t="str">
            <v>M611.02(b)</v>
          </cell>
          <cell r="B1067" t="str">
            <v>M4000</v>
          </cell>
          <cell r="C1067" t="str">
            <v>Road Traffic Signs And Road Side Furniture</v>
          </cell>
          <cell r="D1067" t="str">
            <v>M4400</v>
          </cell>
          <cell r="E1067" t="str">
            <v>M4400: Guard-Rail Erecion And Maintenance</v>
          </cell>
          <cell r="F1067" t="str">
            <v>M611.02(b)</v>
          </cell>
          <cell r="G1067" t="str">
            <v>Reserve with single carriageway (State section and km distance incl. I/C)</v>
          </cell>
          <cell r="H1067" t="str">
            <v>No</v>
          </cell>
          <cell r="I1067" t="str">
            <v>No</v>
          </cell>
          <cell r="J1067" t="str">
            <v>None</v>
          </cell>
        </row>
        <row r="1068">
          <cell r="A1068" t="str">
            <v>M611.02(b)(i)</v>
          </cell>
          <cell r="B1068" t="str">
            <v>M4000</v>
          </cell>
          <cell r="C1068" t="str">
            <v>Road Traffic Signs And Road Side Furniture</v>
          </cell>
          <cell r="D1068" t="str">
            <v>M4400</v>
          </cell>
          <cell r="E1068" t="str">
            <v>M4400: Guard-Rail Erecion And Maintenance</v>
          </cell>
          <cell r="F1068" t="str">
            <v>M611.02(b)(i)</v>
          </cell>
          <cell r="G1068" t="str">
            <v>State section and km distance incl. I/C</v>
          </cell>
          <cell r="H1068" t="str">
            <v>Yes</v>
          </cell>
          <cell r="I1068" t="str">
            <v>Yes</v>
          </cell>
          <cell r="J1068" t="str">
            <v>Month</v>
          </cell>
        </row>
        <row r="1069">
          <cell r="A1069" t="str">
            <v>M611.03</v>
          </cell>
          <cell r="B1069" t="str">
            <v>M4000</v>
          </cell>
          <cell r="C1069" t="str">
            <v>Road Traffic Signs And Road Side Furniture</v>
          </cell>
          <cell r="D1069" t="str">
            <v>M4400</v>
          </cell>
          <cell r="E1069" t="str">
            <v>M4400: Guard-Rail Erecion And Maintenance</v>
          </cell>
          <cell r="F1069" t="str">
            <v>M611.03</v>
          </cell>
          <cell r="G1069" t="str">
            <v>Mowing of additional areas</v>
          </cell>
          <cell r="H1069" t="str">
            <v>No</v>
          </cell>
          <cell r="I1069" t="str">
            <v>No</v>
          </cell>
          <cell r="J1069" t="str">
            <v>None</v>
          </cell>
        </row>
        <row r="1070">
          <cell r="A1070" t="str">
            <v>M611.03(a)</v>
          </cell>
          <cell r="B1070" t="str">
            <v>M4000</v>
          </cell>
          <cell r="C1070" t="str">
            <v>Road Traffic Signs And Road Side Furniture</v>
          </cell>
          <cell r="D1070" t="str">
            <v>M4400</v>
          </cell>
          <cell r="E1070" t="str">
            <v>M4400: Guard-Rail Erecion And Maintenance</v>
          </cell>
          <cell r="F1070" t="str">
            <v>M611.03(a)</v>
          </cell>
          <cell r="G1070" t="str">
            <v>Ad-hoc areas</v>
          </cell>
          <cell r="H1070" t="str">
            <v>Yes</v>
          </cell>
          <cell r="I1070" t="str">
            <v>Yes</v>
          </cell>
          <cell r="J1070" t="str">
            <v>m2</v>
          </cell>
        </row>
        <row r="1071">
          <cell r="A1071" t="str">
            <v>M611.03(b)</v>
          </cell>
          <cell r="B1071" t="str">
            <v>M4000</v>
          </cell>
          <cell r="C1071" t="str">
            <v>Road Traffic Signs And Road Side Furniture</v>
          </cell>
          <cell r="D1071" t="str">
            <v>M4400</v>
          </cell>
          <cell r="E1071" t="str">
            <v>M4400: Guard-Rail Erecion And Maintenance</v>
          </cell>
          <cell r="F1071" t="str">
            <v>M611.03(b)</v>
          </cell>
          <cell r="G1071" t="str">
            <v>Rest Areas</v>
          </cell>
          <cell r="H1071" t="str">
            <v>Yes</v>
          </cell>
          <cell r="I1071" t="str">
            <v>Yes</v>
          </cell>
          <cell r="J1071" t="str">
            <v>ha</v>
          </cell>
        </row>
        <row r="1072">
          <cell r="A1072" t="str">
            <v>M611.03(c)</v>
          </cell>
          <cell r="B1072" t="str">
            <v>M4000</v>
          </cell>
          <cell r="C1072" t="str">
            <v>Road Traffic Signs And Road Side Furniture</v>
          </cell>
          <cell r="D1072" t="str">
            <v>M4400</v>
          </cell>
          <cell r="E1072" t="str">
            <v>M4400: Guard-Rail Erecion And Maintenance</v>
          </cell>
          <cell r="F1072" t="str">
            <v>M611.03(c)</v>
          </cell>
          <cell r="G1072" t="str">
            <v>Fence line</v>
          </cell>
          <cell r="H1072" t="str">
            <v>No</v>
          </cell>
          <cell r="I1072" t="str">
            <v>No</v>
          </cell>
          <cell r="J1072" t="str">
            <v>None</v>
          </cell>
        </row>
        <row r="1073">
          <cell r="A1073" t="str">
            <v>M611.03(c)(i)</v>
          </cell>
          <cell r="B1073" t="str">
            <v>M4000</v>
          </cell>
          <cell r="C1073" t="str">
            <v>Road Traffic Signs And Road Side Furniture</v>
          </cell>
          <cell r="D1073" t="str">
            <v>M4400</v>
          </cell>
          <cell r="E1073" t="str">
            <v>M4400: Guard-Rail Erecion And Maintenance</v>
          </cell>
          <cell r="F1073" t="str">
            <v>M611.03(c)(i)</v>
          </cell>
          <cell r="G1073" t="str">
            <v>1,0m wide</v>
          </cell>
          <cell r="H1073" t="str">
            <v>Yes</v>
          </cell>
          <cell r="I1073" t="str">
            <v>Yes</v>
          </cell>
          <cell r="J1073" t="str">
            <v>km</v>
          </cell>
        </row>
        <row r="1074">
          <cell r="A1074" t="str">
            <v>M611.03(c)(ii)</v>
          </cell>
          <cell r="B1074" t="str">
            <v>M4000</v>
          </cell>
          <cell r="C1074" t="str">
            <v>Road Traffic Signs And Road Side Furniture</v>
          </cell>
          <cell r="D1074" t="str">
            <v>M4400</v>
          </cell>
          <cell r="E1074" t="str">
            <v>M4400: Guard-Rail Erecion And Maintenance</v>
          </cell>
          <cell r="F1074" t="str">
            <v>M611.03(c)(ii)</v>
          </cell>
          <cell r="G1074" t="str">
            <v>5,0m wide</v>
          </cell>
          <cell r="H1074" t="str">
            <v>Yes</v>
          </cell>
          <cell r="I1074" t="str">
            <v>Yes</v>
          </cell>
          <cell r="J1074" t="str">
            <v>km</v>
          </cell>
        </row>
        <row r="1075">
          <cell r="A1075" t="str">
            <v>M611.03(d)</v>
          </cell>
          <cell r="B1075" t="str">
            <v>M4000</v>
          </cell>
          <cell r="C1075" t="str">
            <v>Road Traffic Signs And Road Side Furniture</v>
          </cell>
          <cell r="D1075" t="str">
            <v>M4400</v>
          </cell>
          <cell r="E1075" t="str">
            <v>M4400: Guard-Rail Erecion And Maintenance</v>
          </cell>
          <cell r="F1075" t="str">
            <v>M611.03(d)</v>
          </cell>
          <cell r="G1075" t="str">
            <v>1,0m wide either side of concrete drains and pedestian path</v>
          </cell>
          <cell r="H1075" t="str">
            <v>Yes</v>
          </cell>
          <cell r="I1075" t="str">
            <v>Yes</v>
          </cell>
          <cell r="J1075" t="str">
            <v>km</v>
          </cell>
        </row>
        <row r="1076">
          <cell r="A1076" t="str">
            <v>M620</v>
          </cell>
          <cell r="B1076" t="str">
            <v>M4000</v>
          </cell>
          <cell r="C1076" t="str">
            <v>Road Traffic Signs And Road Side Furniture</v>
          </cell>
          <cell r="D1076" t="str">
            <v>M4400</v>
          </cell>
          <cell r="E1076" t="str">
            <v>M4400: Guard-Rail Erecion And Maintenance</v>
          </cell>
          <cell r="F1076" t="str">
            <v>M620</v>
          </cell>
          <cell r="G1076" t="str">
            <v>CHEMICAL CONTROL OF UNDESIRABLE VEGETATION</v>
          </cell>
          <cell r="H1076" t="str">
            <v>No</v>
          </cell>
          <cell r="I1076" t="str">
            <v>No</v>
          </cell>
          <cell r="J1076" t="str">
            <v>None</v>
          </cell>
        </row>
        <row r="1077">
          <cell r="A1077" t="str">
            <v>M620.01</v>
          </cell>
          <cell r="B1077" t="str">
            <v>M4000</v>
          </cell>
          <cell r="C1077" t="str">
            <v>Road Traffic Signs And Road Side Furniture</v>
          </cell>
          <cell r="D1077" t="str">
            <v>M4400</v>
          </cell>
          <cell r="E1077" t="str">
            <v>M4400: Guard-Rail Erecion And Maintenance</v>
          </cell>
          <cell r="F1077" t="str">
            <v>M620.01</v>
          </cell>
          <cell r="G1077" t="str">
            <v xml:space="preserve">Annual chemical eradication of undesirable vegetation </v>
          </cell>
          <cell r="H1077" t="str">
            <v>No</v>
          </cell>
          <cell r="I1077" t="str">
            <v>No</v>
          </cell>
          <cell r="J1077" t="str">
            <v>None</v>
          </cell>
        </row>
        <row r="1078">
          <cell r="A1078" t="str">
            <v>M620.01(a)</v>
          </cell>
          <cell r="B1078" t="str">
            <v>M4000</v>
          </cell>
          <cell r="C1078" t="str">
            <v>Road Traffic Signs And Road Side Furniture</v>
          </cell>
          <cell r="D1078" t="str">
            <v>M4400</v>
          </cell>
          <cell r="E1078" t="str">
            <v>M4400: Guard-Rail Erecion And Maintenance</v>
          </cell>
          <cell r="F1078" t="str">
            <v>M620.01(a)</v>
          </cell>
          <cell r="G1078" t="str">
            <v>Reserve with dual carriageway (State section and km distance incl. Interchanges)</v>
          </cell>
          <cell r="H1078" t="str">
            <v>No</v>
          </cell>
          <cell r="I1078" t="str">
            <v>No</v>
          </cell>
          <cell r="J1078" t="str">
            <v>None</v>
          </cell>
        </row>
        <row r="1079">
          <cell r="A1079" t="str">
            <v>M620.01(a)(i)</v>
          </cell>
          <cell r="B1079" t="str">
            <v>M4000</v>
          </cell>
          <cell r="C1079" t="str">
            <v>Road Traffic Signs And Road Side Furniture</v>
          </cell>
          <cell r="D1079" t="str">
            <v>M4400</v>
          </cell>
          <cell r="E1079" t="str">
            <v>M4400: Guard-Rail Erecion And Maintenance</v>
          </cell>
          <cell r="F1079" t="str">
            <v>M620.01(a)(i)</v>
          </cell>
          <cell r="G1079" t="str">
            <v>State section and km distance incl. I/C</v>
          </cell>
          <cell r="H1079" t="str">
            <v>Yes</v>
          </cell>
          <cell r="I1079" t="str">
            <v>Yes</v>
          </cell>
          <cell r="J1079" t="str">
            <v>No</v>
          </cell>
        </row>
        <row r="1080">
          <cell r="A1080" t="str">
            <v>M620.01(b)</v>
          </cell>
          <cell r="B1080" t="str">
            <v>M4000</v>
          </cell>
          <cell r="C1080" t="str">
            <v>Road Traffic Signs And Road Side Furniture</v>
          </cell>
          <cell r="D1080" t="str">
            <v>M4400</v>
          </cell>
          <cell r="E1080" t="str">
            <v>M4400: Guard-Rail Erecion And Maintenance</v>
          </cell>
          <cell r="F1080" t="str">
            <v>M620.01(b)</v>
          </cell>
          <cell r="G1080" t="str">
            <v>Reserve with single carriageway (State section and km distance incl. Interchanges)</v>
          </cell>
          <cell r="H1080" t="str">
            <v>No</v>
          </cell>
          <cell r="I1080" t="str">
            <v>No</v>
          </cell>
          <cell r="J1080" t="str">
            <v>None</v>
          </cell>
        </row>
        <row r="1081">
          <cell r="A1081" t="str">
            <v>M620.01(b)(i)</v>
          </cell>
          <cell r="B1081" t="str">
            <v>M4000</v>
          </cell>
          <cell r="C1081" t="str">
            <v>Road Traffic Signs And Road Side Furniture</v>
          </cell>
          <cell r="D1081" t="str">
            <v>M4400</v>
          </cell>
          <cell r="E1081" t="str">
            <v>M4400: Guard-Rail Erecion And Maintenance</v>
          </cell>
          <cell r="F1081" t="str">
            <v>M620.01(b)(i)</v>
          </cell>
          <cell r="G1081" t="str">
            <v>State section and km distance incl. I/C</v>
          </cell>
          <cell r="H1081" t="str">
            <v>Yes</v>
          </cell>
          <cell r="I1081" t="str">
            <v>Yes</v>
          </cell>
          <cell r="J1081" t="str">
            <v>No</v>
          </cell>
        </row>
        <row r="1082">
          <cell r="A1082" t="str">
            <v>M620.01(c)</v>
          </cell>
          <cell r="B1082" t="str">
            <v>M4000</v>
          </cell>
          <cell r="C1082" t="str">
            <v>Road Traffic Signs And Road Side Furniture</v>
          </cell>
          <cell r="D1082" t="str">
            <v>M4400</v>
          </cell>
          <cell r="E1082" t="str">
            <v>M4400: Guard-Rail Erecion And Maintenance</v>
          </cell>
          <cell r="F1082" t="str">
            <v>M620.01(c)</v>
          </cell>
          <cell r="G1082" t="str">
            <v>Chemical eradication of undesirable vegetation</v>
          </cell>
          <cell r="H1082" t="str">
            <v>Yes</v>
          </cell>
          <cell r="I1082" t="str">
            <v>No</v>
          </cell>
          <cell r="J1082" t="str">
            <v>Prov Sum</v>
          </cell>
        </row>
        <row r="1083">
          <cell r="A1083" t="str">
            <v>M620.01(d)</v>
          </cell>
          <cell r="B1083" t="str">
            <v>M4000</v>
          </cell>
          <cell r="C1083" t="str">
            <v>Road Traffic Signs And Road Side Furniture</v>
          </cell>
          <cell r="D1083" t="str">
            <v>M4400</v>
          </cell>
          <cell r="E1083" t="str">
            <v>M4400: Guard-Rail Erecion And Maintenance</v>
          </cell>
          <cell r="F1083" t="str">
            <v>M620.01(d)</v>
          </cell>
          <cell r="G1083" t="str">
            <v>The Contractors overhead charges and profit in respect of sub-item M620.01(c)</v>
          </cell>
          <cell r="H1083" t="str">
            <v>Yes</v>
          </cell>
          <cell r="I1083" t="str">
            <v>No</v>
          </cell>
          <cell r="J1083" t="str">
            <v>%</v>
          </cell>
        </row>
        <row r="1084">
          <cell r="A1084" t="str">
            <v>M620.02</v>
          </cell>
          <cell r="B1084" t="str">
            <v>M4000</v>
          </cell>
          <cell r="C1084" t="str">
            <v>Road Traffic Signs And Road Side Furniture</v>
          </cell>
          <cell r="D1084" t="str">
            <v>M4400</v>
          </cell>
          <cell r="E1084" t="str">
            <v>M4400: Guard-Rail Erecion And Maintenance</v>
          </cell>
          <cell r="F1084" t="str">
            <v>M620.02</v>
          </cell>
          <cell r="G1084" t="str">
            <v>Additional chemical eradication of undesirable vegetation and  control of vegetation growth on instruction from the Engineer</v>
          </cell>
          <cell r="H1084" t="str">
            <v>No</v>
          </cell>
          <cell r="I1084" t="str">
            <v>No</v>
          </cell>
          <cell r="J1084" t="str">
            <v>None</v>
          </cell>
        </row>
        <row r="1085">
          <cell r="A1085" t="str">
            <v>M620.02(a)</v>
          </cell>
          <cell r="B1085" t="str">
            <v>M4000</v>
          </cell>
          <cell r="C1085" t="str">
            <v>Road Traffic Signs And Road Side Furniture</v>
          </cell>
          <cell r="D1085" t="str">
            <v>M4400</v>
          </cell>
          <cell r="E1085" t="str">
            <v>M4400: Guard-Rail Erecion And Maintenance</v>
          </cell>
          <cell r="F1085" t="str">
            <v>M620.02(a)</v>
          </cell>
          <cell r="G1085" t="str">
            <v>Isolated areas</v>
          </cell>
          <cell r="H1085" t="str">
            <v>Yes</v>
          </cell>
          <cell r="I1085" t="str">
            <v>Yes</v>
          </cell>
          <cell r="J1085" t="str">
            <v>m2</v>
          </cell>
        </row>
        <row r="1086">
          <cell r="A1086" t="str">
            <v>M620.02(b)</v>
          </cell>
          <cell r="B1086" t="str">
            <v>M4000</v>
          </cell>
          <cell r="C1086" t="str">
            <v>Road Traffic Signs And Road Side Furniture</v>
          </cell>
          <cell r="D1086" t="str">
            <v>M4400</v>
          </cell>
          <cell r="E1086" t="str">
            <v>M4400: Guard-Rail Erecion And Maintenance</v>
          </cell>
          <cell r="F1086" t="str">
            <v>M620.02(b)</v>
          </cell>
          <cell r="G1086" t="str">
            <v>Dense areas (areas more than 20% infested)</v>
          </cell>
          <cell r="H1086" t="str">
            <v>Yes</v>
          </cell>
          <cell r="I1086" t="str">
            <v>Yes</v>
          </cell>
          <cell r="J1086" t="str">
            <v>ha</v>
          </cell>
        </row>
        <row r="1087">
          <cell r="A1087" t="str">
            <v>M620.02(c)</v>
          </cell>
          <cell r="B1087" t="str">
            <v>M4000</v>
          </cell>
          <cell r="C1087" t="str">
            <v>Road Traffic Signs And Road Side Furniture</v>
          </cell>
          <cell r="D1087" t="str">
            <v>M4400</v>
          </cell>
          <cell r="E1087" t="str">
            <v>M4400: Guard-Rail Erecion And Maintenance</v>
          </cell>
          <cell r="F1087" t="str">
            <v>M620.02(c)</v>
          </cell>
          <cell r="G1087" t="str">
            <v>Shoulder weedspray</v>
          </cell>
          <cell r="H1087" t="str">
            <v>Yes</v>
          </cell>
          <cell r="I1087" t="str">
            <v>Yes</v>
          </cell>
          <cell r="J1087" t="str">
            <v>km</v>
          </cell>
        </row>
        <row r="1088">
          <cell r="A1088" t="str">
            <v>M620.02(d)</v>
          </cell>
          <cell r="B1088" t="str">
            <v>M4000</v>
          </cell>
          <cell r="C1088" t="str">
            <v>Road Traffic Signs And Road Side Furniture</v>
          </cell>
          <cell r="D1088" t="str">
            <v>M4400</v>
          </cell>
          <cell r="E1088" t="str">
            <v>M4400: Guard-Rail Erecion And Maintenance</v>
          </cell>
          <cell r="F1088" t="str">
            <v>M620.02(d)</v>
          </cell>
          <cell r="G1088" t="str">
            <v>Extra over sub-item M620.02 (c) under guardrails</v>
          </cell>
          <cell r="H1088" t="str">
            <v>Yes</v>
          </cell>
          <cell r="I1088" t="str">
            <v>Yes</v>
          </cell>
          <cell r="J1088" t="str">
            <v>km</v>
          </cell>
        </row>
        <row r="1089">
          <cell r="A1089" t="str">
            <v>M620.02(e)</v>
          </cell>
          <cell r="B1089" t="str">
            <v>M4000</v>
          </cell>
          <cell r="C1089" t="str">
            <v>Road Traffic Signs And Road Side Furniture</v>
          </cell>
          <cell r="D1089" t="str">
            <v>M4400</v>
          </cell>
          <cell r="E1089" t="str">
            <v>M4400: Guard-Rail Erecion And Maintenance</v>
          </cell>
          <cell r="F1089" t="str">
            <v>M620.02(e)</v>
          </cell>
          <cell r="G1089" t="str">
            <v>Between road reserve fence and neighbouring solid wall</v>
          </cell>
          <cell r="H1089" t="str">
            <v>Yes</v>
          </cell>
          <cell r="I1089" t="str">
            <v>Yes</v>
          </cell>
          <cell r="J1089" t="str">
            <v>m2</v>
          </cell>
        </row>
        <row r="1090">
          <cell r="A1090" t="str">
            <v>M620.02(f)</v>
          </cell>
          <cell r="B1090" t="str">
            <v>M4000</v>
          </cell>
          <cell r="C1090" t="str">
            <v>Road Traffic Signs And Road Side Furniture</v>
          </cell>
          <cell r="D1090" t="str">
            <v>M4400</v>
          </cell>
          <cell r="E1090" t="str">
            <v>M4400: Guard-Rail Erecion And Maintenance</v>
          </cell>
          <cell r="F1090" t="str">
            <v>M620.02(f)</v>
          </cell>
          <cell r="G1090" t="str">
            <v>Around road signs, marker boards and traffic counting stations</v>
          </cell>
          <cell r="H1090" t="str">
            <v>No</v>
          </cell>
          <cell r="I1090" t="str">
            <v>No</v>
          </cell>
          <cell r="J1090" t="str">
            <v>None</v>
          </cell>
        </row>
        <row r="1091">
          <cell r="A1091" t="str">
            <v>M620.02(f)(i)</v>
          </cell>
          <cell r="B1091" t="str">
            <v>M4000</v>
          </cell>
          <cell r="C1091" t="str">
            <v>Road Traffic Signs And Road Side Furniture</v>
          </cell>
          <cell r="D1091" t="str">
            <v>M4400</v>
          </cell>
          <cell r="E1091" t="str">
            <v>M4400: Guard-Rail Erecion And Maintenance</v>
          </cell>
          <cell r="F1091" t="str">
            <v>M620.02(f)(i)</v>
          </cell>
          <cell r="G1091" t="str">
            <v>Road reserve with dual carriageway(State section and km distance incl. Interchanges)</v>
          </cell>
          <cell r="H1091" t="str">
            <v>Yes</v>
          </cell>
          <cell r="I1091" t="str">
            <v>Yes</v>
          </cell>
          <cell r="J1091" t="str">
            <v>No</v>
          </cell>
        </row>
        <row r="1092">
          <cell r="A1092" t="str">
            <v>M620.02(f)(ii)</v>
          </cell>
          <cell r="B1092" t="str">
            <v>M4000</v>
          </cell>
          <cell r="C1092" t="str">
            <v>Road Traffic Signs And Road Side Furniture</v>
          </cell>
          <cell r="D1092" t="str">
            <v>M4400</v>
          </cell>
          <cell r="E1092" t="str">
            <v>M4400: Guard-Rail Erecion And Maintenance</v>
          </cell>
          <cell r="F1092" t="str">
            <v>M620.02(f)(ii)</v>
          </cell>
          <cell r="G1092" t="str">
            <v>Road reserve with single carriageway(State section and km distance incl. Interchanges)</v>
          </cell>
          <cell r="H1092" t="str">
            <v>Yes</v>
          </cell>
          <cell r="I1092" t="str">
            <v>Yes</v>
          </cell>
          <cell r="J1092" t="str">
            <v>No</v>
          </cell>
        </row>
        <row r="1093">
          <cell r="A1093" t="str">
            <v>M620.02(g)</v>
          </cell>
          <cell r="B1093" t="str">
            <v>M4000</v>
          </cell>
          <cell r="C1093" t="str">
            <v>Road Traffic Signs And Road Side Furniture</v>
          </cell>
          <cell r="D1093" t="str">
            <v>M4400</v>
          </cell>
          <cell r="E1093" t="str">
            <v>M4400: Guard-Rail Erecion And Maintenance</v>
          </cell>
          <cell r="F1093" t="str">
            <v>M620.02(g)</v>
          </cell>
          <cell r="G1093" t="str">
            <v>Openings, cracks and jointson concrete channels, lay-byes and block paved areas, and joints between the road pavement and concrete channels</v>
          </cell>
          <cell r="H1093" t="str">
            <v>No</v>
          </cell>
          <cell r="I1093" t="str">
            <v>No</v>
          </cell>
          <cell r="J1093" t="str">
            <v>None</v>
          </cell>
        </row>
        <row r="1094">
          <cell r="A1094" t="str">
            <v>M620.02(g)(i)</v>
          </cell>
          <cell r="B1094" t="str">
            <v>M4000</v>
          </cell>
          <cell r="C1094" t="str">
            <v>Road Traffic Signs And Road Side Furniture</v>
          </cell>
          <cell r="D1094" t="str">
            <v>M4400</v>
          </cell>
          <cell r="E1094" t="str">
            <v>M4400: Guard-Rail Erecion And Maintenance</v>
          </cell>
          <cell r="F1094" t="str">
            <v>M620.02(g)(i)</v>
          </cell>
          <cell r="G1094" t="str">
            <v>Road reserve with dual carriageway(State section and km distance incl. Interchanges)</v>
          </cell>
          <cell r="H1094" t="str">
            <v>No</v>
          </cell>
          <cell r="I1094" t="str">
            <v>No</v>
          </cell>
          <cell r="J1094" t="str">
            <v>None</v>
          </cell>
        </row>
        <row r="1095">
          <cell r="A1095" t="str">
            <v>M620.02(g)(ii)</v>
          </cell>
          <cell r="B1095" t="str">
            <v>M4000</v>
          </cell>
          <cell r="C1095" t="str">
            <v>Road Traffic Signs And Road Side Furniture</v>
          </cell>
          <cell r="D1095" t="str">
            <v>M4400</v>
          </cell>
          <cell r="E1095" t="str">
            <v>M4400: Guard-Rail Erecion And Maintenance</v>
          </cell>
          <cell r="F1095" t="str">
            <v>M620.02(g)(ii)</v>
          </cell>
          <cell r="G1095" t="str">
            <v>Road reserve with single carriageway(State section and km distance incl. Interchanges)</v>
          </cell>
          <cell r="H1095" t="str">
            <v>No</v>
          </cell>
          <cell r="I1095" t="str">
            <v>No</v>
          </cell>
          <cell r="J1095" t="str">
            <v>None</v>
          </cell>
        </row>
        <row r="1096">
          <cell r="A1096" t="str">
            <v>M630</v>
          </cell>
          <cell r="B1096" t="str">
            <v>M4000</v>
          </cell>
          <cell r="C1096" t="str">
            <v>Road Traffic Signs And Road Side Furniture</v>
          </cell>
          <cell r="D1096" t="str">
            <v>M4400</v>
          </cell>
          <cell r="E1096" t="str">
            <v>M4400: Guard-Rail Erecion And Maintenance</v>
          </cell>
          <cell r="F1096" t="str">
            <v>M630</v>
          </cell>
          <cell r="G1096" t="str">
            <v>REMOVAL OF UNDESIRABLE VEGETATION: PHYSICAL ERADICATION</v>
          </cell>
          <cell r="H1096" t="str">
            <v>No</v>
          </cell>
          <cell r="I1096" t="str">
            <v>No</v>
          </cell>
          <cell r="J1096" t="str">
            <v>None</v>
          </cell>
        </row>
        <row r="1097">
          <cell r="A1097" t="str">
            <v>M630.01</v>
          </cell>
          <cell r="B1097" t="str">
            <v>M4000</v>
          </cell>
          <cell r="C1097" t="str">
            <v>Road Traffic Signs And Road Side Furniture</v>
          </cell>
          <cell r="D1097" t="str">
            <v>M4400</v>
          </cell>
          <cell r="E1097" t="str">
            <v>M4400: Guard-Rail Erecion And Maintenance</v>
          </cell>
          <cell r="F1097" t="str">
            <v>M630.01</v>
          </cell>
          <cell r="G1097" t="str">
            <v>Eradication of undesired vegetation</v>
          </cell>
          <cell r="H1097" t="str">
            <v>No</v>
          </cell>
          <cell r="I1097" t="str">
            <v>No</v>
          </cell>
          <cell r="J1097" t="str">
            <v>None</v>
          </cell>
        </row>
        <row r="1098">
          <cell r="A1098" t="str">
            <v>M630.01(a)</v>
          </cell>
          <cell r="B1098" t="str">
            <v>M4000</v>
          </cell>
          <cell r="C1098" t="str">
            <v>Road Traffic Signs And Road Side Furniture</v>
          </cell>
          <cell r="D1098" t="str">
            <v>M4400</v>
          </cell>
          <cell r="E1098" t="str">
            <v>M4400: Guard-Rail Erecion And Maintenance</v>
          </cell>
          <cell r="F1098" t="str">
            <v>M630.01(a)</v>
          </cell>
          <cell r="G1098" t="str">
            <v xml:space="preserve">Initial eradication </v>
          </cell>
          <cell r="H1098" t="str">
            <v>No</v>
          </cell>
          <cell r="I1098" t="str">
            <v>No</v>
          </cell>
          <cell r="J1098" t="str">
            <v>None</v>
          </cell>
        </row>
        <row r="1099">
          <cell r="A1099" t="str">
            <v>M630.01(a)(i)</v>
          </cell>
          <cell r="B1099" t="str">
            <v>M4000</v>
          </cell>
          <cell r="C1099" t="str">
            <v>Road Traffic Signs And Road Side Furniture</v>
          </cell>
          <cell r="D1099" t="str">
            <v>M4400</v>
          </cell>
          <cell r="E1099" t="str">
            <v>M4400: Guard-Rail Erecion And Maintenance</v>
          </cell>
          <cell r="F1099" t="str">
            <v>M630.01(a)(i)</v>
          </cell>
          <cell r="G1099" t="str">
            <v>Undesirable vegetation and trees with a girth of 0 to 150mm (specify section and km distance incl interchanges)</v>
          </cell>
          <cell r="H1099" t="str">
            <v>Yes</v>
          </cell>
          <cell r="I1099" t="str">
            <v>Yes</v>
          </cell>
          <cell r="J1099" t="str">
            <v>LS</v>
          </cell>
        </row>
        <row r="1100">
          <cell r="A1100" t="str">
            <v>M630.01(a)(ii)</v>
          </cell>
          <cell r="B1100" t="str">
            <v>M4000</v>
          </cell>
          <cell r="C1100" t="str">
            <v>Road Traffic Signs And Road Side Furniture</v>
          </cell>
          <cell r="D1100" t="str">
            <v>M4400</v>
          </cell>
          <cell r="E1100" t="str">
            <v>M4400: Guard-Rail Erecion And Maintenance</v>
          </cell>
          <cell r="F1100" t="str">
            <v>M630.01(a)(ii)</v>
          </cell>
          <cell r="G1100" t="str">
            <v>Trees with a girth of 151mm to 500mm (specify section and km distance incl interchanges)</v>
          </cell>
          <cell r="H1100" t="str">
            <v>Yes</v>
          </cell>
          <cell r="I1100" t="str">
            <v>Yes</v>
          </cell>
          <cell r="J1100" t="str">
            <v>LS</v>
          </cell>
        </row>
        <row r="1101">
          <cell r="A1101" t="str">
            <v>M630.01(b)</v>
          </cell>
          <cell r="B1101" t="str">
            <v>M4000</v>
          </cell>
          <cell r="C1101" t="str">
            <v>Road Traffic Signs And Road Side Furniture</v>
          </cell>
          <cell r="D1101" t="str">
            <v>M4400</v>
          </cell>
          <cell r="E1101" t="str">
            <v>M4400: Guard-Rail Erecion And Maintenance</v>
          </cell>
          <cell r="F1101" t="str">
            <v>M630.01(b)</v>
          </cell>
          <cell r="G1101" t="str">
            <v>Annual Eradication (specify section and km distance including interchanges)</v>
          </cell>
          <cell r="H1101" t="str">
            <v>Yes</v>
          </cell>
          <cell r="I1101" t="str">
            <v>Yes</v>
          </cell>
          <cell r="J1101" t="str">
            <v>No</v>
          </cell>
        </row>
        <row r="1102">
          <cell r="A1102" t="str">
            <v>M630.02</v>
          </cell>
          <cell r="B1102" t="str">
            <v>M4000</v>
          </cell>
          <cell r="C1102" t="str">
            <v>Road Traffic Signs And Road Side Furniture</v>
          </cell>
          <cell r="D1102" t="str">
            <v>M4400</v>
          </cell>
          <cell r="E1102" t="str">
            <v>M4400: Guard-Rail Erecion And Maintenance</v>
          </cell>
          <cell r="F1102" t="str">
            <v>M630.02</v>
          </cell>
          <cell r="G1102" t="str">
            <v>Tree felling on instruction from the Engineer</v>
          </cell>
          <cell r="H1102" t="str">
            <v>No</v>
          </cell>
          <cell r="I1102" t="str">
            <v>No</v>
          </cell>
          <cell r="J1102" t="str">
            <v>None</v>
          </cell>
        </row>
        <row r="1103">
          <cell r="A1103" t="str">
            <v>M630.02(a)</v>
          </cell>
          <cell r="B1103" t="str">
            <v>M4000</v>
          </cell>
          <cell r="C1103" t="str">
            <v>Road Traffic Signs And Road Side Furniture</v>
          </cell>
          <cell r="D1103" t="str">
            <v>M4400</v>
          </cell>
          <cell r="E1103" t="str">
            <v>M4400: Guard-Rail Erecion And Maintenance</v>
          </cell>
          <cell r="F1103" t="str">
            <v>M630.02(a)</v>
          </cell>
          <cell r="G1103" t="str">
            <v>Girth exceeding 150 mm to 500 mm</v>
          </cell>
          <cell r="H1103" t="str">
            <v>Yes</v>
          </cell>
          <cell r="I1103" t="str">
            <v>Yes</v>
          </cell>
          <cell r="J1103" t="str">
            <v>No</v>
          </cell>
        </row>
        <row r="1104">
          <cell r="A1104" t="str">
            <v>M630.02(b)</v>
          </cell>
          <cell r="B1104" t="str">
            <v>M4000</v>
          </cell>
          <cell r="C1104" t="str">
            <v>Road Traffic Signs And Road Side Furniture</v>
          </cell>
          <cell r="D1104" t="str">
            <v>M4400</v>
          </cell>
          <cell r="E1104" t="str">
            <v>M4400: Guard-Rail Erecion And Maintenance</v>
          </cell>
          <cell r="F1104" t="str">
            <v>M630.02(b)</v>
          </cell>
          <cell r="G1104" t="str">
            <v>Girth exceeding 500 mm up to 1 000 mm</v>
          </cell>
          <cell r="H1104" t="str">
            <v>Yes</v>
          </cell>
          <cell r="I1104" t="str">
            <v>Yes</v>
          </cell>
          <cell r="J1104" t="str">
            <v>No</v>
          </cell>
        </row>
        <row r="1105">
          <cell r="A1105" t="str">
            <v>M630.02(c)</v>
          </cell>
          <cell r="B1105" t="str">
            <v>M4000</v>
          </cell>
          <cell r="C1105" t="str">
            <v>Road Traffic Signs And Road Side Furniture</v>
          </cell>
          <cell r="D1105" t="str">
            <v>M4400</v>
          </cell>
          <cell r="E1105" t="str">
            <v>M4400: Guard-Rail Erecion And Maintenance</v>
          </cell>
          <cell r="F1105" t="str">
            <v>M630.02(c)</v>
          </cell>
          <cell r="G1105" t="str">
            <v>Girth exceeding 1 000 mm up to 2 000 mm</v>
          </cell>
          <cell r="H1105" t="str">
            <v>Yes</v>
          </cell>
          <cell r="I1105" t="str">
            <v>Yes</v>
          </cell>
          <cell r="J1105" t="str">
            <v>No</v>
          </cell>
        </row>
        <row r="1106">
          <cell r="A1106" t="str">
            <v>M630.02(d)</v>
          </cell>
          <cell r="B1106" t="str">
            <v>M4000</v>
          </cell>
          <cell r="C1106" t="str">
            <v>Road Traffic Signs And Road Side Furniture</v>
          </cell>
          <cell r="D1106" t="str">
            <v>M4400</v>
          </cell>
          <cell r="E1106" t="str">
            <v>M4400: Guard-Rail Erecion And Maintenance</v>
          </cell>
          <cell r="F1106" t="str">
            <v>M630.02(d)</v>
          </cell>
          <cell r="G1106" t="str">
            <v>Girth exceeding 2 000 mm up to 4 000 mm</v>
          </cell>
          <cell r="H1106" t="str">
            <v>Yes</v>
          </cell>
          <cell r="I1106" t="str">
            <v>Yes</v>
          </cell>
          <cell r="J1106" t="str">
            <v>No</v>
          </cell>
        </row>
        <row r="1107">
          <cell r="A1107" t="str">
            <v>M630.02(e)</v>
          </cell>
          <cell r="B1107" t="str">
            <v>M4000</v>
          </cell>
          <cell r="C1107" t="str">
            <v>Road Traffic Signs And Road Side Furniture</v>
          </cell>
          <cell r="D1107" t="str">
            <v>M4400</v>
          </cell>
          <cell r="E1107" t="str">
            <v>M4400: Guard-Rail Erecion And Maintenance</v>
          </cell>
          <cell r="F1107" t="str">
            <v>M630.02(e)</v>
          </cell>
          <cell r="G1107" t="str">
            <v>Girth exceeding 4 000 mm</v>
          </cell>
          <cell r="H1107" t="str">
            <v>Yes</v>
          </cell>
          <cell r="I1107" t="str">
            <v>Yes</v>
          </cell>
          <cell r="J1107" t="str">
            <v>No</v>
          </cell>
        </row>
        <row r="1108">
          <cell r="A1108" t="str">
            <v>M630.03</v>
          </cell>
          <cell r="B1108" t="str">
            <v>M4000</v>
          </cell>
          <cell r="C1108" t="str">
            <v>Road Traffic Signs And Road Side Furniture</v>
          </cell>
          <cell r="D1108" t="str">
            <v>M4400</v>
          </cell>
          <cell r="E1108" t="str">
            <v>M4400: Guard-Rail Erecion And Maintenance</v>
          </cell>
          <cell r="F1108" t="str">
            <v>M630.03</v>
          </cell>
          <cell r="G1108" t="str">
            <v>Burning of fire breaks per operation</v>
          </cell>
          <cell r="H1108" t="str">
            <v>No</v>
          </cell>
          <cell r="I1108" t="str">
            <v>No</v>
          </cell>
          <cell r="J1108" t="str">
            <v>None</v>
          </cell>
        </row>
        <row r="1109">
          <cell r="A1109" t="str">
            <v>M630.03(a)</v>
          </cell>
          <cell r="B1109" t="str">
            <v>M4000</v>
          </cell>
          <cell r="C1109" t="str">
            <v>Road Traffic Signs And Road Side Furniture</v>
          </cell>
          <cell r="D1109" t="str">
            <v>M4400</v>
          </cell>
          <cell r="E1109" t="str">
            <v>M4400: Guard-Rail Erecion And Maintenance</v>
          </cell>
          <cell r="F1109" t="str">
            <v>M630.03(a)</v>
          </cell>
          <cell r="G1109" t="str">
            <v xml:space="preserve">5m wide fire breaks in median </v>
          </cell>
          <cell r="H1109" t="str">
            <v>No</v>
          </cell>
          <cell r="I1109" t="str">
            <v>No</v>
          </cell>
          <cell r="J1109" t="str">
            <v>None</v>
          </cell>
        </row>
        <row r="1110">
          <cell r="A1110" t="str">
            <v>M630.03(a)(i)</v>
          </cell>
          <cell r="B1110" t="str">
            <v>M4000</v>
          </cell>
          <cell r="C1110" t="str">
            <v>Road Traffic Signs And Road Side Furniture</v>
          </cell>
          <cell r="D1110" t="str">
            <v>M4400</v>
          </cell>
          <cell r="E1110" t="str">
            <v>M4400: Guard-Rail Erecion And Maintenance</v>
          </cell>
          <cell r="F1110" t="str">
            <v>M630.03(a)(i)</v>
          </cell>
          <cell r="G1110" t="str">
            <v>State section and km distance incl. I/C</v>
          </cell>
          <cell r="H1110" t="str">
            <v>Yes</v>
          </cell>
          <cell r="I1110" t="str">
            <v>Yes</v>
          </cell>
          <cell r="J1110" t="str">
            <v>No</v>
          </cell>
        </row>
        <row r="1111">
          <cell r="A1111" t="str">
            <v>M630.03(b)</v>
          </cell>
          <cell r="B1111" t="str">
            <v>M4000</v>
          </cell>
          <cell r="C1111" t="str">
            <v>Road Traffic Signs And Road Side Furniture</v>
          </cell>
          <cell r="D1111" t="str">
            <v>M4400</v>
          </cell>
          <cell r="E1111" t="str">
            <v>M4400: Guard-Rail Erecion And Maintenance</v>
          </cell>
          <cell r="F1111" t="str">
            <v>M630.03(b)</v>
          </cell>
          <cell r="G1111" t="str">
            <v xml:space="preserve">5m wide fire breaks from edge of road surface to road reserve fence </v>
          </cell>
          <cell r="H1111" t="str">
            <v>No</v>
          </cell>
          <cell r="I1111" t="str">
            <v>No</v>
          </cell>
          <cell r="J1111" t="str">
            <v>None</v>
          </cell>
        </row>
        <row r="1112">
          <cell r="A1112" t="str">
            <v>M630.03(b)(i)</v>
          </cell>
          <cell r="B1112" t="str">
            <v>M4000</v>
          </cell>
          <cell r="C1112" t="str">
            <v>Road Traffic Signs And Road Side Furniture</v>
          </cell>
          <cell r="D1112" t="str">
            <v>M4400</v>
          </cell>
          <cell r="E1112" t="str">
            <v>M4400: Guard-Rail Erecion And Maintenance</v>
          </cell>
          <cell r="F1112" t="str">
            <v>M630.03(b)(i)</v>
          </cell>
          <cell r="G1112" t="str">
            <v>State section and km distance incl. I/C</v>
          </cell>
          <cell r="H1112" t="str">
            <v>Yes</v>
          </cell>
          <cell r="I1112" t="str">
            <v>Yes</v>
          </cell>
          <cell r="J1112" t="str">
            <v>No</v>
          </cell>
        </row>
        <row r="1113">
          <cell r="A1113" t="str">
            <v>M630.03(c)</v>
          </cell>
          <cell r="B1113" t="str">
            <v>M4000</v>
          </cell>
          <cell r="C1113" t="str">
            <v>Road Traffic Signs And Road Side Furniture</v>
          </cell>
          <cell r="D1113" t="str">
            <v>M4400</v>
          </cell>
          <cell r="E1113" t="str">
            <v>M4400: Guard-Rail Erecion And Maintenance</v>
          </cell>
          <cell r="F1113" t="str">
            <v>M630.03(c)</v>
          </cell>
          <cell r="G1113" t="str">
            <v>5m wide fire breaks next to road reserve fence</v>
          </cell>
          <cell r="H1113" t="str">
            <v>Yes</v>
          </cell>
          <cell r="I1113" t="str">
            <v>Yes</v>
          </cell>
          <cell r="J1113" t="str">
            <v>km</v>
          </cell>
        </row>
        <row r="1114">
          <cell r="A1114" t="str">
            <v>M630.04</v>
          </cell>
          <cell r="B1114" t="str">
            <v>M4000</v>
          </cell>
          <cell r="C1114" t="str">
            <v>Road Traffic Signs And Road Side Furniture</v>
          </cell>
          <cell r="D1114" t="str">
            <v>M4400</v>
          </cell>
          <cell r="E1114" t="str">
            <v>M4400: Guard-Rail Erecion And Maintenance</v>
          </cell>
          <cell r="F1114" t="str">
            <v>M630.04</v>
          </cell>
          <cell r="G1114" t="str">
            <v>Additional eradiction of undesired vegetation  as instructed by the Engineer</v>
          </cell>
          <cell r="H1114" t="str">
            <v>Yes</v>
          </cell>
          <cell r="I1114" t="str">
            <v>Yes</v>
          </cell>
          <cell r="J1114" t="str">
            <v>ha</v>
          </cell>
        </row>
        <row r="1115">
          <cell r="A1115" t="str">
            <v>M640</v>
          </cell>
          <cell r="B1115" t="str">
            <v>M4000</v>
          </cell>
          <cell r="C1115" t="str">
            <v>Road Traffic Signs And Road Side Furniture</v>
          </cell>
          <cell r="D1115" t="str">
            <v>M4400</v>
          </cell>
          <cell r="E1115" t="str">
            <v>M4400: Guard-Rail Erecion And Maintenance</v>
          </cell>
          <cell r="F1115" t="str">
            <v>M640</v>
          </cell>
          <cell r="G1115" t="str">
            <v>MAINTENANCE AND ESTABLISHMENT OF PLANTS, TREES AND SHRUBS</v>
          </cell>
          <cell r="H1115" t="str">
            <v>No</v>
          </cell>
          <cell r="I1115" t="str">
            <v>No</v>
          </cell>
          <cell r="J1115" t="str">
            <v>None</v>
          </cell>
        </row>
        <row r="1116">
          <cell r="A1116" t="str">
            <v>M640.01</v>
          </cell>
          <cell r="B1116" t="str">
            <v>M4000</v>
          </cell>
          <cell r="C1116" t="str">
            <v>Road Traffic Signs And Road Side Furniture</v>
          </cell>
          <cell r="D1116" t="str">
            <v>M4400</v>
          </cell>
          <cell r="E1116" t="str">
            <v>M4400: Guard-Rail Erecion And Maintenance</v>
          </cell>
          <cell r="F1116" t="str">
            <v>M640.01</v>
          </cell>
          <cell r="G1116" t="str">
            <v>Hoeing around trees, shrubs and hedges</v>
          </cell>
          <cell r="H1116" t="str">
            <v>No</v>
          </cell>
          <cell r="I1116" t="str">
            <v>No</v>
          </cell>
          <cell r="J1116" t="str">
            <v>None</v>
          </cell>
        </row>
        <row r="1117">
          <cell r="A1117" t="str">
            <v>M640.01(a)</v>
          </cell>
          <cell r="B1117" t="str">
            <v>M4000</v>
          </cell>
          <cell r="C1117" t="str">
            <v>Road Traffic Signs And Road Side Furniture</v>
          </cell>
          <cell r="D1117" t="str">
            <v>M4400</v>
          </cell>
          <cell r="E1117" t="str">
            <v>M4400: Guard-Rail Erecion And Maintenance</v>
          </cell>
          <cell r="F1117" t="str">
            <v>M640.01(a)</v>
          </cell>
          <cell r="G1117" t="str">
            <v>Trees,shrubs and hedges up to 20 m apart</v>
          </cell>
          <cell r="H1117" t="str">
            <v>Yes</v>
          </cell>
          <cell r="I1117" t="str">
            <v>Yes</v>
          </cell>
          <cell r="J1117" t="str">
            <v>No</v>
          </cell>
        </row>
        <row r="1118">
          <cell r="A1118" t="str">
            <v>M640.01(b)</v>
          </cell>
          <cell r="B1118" t="str">
            <v>M4000</v>
          </cell>
          <cell r="C1118" t="str">
            <v>Road Traffic Signs And Road Side Furniture</v>
          </cell>
          <cell r="D1118" t="str">
            <v>M4400</v>
          </cell>
          <cell r="E1118" t="str">
            <v>M4400: Guard-Rail Erecion And Maintenance</v>
          </cell>
          <cell r="F1118" t="str">
            <v>M640.01(b)</v>
          </cell>
          <cell r="G1118" t="str">
            <v>Trees,shrubs and hedges between 20 m and 100 m apart</v>
          </cell>
          <cell r="H1118" t="str">
            <v>Yes</v>
          </cell>
          <cell r="I1118" t="str">
            <v>Yes</v>
          </cell>
          <cell r="J1118" t="str">
            <v>No</v>
          </cell>
        </row>
        <row r="1119">
          <cell r="A1119" t="str">
            <v>M640.01(c)</v>
          </cell>
          <cell r="B1119" t="str">
            <v>M4000</v>
          </cell>
          <cell r="C1119" t="str">
            <v>Road Traffic Signs And Road Side Furniture</v>
          </cell>
          <cell r="D1119" t="str">
            <v>M4400</v>
          </cell>
          <cell r="E1119" t="str">
            <v>M4400: Guard-Rail Erecion And Maintenance</v>
          </cell>
          <cell r="F1119" t="str">
            <v>M640.01(c)</v>
          </cell>
          <cell r="G1119" t="str">
            <v>Trees,shrubs and hedges exceeding 100 m apart</v>
          </cell>
          <cell r="H1119" t="str">
            <v>Yes</v>
          </cell>
          <cell r="I1119" t="str">
            <v>Yes</v>
          </cell>
          <cell r="J1119" t="str">
            <v>No</v>
          </cell>
        </row>
        <row r="1120">
          <cell r="A1120" t="str">
            <v>M640.02</v>
          </cell>
          <cell r="B1120" t="str">
            <v>M4000</v>
          </cell>
          <cell r="C1120" t="str">
            <v>Road Traffic Signs And Road Side Furniture</v>
          </cell>
          <cell r="D1120" t="str">
            <v>M4400</v>
          </cell>
          <cell r="E1120" t="str">
            <v>M4400: Guard-Rail Erecion And Maintenance</v>
          </cell>
          <cell r="F1120" t="str">
            <v>M640.02</v>
          </cell>
          <cell r="G1120" t="str">
            <v>Trimming of shrubs and hedges</v>
          </cell>
          <cell r="H1120" t="str">
            <v>No</v>
          </cell>
          <cell r="I1120" t="str">
            <v>No</v>
          </cell>
          <cell r="J1120" t="str">
            <v>None</v>
          </cell>
        </row>
        <row r="1121">
          <cell r="A1121" t="str">
            <v>M640.02(a)</v>
          </cell>
          <cell r="B1121" t="str">
            <v>M4000</v>
          </cell>
          <cell r="C1121" t="str">
            <v>Road Traffic Signs And Road Side Furniture</v>
          </cell>
          <cell r="D1121" t="str">
            <v>M4400</v>
          </cell>
          <cell r="E1121" t="str">
            <v>M4400: Guard-Rail Erecion And Maintenance</v>
          </cell>
          <cell r="F1121" t="str">
            <v>M640.02(a)</v>
          </cell>
          <cell r="G1121" t="str">
            <v>Annual trimming of shrubs and hedges</v>
          </cell>
          <cell r="H1121" t="str">
            <v>No</v>
          </cell>
          <cell r="I1121" t="str">
            <v>No</v>
          </cell>
          <cell r="J1121" t="str">
            <v>None</v>
          </cell>
        </row>
        <row r="1122">
          <cell r="A1122" t="str">
            <v>M640.02(a)(i)</v>
          </cell>
          <cell r="B1122" t="str">
            <v>M4000</v>
          </cell>
          <cell r="C1122" t="str">
            <v>Road Traffic Signs And Road Side Furniture</v>
          </cell>
          <cell r="D1122" t="str">
            <v>M4400</v>
          </cell>
          <cell r="E1122" t="str">
            <v>M4400: Guard-Rail Erecion And Maintenance</v>
          </cell>
          <cell r="F1122" t="str">
            <v>M640.02(a)(i)</v>
          </cell>
          <cell r="G1122" t="str">
            <v>Reserve with dual carriageway (State section and km distance incl. Intersections)</v>
          </cell>
          <cell r="H1122" t="str">
            <v>Yes</v>
          </cell>
          <cell r="I1122" t="str">
            <v>Yes</v>
          </cell>
          <cell r="J1122" t="str">
            <v>No</v>
          </cell>
        </row>
        <row r="1123">
          <cell r="A1123" t="str">
            <v>M640.02(a)(ii)</v>
          </cell>
          <cell r="B1123" t="str">
            <v>M4000</v>
          </cell>
          <cell r="C1123" t="str">
            <v>Road Traffic Signs And Road Side Furniture</v>
          </cell>
          <cell r="D1123" t="str">
            <v>M4400</v>
          </cell>
          <cell r="E1123" t="str">
            <v>M4400: Guard-Rail Erecion And Maintenance</v>
          </cell>
          <cell r="F1123" t="str">
            <v>M640.02(a)(ii)</v>
          </cell>
          <cell r="G1123" t="str">
            <v>Reserve with single carriageway (State section and km distance incl. intersections)</v>
          </cell>
          <cell r="H1123" t="str">
            <v>Yes</v>
          </cell>
          <cell r="I1123" t="str">
            <v>Yes</v>
          </cell>
          <cell r="J1123" t="str">
            <v>No</v>
          </cell>
        </row>
        <row r="1124">
          <cell r="A1124" t="str">
            <v>M640.03</v>
          </cell>
          <cell r="B1124" t="str">
            <v>M4000</v>
          </cell>
          <cell r="C1124" t="str">
            <v>Road Traffic Signs And Road Side Furniture</v>
          </cell>
          <cell r="D1124" t="str">
            <v>M4400</v>
          </cell>
          <cell r="E1124" t="str">
            <v>M4400: Guard-Rail Erecion And Maintenance</v>
          </cell>
          <cell r="F1124" t="str">
            <v>M640.03</v>
          </cell>
          <cell r="G1124" t="str">
            <v>Preparing plant holes</v>
          </cell>
          <cell r="H1124" t="str">
            <v>No</v>
          </cell>
          <cell r="I1124" t="str">
            <v>No</v>
          </cell>
          <cell r="J1124" t="str">
            <v>None</v>
          </cell>
        </row>
        <row r="1125">
          <cell r="A1125" t="str">
            <v>M640.03(a)</v>
          </cell>
          <cell r="B1125" t="str">
            <v>M4000</v>
          </cell>
          <cell r="C1125" t="str">
            <v>Road Traffic Signs And Road Side Furniture</v>
          </cell>
          <cell r="D1125" t="str">
            <v>M4400</v>
          </cell>
          <cell r="E1125" t="str">
            <v>M4400: Guard-Rail Erecion And Maintenance</v>
          </cell>
          <cell r="F1125" t="str">
            <v>M640.03(a)</v>
          </cell>
          <cell r="G1125" t="str">
            <v>Trees</v>
          </cell>
          <cell r="H1125" t="str">
            <v>Yes</v>
          </cell>
          <cell r="I1125" t="str">
            <v>Yes</v>
          </cell>
          <cell r="J1125" t="str">
            <v>No</v>
          </cell>
        </row>
        <row r="1126">
          <cell r="A1126" t="str">
            <v>M640.03(b)</v>
          </cell>
          <cell r="B1126" t="str">
            <v>M4000</v>
          </cell>
          <cell r="C1126" t="str">
            <v>Road Traffic Signs And Road Side Furniture</v>
          </cell>
          <cell r="D1126" t="str">
            <v>M4400</v>
          </cell>
          <cell r="E1126" t="str">
            <v>M4400: Guard-Rail Erecion And Maintenance</v>
          </cell>
          <cell r="F1126" t="str">
            <v>M640.03(b)</v>
          </cell>
          <cell r="G1126" t="str">
            <v>Shrubs and hedge plants</v>
          </cell>
          <cell r="H1126" t="str">
            <v>Yes</v>
          </cell>
          <cell r="I1126" t="str">
            <v>Yes</v>
          </cell>
          <cell r="J1126" t="str">
            <v>No</v>
          </cell>
        </row>
        <row r="1127">
          <cell r="A1127" t="str">
            <v>M640.04</v>
          </cell>
          <cell r="B1127" t="str">
            <v>M4000</v>
          </cell>
          <cell r="C1127" t="str">
            <v>Road Traffic Signs And Road Side Furniture</v>
          </cell>
          <cell r="D1127" t="str">
            <v>M4400</v>
          </cell>
          <cell r="E1127" t="str">
            <v>M4400: Guard-Rail Erecion And Maintenance</v>
          </cell>
          <cell r="F1127" t="str">
            <v>M640.04</v>
          </cell>
          <cell r="G1127" t="str">
            <v>Supply of trees,shrubs and hedge plants</v>
          </cell>
          <cell r="H1127" t="str">
            <v>No</v>
          </cell>
          <cell r="I1127" t="str">
            <v>No</v>
          </cell>
          <cell r="J1127" t="str">
            <v>None</v>
          </cell>
        </row>
        <row r="1128">
          <cell r="A1128" t="str">
            <v>M640.04(a)</v>
          </cell>
          <cell r="B1128" t="str">
            <v>M4000</v>
          </cell>
          <cell r="C1128" t="str">
            <v>Road Traffic Signs And Road Side Furniture</v>
          </cell>
          <cell r="D1128" t="str">
            <v>M4400</v>
          </cell>
          <cell r="E1128" t="str">
            <v>M4400: Guard-Rail Erecion And Maintenance</v>
          </cell>
          <cell r="F1128" t="str">
            <v>M640.04(a)</v>
          </cell>
          <cell r="G1128" t="str">
            <v>Supply of trees,shrubs and hedge plants</v>
          </cell>
          <cell r="H1128" t="str">
            <v>Yes</v>
          </cell>
          <cell r="I1128" t="str">
            <v>No</v>
          </cell>
          <cell r="J1128" t="str">
            <v>Prov Sum</v>
          </cell>
        </row>
        <row r="1129">
          <cell r="A1129" t="str">
            <v>M640.04(b)</v>
          </cell>
          <cell r="B1129" t="str">
            <v>M4000</v>
          </cell>
          <cell r="C1129" t="str">
            <v>Road Traffic Signs And Road Side Furniture</v>
          </cell>
          <cell r="D1129" t="str">
            <v>M4400</v>
          </cell>
          <cell r="E1129" t="str">
            <v>M4400: Guard-Rail Erecion And Maintenance</v>
          </cell>
          <cell r="F1129" t="str">
            <v>M640.04(b)</v>
          </cell>
          <cell r="G1129" t="str">
            <v>The Contractors overhead charges and profit in respect of sub-item M640.04(a)</v>
          </cell>
          <cell r="H1129" t="str">
            <v>Yes</v>
          </cell>
          <cell r="I1129" t="str">
            <v>No</v>
          </cell>
          <cell r="J1129" t="str">
            <v>%</v>
          </cell>
        </row>
        <row r="1130">
          <cell r="A1130" t="str">
            <v>M640.05</v>
          </cell>
          <cell r="B1130" t="str">
            <v>M4000</v>
          </cell>
          <cell r="C1130" t="str">
            <v>Road Traffic Signs And Road Side Furniture</v>
          </cell>
          <cell r="D1130" t="str">
            <v>M4400</v>
          </cell>
          <cell r="E1130" t="str">
            <v>M4400: Guard-Rail Erecion And Maintenance</v>
          </cell>
          <cell r="F1130" t="str">
            <v>M640.05</v>
          </cell>
          <cell r="G1130" t="str">
            <v>Watering of trees, shrubs  and grass</v>
          </cell>
          <cell r="H1130" t="str">
            <v>Yes</v>
          </cell>
          <cell r="I1130" t="str">
            <v>Yes</v>
          </cell>
          <cell r="J1130" t="str">
            <v>kl</v>
          </cell>
        </row>
        <row r="1131">
          <cell r="A1131" t="str">
            <v>M650</v>
          </cell>
          <cell r="B1131" t="str">
            <v>M4000</v>
          </cell>
          <cell r="C1131" t="str">
            <v>Road Traffic Signs And Road Side Furniture</v>
          </cell>
          <cell r="D1131" t="str">
            <v>M4400</v>
          </cell>
          <cell r="E1131" t="str">
            <v>M4400: Guard-Rail Erecion And Maintenance</v>
          </cell>
          <cell r="F1131" t="str">
            <v>M650</v>
          </cell>
          <cell r="G1131" t="str">
            <v>ESTABLISHMENT OF GRASS</v>
          </cell>
          <cell r="H1131" t="str">
            <v>No</v>
          </cell>
          <cell r="I1131" t="str">
            <v>No</v>
          </cell>
          <cell r="J1131" t="str">
            <v>None</v>
          </cell>
        </row>
        <row r="1132">
          <cell r="A1132" t="str">
            <v>M650.01</v>
          </cell>
          <cell r="B1132" t="str">
            <v>M4000</v>
          </cell>
          <cell r="C1132" t="str">
            <v>Road Traffic Signs And Road Side Furniture</v>
          </cell>
          <cell r="D1132" t="str">
            <v>M4400</v>
          </cell>
          <cell r="E1132" t="str">
            <v>M4400: Guard-Rail Erecion And Maintenance</v>
          </cell>
          <cell r="F1132" t="str">
            <v>M650.01</v>
          </cell>
          <cell r="G1132" t="str">
            <v>Trimming for grassing</v>
          </cell>
          <cell r="H1132" t="str">
            <v>No</v>
          </cell>
          <cell r="I1132" t="str">
            <v>No</v>
          </cell>
          <cell r="J1132" t="str">
            <v>None</v>
          </cell>
        </row>
        <row r="1133">
          <cell r="A1133" t="str">
            <v>M650.01(a)</v>
          </cell>
          <cell r="B1133" t="str">
            <v>M4000</v>
          </cell>
          <cell r="C1133" t="str">
            <v>Road Traffic Signs And Road Side Furniture</v>
          </cell>
          <cell r="D1133" t="str">
            <v>M4400</v>
          </cell>
          <cell r="E1133" t="str">
            <v>M4400: Guard-Rail Erecion And Maintenance</v>
          </cell>
          <cell r="F1133" t="str">
            <v>M650.01(a)</v>
          </cell>
          <cell r="G1133" t="str">
            <v>Machine trimming</v>
          </cell>
          <cell r="H1133" t="str">
            <v>Yes</v>
          </cell>
          <cell r="I1133" t="str">
            <v>Yes</v>
          </cell>
          <cell r="J1133" t="str">
            <v>m2</v>
          </cell>
        </row>
        <row r="1134">
          <cell r="A1134" t="str">
            <v>M650.01(b)</v>
          </cell>
          <cell r="B1134" t="str">
            <v>M4000</v>
          </cell>
          <cell r="C1134" t="str">
            <v>Road Traffic Signs And Road Side Furniture</v>
          </cell>
          <cell r="D1134" t="str">
            <v>M4400</v>
          </cell>
          <cell r="E1134" t="str">
            <v>M4400: Guard-Rail Erecion And Maintenance</v>
          </cell>
          <cell r="F1134" t="str">
            <v>M650.01(b)</v>
          </cell>
          <cell r="G1134" t="str">
            <v>Hand trimming</v>
          </cell>
          <cell r="H1134" t="str">
            <v>Yes</v>
          </cell>
          <cell r="I1134" t="str">
            <v>Yes</v>
          </cell>
          <cell r="J1134" t="str">
            <v>m2</v>
          </cell>
        </row>
        <row r="1135">
          <cell r="A1135" t="str">
            <v>M650.02</v>
          </cell>
          <cell r="B1135" t="str">
            <v>M4000</v>
          </cell>
          <cell r="C1135" t="str">
            <v>Road Traffic Signs And Road Side Furniture</v>
          </cell>
          <cell r="D1135" t="str">
            <v>M4400</v>
          </cell>
          <cell r="E1135" t="str">
            <v>M4400: Guard-Rail Erecion And Maintenance</v>
          </cell>
          <cell r="F1135" t="str">
            <v>M650.02</v>
          </cell>
          <cell r="G1135" t="str">
            <v>Loosening of topsoil</v>
          </cell>
          <cell r="H1135" t="str">
            <v>No</v>
          </cell>
          <cell r="I1135" t="str">
            <v>No</v>
          </cell>
          <cell r="J1135" t="str">
            <v>None</v>
          </cell>
        </row>
        <row r="1136">
          <cell r="A1136" t="str">
            <v>M650.02(a)</v>
          </cell>
          <cell r="B1136" t="str">
            <v>M4000</v>
          </cell>
          <cell r="C1136" t="str">
            <v>Road Traffic Signs And Road Side Furniture</v>
          </cell>
          <cell r="D1136" t="str">
            <v>M4400</v>
          </cell>
          <cell r="E1136" t="str">
            <v>M4400: Guard-Rail Erecion And Maintenance</v>
          </cell>
          <cell r="F1136" t="str">
            <v>M650.02(a)</v>
          </cell>
          <cell r="G1136" t="str">
            <v>Ripping</v>
          </cell>
          <cell r="H1136" t="str">
            <v>Yes</v>
          </cell>
          <cell r="I1136" t="str">
            <v>Yes</v>
          </cell>
          <cell r="J1136" t="str">
            <v>ha</v>
          </cell>
        </row>
        <row r="1137">
          <cell r="A1137" t="str">
            <v>M650.02(b)</v>
          </cell>
          <cell r="B1137" t="str">
            <v>M4000</v>
          </cell>
          <cell r="C1137" t="str">
            <v>Road Traffic Signs And Road Side Furniture</v>
          </cell>
          <cell r="D1137" t="str">
            <v>M4400</v>
          </cell>
          <cell r="E1137" t="str">
            <v>M4400: Guard-Rail Erecion And Maintenance</v>
          </cell>
          <cell r="F1137" t="str">
            <v>M650.02(b)</v>
          </cell>
          <cell r="G1137" t="str">
            <v>Ploughing for loosening topsoil</v>
          </cell>
          <cell r="H1137" t="str">
            <v>Yes</v>
          </cell>
          <cell r="I1137" t="str">
            <v>Yes</v>
          </cell>
          <cell r="J1137" t="str">
            <v>ha</v>
          </cell>
        </row>
        <row r="1138">
          <cell r="A1138" t="str">
            <v>M650.03</v>
          </cell>
          <cell r="B1138" t="str">
            <v>M4000</v>
          </cell>
          <cell r="C1138" t="str">
            <v>Road Traffic Signs And Road Side Furniture</v>
          </cell>
          <cell r="D1138" t="str">
            <v>M4400</v>
          </cell>
          <cell r="E1138" t="str">
            <v>M4400: Guard-Rail Erecion And Maintenance</v>
          </cell>
          <cell r="F1138" t="str">
            <v>M650.03</v>
          </cell>
          <cell r="G1138" t="str">
            <v>Topsoil placing</v>
          </cell>
          <cell r="H1138" t="str">
            <v>No</v>
          </cell>
          <cell r="I1138" t="str">
            <v>No</v>
          </cell>
          <cell r="J1138" t="str">
            <v>None</v>
          </cell>
        </row>
        <row r="1139">
          <cell r="A1139" t="str">
            <v>M650.03(a)</v>
          </cell>
          <cell r="B1139" t="str">
            <v>M4000</v>
          </cell>
          <cell r="C1139" t="str">
            <v>Road Traffic Signs And Road Side Furniture</v>
          </cell>
          <cell r="D1139" t="str">
            <v>M4400</v>
          </cell>
          <cell r="E1139" t="str">
            <v>M4400: Guard-Rail Erecion And Maintenance</v>
          </cell>
          <cell r="F1139" t="str">
            <v>M650.03(a)</v>
          </cell>
          <cell r="G1139" t="str">
            <v>Flat areas</v>
          </cell>
          <cell r="H1139" t="str">
            <v>Yes</v>
          </cell>
          <cell r="I1139" t="str">
            <v>Yes</v>
          </cell>
          <cell r="J1139" t="str">
            <v>m3</v>
          </cell>
        </row>
        <row r="1140">
          <cell r="A1140" t="str">
            <v>M650.03(b)</v>
          </cell>
          <cell r="B1140" t="str">
            <v>M4000</v>
          </cell>
          <cell r="C1140" t="str">
            <v>Road Traffic Signs And Road Side Furniture</v>
          </cell>
          <cell r="D1140" t="str">
            <v>M4400</v>
          </cell>
          <cell r="E1140" t="str">
            <v>M4400: Guard-Rail Erecion And Maintenance</v>
          </cell>
          <cell r="F1140" t="str">
            <v>M650.03(b)</v>
          </cell>
          <cell r="G1140" t="str">
            <v>Slopes</v>
          </cell>
          <cell r="H1140" t="str">
            <v>Yes</v>
          </cell>
          <cell r="I1140" t="str">
            <v>Yes</v>
          </cell>
          <cell r="J1140" t="str">
            <v>m3</v>
          </cell>
        </row>
        <row r="1141">
          <cell r="A1141" t="str">
            <v>M650.04</v>
          </cell>
          <cell r="B1141" t="str">
            <v>M4000</v>
          </cell>
          <cell r="C1141" t="str">
            <v>Road Traffic Signs And Road Side Furniture</v>
          </cell>
          <cell r="D1141" t="str">
            <v>M4400</v>
          </cell>
          <cell r="E1141" t="str">
            <v>M4400: Guard-Rail Erecion And Maintenance</v>
          </cell>
          <cell r="F1141" t="str">
            <v>M650.04</v>
          </cell>
          <cell r="G1141" t="str">
            <v>Overhaul on material hauled in excess of 1,0 km</v>
          </cell>
          <cell r="H1141" t="str">
            <v>Yes</v>
          </cell>
          <cell r="I1141" t="str">
            <v>Yes</v>
          </cell>
          <cell r="J1141" t="str">
            <v>m3 - km</v>
          </cell>
        </row>
        <row r="1142">
          <cell r="A1142" t="str">
            <v>M650.05</v>
          </cell>
          <cell r="B1142" t="str">
            <v>M4000</v>
          </cell>
          <cell r="C1142" t="str">
            <v>Road Traffic Signs And Road Side Furniture</v>
          </cell>
          <cell r="D1142" t="str">
            <v>M4400</v>
          </cell>
          <cell r="E1142" t="str">
            <v>M4400: Guard-Rail Erecion And Maintenance</v>
          </cell>
          <cell r="F1142" t="str">
            <v>M650.05</v>
          </cell>
          <cell r="G1142" t="str">
            <v>Chemical fertiliser and/or soil improvement material for grassing (types indicated)</v>
          </cell>
          <cell r="H1142" t="str">
            <v>Yes</v>
          </cell>
          <cell r="I1142" t="str">
            <v>Yes</v>
          </cell>
          <cell r="J1142" t="str">
            <v>ton</v>
          </cell>
        </row>
        <row r="1143">
          <cell r="A1143" t="str">
            <v>M650.06</v>
          </cell>
          <cell r="B1143" t="str">
            <v>M4000</v>
          </cell>
          <cell r="C1143" t="str">
            <v>Road Traffic Signs And Road Side Furniture</v>
          </cell>
          <cell r="D1143" t="str">
            <v>M4400</v>
          </cell>
          <cell r="E1143" t="str">
            <v>M4400: Guard-Rail Erecion And Maintenance</v>
          </cell>
          <cell r="F1143" t="str">
            <v>M650.06</v>
          </cell>
          <cell r="G1143" t="str">
            <v>Removal of existing vegetation from slopes before sodding</v>
          </cell>
          <cell r="H1143" t="str">
            <v>Yes</v>
          </cell>
          <cell r="I1143" t="str">
            <v>Yes</v>
          </cell>
          <cell r="J1143" t="str">
            <v>m2</v>
          </cell>
        </row>
        <row r="1144">
          <cell r="A1144" t="str">
            <v>M650.07</v>
          </cell>
          <cell r="B1144" t="str">
            <v>M4000</v>
          </cell>
          <cell r="C1144" t="str">
            <v>Road Traffic Signs And Road Side Furniture</v>
          </cell>
          <cell r="D1144" t="str">
            <v>M4400</v>
          </cell>
          <cell r="E1144" t="str">
            <v>M4400: Guard-Rail Erecion And Maintenance</v>
          </cell>
          <cell r="F1144" t="str">
            <v>M650.07</v>
          </cell>
          <cell r="G1144" t="str">
            <v>Grassing</v>
          </cell>
          <cell r="H1144" t="str">
            <v>No</v>
          </cell>
          <cell r="I1144" t="str">
            <v>No</v>
          </cell>
          <cell r="J1144" t="str">
            <v>None</v>
          </cell>
        </row>
        <row r="1145">
          <cell r="A1145" t="str">
            <v>M650.07(a)</v>
          </cell>
          <cell r="B1145" t="str">
            <v>M4000</v>
          </cell>
          <cell r="C1145" t="str">
            <v>Road Traffic Signs And Road Side Furniture</v>
          </cell>
          <cell r="D1145" t="str">
            <v>M4400</v>
          </cell>
          <cell r="E1145" t="str">
            <v>M4400: Guard-Rail Erecion And Maintenance</v>
          </cell>
          <cell r="F1145" t="str">
            <v>M650.07(a)</v>
          </cell>
          <cell r="G1145" t="str">
            <v>Grass runners (type of grass indicated)</v>
          </cell>
          <cell r="H1145" t="str">
            <v>Yes</v>
          </cell>
          <cell r="I1145" t="str">
            <v>Yes</v>
          </cell>
          <cell r="J1145" t="str">
            <v>m2</v>
          </cell>
        </row>
        <row r="1146">
          <cell r="A1146" t="str">
            <v>M650.07(b)</v>
          </cell>
          <cell r="B1146" t="str">
            <v>M4000</v>
          </cell>
          <cell r="C1146" t="str">
            <v>Road Traffic Signs And Road Side Furniture</v>
          </cell>
          <cell r="D1146" t="str">
            <v>M4400</v>
          </cell>
          <cell r="E1146" t="str">
            <v>M4400: Guard-Rail Erecion And Maintenance</v>
          </cell>
          <cell r="F1146" t="str">
            <v>M650.07(b)</v>
          </cell>
          <cell r="G1146" t="str">
            <v>Sodding</v>
          </cell>
          <cell r="H1146" t="str">
            <v>No</v>
          </cell>
          <cell r="I1146" t="str">
            <v>No</v>
          </cell>
          <cell r="J1146" t="str">
            <v>None</v>
          </cell>
        </row>
        <row r="1147">
          <cell r="A1147" t="str">
            <v>M650.07(b)(i)</v>
          </cell>
          <cell r="B1147" t="str">
            <v>M4000</v>
          </cell>
          <cell r="C1147" t="str">
            <v>Road Traffic Signs And Road Side Furniture</v>
          </cell>
          <cell r="D1147" t="str">
            <v>M4400</v>
          </cell>
          <cell r="E1147" t="str">
            <v>M4400: Guard-Rail Erecion And Maintenance</v>
          </cell>
          <cell r="F1147" t="str">
            <v>M650.07(b)(i)</v>
          </cell>
          <cell r="G1147" t="str">
            <v>Nursery sods (type of grass indicated)</v>
          </cell>
          <cell r="H1147" t="str">
            <v>Yes</v>
          </cell>
          <cell r="I1147" t="str">
            <v>Yes</v>
          </cell>
          <cell r="J1147" t="str">
            <v>m2</v>
          </cell>
        </row>
        <row r="1148">
          <cell r="A1148" t="str">
            <v>M650.07(b)(ii)</v>
          </cell>
          <cell r="B1148" t="str">
            <v>M4000</v>
          </cell>
          <cell r="C1148" t="str">
            <v>Road Traffic Signs And Road Side Furniture</v>
          </cell>
          <cell r="D1148" t="str">
            <v>M4400</v>
          </cell>
          <cell r="E1148" t="str">
            <v>M4400: Guard-Rail Erecion And Maintenance</v>
          </cell>
          <cell r="F1148" t="str">
            <v>M650.07(b)(ii)</v>
          </cell>
          <cell r="G1148" t="str">
            <v>Veld sods</v>
          </cell>
          <cell r="H1148" t="str">
            <v>Yes</v>
          </cell>
          <cell r="I1148" t="str">
            <v>Yes</v>
          </cell>
          <cell r="J1148" t="str">
            <v>m2</v>
          </cell>
        </row>
        <row r="1149">
          <cell r="A1149" t="str">
            <v>M650.07(c)</v>
          </cell>
          <cell r="B1149" t="str">
            <v>M4000</v>
          </cell>
          <cell r="C1149" t="str">
            <v>Road Traffic Signs And Road Side Furniture</v>
          </cell>
          <cell r="D1149" t="str">
            <v>M4400</v>
          </cell>
          <cell r="E1149" t="str">
            <v>M4400: Guard-Rail Erecion And Maintenance</v>
          </cell>
          <cell r="F1149" t="str">
            <v>M650.07(c)</v>
          </cell>
          <cell r="G1149" t="str">
            <v>Hydro seeding and hand sowing</v>
          </cell>
          <cell r="H1149" t="str">
            <v>No</v>
          </cell>
          <cell r="I1149" t="str">
            <v>No</v>
          </cell>
          <cell r="J1149" t="str">
            <v>None</v>
          </cell>
        </row>
        <row r="1150">
          <cell r="A1150" t="str">
            <v>M650.07(c)(i)</v>
          </cell>
          <cell r="B1150" t="str">
            <v>M4000</v>
          </cell>
          <cell r="C1150" t="str">
            <v>Road Traffic Signs And Road Side Furniture</v>
          </cell>
          <cell r="D1150" t="str">
            <v>M4400</v>
          </cell>
          <cell r="E1150" t="str">
            <v>M4400: Guard-Rail Erecion And Maintenance</v>
          </cell>
          <cell r="F1150" t="str">
            <v>M650.07(c)(i)</v>
          </cell>
          <cell r="G1150" t="str">
            <v>Providing an approved seed mixture for hydro seeding or hand sowing</v>
          </cell>
          <cell r="H1150" t="str">
            <v>Yes</v>
          </cell>
          <cell r="I1150" t="str">
            <v>Yes</v>
          </cell>
          <cell r="J1150" t="str">
            <v>kg</v>
          </cell>
        </row>
        <row r="1151">
          <cell r="A1151" t="str">
            <v>M650.07(c)(ii)</v>
          </cell>
          <cell r="B1151" t="str">
            <v>M4000</v>
          </cell>
          <cell r="C1151" t="str">
            <v>Road Traffic Signs And Road Side Furniture</v>
          </cell>
          <cell r="D1151" t="str">
            <v>M4400</v>
          </cell>
          <cell r="E1151" t="str">
            <v>M4400: Guard-Rail Erecion And Maintenance</v>
          </cell>
          <cell r="F1151" t="str">
            <v>M650.07(c)(ii)</v>
          </cell>
          <cell r="G1151" t="str">
            <v>Hydro seeding</v>
          </cell>
          <cell r="H1151" t="str">
            <v>Yes</v>
          </cell>
          <cell r="I1151" t="str">
            <v>Yes</v>
          </cell>
          <cell r="J1151" t="str">
            <v>ha</v>
          </cell>
        </row>
        <row r="1152">
          <cell r="A1152" t="str">
            <v>M650.07(c)(iii)</v>
          </cell>
          <cell r="B1152" t="str">
            <v>M4000</v>
          </cell>
          <cell r="C1152" t="str">
            <v>Road Traffic Signs And Road Side Furniture</v>
          </cell>
          <cell r="D1152" t="str">
            <v>M4400</v>
          </cell>
          <cell r="E1152" t="str">
            <v>M4400: Guard-Rail Erecion And Maintenance</v>
          </cell>
          <cell r="F1152" t="str">
            <v>M650.07(c)(iii)</v>
          </cell>
          <cell r="G1152" t="str">
            <v>Hand sowing (labour-intensive)</v>
          </cell>
          <cell r="H1152" t="str">
            <v>Yes</v>
          </cell>
          <cell r="I1152" t="str">
            <v>Yes</v>
          </cell>
          <cell r="J1152" t="str">
            <v>m2</v>
          </cell>
        </row>
        <row r="1153">
          <cell r="A1153" t="str">
            <v>M710</v>
          </cell>
          <cell r="B1153" t="str">
            <v>M4000</v>
          </cell>
          <cell r="C1153" t="str">
            <v>Road Traffic Signs And Road Side Furniture</v>
          </cell>
          <cell r="D1153" t="str">
            <v>M4400</v>
          </cell>
          <cell r="E1153" t="str">
            <v>M4400: Guard-Rail Erecion And Maintenance</v>
          </cell>
          <cell r="F1153" t="str">
            <v>M710</v>
          </cell>
          <cell r="G1153" t="str">
            <v>EMERGENCY STANDBY TEAM</v>
          </cell>
          <cell r="H1153" t="str">
            <v>No</v>
          </cell>
          <cell r="I1153" t="str">
            <v>No</v>
          </cell>
          <cell r="J1153" t="str">
            <v>None</v>
          </cell>
        </row>
        <row r="1154">
          <cell r="A1154" t="str">
            <v>M710.01</v>
          </cell>
          <cell r="B1154" t="str">
            <v>M4000</v>
          </cell>
          <cell r="C1154" t="str">
            <v>Road Traffic Signs And Road Side Furniture</v>
          </cell>
          <cell r="D1154" t="str">
            <v>M4400</v>
          </cell>
          <cell r="E1154" t="str">
            <v>M4400: Guard-Rail Erecion And Maintenance</v>
          </cell>
          <cell r="F1154" t="str">
            <v>M710.01</v>
          </cell>
          <cell r="G1154" t="str">
            <v xml:space="preserve">Emergency standby </v>
          </cell>
          <cell r="H1154" t="str">
            <v>No</v>
          </cell>
          <cell r="I1154" t="str">
            <v>No</v>
          </cell>
          <cell r="J1154" t="str">
            <v>None</v>
          </cell>
        </row>
        <row r="1155">
          <cell r="A1155" t="str">
            <v>M710.01(a)</v>
          </cell>
          <cell r="B1155" t="str">
            <v>M4000</v>
          </cell>
          <cell r="C1155" t="str">
            <v>Road Traffic Signs And Road Side Furniture</v>
          </cell>
          <cell r="D1155" t="str">
            <v>M4400</v>
          </cell>
          <cell r="E1155" t="str">
            <v>M4400: Guard-Rail Erecion And Maintenance</v>
          </cell>
          <cell r="F1155" t="str">
            <v>M710.01(a)</v>
          </cell>
          <cell r="G1155" t="str">
            <v xml:space="preserve">Emergency team on standby </v>
          </cell>
          <cell r="H1155" t="str">
            <v>Yes</v>
          </cell>
          <cell r="I1155" t="str">
            <v>Yes</v>
          </cell>
          <cell r="J1155" t="str">
            <v>Month</v>
          </cell>
        </row>
        <row r="1156">
          <cell r="A1156" t="str">
            <v>M710.01(b)</v>
          </cell>
          <cell r="B1156" t="str">
            <v>M4000</v>
          </cell>
          <cell r="C1156" t="str">
            <v>Road Traffic Signs And Road Side Furniture</v>
          </cell>
          <cell r="D1156" t="str">
            <v>M4400</v>
          </cell>
          <cell r="E1156" t="str">
            <v>M4400: Guard-Rail Erecion And Maintenance</v>
          </cell>
          <cell r="F1156" t="str">
            <v>M710.01(b)</v>
          </cell>
          <cell r="G1156" t="str">
            <v xml:space="preserve">Emergency equipment on standby </v>
          </cell>
          <cell r="H1156" t="str">
            <v>Yes</v>
          </cell>
          <cell r="I1156" t="str">
            <v>Yes</v>
          </cell>
          <cell r="J1156" t="str">
            <v>Month</v>
          </cell>
        </row>
        <row r="1157">
          <cell r="A1157" t="str">
            <v>M710.01(c)</v>
          </cell>
          <cell r="B1157" t="str">
            <v>M4000</v>
          </cell>
          <cell r="C1157" t="str">
            <v>Road Traffic Signs And Road Side Furniture</v>
          </cell>
          <cell r="D1157" t="str">
            <v>M4400</v>
          </cell>
          <cell r="E1157" t="str">
            <v>M4400: Guard-Rail Erecion And Maintenance</v>
          </cell>
          <cell r="F1157" t="str">
            <v>M710.01(c)</v>
          </cell>
          <cell r="G1157" t="str">
            <v>Call out cost</v>
          </cell>
          <cell r="H1157" t="str">
            <v>Yes</v>
          </cell>
          <cell r="I1157" t="str">
            <v>Yes</v>
          </cell>
          <cell r="J1157" t="str">
            <v>km</v>
          </cell>
        </row>
        <row r="1158">
          <cell r="A1158" t="str">
            <v>M720</v>
          </cell>
          <cell r="B1158" t="str">
            <v>M4000</v>
          </cell>
          <cell r="C1158" t="str">
            <v>Road Traffic Signs And Road Side Furniture</v>
          </cell>
          <cell r="D1158" t="str">
            <v>M4400</v>
          </cell>
          <cell r="E1158" t="str">
            <v>M4400: Guard-Rail Erecion And Maintenance</v>
          </cell>
          <cell r="F1158" t="str">
            <v>M720</v>
          </cell>
          <cell r="G1158" t="str">
            <v>ALL-EMERGENCY NORMALISATION</v>
          </cell>
          <cell r="H1158" t="str">
            <v>No</v>
          </cell>
          <cell r="I1158" t="str">
            <v>No</v>
          </cell>
          <cell r="J1158" t="str">
            <v>None</v>
          </cell>
        </row>
        <row r="1159">
          <cell r="A1159" t="str">
            <v>M720.01</v>
          </cell>
          <cell r="B1159" t="str">
            <v>M4000</v>
          </cell>
          <cell r="C1159" t="str">
            <v>Road Traffic Signs And Road Side Furniture</v>
          </cell>
          <cell r="D1159" t="str">
            <v>M4400</v>
          </cell>
          <cell r="E1159" t="str">
            <v>M4400: Guard-Rail Erecion And Maintenance</v>
          </cell>
          <cell r="F1159" t="str">
            <v>M720.01</v>
          </cell>
          <cell r="G1159" t="str">
            <v>All-emergency normalisation</v>
          </cell>
          <cell r="H1159" t="str">
            <v>No</v>
          </cell>
          <cell r="I1159" t="str">
            <v>No</v>
          </cell>
          <cell r="J1159" t="str">
            <v>None</v>
          </cell>
        </row>
        <row r="1160">
          <cell r="A1160" t="str">
            <v>M720.01(a)</v>
          </cell>
          <cell r="B1160" t="str">
            <v>M4000</v>
          </cell>
          <cell r="C1160" t="str">
            <v>Road Traffic Signs And Road Side Furniture</v>
          </cell>
          <cell r="D1160" t="str">
            <v>M4400</v>
          </cell>
          <cell r="E1160" t="str">
            <v>M4400: Guard-Rail Erecion And Maintenance</v>
          </cell>
          <cell r="F1160" t="str">
            <v>M720.01(a)</v>
          </cell>
          <cell r="G1160" t="str">
            <v>Accident restoration and cleaning of spillages</v>
          </cell>
          <cell r="H1160" t="str">
            <v>Yes</v>
          </cell>
          <cell r="I1160" t="str">
            <v>Yes</v>
          </cell>
          <cell r="J1160" t="str">
            <v>hour</v>
          </cell>
        </row>
        <row r="1161">
          <cell r="A1161" t="str">
            <v>M720.01(b)</v>
          </cell>
          <cell r="B1161" t="str">
            <v>M4000</v>
          </cell>
          <cell r="C1161" t="str">
            <v>Road Traffic Signs And Road Side Furniture</v>
          </cell>
          <cell r="D1161" t="str">
            <v>M4400</v>
          </cell>
          <cell r="E1161" t="str">
            <v>M4400: Guard-Rail Erecion And Maintenance</v>
          </cell>
          <cell r="F1161" t="str">
            <v>M720.01(b)</v>
          </cell>
          <cell r="G1161" t="str">
            <v>Sheltering of animals</v>
          </cell>
          <cell r="H1161" t="str">
            <v>Yes</v>
          </cell>
          <cell r="I1161" t="str">
            <v>Yes</v>
          </cell>
          <cell r="J1161" t="str">
            <v>hour</v>
          </cell>
        </row>
        <row r="1162">
          <cell r="A1162" t="str">
            <v>M720.01(c)</v>
          </cell>
          <cell r="B1162" t="str">
            <v>M4000</v>
          </cell>
          <cell r="C1162" t="str">
            <v>Road Traffic Signs And Road Side Furniture</v>
          </cell>
          <cell r="D1162" t="str">
            <v>M4400</v>
          </cell>
          <cell r="E1162" t="str">
            <v>M4400: Guard-Rail Erecion And Maintenance</v>
          </cell>
          <cell r="F1162" t="str">
            <v>M720.01(c)</v>
          </cell>
          <cell r="G1162" t="str">
            <v>Fire fighting</v>
          </cell>
          <cell r="H1162" t="str">
            <v>Yes</v>
          </cell>
          <cell r="I1162" t="str">
            <v>Yes</v>
          </cell>
          <cell r="J1162" t="str">
            <v>hour</v>
          </cell>
        </row>
        <row r="1163">
          <cell r="A1163" t="str">
            <v>M720.01(d)</v>
          </cell>
          <cell r="B1163" t="str">
            <v>M4000</v>
          </cell>
          <cell r="C1163" t="str">
            <v>Road Traffic Signs And Road Side Furniture</v>
          </cell>
          <cell r="D1163" t="str">
            <v>M4400</v>
          </cell>
          <cell r="E1163" t="str">
            <v>M4400: Guard-Rail Erecion And Maintenance</v>
          </cell>
          <cell r="F1163" t="str">
            <v>M720.01(d)</v>
          </cell>
          <cell r="G1163" t="str">
            <v>Safeguarding of dangerous area</v>
          </cell>
          <cell r="H1163" t="str">
            <v>Yes</v>
          </cell>
          <cell r="I1163" t="str">
            <v>Yes</v>
          </cell>
          <cell r="J1163" t="str">
            <v>hour</v>
          </cell>
        </row>
        <row r="1164">
          <cell r="A1164" t="str">
            <v>M720.02</v>
          </cell>
          <cell r="B1164" t="str">
            <v>M4000</v>
          </cell>
          <cell r="C1164" t="str">
            <v>Road Traffic Signs And Road Side Furniture</v>
          </cell>
          <cell r="D1164" t="str">
            <v>M4400</v>
          </cell>
          <cell r="E1164" t="str">
            <v>M4400: Guard-Rail Erecion And Maintenance</v>
          </cell>
          <cell r="F1164" t="str">
            <v>M720.02</v>
          </cell>
          <cell r="G1164" t="str">
            <v>Procurement of materials</v>
          </cell>
          <cell r="H1164" t="str">
            <v>No</v>
          </cell>
          <cell r="I1164" t="str">
            <v>No</v>
          </cell>
          <cell r="J1164" t="str">
            <v>None</v>
          </cell>
        </row>
        <row r="1165">
          <cell r="A1165" t="str">
            <v>M720.02(a)</v>
          </cell>
          <cell r="B1165" t="str">
            <v>M4000</v>
          </cell>
          <cell r="C1165" t="str">
            <v>Road Traffic Signs And Road Side Furniture</v>
          </cell>
          <cell r="D1165" t="str">
            <v>M4400</v>
          </cell>
          <cell r="E1165" t="str">
            <v>M4400: Guard-Rail Erecion And Maintenance</v>
          </cell>
          <cell r="F1165" t="str">
            <v>M720.02(a)</v>
          </cell>
          <cell r="G1165" t="str">
            <v>Procurement of materials</v>
          </cell>
          <cell r="H1165" t="str">
            <v>Yes</v>
          </cell>
          <cell r="I1165" t="str">
            <v>No</v>
          </cell>
          <cell r="J1165" t="str">
            <v>Prov Sum</v>
          </cell>
        </row>
        <row r="1166">
          <cell r="A1166" t="str">
            <v>M720.02(b)</v>
          </cell>
          <cell r="B1166" t="str">
            <v>M4000</v>
          </cell>
          <cell r="C1166" t="str">
            <v>Road Traffic Signs And Road Side Furniture</v>
          </cell>
          <cell r="D1166" t="str">
            <v>M4400</v>
          </cell>
          <cell r="E1166" t="str">
            <v>M4400: Guard-Rail Erecion And Maintenance</v>
          </cell>
          <cell r="F1166" t="str">
            <v>M720.02(b)</v>
          </cell>
          <cell r="G1166" t="str">
            <v>The contractors overhead charges and profit in respect of sub-item M720.02(a)</v>
          </cell>
          <cell r="H1166" t="str">
            <v>Yes</v>
          </cell>
          <cell r="I1166" t="str">
            <v>No</v>
          </cell>
          <cell r="J1166" t="str">
            <v>%</v>
          </cell>
        </row>
        <row r="1167">
          <cell r="A1167" t="str">
            <v>M810</v>
          </cell>
          <cell r="B1167" t="str">
            <v>M4000</v>
          </cell>
          <cell r="C1167" t="str">
            <v>Road Traffic Signs And Road Side Furniture</v>
          </cell>
          <cell r="D1167" t="str">
            <v>M4400</v>
          </cell>
          <cell r="E1167" t="str">
            <v>M4400: Guard-Rail Erecion And Maintenance</v>
          </cell>
          <cell r="F1167" t="str">
            <v>M810</v>
          </cell>
          <cell r="G1167" t="str">
            <v>SMALL REPAIRS OF STRUCTURES</v>
          </cell>
          <cell r="H1167" t="str">
            <v>No</v>
          </cell>
          <cell r="I1167" t="str">
            <v>No</v>
          </cell>
          <cell r="J1167" t="str">
            <v>None</v>
          </cell>
        </row>
        <row r="1168">
          <cell r="A1168" t="str">
            <v>M810.01</v>
          </cell>
          <cell r="B1168" t="str">
            <v>M4000</v>
          </cell>
          <cell r="C1168" t="str">
            <v>Road Traffic Signs And Road Side Furniture</v>
          </cell>
          <cell r="D1168" t="str">
            <v>M4400</v>
          </cell>
          <cell r="E1168" t="str">
            <v>M4400: Guard-Rail Erecion And Maintenance</v>
          </cell>
          <cell r="F1168" t="str">
            <v>M810.01</v>
          </cell>
          <cell r="G1168" t="str">
            <v>Minor repairs to  structures</v>
          </cell>
          <cell r="H1168" t="str">
            <v>No</v>
          </cell>
          <cell r="I1168" t="str">
            <v>No</v>
          </cell>
          <cell r="J1168" t="str">
            <v>None</v>
          </cell>
        </row>
        <row r="1169">
          <cell r="A1169" t="str">
            <v>M810.01(a)</v>
          </cell>
          <cell r="B1169" t="str">
            <v>M4000</v>
          </cell>
          <cell r="C1169" t="str">
            <v>Road Traffic Signs And Road Side Furniture</v>
          </cell>
          <cell r="D1169" t="str">
            <v>M4400</v>
          </cell>
          <cell r="E1169" t="str">
            <v>M4400: Guard-Rail Erecion And Maintenance</v>
          </cell>
          <cell r="F1169" t="str">
            <v>M810.01(a)</v>
          </cell>
          <cell r="G1169" t="str">
            <v>Minor repairs to  structures</v>
          </cell>
          <cell r="H1169" t="str">
            <v>Yes</v>
          </cell>
          <cell r="I1169" t="str">
            <v>No</v>
          </cell>
          <cell r="J1169" t="str">
            <v>Prov Sum</v>
          </cell>
        </row>
        <row r="1170">
          <cell r="A1170" t="str">
            <v>M810.01(b)</v>
          </cell>
          <cell r="B1170" t="str">
            <v>M4000</v>
          </cell>
          <cell r="C1170" t="str">
            <v>Road Traffic Signs And Road Side Furniture</v>
          </cell>
          <cell r="D1170" t="str">
            <v>M4400</v>
          </cell>
          <cell r="E1170" t="str">
            <v>M4400: Guard-Rail Erecion And Maintenance</v>
          </cell>
          <cell r="F1170" t="str">
            <v>M810.01(b)</v>
          </cell>
          <cell r="G1170" t="str">
            <v>The Contractor’s overhead charges and profit in respect of sub-item M810.01 (a)</v>
          </cell>
          <cell r="H1170" t="str">
            <v>Yes</v>
          </cell>
          <cell r="I1170" t="str">
            <v>No</v>
          </cell>
          <cell r="J1170" t="str">
            <v>%</v>
          </cell>
        </row>
        <row r="1171">
          <cell r="A1171" t="str">
            <v>M910</v>
          </cell>
          <cell r="B1171" t="str">
            <v>M4000</v>
          </cell>
          <cell r="C1171" t="str">
            <v>Road Traffic Signs And Road Side Furniture</v>
          </cell>
          <cell r="D1171" t="str">
            <v>M4400</v>
          </cell>
          <cell r="E1171" t="str">
            <v>M4400: Guard-Rail Erecion And Maintenance</v>
          </cell>
          <cell r="F1171" t="str">
            <v>M910</v>
          </cell>
          <cell r="G1171" t="str">
            <v>DAYWORKS SCHEDULE</v>
          </cell>
          <cell r="H1171" t="str">
            <v>No</v>
          </cell>
          <cell r="I1171" t="str">
            <v>No</v>
          </cell>
          <cell r="J1171" t="str">
            <v>None</v>
          </cell>
        </row>
        <row r="1172">
          <cell r="A1172" t="str">
            <v>M910.01</v>
          </cell>
          <cell r="B1172" t="str">
            <v>M4000</v>
          </cell>
          <cell r="C1172" t="str">
            <v>Road Traffic Signs And Road Side Furniture</v>
          </cell>
          <cell r="D1172" t="str">
            <v>M4400</v>
          </cell>
          <cell r="E1172" t="str">
            <v>M4400: Guard-Rail Erecion And Maintenance</v>
          </cell>
          <cell r="F1172" t="str">
            <v>M910.01</v>
          </cell>
          <cell r="G1172" t="str">
            <v>Labour during normal working hours</v>
          </cell>
          <cell r="H1172" t="str">
            <v>No</v>
          </cell>
          <cell r="I1172" t="str">
            <v>No</v>
          </cell>
          <cell r="J1172" t="str">
            <v>None</v>
          </cell>
        </row>
        <row r="1173">
          <cell r="A1173" t="str">
            <v>M910.01(a)</v>
          </cell>
          <cell r="B1173" t="str">
            <v>M4000</v>
          </cell>
          <cell r="C1173" t="str">
            <v>Road Traffic Signs And Road Side Furniture</v>
          </cell>
          <cell r="D1173" t="str">
            <v>M4400</v>
          </cell>
          <cell r="E1173" t="str">
            <v>M4400: Guard-Rail Erecion And Maintenance</v>
          </cell>
          <cell r="F1173" t="str">
            <v>M910.01(a)</v>
          </cell>
          <cell r="G1173" t="str">
            <v>Unskilled</v>
          </cell>
          <cell r="H1173" t="str">
            <v>Yes</v>
          </cell>
          <cell r="I1173" t="str">
            <v>Yes</v>
          </cell>
          <cell r="J1173" t="str">
            <v>hour</v>
          </cell>
        </row>
        <row r="1174">
          <cell r="A1174" t="str">
            <v>M910.01(b)</v>
          </cell>
          <cell r="B1174" t="str">
            <v>M4000</v>
          </cell>
          <cell r="C1174" t="str">
            <v>Road Traffic Signs And Road Side Furniture</v>
          </cell>
          <cell r="D1174" t="str">
            <v>M4400</v>
          </cell>
          <cell r="E1174" t="str">
            <v>M4400: Guard-Rail Erecion And Maintenance</v>
          </cell>
          <cell r="F1174" t="str">
            <v>M910.01(b)</v>
          </cell>
          <cell r="G1174" t="str">
            <v>Semi-skilled</v>
          </cell>
          <cell r="H1174" t="str">
            <v>Yes</v>
          </cell>
          <cell r="I1174" t="str">
            <v>Yes</v>
          </cell>
          <cell r="J1174" t="str">
            <v>hour</v>
          </cell>
        </row>
        <row r="1175">
          <cell r="A1175" t="str">
            <v>M910.01(c)</v>
          </cell>
          <cell r="B1175" t="str">
            <v>M4000</v>
          </cell>
          <cell r="C1175" t="str">
            <v>Road Traffic Signs And Road Side Furniture</v>
          </cell>
          <cell r="D1175" t="str">
            <v>M4400</v>
          </cell>
          <cell r="E1175" t="str">
            <v>M4400: Guard-Rail Erecion And Maintenance</v>
          </cell>
          <cell r="F1175" t="str">
            <v>M910.01(c)</v>
          </cell>
          <cell r="G1175" t="str">
            <v>Skilled</v>
          </cell>
          <cell r="H1175" t="str">
            <v>Yes</v>
          </cell>
          <cell r="I1175" t="str">
            <v>Yes</v>
          </cell>
          <cell r="J1175" t="str">
            <v>hour</v>
          </cell>
        </row>
        <row r="1176">
          <cell r="A1176" t="str">
            <v>M910.01(d)</v>
          </cell>
          <cell r="B1176" t="str">
            <v>M4000</v>
          </cell>
          <cell r="C1176" t="str">
            <v>Road Traffic Signs And Road Side Furniture</v>
          </cell>
          <cell r="D1176" t="str">
            <v>M4400</v>
          </cell>
          <cell r="E1176" t="str">
            <v>M4400: Guard-Rail Erecion And Maintenance</v>
          </cell>
          <cell r="F1176" t="str">
            <v>M910.01(d)</v>
          </cell>
          <cell r="G1176" t="str">
            <v>Team Leader (Ganger)</v>
          </cell>
          <cell r="H1176" t="str">
            <v>Yes</v>
          </cell>
          <cell r="I1176" t="str">
            <v>Yes</v>
          </cell>
          <cell r="J1176" t="str">
            <v>hour</v>
          </cell>
        </row>
        <row r="1177">
          <cell r="A1177" t="str">
            <v>M910.01(e)</v>
          </cell>
          <cell r="B1177" t="str">
            <v>M4000</v>
          </cell>
          <cell r="C1177" t="str">
            <v>Road Traffic Signs And Road Side Furniture</v>
          </cell>
          <cell r="D1177" t="str">
            <v>M4400</v>
          </cell>
          <cell r="E1177" t="str">
            <v>M4400: Guard-Rail Erecion And Maintenance</v>
          </cell>
          <cell r="F1177" t="str">
            <v>M910.01(e)</v>
          </cell>
          <cell r="G1177" t="str">
            <v>Flagmen</v>
          </cell>
          <cell r="H1177" t="str">
            <v>Yes</v>
          </cell>
          <cell r="I1177" t="str">
            <v>Yes</v>
          </cell>
          <cell r="J1177" t="str">
            <v>hour</v>
          </cell>
        </row>
        <row r="1178">
          <cell r="A1178" t="str">
            <v>M910.02</v>
          </cell>
          <cell r="B1178" t="str">
            <v>M4000</v>
          </cell>
          <cell r="C1178" t="str">
            <v>Road Traffic Signs And Road Side Furniture</v>
          </cell>
          <cell r="D1178" t="str">
            <v>M4400</v>
          </cell>
          <cell r="E1178" t="str">
            <v>M4400: Guard-Rail Erecion And Maintenance</v>
          </cell>
          <cell r="F1178" t="str">
            <v>M910.02</v>
          </cell>
          <cell r="G1178" t="str">
            <v>Labour outside normal working hours</v>
          </cell>
          <cell r="H1178" t="str">
            <v>No</v>
          </cell>
          <cell r="I1178" t="str">
            <v>No</v>
          </cell>
          <cell r="J1178" t="str">
            <v>None</v>
          </cell>
        </row>
        <row r="1179">
          <cell r="A1179" t="str">
            <v>M910.02(a)</v>
          </cell>
          <cell r="B1179" t="str">
            <v>M4000</v>
          </cell>
          <cell r="C1179" t="str">
            <v>Road Traffic Signs And Road Side Furniture</v>
          </cell>
          <cell r="D1179" t="str">
            <v>M4400</v>
          </cell>
          <cell r="E1179" t="str">
            <v>M4400: Guard-Rail Erecion And Maintenance</v>
          </cell>
          <cell r="F1179" t="str">
            <v>M910.02(a)</v>
          </cell>
          <cell r="G1179" t="str">
            <v>Outside normal working hours and Saturdays</v>
          </cell>
          <cell r="H1179" t="str">
            <v>No</v>
          </cell>
          <cell r="I1179" t="str">
            <v>No</v>
          </cell>
          <cell r="J1179" t="str">
            <v>None</v>
          </cell>
        </row>
        <row r="1180">
          <cell r="A1180" t="str">
            <v>M910.02(a)(i)</v>
          </cell>
          <cell r="B1180" t="str">
            <v>M4000</v>
          </cell>
          <cell r="C1180" t="str">
            <v>Road Traffic Signs And Road Side Furniture</v>
          </cell>
          <cell r="D1180" t="str">
            <v>M4500</v>
          </cell>
          <cell r="E1180" t="str">
            <v>M4500: Dazzle Screen Erection And Replacement</v>
          </cell>
          <cell r="F1180" t="str">
            <v>M910.02(a)(i)</v>
          </cell>
          <cell r="G1180" t="str">
            <v>Unskilled</v>
          </cell>
          <cell r="H1180" t="str">
            <v>Yes</v>
          </cell>
          <cell r="I1180" t="str">
            <v>Yes</v>
          </cell>
          <cell r="J1180" t="str">
            <v>hour</v>
          </cell>
        </row>
        <row r="1181">
          <cell r="A1181" t="str">
            <v>M910.02(a)(ii)</v>
          </cell>
          <cell r="B1181" t="str">
            <v>M4000</v>
          </cell>
          <cell r="C1181" t="str">
            <v>Road Traffic Signs And Road Side Furniture</v>
          </cell>
          <cell r="D1181" t="str">
            <v>M4500</v>
          </cell>
          <cell r="E1181" t="str">
            <v>M4500: Dazzle Screen Erection And Replacement</v>
          </cell>
          <cell r="F1181" t="str">
            <v>M910.02(a)(ii)</v>
          </cell>
          <cell r="G1181" t="str">
            <v>Semi-skilled</v>
          </cell>
          <cell r="H1181" t="str">
            <v>Yes</v>
          </cell>
          <cell r="I1181" t="str">
            <v>Yes</v>
          </cell>
          <cell r="J1181" t="str">
            <v>hour</v>
          </cell>
        </row>
        <row r="1182">
          <cell r="A1182" t="str">
            <v>M910.02(a)(iii)</v>
          </cell>
          <cell r="B1182" t="str">
            <v>M4000</v>
          </cell>
          <cell r="C1182" t="str">
            <v>Road Traffic Signs And Road Side Furniture</v>
          </cell>
          <cell r="D1182" t="str">
            <v>M4500</v>
          </cell>
          <cell r="E1182" t="str">
            <v>M4500: Dazzle Screen Erection And Replacement</v>
          </cell>
          <cell r="F1182" t="str">
            <v>M910.02(a)(iii)</v>
          </cell>
          <cell r="G1182" t="str">
            <v>Skilled</v>
          </cell>
          <cell r="H1182" t="str">
            <v>Yes</v>
          </cell>
          <cell r="I1182" t="str">
            <v>Yes</v>
          </cell>
          <cell r="J1182" t="str">
            <v>hour</v>
          </cell>
        </row>
        <row r="1183">
          <cell r="A1183" t="str">
            <v>M910.02(a)(iv)</v>
          </cell>
          <cell r="B1183" t="str">
            <v>M4000</v>
          </cell>
          <cell r="C1183" t="str">
            <v>Road Traffic Signs And Road Side Furniture</v>
          </cell>
          <cell r="D1183" t="str">
            <v>M4500</v>
          </cell>
          <cell r="E1183" t="str">
            <v>M4500: Dazzle Screen Erection And Replacement</v>
          </cell>
          <cell r="F1183" t="str">
            <v>M910.02(a)(iv)</v>
          </cell>
          <cell r="G1183" t="str">
            <v>Team Leader (Ganger)</v>
          </cell>
          <cell r="H1183" t="str">
            <v>Yes</v>
          </cell>
          <cell r="I1183" t="str">
            <v>Yes</v>
          </cell>
          <cell r="J1183" t="str">
            <v>hour</v>
          </cell>
        </row>
        <row r="1184">
          <cell r="A1184" t="str">
            <v>M910.02(a)(v)</v>
          </cell>
          <cell r="B1184" t="str">
            <v>M4000</v>
          </cell>
          <cell r="C1184" t="str">
            <v>Road Traffic Signs And Road Side Furniture</v>
          </cell>
          <cell r="D1184" t="str">
            <v>M4500</v>
          </cell>
          <cell r="E1184" t="str">
            <v>M4500: Dazzle Screen Erection And Replacement</v>
          </cell>
          <cell r="F1184" t="str">
            <v>M910.02(a)(v)</v>
          </cell>
          <cell r="G1184" t="str">
            <v>Flagmen</v>
          </cell>
          <cell r="H1184" t="str">
            <v>Yes</v>
          </cell>
          <cell r="I1184" t="str">
            <v>Yes</v>
          </cell>
          <cell r="J1184" t="str">
            <v>hour</v>
          </cell>
        </row>
        <row r="1185">
          <cell r="A1185" t="str">
            <v>M910.02(b)</v>
          </cell>
          <cell r="B1185" t="str">
            <v>M4000</v>
          </cell>
          <cell r="C1185" t="str">
            <v>Road Traffic Signs And Road Side Furniture</v>
          </cell>
          <cell r="D1185" t="str">
            <v>M4500</v>
          </cell>
          <cell r="E1185" t="str">
            <v>M4500: Dazzle Screen Erection And Replacement</v>
          </cell>
          <cell r="F1185" t="str">
            <v>M910.02(b)</v>
          </cell>
          <cell r="G1185" t="str">
            <v>Sundays and public holidays</v>
          </cell>
          <cell r="H1185" t="str">
            <v>No</v>
          </cell>
          <cell r="I1185" t="str">
            <v>No</v>
          </cell>
          <cell r="J1185" t="str">
            <v>None</v>
          </cell>
        </row>
        <row r="1186">
          <cell r="A1186" t="str">
            <v>M910.02(b)(i)</v>
          </cell>
          <cell r="B1186" t="str">
            <v>M4000</v>
          </cell>
          <cell r="C1186" t="str">
            <v>Road Traffic Signs And Road Side Furniture</v>
          </cell>
          <cell r="D1186" t="str">
            <v>M4500</v>
          </cell>
          <cell r="E1186" t="str">
            <v>M4500: Dazzle Screen Erection And Replacement</v>
          </cell>
          <cell r="F1186" t="str">
            <v>M910.02(b)(i)</v>
          </cell>
          <cell r="G1186" t="str">
            <v>Unskilled</v>
          </cell>
          <cell r="H1186" t="str">
            <v>Yes</v>
          </cell>
          <cell r="I1186" t="str">
            <v>Yes</v>
          </cell>
          <cell r="J1186" t="str">
            <v>hour</v>
          </cell>
        </row>
        <row r="1187">
          <cell r="A1187" t="str">
            <v>M910.02(b)(ii)</v>
          </cell>
          <cell r="B1187" t="str">
            <v>M4000</v>
          </cell>
          <cell r="C1187" t="str">
            <v>Road Traffic Signs And Road Side Furniture</v>
          </cell>
          <cell r="D1187" t="str">
            <v>M4500</v>
          </cell>
          <cell r="E1187" t="str">
            <v>M4500: Dazzle Screen Erection And Replacement</v>
          </cell>
          <cell r="F1187" t="str">
            <v>M910.02(b)(ii)</v>
          </cell>
          <cell r="G1187" t="str">
            <v>Semi-skilled</v>
          </cell>
          <cell r="H1187" t="str">
            <v>Yes</v>
          </cell>
          <cell r="I1187" t="str">
            <v>Yes</v>
          </cell>
          <cell r="J1187" t="str">
            <v>hour</v>
          </cell>
        </row>
        <row r="1188">
          <cell r="A1188" t="str">
            <v>M910.02(b)(iii)</v>
          </cell>
          <cell r="B1188" t="str">
            <v>M4000</v>
          </cell>
          <cell r="C1188" t="str">
            <v>Road Traffic Signs And Road Side Furniture</v>
          </cell>
          <cell r="D1188" t="str">
            <v>M4600</v>
          </cell>
          <cell r="E1188" t="str">
            <v>M4600: Road Markings</v>
          </cell>
          <cell r="F1188" t="str">
            <v>M910.02(b)(iii)</v>
          </cell>
          <cell r="G1188" t="str">
            <v>Skilled</v>
          </cell>
          <cell r="H1188" t="str">
            <v>Yes</v>
          </cell>
          <cell r="I1188" t="str">
            <v>Yes</v>
          </cell>
          <cell r="J1188" t="str">
            <v>hour</v>
          </cell>
        </row>
        <row r="1189">
          <cell r="A1189" t="str">
            <v>M910.02(b)(iv)</v>
          </cell>
          <cell r="B1189" t="str">
            <v>M4000</v>
          </cell>
          <cell r="C1189" t="str">
            <v>Road Traffic Signs And Road Side Furniture</v>
          </cell>
          <cell r="D1189" t="str">
            <v>M4600</v>
          </cell>
          <cell r="E1189" t="str">
            <v>M4600: Road Markings</v>
          </cell>
          <cell r="F1189" t="str">
            <v>M910.02(b)(iv)</v>
          </cell>
          <cell r="G1189" t="str">
            <v>Team Leader (Ganger)</v>
          </cell>
          <cell r="H1189" t="str">
            <v>Yes</v>
          </cell>
          <cell r="I1189" t="str">
            <v>Yes</v>
          </cell>
          <cell r="J1189" t="str">
            <v>hour</v>
          </cell>
        </row>
        <row r="1190">
          <cell r="A1190" t="str">
            <v>M910.02(b)(v)</v>
          </cell>
          <cell r="B1190" t="str">
            <v>M4000</v>
          </cell>
          <cell r="C1190" t="str">
            <v>Road Traffic Signs And Road Side Furniture</v>
          </cell>
          <cell r="D1190" t="str">
            <v>M4600</v>
          </cell>
          <cell r="E1190" t="str">
            <v>M4600: Road Markings</v>
          </cell>
          <cell r="F1190" t="str">
            <v>M910.02(b)(v)</v>
          </cell>
          <cell r="G1190" t="str">
            <v>Flagmen</v>
          </cell>
          <cell r="H1190" t="str">
            <v>Yes</v>
          </cell>
          <cell r="I1190" t="str">
            <v>Yes</v>
          </cell>
          <cell r="J1190" t="str">
            <v>hour</v>
          </cell>
        </row>
        <row r="1191">
          <cell r="A1191" t="str">
            <v>M910.03</v>
          </cell>
          <cell r="B1191" t="str">
            <v>M4000</v>
          </cell>
          <cell r="C1191" t="str">
            <v>Road Traffic Signs And Road Side Furniture</v>
          </cell>
          <cell r="D1191" t="str">
            <v>M4600</v>
          </cell>
          <cell r="E1191" t="str">
            <v>M4600: Road Markings</v>
          </cell>
          <cell r="F1191" t="str">
            <v>M910.03</v>
          </cell>
          <cell r="G1191" t="str">
            <v xml:space="preserve">Equipment and Transport </v>
          </cell>
          <cell r="H1191" t="str">
            <v>No</v>
          </cell>
          <cell r="I1191" t="str">
            <v>No</v>
          </cell>
          <cell r="J1191" t="str">
            <v>None</v>
          </cell>
        </row>
        <row r="1192">
          <cell r="A1192" t="str">
            <v>M910.03(a)</v>
          </cell>
          <cell r="B1192" t="str">
            <v>M4000</v>
          </cell>
          <cell r="C1192" t="str">
            <v>Road Traffic Signs And Road Side Furniture</v>
          </cell>
          <cell r="D1192" t="str">
            <v>M4600</v>
          </cell>
          <cell r="E1192" t="str">
            <v>M4600: Road Markings</v>
          </cell>
          <cell r="F1192" t="str">
            <v>M910.03(a)</v>
          </cell>
          <cell r="G1192" t="str">
            <v>Tipper Trucks</v>
          </cell>
          <cell r="H1192" t="str">
            <v>No</v>
          </cell>
          <cell r="I1192" t="str">
            <v>No</v>
          </cell>
          <cell r="J1192" t="str">
            <v>None</v>
          </cell>
        </row>
        <row r="1193">
          <cell r="A1193" t="str">
            <v>M910.03(a)(i)</v>
          </cell>
          <cell r="B1193" t="str">
            <v>M4000</v>
          </cell>
          <cell r="C1193" t="str">
            <v>Road Traffic Signs And Road Side Furniture</v>
          </cell>
          <cell r="D1193" t="str">
            <v>M4600</v>
          </cell>
          <cell r="E1193" t="str">
            <v>M4600: Road Markings</v>
          </cell>
          <cell r="F1193" t="str">
            <v>M910.03(a)(i)</v>
          </cell>
          <cell r="G1193" t="str">
            <v>3 to 5 ton capacity</v>
          </cell>
          <cell r="H1193" t="str">
            <v>Yes</v>
          </cell>
          <cell r="I1193" t="str">
            <v>Yes</v>
          </cell>
          <cell r="J1193" t="str">
            <v>hour</v>
          </cell>
        </row>
        <row r="1194">
          <cell r="A1194" t="str">
            <v>M910.03(a)(ii)</v>
          </cell>
          <cell r="B1194" t="str">
            <v>M4000</v>
          </cell>
          <cell r="C1194" t="str">
            <v>Road Traffic Signs And Road Side Furniture</v>
          </cell>
          <cell r="D1194" t="str">
            <v>M4600</v>
          </cell>
          <cell r="E1194" t="str">
            <v>M4600: Road Markings</v>
          </cell>
          <cell r="F1194" t="str">
            <v>M910.03(a)(ii)</v>
          </cell>
          <cell r="G1194" t="str">
            <v>More than 5 ton capacity</v>
          </cell>
          <cell r="H1194" t="str">
            <v>Yes</v>
          </cell>
          <cell r="I1194" t="str">
            <v>Yes</v>
          </cell>
          <cell r="J1194" t="str">
            <v>hour</v>
          </cell>
        </row>
        <row r="1195">
          <cell r="A1195" t="str">
            <v>M910.03(b)</v>
          </cell>
          <cell r="B1195" t="str">
            <v>M4000</v>
          </cell>
          <cell r="C1195" t="str">
            <v>Road Traffic Signs And Road Side Furniture</v>
          </cell>
          <cell r="D1195" t="str">
            <v>M4600</v>
          </cell>
          <cell r="E1195" t="str">
            <v>M4600: Road Markings</v>
          </cell>
          <cell r="F1195" t="str">
            <v>M910.03(b)</v>
          </cell>
          <cell r="G1195" t="str">
            <v>Loader (0,5 m3) bucket</v>
          </cell>
          <cell r="H1195" t="str">
            <v>Yes</v>
          </cell>
          <cell r="I1195" t="str">
            <v>Yes</v>
          </cell>
          <cell r="J1195" t="str">
            <v>hour</v>
          </cell>
        </row>
        <row r="1196">
          <cell r="A1196" t="str">
            <v>M910.03(c)</v>
          </cell>
          <cell r="B1196" t="str">
            <v>M4000</v>
          </cell>
          <cell r="C1196" t="str">
            <v>Road Traffic Signs And Road Side Furniture</v>
          </cell>
          <cell r="D1196" t="str">
            <v>M4600</v>
          </cell>
          <cell r="E1196" t="str">
            <v>M4600: Road Markings</v>
          </cell>
          <cell r="F1196" t="str">
            <v>M910.03(c)</v>
          </cell>
          <cell r="G1196" t="str">
            <v>Grader(CAT 140G or similar)</v>
          </cell>
          <cell r="H1196" t="str">
            <v>Yes</v>
          </cell>
          <cell r="I1196" t="str">
            <v>Yes</v>
          </cell>
          <cell r="J1196" t="str">
            <v>hour</v>
          </cell>
        </row>
        <row r="1197">
          <cell r="A1197" t="str">
            <v>M910.03(d)</v>
          </cell>
          <cell r="B1197" t="str">
            <v>M4000</v>
          </cell>
          <cell r="C1197" t="str">
            <v>Road Traffic Signs And Road Side Furniture</v>
          </cell>
          <cell r="D1197" t="str">
            <v>M4600</v>
          </cell>
          <cell r="E1197" t="str">
            <v>M4600: Road Markings</v>
          </cell>
          <cell r="F1197" t="str">
            <v>M910.03(d)</v>
          </cell>
          <cell r="G1197" t="str">
            <v>Compactor (Bomag BW 90 or similar)</v>
          </cell>
          <cell r="H1197" t="str">
            <v>Yes</v>
          </cell>
          <cell r="I1197" t="str">
            <v>Yes</v>
          </cell>
          <cell r="J1197" t="str">
            <v>hour</v>
          </cell>
        </row>
        <row r="1198">
          <cell r="A1198" t="str">
            <v>M910.03(e)</v>
          </cell>
          <cell r="B1198" t="str">
            <v>M4000</v>
          </cell>
          <cell r="C1198" t="str">
            <v>Road Traffic Signs And Road Side Furniture</v>
          </cell>
          <cell r="D1198" t="str">
            <v>M4600</v>
          </cell>
          <cell r="E1198" t="str">
            <v>M4600: Road Markings</v>
          </cell>
          <cell r="F1198" t="str">
            <v>M910.03(e)</v>
          </cell>
          <cell r="G1198" t="str">
            <v>Water truck (5 000 l)</v>
          </cell>
          <cell r="H1198" t="str">
            <v>Yes</v>
          </cell>
          <cell r="I1198" t="str">
            <v>Yes</v>
          </cell>
          <cell r="J1198" t="str">
            <v>hour</v>
          </cell>
        </row>
        <row r="1199">
          <cell r="A1199" t="str">
            <v>M910.03(f)</v>
          </cell>
          <cell r="B1199" t="str">
            <v>M4000</v>
          </cell>
          <cell r="C1199" t="str">
            <v>Road Traffic Signs And Road Side Furniture</v>
          </cell>
          <cell r="D1199" t="str">
            <v>M4600</v>
          </cell>
          <cell r="E1199" t="str">
            <v>M4600: Road Markings</v>
          </cell>
          <cell r="F1199" t="str">
            <v>M910.03(f)</v>
          </cell>
          <cell r="G1199" t="str">
            <v>Mechanical broom</v>
          </cell>
          <cell r="H1199" t="str">
            <v>Yes</v>
          </cell>
          <cell r="I1199" t="str">
            <v>Yes</v>
          </cell>
          <cell r="J1199" t="str">
            <v>hour</v>
          </cell>
        </row>
        <row r="1200">
          <cell r="A1200" t="str">
            <v>M910.03(g)</v>
          </cell>
          <cell r="B1200" t="str">
            <v>M4000</v>
          </cell>
          <cell r="C1200" t="str">
            <v>Road Traffic Signs And Road Side Furniture</v>
          </cell>
          <cell r="D1200" t="str">
            <v>M4600</v>
          </cell>
          <cell r="E1200" t="str">
            <v>M4600: Road Markings</v>
          </cell>
          <cell r="F1200" t="str">
            <v>M910.03(g)</v>
          </cell>
          <cell r="G1200" t="str">
            <v>Tractor-trailer combination (43 kW, 3 ton min.)</v>
          </cell>
          <cell r="H1200" t="str">
            <v>Yes</v>
          </cell>
          <cell r="I1200" t="str">
            <v>Yes</v>
          </cell>
          <cell r="J1200" t="str">
            <v>hour</v>
          </cell>
        </row>
        <row r="1201">
          <cell r="A1201" t="str">
            <v>M910.03(h)</v>
          </cell>
          <cell r="B1201" t="str">
            <v>M4000</v>
          </cell>
          <cell r="C1201" t="str">
            <v>Road Traffic Signs And Road Side Furniture</v>
          </cell>
          <cell r="D1201" t="str">
            <v>M4600</v>
          </cell>
          <cell r="E1201" t="str">
            <v>M4600: Road Markings</v>
          </cell>
          <cell r="F1201" t="str">
            <v>M910.03(h)</v>
          </cell>
          <cell r="G1201" t="str">
            <v>Suitable truck/bus for transporting labourers (specify size)</v>
          </cell>
          <cell r="H1201" t="str">
            <v>Yes</v>
          </cell>
          <cell r="I1201" t="str">
            <v>Yes</v>
          </cell>
          <cell r="J1201" t="str">
            <v>hour</v>
          </cell>
        </row>
        <row r="1202">
          <cell r="A1202" t="str">
            <v>M910.03(i)</v>
          </cell>
          <cell r="B1202" t="str">
            <v>M4000</v>
          </cell>
          <cell r="C1202" t="str">
            <v>Road Traffic Signs And Road Side Furniture</v>
          </cell>
          <cell r="D1202" t="str">
            <v>M4600</v>
          </cell>
          <cell r="E1202" t="str">
            <v>M4600: Road Markings</v>
          </cell>
          <cell r="F1202" t="str">
            <v>M910.03(i)</v>
          </cell>
          <cell r="G1202" t="str">
            <v>Safety vehicle for pre-marking purposes</v>
          </cell>
          <cell r="H1202" t="str">
            <v>Yes</v>
          </cell>
          <cell r="I1202" t="str">
            <v>Yes</v>
          </cell>
          <cell r="J1202" t="str">
            <v>hour</v>
          </cell>
        </row>
        <row r="1203">
          <cell r="A1203" t="str">
            <v>M910.03(j)</v>
          </cell>
          <cell r="B1203" t="str">
            <v>M4000</v>
          </cell>
          <cell r="C1203" t="str">
            <v>Road Traffic Signs And Road Side Furniture</v>
          </cell>
          <cell r="D1203" t="str">
            <v>M4600</v>
          </cell>
          <cell r="E1203" t="str">
            <v>M4600: Road Markings</v>
          </cell>
          <cell r="F1203" t="str">
            <v>M910.03(j)</v>
          </cell>
          <cell r="G1203" t="str">
            <v>Compressor (air) including hoses and tools (specify size)</v>
          </cell>
          <cell r="H1203" t="str">
            <v>Yes</v>
          </cell>
          <cell r="I1203" t="str">
            <v>Yes</v>
          </cell>
          <cell r="J1203" t="str">
            <v>hour</v>
          </cell>
        </row>
        <row r="1204">
          <cell r="A1204" t="str">
            <v>M910.03(k)</v>
          </cell>
          <cell r="B1204" t="str">
            <v>M4000</v>
          </cell>
          <cell r="C1204" t="str">
            <v>Road Traffic Signs And Road Side Furniture</v>
          </cell>
          <cell r="D1204" t="str">
            <v>M4600</v>
          </cell>
          <cell r="E1204" t="str">
            <v>M4600: Road Markings</v>
          </cell>
          <cell r="F1204" t="str">
            <v>M910.03(k)</v>
          </cell>
          <cell r="G1204" t="str">
            <v>Dewatering pump including generators and accessories (specify size)</v>
          </cell>
          <cell r="H1204" t="str">
            <v>Yes</v>
          </cell>
          <cell r="I1204" t="str">
            <v>Yes</v>
          </cell>
          <cell r="J1204" t="str">
            <v>hour</v>
          </cell>
        </row>
        <row r="1205">
          <cell r="A1205" t="str">
            <v>M910.03(l)</v>
          </cell>
          <cell r="B1205" t="str">
            <v>M4000</v>
          </cell>
          <cell r="C1205" t="str">
            <v>Road Traffic Signs And Road Side Furniture</v>
          </cell>
          <cell r="D1205" t="str">
            <v>M4600</v>
          </cell>
          <cell r="E1205" t="str">
            <v>M4600: Road Markings</v>
          </cell>
          <cell r="F1205" t="str">
            <v>M910.03(l)</v>
          </cell>
          <cell r="G1205" t="str">
            <v>Mobile electric welding sets and accessories (specify size)</v>
          </cell>
          <cell r="H1205" t="str">
            <v>Yes</v>
          </cell>
          <cell r="I1205" t="str">
            <v>Yes</v>
          </cell>
          <cell r="J1205" t="str">
            <v>hour</v>
          </cell>
        </row>
        <row r="1206">
          <cell r="A1206" t="str">
            <v>M910.03(m)</v>
          </cell>
          <cell r="B1206" t="str">
            <v>M4000</v>
          </cell>
          <cell r="C1206" t="str">
            <v>Road Traffic Signs And Road Side Furniture</v>
          </cell>
          <cell r="D1206" t="str">
            <v>M4600</v>
          </cell>
          <cell r="E1206" t="str">
            <v>M4600: Road Markings</v>
          </cell>
          <cell r="F1206" t="str">
            <v>M910.03(m)</v>
          </cell>
          <cell r="G1206" t="str">
            <v>Cutting torch with mobile electric and oxy acetylene installation</v>
          </cell>
          <cell r="H1206" t="str">
            <v>Yes</v>
          </cell>
          <cell r="I1206" t="str">
            <v>Yes</v>
          </cell>
          <cell r="J1206" t="str">
            <v>hour</v>
          </cell>
        </row>
        <row r="1207">
          <cell r="A1207" t="str">
            <v>M910.03(n)</v>
          </cell>
          <cell r="B1207" t="str">
            <v>M4000</v>
          </cell>
          <cell r="C1207" t="str">
            <v>Road Traffic Signs And Road Side Furniture</v>
          </cell>
          <cell r="D1207" t="str">
            <v>M4600</v>
          </cell>
          <cell r="E1207" t="str">
            <v>M4600: Road Markings</v>
          </cell>
          <cell r="F1207" t="str">
            <v>M910.03(n)</v>
          </cell>
          <cell r="G1207" t="str">
            <v>Mobile concrete mixers (specify size)</v>
          </cell>
          <cell r="H1207" t="str">
            <v>Yes</v>
          </cell>
          <cell r="I1207" t="str">
            <v>Yes</v>
          </cell>
          <cell r="J1207" t="str">
            <v>hour</v>
          </cell>
        </row>
        <row r="1208">
          <cell r="A1208" t="str">
            <v>M910.03(o)</v>
          </cell>
          <cell r="B1208" t="str">
            <v>M4000</v>
          </cell>
          <cell r="C1208" t="str">
            <v>Road Traffic Signs And Road Side Furniture</v>
          </cell>
          <cell r="D1208" t="str">
            <v>M4600</v>
          </cell>
          <cell r="E1208" t="str">
            <v>M4600: Road Markings</v>
          </cell>
          <cell r="F1208" t="str">
            <v>M910.03(o)</v>
          </cell>
          <cell r="G1208" t="str">
            <v>Flat bed truck (specify size)</v>
          </cell>
          <cell r="H1208" t="str">
            <v>Yes</v>
          </cell>
          <cell r="I1208" t="str">
            <v>Yes</v>
          </cell>
          <cell r="J1208" t="str">
            <v>hour</v>
          </cell>
        </row>
        <row r="1209">
          <cell r="A1209" t="str">
            <v>M910.03(p)</v>
          </cell>
          <cell r="B1209" t="str">
            <v>M4000</v>
          </cell>
          <cell r="C1209" t="str">
            <v>Road Traffic Signs And Road Side Furniture</v>
          </cell>
          <cell r="D1209" t="str">
            <v>M4600</v>
          </cell>
          <cell r="E1209" t="str">
            <v>M4600: Road Markings</v>
          </cell>
          <cell r="F1209" t="str">
            <v>M910.03(p)</v>
          </cell>
          <cell r="G1209" t="str">
            <v>Light delivery vehicle (LDV)</v>
          </cell>
          <cell r="H1209" t="str">
            <v>Yes</v>
          </cell>
          <cell r="I1209" t="str">
            <v>Yes</v>
          </cell>
          <cell r="J1209" t="str">
            <v>hour</v>
          </cell>
        </row>
        <row r="1210">
          <cell r="A1210" t="str">
            <v>M910.03(q)</v>
          </cell>
          <cell r="B1210" t="str">
            <v>M4000</v>
          </cell>
          <cell r="C1210" t="str">
            <v>Road Traffic Signs And Road Side Furniture</v>
          </cell>
          <cell r="D1210" t="str">
            <v>M4600</v>
          </cell>
          <cell r="E1210" t="str">
            <v>M4600: Road Markings</v>
          </cell>
          <cell r="F1210" t="str">
            <v>M910.03(q)</v>
          </cell>
          <cell r="G1210" t="str">
            <v>Centremount cranes (specify size)</v>
          </cell>
          <cell r="H1210" t="str">
            <v>Yes</v>
          </cell>
          <cell r="I1210" t="str">
            <v>Yes</v>
          </cell>
          <cell r="J1210" t="str">
            <v>hour</v>
          </cell>
        </row>
        <row r="1211">
          <cell r="A1211" t="str">
            <v>M910.03(r)</v>
          </cell>
          <cell r="B1211" t="str">
            <v>M4000</v>
          </cell>
          <cell r="C1211" t="str">
            <v>Road Traffic Signs And Road Side Furniture</v>
          </cell>
          <cell r="D1211" t="str">
            <v>M4600</v>
          </cell>
          <cell r="E1211" t="str">
            <v>M4600: Road Markings</v>
          </cell>
          <cell r="F1211" t="str">
            <v>M910.03(r)</v>
          </cell>
          <cell r="G1211" t="str">
            <v>Portable generator set (6.5 KVa)</v>
          </cell>
          <cell r="H1211" t="str">
            <v>Yes</v>
          </cell>
          <cell r="I1211" t="str">
            <v>Yes</v>
          </cell>
          <cell r="J1211" t="str">
            <v>hour</v>
          </cell>
        </row>
        <row r="1212">
          <cell r="A1212" t="str">
            <v>M910.03(s)</v>
          </cell>
          <cell r="B1212" t="str">
            <v>M4000</v>
          </cell>
          <cell r="C1212" t="str">
            <v>Road Traffic Signs And Road Side Furniture</v>
          </cell>
          <cell r="D1212" t="str">
            <v>M4600</v>
          </cell>
          <cell r="E1212" t="str">
            <v>M4600: Road Markings</v>
          </cell>
          <cell r="F1212" t="str">
            <v>M910.03(s)</v>
          </cell>
          <cell r="G1212" t="str">
            <v>TLB</v>
          </cell>
          <cell r="H1212" t="str">
            <v>Yes</v>
          </cell>
          <cell r="I1212" t="str">
            <v>No</v>
          </cell>
          <cell r="J1212" t="str">
            <v>hour</v>
          </cell>
        </row>
        <row r="1213">
          <cell r="A1213" t="str">
            <v>M910.03(t)</v>
          </cell>
          <cell r="B1213" t="str">
            <v>M4000</v>
          </cell>
          <cell r="C1213" t="str">
            <v>Road Traffic Signs And Road Side Furniture</v>
          </cell>
          <cell r="D1213" t="str">
            <v>M4600</v>
          </cell>
          <cell r="E1213" t="str">
            <v>M4600: Road Markings</v>
          </cell>
          <cell r="F1213" t="str">
            <v>M910.03(t)</v>
          </cell>
          <cell r="G1213" t="str">
            <v>Bobcat</v>
          </cell>
          <cell r="H1213" t="str">
            <v>Yes</v>
          </cell>
          <cell r="I1213" t="str">
            <v>No</v>
          </cell>
          <cell r="J1213" t="str">
            <v>hour</v>
          </cell>
        </row>
        <row r="1214">
          <cell r="A1214" t="str">
            <v>M910.03(u)</v>
          </cell>
          <cell r="B1214" t="str">
            <v>M4000</v>
          </cell>
          <cell r="C1214" t="str">
            <v>Road Traffic Signs And Road Side Furniture</v>
          </cell>
          <cell r="D1214" t="str">
            <v>M4600</v>
          </cell>
          <cell r="E1214" t="str">
            <v>M4600: Road Markings</v>
          </cell>
          <cell r="F1214" t="str">
            <v>M910.03(u)</v>
          </cell>
          <cell r="G1214" t="str">
            <v>Excavator (2-6 ton pneumatic tyres)</v>
          </cell>
          <cell r="H1214" t="str">
            <v>Yes</v>
          </cell>
          <cell r="I1214" t="str">
            <v>Yes</v>
          </cell>
          <cell r="J1214" t="str">
            <v>hour</v>
          </cell>
        </row>
        <row r="1215">
          <cell r="A1215" t="str">
            <v>M910.03(v)</v>
          </cell>
          <cell r="B1215" t="str">
            <v>M4000</v>
          </cell>
          <cell r="C1215" t="str">
            <v>Road Traffic Signs And Road Side Furniture</v>
          </cell>
          <cell r="D1215" t="str">
            <v>M4600</v>
          </cell>
          <cell r="E1215" t="str">
            <v>M4600: Road Markings</v>
          </cell>
          <cell r="F1215" t="str">
            <v>M910.03(v)</v>
          </cell>
          <cell r="G1215" t="str">
            <v>Excavator (18-22 ton tracked)</v>
          </cell>
          <cell r="H1215" t="str">
            <v>Yes</v>
          </cell>
          <cell r="I1215" t="str">
            <v>Yes</v>
          </cell>
          <cell r="J1215" t="str">
            <v>hour</v>
          </cell>
        </row>
        <row r="1216">
          <cell r="A1216" t="str">
            <v>M910.03(w)</v>
          </cell>
          <cell r="B1216" t="str">
            <v>M4000</v>
          </cell>
          <cell r="C1216" t="str">
            <v>Road Traffic Signs And Road Side Furniture</v>
          </cell>
          <cell r="D1216" t="str">
            <v>M4600</v>
          </cell>
          <cell r="E1216" t="str">
            <v>M4600: Road Markings</v>
          </cell>
          <cell r="F1216" t="str">
            <v>M910.03(w)</v>
          </cell>
          <cell r="G1216" t="str">
            <v>Sky-jack 5 m</v>
          </cell>
          <cell r="H1216" t="str">
            <v>Yes</v>
          </cell>
          <cell r="I1216" t="str">
            <v>Yes</v>
          </cell>
          <cell r="J1216" t="str">
            <v>hour</v>
          </cell>
        </row>
        <row r="1217">
          <cell r="A1217" t="str">
            <v>M910.03(x)</v>
          </cell>
          <cell r="B1217" t="str">
            <v>M4000</v>
          </cell>
          <cell r="C1217" t="str">
            <v>Road Traffic Signs And Road Side Furniture</v>
          </cell>
          <cell r="D1217" t="str">
            <v>M4600</v>
          </cell>
          <cell r="E1217" t="str">
            <v>M4600: Road Markings</v>
          </cell>
          <cell r="F1217" t="str">
            <v>M910.03(x)</v>
          </cell>
          <cell r="G1217" t="str">
            <v>Establishment of loader (bucket 0,5 cubic metre) to site</v>
          </cell>
          <cell r="H1217" t="str">
            <v>Yes</v>
          </cell>
          <cell r="I1217" t="str">
            <v>Yes</v>
          </cell>
          <cell r="J1217" t="str">
            <v>No</v>
          </cell>
        </row>
        <row r="1218">
          <cell r="A1218" t="str">
            <v>M910.03(y)</v>
          </cell>
          <cell r="B1218" t="str">
            <v>M4000</v>
          </cell>
          <cell r="C1218" t="str">
            <v>Road Traffic Signs And Road Side Furniture</v>
          </cell>
          <cell r="D1218" t="str">
            <v>M4600</v>
          </cell>
          <cell r="E1218" t="str">
            <v>M4600: Road Markings</v>
          </cell>
          <cell r="F1218" t="str">
            <v>M910.03(y)</v>
          </cell>
          <cell r="G1218" t="str">
            <v>Establishment of Grader (CAT 140 G or similar)</v>
          </cell>
          <cell r="H1218" t="str">
            <v>Yes</v>
          </cell>
          <cell r="I1218" t="str">
            <v>Yes</v>
          </cell>
          <cell r="J1218" t="str">
            <v>No</v>
          </cell>
        </row>
        <row r="1219">
          <cell r="A1219" t="str">
            <v>M910.03(z)</v>
          </cell>
          <cell r="B1219" t="str">
            <v>M4000</v>
          </cell>
          <cell r="C1219" t="str">
            <v>Road Traffic Signs And Road Side Furniture</v>
          </cell>
          <cell r="D1219" t="str">
            <v>M4600</v>
          </cell>
          <cell r="E1219" t="str">
            <v>M4600: Road Markings</v>
          </cell>
          <cell r="F1219" t="str">
            <v>M910.03(z)</v>
          </cell>
          <cell r="G1219" t="str">
            <v>Establishment of Excavator (18-22 ton tracked)</v>
          </cell>
          <cell r="H1219" t="str">
            <v>Yes</v>
          </cell>
          <cell r="I1219" t="str">
            <v>Yes</v>
          </cell>
          <cell r="J1219" t="str">
            <v>No</v>
          </cell>
        </row>
        <row r="1220">
          <cell r="A1220" t="str">
            <v>M910.04</v>
          </cell>
          <cell r="B1220" t="str">
            <v>M4000</v>
          </cell>
          <cell r="C1220" t="str">
            <v>Road Traffic Signs And Road Side Furniture</v>
          </cell>
          <cell r="D1220" t="str">
            <v>M4600</v>
          </cell>
          <cell r="E1220" t="str">
            <v>M4600: Road Markings</v>
          </cell>
          <cell r="F1220" t="str">
            <v>M910.04</v>
          </cell>
          <cell r="G1220" t="str">
            <v>Procurement of materials</v>
          </cell>
          <cell r="H1220" t="str">
            <v>No</v>
          </cell>
          <cell r="I1220" t="str">
            <v>No</v>
          </cell>
          <cell r="J1220" t="str">
            <v>None</v>
          </cell>
        </row>
        <row r="1221">
          <cell r="A1221" t="str">
            <v>M910.04(a)</v>
          </cell>
          <cell r="B1221" t="str">
            <v>M4000</v>
          </cell>
          <cell r="C1221" t="str">
            <v>Road Traffic Signs And Road Side Furniture</v>
          </cell>
          <cell r="D1221" t="str">
            <v>M4600</v>
          </cell>
          <cell r="E1221" t="str">
            <v>M4600: Road Markings</v>
          </cell>
          <cell r="F1221" t="str">
            <v>M910.04(a)</v>
          </cell>
          <cell r="G1221" t="str">
            <v>Procurement of materials</v>
          </cell>
          <cell r="H1221" t="str">
            <v>Yes</v>
          </cell>
          <cell r="I1221" t="str">
            <v>No</v>
          </cell>
          <cell r="J1221" t="str">
            <v>Prov Sum</v>
          </cell>
        </row>
        <row r="1222">
          <cell r="A1222" t="str">
            <v>M910.04(b)</v>
          </cell>
          <cell r="B1222" t="str">
            <v>M4000</v>
          </cell>
          <cell r="C1222" t="str">
            <v>Road Traffic Signs And Road Side Furniture</v>
          </cell>
          <cell r="D1222" t="str">
            <v>M4600</v>
          </cell>
          <cell r="E1222" t="str">
            <v>M4600: Road Markings</v>
          </cell>
          <cell r="F1222" t="str">
            <v>M910.04(b)</v>
          </cell>
          <cell r="G1222" t="str">
            <v>The Contractors overhead charges and profit in respect of sub-item M910.04 (a)</v>
          </cell>
          <cell r="H1222" t="str">
            <v>Yes</v>
          </cell>
          <cell r="I1222" t="str">
            <v>No</v>
          </cell>
          <cell r="J1222" t="str">
            <v>%</v>
          </cell>
        </row>
        <row r="1223">
          <cell r="A1223" t="str">
            <v>M910.05</v>
          </cell>
          <cell r="B1223" t="str">
            <v>M4000</v>
          </cell>
          <cell r="C1223" t="str">
            <v>Road Traffic Signs And Road Side Furniture</v>
          </cell>
          <cell r="D1223" t="str">
            <v>M4600</v>
          </cell>
          <cell r="E1223" t="str">
            <v>M4600: Road Markings</v>
          </cell>
          <cell r="F1223" t="str">
            <v>M910.05</v>
          </cell>
          <cell r="G1223" t="str">
            <v>Extra over item M910.03 for establishment, within 24 hours of</v>
          </cell>
          <cell r="H1223" t="str">
            <v>No</v>
          </cell>
          <cell r="I1223" t="str">
            <v>No</v>
          </cell>
          <cell r="J1223" t="str">
            <v>None</v>
          </cell>
        </row>
        <row r="1224">
          <cell r="A1224" t="str">
            <v>M910.05(a)</v>
          </cell>
          <cell r="B1224" t="str">
            <v>M4000</v>
          </cell>
          <cell r="C1224" t="str">
            <v>Road Traffic Signs And Road Side Furniture</v>
          </cell>
          <cell r="D1224" t="str">
            <v>M4600</v>
          </cell>
          <cell r="E1224" t="str">
            <v>M4600: Road Markings</v>
          </cell>
          <cell r="F1224" t="str">
            <v>M910.05(a)</v>
          </cell>
          <cell r="G1224" t="str">
            <v>Tipper Trucks</v>
          </cell>
          <cell r="H1224" t="str">
            <v>Yes</v>
          </cell>
          <cell r="I1224" t="str">
            <v>Yes</v>
          </cell>
          <cell r="J1224" t="str">
            <v>No</v>
          </cell>
        </row>
        <row r="1225">
          <cell r="A1225" t="str">
            <v>M910.05(a)(i)</v>
          </cell>
          <cell r="B1225" t="str">
            <v>M4000</v>
          </cell>
          <cell r="C1225" t="str">
            <v>Road Traffic Signs And Road Side Furniture</v>
          </cell>
          <cell r="D1225" t="str">
            <v>M4600</v>
          </cell>
          <cell r="E1225" t="str">
            <v>M4600: Road Markings</v>
          </cell>
          <cell r="F1225" t="str">
            <v>M910.05(a)(i)</v>
          </cell>
          <cell r="G1225" t="str">
            <v>3 to 5 ton capacity</v>
          </cell>
          <cell r="H1225" t="str">
            <v>Yes</v>
          </cell>
          <cell r="I1225" t="str">
            <v>Yes</v>
          </cell>
          <cell r="J1225" t="str">
            <v>No</v>
          </cell>
        </row>
        <row r="1226">
          <cell r="A1226" t="str">
            <v>M910.05(a)(ii)</v>
          </cell>
          <cell r="B1226" t="str">
            <v>M4000</v>
          </cell>
          <cell r="C1226" t="str">
            <v>Road Traffic Signs And Road Side Furniture</v>
          </cell>
          <cell r="D1226" t="str">
            <v>M4600</v>
          </cell>
          <cell r="E1226" t="str">
            <v>M4600: Road Markings</v>
          </cell>
          <cell r="F1226" t="str">
            <v>M910.05(a)(ii)</v>
          </cell>
          <cell r="G1226" t="str">
            <v>More than 5 ton capacity</v>
          </cell>
          <cell r="H1226" t="str">
            <v>Yes</v>
          </cell>
          <cell r="I1226" t="str">
            <v>Yes</v>
          </cell>
          <cell r="J1226" t="str">
            <v>No</v>
          </cell>
        </row>
        <row r="1227">
          <cell r="A1227" t="str">
            <v>M910.05(b)</v>
          </cell>
          <cell r="B1227" t="str">
            <v>M4000</v>
          </cell>
          <cell r="C1227" t="str">
            <v>Road Traffic Signs And Road Side Furniture</v>
          </cell>
          <cell r="D1227" t="str">
            <v>M4600</v>
          </cell>
          <cell r="E1227" t="str">
            <v>M4600: Road Markings</v>
          </cell>
          <cell r="F1227" t="str">
            <v>M910.05(b)</v>
          </cell>
          <cell r="G1227" t="str">
            <v>Dewatering pump including generators and accessories (specify size)</v>
          </cell>
          <cell r="H1227" t="str">
            <v>Yes</v>
          </cell>
          <cell r="I1227" t="str">
            <v>Yes</v>
          </cell>
          <cell r="J1227" t="str">
            <v>No</v>
          </cell>
        </row>
        <row r="1228">
          <cell r="A1228" t="str">
            <v>M910.05(c)</v>
          </cell>
          <cell r="B1228" t="str">
            <v>M4000</v>
          </cell>
          <cell r="C1228" t="str">
            <v>Road Traffic Signs And Road Side Furniture</v>
          </cell>
          <cell r="D1228" t="str">
            <v>M4600</v>
          </cell>
          <cell r="E1228" t="str">
            <v>M4600: Road Markings</v>
          </cell>
          <cell r="F1228" t="str">
            <v>M910.05(c)</v>
          </cell>
          <cell r="G1228" t="str">
            <v>Water truck (5 000 l)</v>
          </cell>
          <cell r="H1228" t="str">
            <v>Yes</v>
          </cell>
          <cell r="I1228" t="str">
            <v>Yes</v>
          </cell>
          <cell r="J1228" t="str">
            <v>No</v>
          </cell>
        </row>
        <row r="1229">
          <cell r="A1229" t="str">
            <v>M910.05(d)</v>
          </cell>
          <cell r="B1229" t="str">
            <v>M4000</v>
          </cell>
          <cell r="C1229" t="str">
            <v>Road Traffic Signs And Road Side Furniture</v>
          </cell>
          <cell r="D1229" t="str">
            <v>M4600</v>
          </cell>
          <cell r="E1229" t="str">
            <v>M4600: Road Markings</v>
          </cell>
          <cell r="F1229" t="str">
            <v>M910.05(d)</v>
          </cell>
          <cell r="G1229" t="str">
            <v>TLB</v>
          </cell>
          <cell r="H1229" t="str">
            <v>Yes</v>
          </cell>
          <cell r="I1229" t="str">
            <v>Yes</v>
          </cell>
          <cell r="J1229" t="str">
            <v>No</v>
          </cell>
        </row>
        <row r="1230">
          <cell r="A1230" t="str">
            <v>M910.05(e)</v>
          </cell>
          <cell r="B1230" t="str">
            <v>M4000</v>
          </cell>
          <cell r="C1230" t="str">
            <v>Road Traffic Signs And Road Side Furniture</v>
          </cell>
          <cell r="D1230" t="str">
            <v>M4600</v>
          </cell>
          <cell r="E1230" t="str">
            <v>M4600: Road Markings</v>
          </cell>
          <cell r="F1230" t="str">
            <v>M910.05(e)</v>
          </cell>
          <cell r="G1230" t="str">
            <v>Bobcat</v>
          </cell>
          <cell r="H1230" t="str">
            <v>Yes</v>
          </cell>
          <cell r="I1230" t="str">
            <v>Yes</v>
          </cell>
          <cell r="J1230" t="str">
            <v>No</v>
          </cell>
        </row>
        <row r="1231">
          <cell r="A1231" t="str">
            <v>M910.06</v>
          </cell>
          <cell r="B1231" t="str">
            <v>M4000</v>
          </cell>
          <cell r="C1231" t="str">
            <v>Road Traffic Signs And Road Side Furniture</v>
          </cell>
          <cell r="D1231" t="str">
            <v>M4600</v>
          </cell>
          <cell r="E1231" t="str">
            <v>M4600: Road Markings</v>
          </cell>
          <cell r="F1231" t="str">
            <v>M910.06</v>
          </cell>
          <cell r="G1231" t="str">
            <v xml:space="preserve">Repairs to the road network </v>
          </cell>
          <cell r="H1231" t="str">
            <v>No</v>
          </cell>
          <cell r="I1231" t="str">
            <v>No</v>
          </cell>
          <cell r="J1231" t="str">
            <v>None</v>
          </cell>
        </row>
        <row r="1232">
          <cell r="A1232" t="str">
            <v>M910.06(a)</v>
          </cell>
          <cell r="B1232" t="str">
            <v>M4000</v>
          </cell>
          <cell r="C1232" t="str">
            <v>Road Traffic Signs And Road Side Furniture</v>
          </cell>
          <cell r="D1232" t="str">
            <v>M4600</v>
          </cell>
          <cell r="E1232" t="str">
            <v>M4600: Road Markings</v>
          </cell>
          <cell r="F1232" t="str">
            <v>M910.06(a)</v>
          </cell>
          <cell r="G1232" t="str">
            <v>Repairs to the road network</v>
          </cell>
          <cell r="H1232" t="str">
            <v>Yes</v>
          </cell>
          <cell r="I1232" t="str">
            <v>No</v>
          </cell>
          <cell r="J1232" t="str">
            <v>Prov Sum</v>
          </cell>
        </row>
        <row r="1233">
          <cell r="A1233" t="str">
            <v>M910.06(b)</v>
          </cell>
          <cell r="B1233" t="str">
            <v>M4000</v>
          </cell>
          <cell r="C1233" t="str">
            <v>Road Traffic Signs And Road Side Furniture</v>
          </cell>
          <cell r="D1233" t="str">
            <v>M4600</v>
          </cell>
          <cell r="E1233" t="str">
            <v>M4600: Road Markings</v>
          </cell>
          <cell r="F1233" t="str">
            <v>M910.06(b)</v>
          </cell>
          <cell r="G1233" t="str">
            <v>The Contractor’s overhead charges and profit in respect of sub-item M910.06(a)</v>
          </cell>
          <cell r="H1233" t="str">
            <v>Yes</v>
          </cell>
          <cell r="I1233" t="str">
            <v>No</v>
          </cell>
          <cell r="J1233" t="str">
            <v>%</v>
          </cell>
        </row>
        <row r="1234">
          <cell r="A1234" t="str">
            <v>M910.07</v>
          </cell>
          <cell r="B1234" t="str">
            <v>M4000</v>
          </cell>
          <cell r="C1234" t="str">
            <v>Road Traffic Signs And Road Side Furniture</v>
          </cell>
          <cell r="D1234" t="str">
            <v>M4600</v>
          </cell>
          <cell r="E1234" t="str">
            <v>M4600: Road Markings</v>
          </cell>
          <cell r="F1234" t="str">
            <v>M910.07</v>
          </cell>
          <cell r="G1234" t="str">
            <v>Minor road infrastructure</v>
          </cell>
          <cell r="H1234" t="str">
            <v>No</v>
          </cell>
          <cell r="I1234" t="str">
            <v>No</v>
          </cell>
          <cell r="J1234" t="str">
            <v>None</v>
          </cell>
        </row>
        <row r="1235">
          <cell r="A1235" t="str">
            <v>M910.07(a)</v>
          </cell>
          <cell r="B1235" t="str">
            <v>M4000</v>
          </cell>
          <cell r="C1235" t="str">
            <v>Road Traffic Signs And Road Side Furniture</v>
          </cell>
          <cell r="D1235" t="str">
            <v>M4600</v>
          </cell>
          <cell r="E1235" t="str">
            <v>M4600: Road Markings</v>
          </cell>
          <cell r="F1235" t="str">
            <v>M910.07(a)</v>
          </cell>
          <cell r="G1235" t="str">
            <v>Minor Infrastructure</v>
          </cell>
          <cell r="H1235" t="str">
            <v>Yes</v>
          </cell>
          <cell r="I1235" t="str">
            <v>No</v>
          </cell>
          <cell r="J1235" t="str">
            <v>Prov Sum</v>
          </cell>
        </row>
        <row r="1236">
          <cell r="A1236" t="str">
            <v>M910.07(b)</v>
          </cell>
          <cell r="B1236" t="str">
            <v>M4000</v>
          </cell>
          <cell r="C1236" t="str">
            <v>Road Traffic Signs And Road Side Furniture</v>
          </cell>
          <cell r="D1236" t="str">
            <v>M4600</v>
          </cell>
          <cell r="E1236" t="str">
            <v>M4600: Road Markings</v>
          </cell>
          <cell r="F1236" t="str">
            <v>M910.07(b)</v>
          </cell>
          <cell r="G1236" t="str">
            <v>The Contractors overhead charges and profit in respect of subitem M910.07(a)</v>
          </cell>
          <cell r="H1236" t="str">
            <v>Yes</v>
          </cell>
          <cell r="I1236" t="str">
            <v>No</v>
          </cell>
          <cell r="J1236" t="str">
            <v>%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05B3A-700C-4DBC-ADC1-EFA714CA72FB}">
  <sheetPr>
    <tabColor rgb="FFFFFF00"/>
    <pageSetUpPr fitToPage="1"/>
  </sheetPr>
  <dimension ref="A1:G94"/>
  <sheetViews>
    <sheetView showZeros="0" view="pageBreakPreview" topLeftCell="A34" zoomScale="85" zoomScaleNormal="100" zoomScaleSheetLayoutView="85" workbookViewId="0">
      <selection activeCell="D25" sqref="D25"/>
    </sheetView>
  </sheetViews>
  <sheetFormatPr defaultColWidth="12.453125" defaultRowHeight="11.4" x14ac:dyDescent="0.25"/>
  <cols>
    <col min="1" max="1" width="3.453125" style="10" customWidth="1"/>
    <col min="2" max="2" width="5.1796875" style="10" customWidth="1"/>
    <col min="3" max="3" width="27.81640625" style="11" customWidth="1"/>
    <col min="4" max="4" width="9.81640625" style="10" customWidth="1"/>
    <col min="5" max="5" width="9.81640625" style="367" customWidth="1"/>
    <col min="6" max="6" width="11" style="368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">
        <v>1768</v>
      </c>
      <c r="B1" s="7"/>
      <c r="C1" s="8"/>
      <c r="D1" s="3"/>
      <c r="E1" s="98"/>
      <c r="F1" s="366"/>
      <c r="G1" s="9"/>
    </row>
    <row r="2" spans="1:7" ht="12" customHeight="1" x14ac:dyDescent="0.25">
      <c r="A2" s="7" t="s">
        <v>1689</v>
      </c>
      <c r="D2" s="3"/>
      <c r="G2" s="2" t="s">
        <v>211</v>
      </c>
    </row>
    <row r="3" spans="1:7" ht="12" customHeight="1" x14ac:dyDescent="0.25">
      <c r="A3" s="12" t="s">
        <v>84</v>
      </c>
      <c r="B3" s="12"/>
      <c r="C3" s="13"/>
      <c r="D3" s="5"/>
      <c r="E3" s="369"/>
      <c r="F3" s="370"/>
      <c r="G3" s="12"/>
    </row>
    <row r="4" spans="1:7" ht="12" customHeight="1" x14ac:dyDescent="0.25">
      <c r="A4" s="77"/>
      <c r="B4" s="78"/>
      <c r="C4" s="79"/>
      <c r="D4" s="80"/>
      <c r="E4" s="371"/>
      <c r="F4" s="372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373" t="s">
        <v>132</v>
      </c>
      <c r="F5" s="374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375"/>
      <c r="F6" s="376"/>
      <c r="G6" s="86"/>
    </row>
    <row r="7" spans="1:7" ht="12" customHeight="1" x14ac:dyDescent="0.25">
      <c r="A7" s="20"/>
      <c r="B7" s="15"/>
      <c r="C7" s="22"/>
      <c r="D7" s="16"/>
      <c r="E7" s="377"/>
      <c r="F7" s="378"/>
      <c r="G7" s="1"/>
    </row>
    <row r="8" spans="1:7" ht="12" customHeight="1" x14ac:dyDescent="0.25">
      <c r="A8" s="25" t="s">
        <v>212</v>
      </c>
      <c r="B8" s="379"/>
      <c r="C8" s="27" t="s">
        <v>408</v>
      </c>
      <c r="D8" s="28"/>
      <c r="E8" s="380"/>
      <c r="F8" s="381"/>
      <c r="G8" s="1"/>
    </row>
    <row r="9" spans="1:7" ht="12" customHeight="1" x14ac:dyDescent="0.25">
      <c r="A9" s="25"/>
      <c r="B9" s="379"/>
      <c r="C9" s="27" t="s">
        <v>409</v>
      </c>
      <c r="D9" s="28"/>
      <c r="E9" s="380"/>
      <c r="F9" s="381"/>
      <c r="G9" s="1"/>
    </row>
    <row r="10" spans="1:7" ht="12" customHeight="1" x14ac:dyDescent="0.2">
      <c r="A10" s="25"/>
      <c r="B10" s="382"/>
      <c r="C10" s="8"/>
      <c r="D10" s="28"/>
      <c r="E10" s="380"/>
      <c r="F10" s="381"/>
      <c r="G10" s="234"/>
    </row>
    <row r="11" spans="1:7" ht="12" customHeight="1" x14ac:dyDescent="0.2">
      <c r="A11" s="31" t="s">
        <v>428</v>
      </c>
      <c r="B11" s="60"/>
      <c r="C11" s="11" t="s">
        <v>143</v>
      </c>
      <c r="D11" s="28" t="s">
        <v>429</v>
      </c>
      <c r="E11" s="561">
        <v>1</v>
      </c>
      <c r="F11" s="562"/>
      <c r="G11" s="283">
        <f>F11*E11</f>
        <v>0</v>
      </c>
    </row>
    <row r="12" spans="1:7" ht="12" customHeight="1" x14ac:dyDescent="0.2">
      <c r="A12" s="31"/>
      <c r="B12" s="60"/>
      <c r="D12" s="28"/>
      <c r="E12" s="561"/>
      <c r="F12" s="563"/>
      <c r="G12" s="283"/>
    </row>
    <row r="13" spans="1:7" ht="12" customHeight="1" x14ac:dyDescent="0.2">
      <c r="A13" s="31" t="s">
        <v>430</v>
      </c>
      <c r="B13" s="351"/>
      <c r="C13" s="11" t="s">
        <v>431</v>
      </c>
      <c r="D13" s="28" t="s">
        <v>429</v>
      </c>
      <c r="E13" s="561">
        <v>1</v>
      </c>
      <c r="F13" s="562"/>
      <c r="G13" s="283">
        <f t="shared" ref="G13:G61" si="0">F13*E13</f>
        <v>0</v>
      </c>
    </row>
    <row r="14" spans="1:7" ht="12" customHeight="1" x14ac:dyDescent="0.2">
      <c r="A14" s="31"/>
      <c r="B14" s="351"/>
      <c r="D14" s="28"/>
      <c r="E14" s="564"/>
      <c r="F14" s="563"/>
      <c r="G14" s="283"/>
    </row>
    <row r="15" spans="1:7" ht="12" customHeight="1" x14ac:dyDescent="0.2">
      <c r="A15" s="25" t="s">
        <v>432</v>
      </c>
      <c r="B15" s="358"/>
      <c r="C15" s="8" t="s">
        <v>433</v>
      </c>
      <c r="D15" s="28"/>
      <c r="E15" s="564"/>
      <c r="F15" s="563"/>
      <c r="G15" s="283"/>
    </row>
    <row r="16" spans="1:7" ht="12" customHeight="1" x14ac:dyDescent="0.2">
      <c r="A16" s="31"/>
      <c r="B16" s="351"/>
      <c r="D16" s="28"/>
      <c r="E16" s="565"/>
      <c r="F16" s="563"/>
      <c r="G16" s="283"/>
    </row>
    <row r="17" spans="1:7" ht="12" customHeight="1" x14ac:dyDescent="0.2">
      <c r="A17" s="31" t="s">
        <v>434</v>
      </c>
      <c r="B17" s="351"/>
      <c r="C17" s="11" t="s">
        <v>438</v>
      </c>
      <c r="D17" s="28" t="s">
        <v>375</v>
      </c>
      <c r="E17" s="564">
        <v>60</v>
      </c>
      <c r="F17" s="562"/>
      <c r="G17" s="283">
        <f t="shared" si="0"/>
        <v>0</v>
      </c>
    </row>
    <row r="18" spans="1:7" ht="12" customHeight="1" x14ac:dyDescent="0.2">
      <c r="A18" s="31"/>
      <c r="B18" s="351"/>
      <c r="D18" s="28"/>
      <c r="E18" s="564"/>
      <c r="F18" s="563"/>
      <c r="G18" s="283"/>
    </row>
    <row r="19" spans="1:7" ht="12" customHeight="1" x14ac:dyDescent="0.2">
      <c r="A19" s="31" t="s">
        <v>435</v>
      </c>
      <c r="B19" s="351"/>
      <c r="C19" s="11" t="s">
        <v>82</v>
      </c>
      <c r="D19" s="28" t="s">
        <v>375</v>
      </c>
      <c r="E19" s="564">
        <v>60</v>
      </c>
      <c r="F19" s="562"/>
      <c r="G19" s="283">
        <f t="shared" si="0"/>
        <v>0</v>
      </c>
    </row>
    <row r="20" spans="1:7" ht="12" customHeight="1" x14ac:dyDescent="0.2">
      <c r="A20" s="31"/>
      <c r="B20" s="351"/>
      <c r="D20" s="28"/>
      <c r="E20" s="564"/>
      <c r="F20" s="563"/>
      <c r="G20" s="283"/>
    </row>
    <row r="21" spans="1:7" ht="12" customHeight="1" x14ac:dyDescent="0.2">
      <c r="A21" s="31" t="s">
        <v>436</v>
      </c>
      <c r="B21" s="351"/>
      <c r="C21" s="11" t="s">
        <v>372</v>
      </c>
      <c r="D21" s="28" t="s">
        <v>375</v>
      </c>
      <c r="E21" s="561">
        <v>60</v>
      </c>
      <c r="F21" s="562"/>
      <c r="G21" s="283">
        <f t="shared" si="0"/>
        <v>0</v>
      </c>
    </row>
    <row r="22" spans="1:7" ht="12" customHeight="1" x14ac:dyDescent="0.2">
      <c r="A22" s="31"/>
      <c r="B22" s="351"/>
      <c r="D22" s="28"/>
      <c r="E22" s="561"/>
      <c r="F22" s="563"/>
      <c r="G22" s="283"/>
    </row>
    <row r="23" spans="1:7" ht="12" customHeight="1" x14ac:dyDescent="0.2">
      <c r="A23" s="31" t="s">
        <v>437</v>
      </c>
      <c r="B23" s="351"/>
      <c r="C23" s="11" t="s">
        <v>373</v>
      </c>
      <c r="D23" s="28" t="s">
        <v>375</v>
      </c>
      <c r="E23" s="561">
        <v>60</v>
      </c>
      <c r="F23" s="562"/>
      <c r="G23" s="283">
        <f t="shared" si="0"/>
        <v>0</v>
      </c>
    </row>
    <row r="24" spans="1:7" ht="12" customHeight="1" x14ac:dyDescent="0.2">
      <c r="A24" s="31"/>
      <c r="B24" s="351"/>
      <c r="D24" s="28"/>
      <c r="E24" s="380"/>
      <c r="F24" s="380"/>
      <c r="G24" s="234"/>
    </row>
    <row r="25" spans="1:7" ht="12" customHeight="1" x14ac:dyDescent="0.2">
      <c r="A25" s="25" t="s">
        <v>439</v>
      </c>
      <c r="B25" s="351"/>
      <c r="C25" s="8" t="s">
        <v>460</v>
      </c>
      <c r="D25" s="28"/>
      <c r="E25" s="380"/>
      <c r="F25" s="566"/>
      <c r="G25" s="234"/>
    </row>
    <row r="26" spans="1:7" ht="12" customHeight="1" x14ac:dyDescent="0.2">
      <c r="A26" s="25"/>
      <c r="B26" s="351"/>
      <c r="D26" s="28"/>
      <c r="E26" s="380"/>
      <c r="F26" s="28"/>
      <c r="G26" s="234"/>
    </row>
    <row r="27" spans="1:7" ht="12" customHeight="1" x14ac:dyDescent="0.2">
      <c r="A27" s="25" t="s">
        <v>440</v>
      </c>
      <c r="B27" s="351"/>
      <c r="C27" s="8" t="s">
        <v>441</v>
      </c>
      <c r="D27" s="28"/>
      <c r="E27" s="380"/>
      <c r="F27" s="28"/>
      <c r="G27" s="234"/>
    </row>
    <row r="28" spans="1:7" ht="12" customHeight="1" x14ac:dyDescent="0.2">
      <c r="A28" s="31"/>
      <c r="B28" s="351"/>
      <c r="C28" s="8" t="s">
        <v>442</v>
      </c>
      <c r="D28" s="28"/>
      <c r="E28" s="380"/>
      <c r="F28" s="567"/>
      <c r="G28" s="234"/>
    </row>
    <row r="29" spans="1:7" ht="12" customHeight="1" x14ac:dyDescent="0.2">
      <c r="A29" s="31"/>
      <c r="B29" s="351"/>
      <c r="C29" s="8" t="s">
        <v>443</v>
      </c>
      <c r="D29" s="28"/>
      <c r="E29" s="380"/>
      <c r="F29" s="567"/>
      <c r="G29" s="234"/>
    </row>
    <row r="30" spans="1:7" ht="12" customHeight="1" x14ac:dyDescent="0.2">
      <c r="A30" s="31"/>
      <c r="B30" s="351"/>
      <c r="D30" s="28"/>
      <c r="E30" s="380"/>
      <c r="F30" s="567"/>
      <c r="G30" s="234"/>
    </row>
    <row r="31" spans="1:7" ht="12" customHeight="1" x14ac:dyDescent="0.2">
      <c r="A31" s="31" t="s">
        <v>444</v>
      </c>
      <c r="B31" s="60"/>
      <c r="C31" s="11" t="s">
        <v>1769</v>
      </c>
      <c r="D31" s="28"/>
      <c r="E31" s="380"/>
      <c r="F31" s="567"/>
      <c r="G31" s="234"/>
    </row>
    <row r="32" spans="1:7" ht="12" customHeight="1" x14ac:dyDescent="0.2">
      <c r="A32" s="31"/>
      <c r="B32" s="26"/>
      <c r="C32" s="11" t="s">
        <v>446</v>
      </c>
      <c r="D32" s="28"/>
      <c r="E32" s="380"/>
      <c r="F32" s="567"/>
      <c r="G32" s="234"/>
    </row>
    <row r="33" spans="1:7" ht="12" customHeight="1" x14ac:dyDescent="0.2">
      <c r="A33" s="31"/>
      <c r="B33" s="26"/>
      <c r="C33" s="386" t="s">
        <v>447</v>
      </c>
      <c r="D33" s="28"/>
      <c r="E33" s="380"/>
      <c r="F33" s="567"/>
      <c r="G33" s="234"/>
    </row>
    <row r="34" spans="1:7" ht="12" customHeight="1" x14ac:dyDescent="0.2">
      <c r="A34" s="31"/>
      <c r="B34" s="60"/>
      <c r="C34" s="11" t="s">
        <v>448</v>
      </c>
      <c r="D34" s="36" t="s">
        <v>140</v>
      </c>
      <c r="E34" s="387">
        <v>5</v>
      </c>
      <c r="F34" s="568"/>
      <c r="G34" s="234">
        <f t="shared" si="0"/>
        <v>0</v>
      </c>
    </row>
    <row r="35" spans="1:7" ht="12" customHeight="1" x14ac:dyDescent="0.2">
      <c r="A35" s="31"/>
      <c r="B35" s="60"/>
      <c r="D35" s="36"/>
      <c r="E35" s="387"/>
      <c r="F35" s="569"/>
      <c r="G35" s="234"/>
    </row>
    <row r="36" spans="1:7" ht="12" customHeight="1" x14ac:dyDescent="0.2">
      <c r="A36" s="31" t="s">
        <v>449</v>
      </c>
      <c r="B36" s="60"/>
      <c r="C36" s="11" t="s">
        <v>1769</v>
      </c>
      <c r="D36" s="36"/>
      <c r="E36" s="387"/>
      <c r="F36" s="36"/>
      <c r="G36" s="234"/>
    </row>
    <row r="37" spans="1:7" ht="12" customHeight="1" x14ac:dyDescent="0.2">
      <c r="A37" s="31"/>
      <c r="B37" s="60"/>
      <c r="C37" s="11" t="s">
        <v>446</v>
      </c>
      <c r="D37" s="36"/>
      <c r="E37" s="387"/>
      <c r="F37" s="569"/>
      <c r="G37" s="234"/>
    </row>
    <row r="38" spans="1:7" ht="12" customHeight="1" x14ac:dyDescent="0.2">
      <c r="A38" s="31"/>
      <c r="B38" s="60"/>
      <c r="C38" s="386" t="s">
        <v>450</v>
      </c>
      <c r="D38" s="36"/>
      <c r="E38" s="387"/>
      <c r="F38" s="569"/>
      <c r="G38" s="234"/>
    </row>
    <row r="39" spans="1:7" ht="12" customHeight="1" x14ac:dyDescent="0.2">
      <c r="A39" s="31"/>
      <c r="B39" s="60"/>
      <c r="C39" s="11" t="s">
        <v>451</v>
      </c>
      <c r="D39" s="28" t="s">
        <v>140</v>
      </c>
      <c r="E39" s="380">
        <v>3</v>
      </c>
      <c r="F39" s="570"/>
      <c r="G39" s="234">
        <f t="shared" si="0"/>
        <v>0</v>
      </c>
    </row>
    <row r="40" spans="1:7" ht="12" customHeight="1" x14ac:dyDescent="0.2">
      <c r="A40" s="31"/>
      <c r="B40" s="60"/>
      <c r="D40" s="28"/>
      <c r="E40" s="380"/>
      <c r="F40" s="28"/>
      <c r="G40" s="234"/>
    </row>
    <row r="41" spans="1:7" ht="12" customHeight="1" x14ac:dyDescent="0.2">
      <c r="A41" s="31" t="s">
        <v>452</v>
      </c>
      <c r="B41" s="60"/>
      <c r="C41" s="11" t="s">
        <v>1769</v>
      </c>
      <c r="D41" s="28"/>
      <c r="E41" s="380"/>
      <c r="F41" s="28"/>
      <c r="G41" s="234"/>
    </row>
    <row r="42" spans="1:7" ht="12" customHeight="1" x14ac:dyDescent="0.2">
      <c r="A42" s="31"/>
      <c r="B42" s="60"/>
      <c r="C42" s="11" t="s">
        <v>446</v>
      </c>
      <c r="D42" s="28"/>
      <c r="E42" s="380"/>
      <c r="F42" s="28"/>
      <c r="G42" s="234"/>
    </row>
    <row r="43" spans="1:7" ht="12" customHeight="1" x14ac:dyDescent="0.2">
      <c r="A43" s="31"/>
      <c r="B43" s="60"/>
      <c r="C43" s="386" t="s">
        <v>453</v>
      </c>
      <c r="D43" s="28"/>
      <c r="E43" s="380"/>
      <c r="F43" s="28"/>
      <c r="G43" s="234"/>
    </row>
    <row r="44" spans="1:7" ht="12" customHeight="1" x14ac:dyDescent="0.2">
      <c r="A44" s="31"/>
      <c r="B44" s="60"/>
      <c r="C44" s="11" t="s">
        <v>454</v>
      </c>
      <c r="D44" s="28" t="s">
        <v>140</v>
      </c>
      <c r="E44" s="380">
        <v>3</v>
      </c>
      <c r="F44" s="571"/>
      <c r="G44" s="234">
        <f t="shared" si="0"/>
        <v>0</v>
      </c>
    </row>
    <row r="45" spans="1:7" ht="12" customHeight="1" x14ac:dyDescent="0.2">
      <c r="A45" s="31"/>
      <c r="B45" s="60"/>
      <c r="D45" s="28"/>
      <c r="E45" s="380"/>
      <c r="F45" s="567"/>
      <c r="G45" s="234"/>
    </row>
    <row r="46" spans="1:7" ht="12" customHeight="1" x14ac:dyDescent="0.2">
      <c r="A46" s="25" t="s">
        <v>1684</v>
      </c>
      <c r="B46" s="60"/>
      <c r="C46" s="8" t="s">
        <v>1685</v>
      </c>
      <c r="D46" s="28"/>
      <c r="E46" s="380"/>
      <c r="F46" s="567"/>
      <c r="G46" s="234"/>
    </row>
    <row r="47" spans="1:7" ht="12" customHeight="1" x14ac:dyDescent="0.2">
      <c r="A47" s="31"/>
      <c r="B47" s="60"/>
      <c r="C47" s="8" t="s">
        <v>459</v>
      </c>
      <c r="D47" s="28"/>
      <c r="E47" s="380"/>
      <c r="F47" s="567"/>
      <c r="G47" s="234"/>
    </row>
    <row r="48" spans="1:7" ht="12" customHeight="1" x14ac:dyDescent="0.2">
      <c r="A48" s="31"/>
      <c r="B48" s="60"/>
      <c r="D48" s="28"/>
      <c r="E48" s="380"/>
      <c r="F48" s="567"/>
      <c r="G48" s="234"/>
    </row>
    <row r="49" spans="1:7" ht="12" customHeight="1" x14ac:dyDescent="0.2">
      <c r="A49" s="31" t="s">
        <v>455</v>
      </c>
      <c r="B49" s="60"/>
      <c r="C49" s="11" t="s">
        <v>456</v>
      </c>
      <c r="D49" s="28"/>
      <c r="E49" s="380"/>
      <c r="F49" s="567"/>
      <c r="G49" s="234"/>
    </row>
    <row r="50" spans="1:7" ht="12" customHeight="1" x14ac:dyDescent="0.2">
      <c r="A50" s="31"/>
      <c r="B50" s="60"/>
      <c r="C50" s="11" t="s">
        <v>457</v>
      </c>
      <c r="D50" s="28"/>
      <c r="E50" s="100"/>
      <c r="F50" s="28"/>
      <c r="G50" s="234"/>
    </row>
    <row r="51" spans="1:7" ht="12" customHeight="1" x14ac:dyDescent="0.2">
      <c r="A51" s="31"/>
      <c r="B51" s="60"/>
      <c r="C51" s="11" t="s">
        <v>458</v>
      </c>
      <c r="D51" s="28"/>
      <c r="E51" s="380"/>
      <c r="F51" s="28"/>
      <c r="G51" s="234"/>
    </row>
    <row r="52" spans="1:7" ht="12" customHeight="1" x14ac:dyDescent="0.2">
      <c r="A52" s="31"/>
      <c r="B52" s="60"/>
      <c r="C52" s="11" t="s">
        <v>459</v>
      </c>
      <c r="D52" s="28" t="s">
        <v>375</v>
      </c>
      <c r="E52" s="380">
        <v>60</v>
      </c>
      <c r="F52" s="571"/>
      <c r="G52" s="234">
        <v>2000000</v>
      </c>
    </row>
    <row r="53" spans="1:7" ht="12" customHeight="1" x14ac:dyDescent="0.2">
      <c r="A53" s="31"/>
      <c r="B53" s="60"/>
      <c r="D53" s="28"/>
      <c r="E53" s="380"/>
      <c r="F53" s="567"/>
      <c r="G53" s="234"/>
    </row>
    <row r="54" spans="1:7" ht="12" customHeight="1" x14ac:dyDescent="0.2">
      <c r="A54" s="25" t="s">
        <v>461</v>
      </c>
      <c r="B54" s="60"/>
      <c r="C54" s="8" t="s">
        <v>462</v>
      </c>
      <c r="D54" s="28"/>
      <c r="E54" s="380"/>
      <c r="F54" s="567"/>
      <c r="G54" s="234"/>
    </row>
    <row r="55" spans="1:7" ht="12" customHeight="1" x14ac:dyDescent="0.2">
      <c r="A55" s="31"/>
      <c r="B55" s="60"/>
      <c r="C55" s="8" t="s">
        <v>463</v>
      </c>
      <c r="D55" s="28"/>
      <c r="E55" s="380"/>
      <c r="F55" s="567"/>
      <c r="G55" s="234"/>
    </row>
    <row r="56" spans="1:7" ht="12" customHeight="1" x14ac:dyDescent="0.2">
      <c r="A56" s="31"/>
      <c r="B56" s="60"/>
      <c r="D56" s="28"/>
      <c r="E56" s="380"/>
      <c r="F56" s="567"/>
      <c r="G56" s="234"/>
    </row>
    <row r="57" spans="1:7" ht="12" customHeight="1" x14ac:dyDescent="0.2">
      <c r="A57" s="31" t="s">
        <v>464</v>
      </c>
      <c r="B57" s="60"/>
      <c r="C57" s="11" t="s">
        <v>462</v>
      </c>
      <c r="D57" s="28"/>
      <c r="E57" s="380"/>
      <c r="F57" s="28"/>
      <c r="G57" s="234"/>
    </row>
    <row r="58" spans="1:7" ht="12" customHeight="1" x14ac:dyDescent="0.2">
      <c r="A58" s="31"/>
      <c r="B58" s="60"/>
      <c r="C58" s="11" t="s">
        <v>463</v>
      </c>
      <c r="D58" s="28" t="s">
        <v>344</v>
      </c>
      <c r="E58" s="380">
        <v>1</v>
      </c>
      <c r="F58" s="572">
        <v>250000</v>
      </c>
      <c r="G58" s="234">
        <f t="shared" si="0"/>
        <v>250000</v>
      </c>
    </row>
    <row r="59" spans="1:7" ht="12" customHeight="1" x14ac:dyDescent="0.2">
      <c r="A59" s="31"/>
      <c r="B59" s="60"/>
      <c r="D59" s="28"/>
      <c r="E59" s="380"/>
      <c r="F59" s="384"/>
      <c r="G59" s="234"/>
    </row>
    <row r="60" spans="1:7" ht="12" customHeight="1" x14ac:dyDescent="0.2">
      <c r="A60" s="31" t="s">
        <v>465</v>
      </c>
      <c r="B60" s="60"/>
      <c r="C60" s="11" t="s">
        <v>466</v>
      </c>
      <c r="D60" s="28"/>
      <c r="E60" s="380"/>
      <c r="F60" s="385"/>
      <c r="G60" s="234"/>
    </row>
    <row r="61" spans="1:7" ht="12" customHeight="1" x14ac:dyDescent="0.2">
      <c r="A61" s="31"/>
      <c r="B61" s="60"/>
      <c r="C61" s="11" t="s">
        <v>467</v>
      </c>
      <c r="D61" s="28" t="s">
        <v>141</v>
      </c>
      <c r="E61" s="380">
        <f>G58</f>
        <v>250000</v>
      </c>
      <c r="F61" s="328"/>
      <c r="G61" s="234">
        <f t="shared" si="0"/>
        <v>0</v>
      </c>
    </row>
    <row r="62" spans="1:7" ht="12" customHeight="1" x14ac:dyDescent="0.2">
      <c r="A62" s="31"/>
      <c r="B62" s="60"/>
      <c r="D62" s="28"/>
      <c r="E62" s="380"/>
      <c r="F62" s="381"/>
      <c r="G62" s="234" t="str">
        <f t="shared" ref="G62" si="1">IF(OR(AND(E62="Prov",F62="Sum"),(F62="PC Sum")),". . . . . . . . .00",IF(ISERR(E62*F62),"",IF(E62*F62=0,"",ROUND(E62*F62,2))))</f>
        <v/>
      </c>
    </row>
    <row r="63" spans="1:7" ht="12" customHeight="1" x14ac:dyDescent="0.25">
      <c r="A63" s="52"/>
      <c r="B63" s="53"/>
      <c r="C63" s="89"/>
      <c r="D63" s="4"/>
      <c r="E63" s="392"/>
      <c r="F63" s="393"/>
      <c r="G63" s="54"/>
    </row>
    <row r="64" spans="1:7" ht="12" customHeight="1" x14ac:dyDescent="0.25">
      <c r="A64" s="25" t="str">
        <f>A8</f>
        <v>M0300</v>
      </c>
      <c r="B64" s="49"/>
      <c r="C64" s="90" t="s">
        <v>137</v>
      </c>
      <c r="D64" s="3"/>
      <c r="F64" s="394"/>
      <c r="G64" s="76">
        <f>SUM(G7:G62)</f>
        <v>2250000</v>
      </c>
    </row>
    <row r="65" spans="1:7" ht="12" customHeight="1" x14ac:dyDescent="0.25">
      <c r="A65" s="43"/>
      <c r="B65" s="55"/>
      <c r="C65" s="91"/>
      <c r="D65" s="5"/>
      <c r="E65" s="369"/>
      <c r="F65" s="395"/>
      <c r="G65" s="44"/>
    </row>
    <row r="66" spans="1:7" x14ac:dyDescent="0.25">
      <c r="D66" s="71"/>
      <c r="E66" s="368"/>
      <c r="G66" s="573"/>
    </row>
    <row r="67" spans="1:7" x14ac:dyDescent="0.25">
      <c r="C67" s="574"/>
      <c r="E67" s="70"/>
      <c r="F67" s="70"/>
    </row>
    <row r="68" spans="1:7" x14ac:dyDescent="0.25">
      <c r="C68" s="574"/>
      <c r="D68" s="71"/>
      <c r="E68" s="70"/>
      <c r="F68" s="70"/>
    </row>
    <row r="69" spans="1:7" x14ac:dyDescent="0.25">
      <c r="C69" s="574"/>
      <c r="D69" s="71"/>
      <c r="E69" s="70"/>
      <c r="F69" s="70"/>
    </row>
    <row r="70" spans="1:7" x14ac:dyDescent="0.25">
      <c r="C70" s="574"/>
      <c r="D70" s="71"/>
      <c r="E70" s="70"/>
      <c r="F70" s="70"/>
    </row>
    <row r="71" spans="1:7" x14ac:dyDescent="0.25">
      <c r="C71" s="574"/>
      <c r="D71" s="71"/>
      <c r="E71" s="70"/>
      <c r="F71" s="70"/>
    </row>
    <row r="72" spans="1:7" x14ac:dyDescent="0.25">
      <c r="C72" s="574"/>
      <c r="D72" s="71"/>
      <c r="E72" s="70"/>
      <c r="F72" s="70"/>
    </row>
    <row r="73" spans="1:7" x14ac:dyDescent="0.25">
      <c r="C73" s="574"/>
      <c r="D73" s="71"/>
      <c r="E73" s="70"/>
      <c r="F73" s="70"/>
    </row>
    <row r="74" spans="1:7" x14ac:dyDescent="0.25">
      <c r="C74" s="574"/>
      <c r="D74" s="71"/>
      <c r="E74" s="70"/>
      <c r="F74" s="70"/>
    </row>
    <row r="75" spans="1:7" x14ac:dyDescent="0.25">
      <c r="C75" s="574"/>
      <c r="D75" s="71"/>
      <c r="F75" s="70"/>
    </row>
    <row r="76" spans="1:7" x14ac:dyDescent="0.25">
      <c r="C76" s="574"/>
      <c r="D76" s="71"/>
      <c r="F76" s="70"/>
    </row>
    <row r="77" spans="1:7" x14ac:dyDescent="0.25">
      <c r="C77" s="574"/>
      <c r="D77" s="71"/>
      <c r="F77" s="70"/>
    </row>
    <row r="78" spans="1:7" x14ac:dyDescent="0.25">
      <c r="C78" s="574"/>
      <c r="D78" s="71"/>
      <c r="F78" s="70"/>
    </row>
    <row r="79" spans="1:7" x14ac:dyDescent="0.25">
      <c r="C79" s="574"/>
      <c r="D79" s="71"/>
      <c r="F79" s="70"/>
    </row>
    <row r="80" spans="1:7" x14ac:dyDescent="0.25">
      <c r="C80" s="574"/>
      <c r="D80" s="71"/>
      <c r="F80" s="70"/>
    </row>
    <row r="81" spans="3:6" x14ac:dyDescent="0.25">
      <c r="C81" s="574"/>
      <c r="D81" s="71"/>
      <c r="F81" s="70"/>
    </row>
    <row r="82" spans="3:6" x14ac:dyDescent="0.25">
      <c r="C82" s="574"/>
      <c r="D82" s="71"/>
      <c r="F82" s="70"/>
    </row>
    <row r="83" spans="3:6" x14ac:dyDescent="0.25">
      <c r="C83" s="574"/>
      <c r="D83" s="71"/>
      <c r="E83" s="70"/>
      <c r="F83" s="70"/>
    </row>
    <row r="84" spans="3:6" x14ac:dyDescent="0.25">
      <c r="C84" s="574"/>
      <c r="D84" s="71"/>
      <c r="E84" s="70"/>
      <c r="F84" s="70"/>
    </row>
    <row r="85" spans="3:6" x14ac:dyDescent="0.25">
      <c r="C85" s="574"/>
      <c r="D85" s="71"/>
      <c r="E85" s="70"/>
      <c r="F85" s="70"/>
    </row>
    <row r="86" spans="3:6" x14ac:dyDescent="0.25">
      <c r="C86" s="574"/>
      <c r="D86" s="71"/>
      <c r="E86" s="70"/>
      <c r="F86" s="70"/>
    </row>
    <row r="87" spans="3:6" x14ac:dyDescent="0.25">
      <c r="C87" s="574"/>
      <c r="D87" s="71"/>
      <c r="E87" s="70"/>
      <c r="F87" s="70"/>
    </row>
    <row r="88" spans="3:6" x14ac:dyDescent="0.25">
      <c r="C88" s="574"/>
      <c r="D88" s="71"/>
      <c r="E88" s="70"/>
      <c r="F88" s="70"/>
    </row>
    <row r="89" spans="3:6" x14ac:dyDescent="0.25">
      <c r="C89" s="574"/>
      <c r="D89" s="71"/>
      <c r="E89" s="70"/>
      <c r="F89" s="70"/>
    </row>
    <row r="90" spans="3:6" x14ac:dyDescent="0.25">
      <c r="D90" s="71"/>
      <c r="E90" s="70"/>
      <c r="F90" s="70"/>
    </row>
    <row r="91" spans="3:6" x14ac:dyDescent="0.25">
      <c r="D91" s="71"/>
      <c r="E91" s="70"/>
      <c r="F91" s="70"/>
    </row>
    <row r="92" spans="3:6" x14ac:dyDescent="0.25">
      <c r="D92" s="71"/>
      <c r="E92" s="70"/>
      <c r="F92" s="70"/>
    </row>
    <row r="93" spans="3:6" x14ac:dyDescent="0.25">
      <c r="D93" s="71"/>
      <c r="E93" s="70"/>
      <c r="F93" s="70"/>
    </row>
    <row r="94" spans="3:6" x14ac:dyDescent="0.25">
      <c r="D94" s="71"/>
      <c r="E94" s="70"/>
      <c r="F94" s="70"/>
    </row>
  </sheetData>
  <sheetProtection algorithmName="SHA-512" hashValue="/KKwwqqMVTjeKEBul38tyb4ev4oBVzoaOrR2Lc3Wg5Z3Nj08q05RJeqC12JlMLn2MIAt2MEBw94dT6wbZAcldA==" saltValue="HEp5mBNVFOMXk0RFTfZsWg==" spinCount="100000" sheet="1" objects="1" scenarios="1"/>
  <protectedRanges>
    <protectedRange sqref="F39:F40 F44" name="Range2_1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3" firstPageNumber="6" fitToHeight="0" orientation="portrait" useFirstPageNumber="1" r:id="rId1"/>
  <headerFooter>
    <oddHeader>&amp;CC&amp;P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7BBC3-A075-4BAF-AFDF-C26FF6A723AB}">
  <sheetPr>
    <tabColor rgb="FFFFFF00"/>
  </sheetPr>
  <dimension ref="A1:G73"/>
  <sheetViews>
    <sheetView showZeros="0" view="pageBreakPreview" zoomScale="60" zoomScaleNormal="100" workbookViewId="0">
      <selection activeCell="J62" activeCellId="1" sqref="D19 J62"/>
    </sheetView>
  </sheetViews>
  <sheetFormatPr defaultColWidth="12.453125" defaultRowHeight="11.4" x14ac:dyDescent="0.25"/>
  <cols>
    <col min="1" max="2" width="3.81640625" style="10" customWidth="1"/>
    <col min="3" max="3" width="34.5429687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3"/>
      <c r="G2" s="2" t="s">
        <v>283</v>
      </c>
    </row>
    <row r="3" spans="1:7" ht="12" customHeight="1" x14ac:dyDescent="0.25">
      <c r="A3" s="12" t="str">
        <f>'Part A - Mng M0300 Toll'!A3</f>
        <v>PART A : MANAGEMENT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1"/>
    </row>
    <row r="8" spans="1:7" ht="12" customHeight="1" x14ac:dyDescent="0.25">
      <c r="A8" s="102" t="s">
        <v>1538</v>
      </c>
      <c r="B8" s="103"/>
      <c r="C8" s="104" t="s">
        <v>64</v>
      </c>
      <c r="D8" s="105"/>
      <c r="E8" s="106"/>
      <c r="F8" s="107"/>
      <c r="G8" s="116"/>
    </row>
    <row r="9" spans="1:7" ht="12" customHeight="1" x14ac:dyDescent="0.25">
      <c r="A9" s="102"/>
      <c r="B9" s="103"/>
      <c r="C9" s="104"/>
      <c r="D9" s="105"/>
      <c r="E9" s="106"/>
      <c r="F9" s="107"/>
      <c r="G9" s="116"/>
    </row>
    <row r="10" spans="1:7" ht="12" customHeight="1" x14ac:dyDescent="0.2">
      <c r="A10" s="129" t="s">
        <v>1539</v>
      </c>
      <c r="B10" s="109"/>
      <c r="C10" s="104" t="s">
        <v>318</v>
      </c>
      <c r="D10" s="105"/>
      <c r="E10" s="106"/>
      <c r="F10" s="107"/>
      <c r="G10" s="116"/>
    </row>
    <row r="11" spans="1:7" ht="12" customHeight="1" x14ac:dyDescent="0.2">
      <c r="A11" s="108"/>
      <c r="B11" s="109"/>
      <c r="C11" s="110"/>
      <c r="D11" s="105"/>
      <c r="E11" s="113"/>
      <c r="F11" s="107"/>
      <c r="G11" s="116"/>
    </row>
    <row r="12" spans="1:7" ht="12" customHeight="1" x14ac:dyDescent="0.2">
      <c r="A12" s="108" t="s">
        <v>1540</v>
      </c>
      <c r="B12" s="109"/>
      <c r="C12" s="110" t="s">
        <v>1547</v>
      </c>
      <c r="D12" s="105" t="s">
        <v>319</v>
      </c>
      <c r="E12" s="113">
        <v>5000</v>
      </c>
      <c r="F12" s="297"/>
      <c r="G12" s="116">
        <f t="shared" ref="G12" si="0">ROUND(E12*(ROUND(F12,2)),2)</f>
        <v>0</v>
      </c>
    </row>
    <row r="13" spans="1:7" ht="12" customHeight="1" x14ac:dyDescent="0.2">
      <c r="A13" s="108"/>
      <c r="B13" s="109"/>
      <c r="C13" s="110"/>
      <c r="D13" s="105"/>
      <c r="E13" s="113"/>
      <c r="F13" s="107"/>
      <c r="G13" s="116"/>
    </row>
    <row r="14" spans="1:7" ht="12" customHeight="1" x14ac:dyDescent="0.2">
      <c r="A14" s="108" t="s">
        <v>1541</v>
      </c>
      <c r="B14" s="109"/>
      <c r="C14" s="110" t="s">
        <v>320</v>
      </c>
      <c r="D14" s="105" t="s">
        <v>319</v>
      </c>
      <c r="E14" s="113">
        <v>20</v>
      </c>
      <c r="F14" s="297"/>
      <c r="G14" s="116">
        <f t="shared" ref="G14" si="1">ROUND(E14*(ROUND(F14,2)),2)</f>
        <v>0</v>
      </c>
    </row>
    <row r="15" spans="1:7" ht="12" customHeight="1" x14ac:dyDescent="0.2">
      <c r="A15" s="108"/>
      <c r="B15" s="109"/>
      <c r="C15" s="110"/>
      <c r="D15" s="105"/>
      <c r="E15" s="113"/>
      <c r="F15" s="107"/>
      <c r="G15" s="116"/>
    </row>
    <row r="16" spans="1:7" ht="12" customHeight="1" x14ac:dyDescent="0.2">
      <c r="A16" s="108" t="s">
        <v>1542</v>
      </c>
      <c r="B16" s="109"/>
      <c r="C16" s="110" t="s">
        <v>321</v>
      </c>
      <c r="D16" s="105" t="s">
        <v>319</v>
      </c>
      <c r="E16" s="113">
        <v>200</v>
      </c>
      <c r="F16" s="297"/>
      <c r="G16" s="116">
        <f t="shared" ref="G16" si="2">ROUND(E16*(ROUND(F16,2)),2)</f>
        <v>0</v>
      </c>
    </row>
    <row r="17" spans="1:7" ht="12" customHeight="1" x14ac:dyDescent="0.2">
      <c r="A17" s="108"/>
      <c r="B17" s="109"/>
      <c r="C17" s="110"/>
      <c r="D17" s="105"/>
      <c r="E17" s="113"/>
      <c r="F17" s="107"/>
      <c r="G17" s="116"/>
    </row>
    <row r="18" spans="1:7" ht="12" customHeight="1" x14ac:dyDescent="0.2">
      <c r="A18" s="108" t="s">
        <v>1543</v>
      </c>
      <c r="B18" s="109"/>
      <c r="C18" s="110" t="s">
        <v>322</v>
      </c>
      <c r="D18" s="105" t="s">
        <v>319</v>
      </c>
      <c r="E18" s="113">
        <v>4000</v>
      </c>
      <c r="F18" s="297"/>
      <c r="G18" s="116">
        <f t="shared" ref="G18" si="3">ROUND(E18*(ROUND(F18,2)),2)</f>
        <v>0</v>
      </c>
    </row>
    <row r="19" spans="1:7" ht="12" customHeight="1" x14ac:dyDescent="0.2">
      <c r="A19" s="108"/>
      <c r="B19" s="109"/>
      <c r="C19" s="110"/>
      <c r="D19" s="105"/>
      <c r="E19" s="113"/>
      <c r="F19" s="107"/>
      <c r="G19" s="116"/>
    </row>
    <row r="20" spans="1:7" ht="12" customHeight="1" x14ac:dyDescent="0.2">
      <c r="A20" s="129" t="s">
        <v>1544</v>
      </c>
      <c r="B20" s="109"/>
      <c r="C20" s="104" t="s">
        <v>335</v>
      </c>
      <c r="D20" s="105"/>
      <c r="E20" s="113"/>
      <c r="F20" s="107"/>
      <c r="G20" s="116"/>
    </row>
    <row r="21" spans="1:7" ht="12" customHeight="1" x14ac:dyDescent="0.2">
      <c r="A21" s="108"/>
      <c r="B21" s="109"/>
      <c r="C21" s="110"/>
      <c r="D21" s="105"/>
      <c r="E21" s="113"/>
      <c r="F21" s="107"/>
      <c r="G21" s="116"/>
    </row>
    <row r="22" spans="1:7" ht="12" customHeight="1" x14ac:dyDescent="0.2">
      <c r="A22" s="108" t="s">
        <v>1545</v>
      </c>
      <c r="B22" s="109"/>
      <c r="C22" s="110" t="s">
        <v>335</v>
      </c>
      <c r="D22" s="105" t="s">
        <v>344</v>
      </c>
      <c r="E22" s="113">
        <v>1</v>
      </c>
      <c r="F22" s="224">
        <v>2000000</v>
      </c>
      <c r="G22" s="116">
        <f t="shared" ref="G22" si="4">ROUND(E22*(ROUND(F22,2)),2)</f>
        <v>2000000</v>
      </c>
    </row>
    <row r="23" spans="1:7" ht="12" customHeight="1" x14ac:dyDescent="0.2">
      <c r="A23" s="108"/>
      <c r="B23" s="109"/>
      <c r="C23" s="110"/>
      <c r="D23" s="105"/>
      <c r="E23" s="113"/>
      <c r="F23" s="107"/>
      <c r="G23" s="116"/>
    </row>
    <row r="24" spans="1:7" ht="12" customHeight="1" x14ac:dyDescent="0.25">
      <c r="A24" s="108" t="s">
        <v>1546</v>
      </c>
      <c r="B24" s="130"/>
      <c r="C24" s="110" t="s">
        <v>473</v>
      </c>
      <c r="D24" s="131"/>
      <c r="E24" s="132"/>
      <c r="F24" s="133"/>
      <c r="G24" s="171"/>
    </row>
    <row r="25" spans="1:7" ht="12" customHeight="1" x14ac:dyDescent="0.25">
      <c r="A25" s="108"/>
      <c r="B25" s="130"/>
      <c r="C25" s="110" t="s">
        <v>1548</v>
      </c>
      <c r="D25" s="131" t="s">
        <v>141</v>
      </c>
      <c r="E25" s="132">
        <f>G22</f>
        <v>2000000</v>
      </c>
      <c r="F25" s="298"/>
      <c r="G25" s="171">
        <f t="shared" ref="G25" si="5">ROUND(E25*(ROUND(F25,2)),2)</f>
        <v>0</v>
      </c>
    </row>
    <row r="26" spans="1:7" ht="12" customHeight="1" x14ac:dyDescent="0.25">
      <c r="A26" s="108"/>
      <c r="B26" s="130"/>
      <c r="C26" s="110"/>
      <c r="D26" s="131"/>
      <c r="E26" s="106"/>
      <c r="F26" s="107"/>
      <c r="G26" s="116"/>
    </row>
    <row r="27" spans="1:7" ht="12" customHeight="1" x14ac:dyDescent="0.25">
      <c r="A27" s="108"/>
      <c r="B27" s="130"/>
      <c r="C27" s="110"/>
      <c r="D27" s="131"/>
      <c r="E27" s="106"/>
      <c r="F27" s="107"/>
      <c r="G27" s="116"/>
    </row>
    <row r="28" spans="1:7" ht="12" customHeight="1" x14ac:dyDescent="0.25">
      <c r="A28" s="108"/>
      <c r="B28" s="130"/>
      <c r="C28" s="110"/>
      <c r="D28" s="131"/>
      <c r="E28" s="106"/>
      <c r="F28" s="107"/>
      <c r="G28" s="116"/>
    </row>
    <row r="29" spans="1:7" ht="12" customHeight="1" x14ac:dyDescent="0.25">
      <c r="A29" s="32"/>
      <c r="B29" s="26"/>
      <c r="D29" s="28"/>
      <c r="E29" s="29"/>
      <c r="F29" s="45"/>
      <c r="G29" s="1"/>
    </row>
    <row r="30" spans="1:7" ht="12" customHeight="1" x14ac:dyDescent="0.25">
      <c r="A30" s="31"/>
      <c r="B30" s="26"/>
      <c r="D30" s="28"/>
      <c r="E30" s="29"/>
      <c r="F30" s="45"/>
      <c r="G30" s="1"/>
    </row>
    <row r="31" spans="1:7" ht="12" customHeight="1" x14ac:dyDescent="0.25">
      <c r="A31" s="31"/>
      <c r="B31" s="26"/>
      <c r="D31" s="28"/>
      <c r="E31" s="29"/>
      <c r="F31" s="45"/>
      <c r="G31" s="1"/>
    </row>
    <row r="32" spans="1:7" ht="12" customHeight="1" x14ac:dyDescent="0.25">
      <c r="A32" s="31"/>
      <c r="B32" s="26"/>
      <c r="D32" s="28"/>
      <c r="E32" s="29"/>
      <c r="F32" s="45"/>
      <c r="G32" s="1"/>
    </row>
    <row r="33" spans="1:7" ht="12" customHeight="1" x14ac:dyDescent="0.25">
      <c r="A33" s="31"/>
      <c r="B33" s="26"/>
      <c r="D33" s="28"/>
      <c r="E33" s="29"/>
      <c r="F33" s="45"/>
      <c r="G33" s="1"/>
    </row>
    <row r="34" spans="1:7" ht="12" customHeight="1" x14ac:dyDescent="0.25">
      <c r="A34" s="32"/>
      <c r="B34" s="26"/>
      <c r="D34" s="28"/>
      <c r="E34" s="29"/>
      <c r="F34" s="45"/>
      <c r="G34" s="1"/>
    </row>
    <row r="35" spans="1:7" ht="12" customHeight="1" x14ac:dyDescent="0.25">
      <c r="A35" s="32"/>
      <c r="B35" s="26"/>
      <c r="D35" s="28"/>
      <c r="E35" s="29"/>
      <c r="F35" s="45"/>
      <c r="G35" s="1"/>
    </row>
    <row r="36" spans="1:7" ht="12" customHeight="1" x14ac:dyDescent="0.25">
      <c r="A36" s="32"/>
      <c r="B36" s="26"/>
      <c r="D36" s="28"/>
      <c r="E36" s="29"/>
      <c r="F36" s="45"/>
      <c r="G36" s="1"/>
    </row>
    <row r="37" spans="1:7" ht="12" customHeight="1" x14ac:dyDescent="0.25">
      <c r="A37" s="31"/>
      <c r="B37" s="26"/>
      <c r="D37" s="28"/>
      <c r="E37" s="29"/>
      <c r="F37" s="30"/>
      <c r="G37" s="1"/>
    </row>
    <row r="38" spans="1:7" ht="12" customHeight="1" x14ac:dyDescent="0.25">
      <c r="A38" s="31"/>
      <c r="B38" s="26"/>
      <c r="D38" s="28"/>
      <c r="E38" s="29"/>
      <c r="F38" s="45"/>
      <c r="G38" s="1"/>
    </row>
    <row r="39" spans="1:7" ht="12" customHeight="1" x14ac:dyDescent="0.25">
      <c r="A39" s="32"/>
      <c r="B39" s="26"/>
      <c r="D39" s="28"/>
      <c r="E39" s="29"/>
      <c r="F39" s="45"/>
      <c r="G39" s="1"/>
    </row>
    <row r="40" spans="1:7" ht="12" customHeight="1" x14ac:dyDescent="0.25">
      <c r="A40" s="31"/>
      <c r="B40" s="26"/>
      <c r="D40" s="28"/>
      <c r="E40" s="29"/>
      <c r="F40" s="45"/>
      <c r="G40" s="1"/>
    </row>
    <row r="41" spans="1:7" ht="12" customHeight="1" x14ac:dyDescent="0.25">
      <c r="A41" s="31"/>
      <c r="B41" s="26"/>
      <c r="D41" s="28"/>
      <c r="E41" s="29"/>
      <c r="F41" s="45"/>
      <c r="G41" s="1"/>
    </row>
    <row r="42" spans="1:7" ht="12" customHeight="1" x14ac:dyDescent="0.25">
      <c r="A42" s="31"/>
      <c r="B42" s="26"/>
      <c r="D42" s="28"/>
      <c r="E42" s="29"/>
      <c r="F42" s="45"/>
      <c r="G42" s="1"/>
    </row>
    <row r="43" spans="1:7" ht="12" customHeight="1" x14ac:dyDescent="0.25">
      <c r="A43" s="31"/>
      <c r="B43" s="26"/>
      <c r="D43" s="28"/>
      <c r="E43" s="29"/>
      <c r="F43" s="30"/>
      <c r="G43" s="1"/>
    </row>
    <row r="44" spans="1:7" ht="12" customHeight="1" x14ac:dyDescent="0.25">
      <c r="A44" s="31"/>
      <c r="B44" s="26"/>
      <c r="D44" s="28"/>
      <c r="E44" s="29"/>
      <c r="F44" s="30"/>
      <c r="G44" s="1"/>
    </row>
    <row r="45" spans="1:7" ht="12" customHeight="1" x14ac:dyDescent="0.25">
      <c r="A45" s="31"/>
      <c r="B45" s="26"/>
      <c r="D45" s="28"/>
      <c r="E45" s="29"/>
      <c r="F45" s="30"/>
      <c r="G45" s="1"/>
    </row>
    <row r="46" spans="1:7" ht="12" customHeight="1" x14ac:dyDescent="0.25">
      <c r="A46" s="31"/>
      <c r="B46" s="26"/>
      <c r="D46" s="28"/>
      <c r="E46" s="29"/>
      <c r="F46" s="30"/>
      <c r="G46" s="1"/>
    </row>
    <row r="47" spans="1:7" ht="12" customHeight="1" x14ac:dyDescent="0.2">
      <c r="A47" s="31"/>
      <c r="B47" s="60"/>
      <c r="D47" s="28"/>
      <c r="E47" s="28"/>
      <c r="F47" s="45"/>
      <c r="G47" s="234" t="str">
        <f t="shared" ref="G47:G67" si="6">IF(OR(AND(E47="Prov",F47="Sum"),(F47="PC Sum")),". . . . . . . . .00",IF(ISERR(E47*F47),"",IF(E47*F47=0,"",ROUND(E47*F47,2))))</f>
        <v/>
      </c>
    </row>
    <row r="48" spans="1:7" ht="12" customHeight="1" x14ac:dyDescent="0.2">
      <c r="A48" s="31"/>
      <c r="B48" s="60"/>
      <c r="D48" s="28"/>
      <c r="E48" s="28"/>
      <c r="F48" s="45"/>
      <c r="G48" s="234" t="str">
        <f t="shared" si="6"/>
        <v/>
      </c>
    </row>
    <row r="49" spans="1:7" ht="12" customHeight="1" x14ac:dyDescent="0.2">
      <c r="A49" s="31"/>
      <c r="B49" s="60"/>
      <c r="D49" s="28"/>
      <c r="E49" s="28"/>
      <c r="F49" s="45"/>
      <c r="G49" s="234" t="str">
        <f t="shared" si="6"/>
        <v/>
      </c>
    </row>
    <row r="50" spans="1:7" ht="12" customHeight="1" x14ac:dyDescent="0.2">
      <c r="A50" s="31"/>
      <c r="B50" s="60"/>
      <c r="D50" s="28"/>
      <c r="E50" s="29"/>
      <c r="F50" s="45"/>
      <c r="G50" s="234" t="str">
        <f t="shared" si="6"/>
        <v/>
      </c>
    </row>
    <row r="51" spans="1:7" ht="12" customHeight="1" x14ac:dyDescent="0.2">
      <c r="A51" s="31"/>
      <c r="B51" s="60"/>
      <c r="D51" s="28"/>
      <c r="E51" s="30"/>
      <c r="F51" s="399"/>
      <c r="G51" s="234" t="str">
        <f t="shared" si="6"/>
        <v/>
      </c>
    </row>
    <row r="52" spans="1:7" ht="12" customHeight="1" x14ac:dyDescent="0.2">
      <c r="A52" s="31"/>
      <c r="B52" s="60"/>
      <c r="D52" s="28"/>
      <c r="E52" s="30"/>
      <c r="F52" s="399"/>
      <c r="G52" s="234" t="str">
        <f t="shared" si="6"/>
        <v/>
      </c>
    </row>
    <row r="53" spans="1:7" ht="12" customHeight="1" x14ac:dyDescent="0.2">
      <c r="A53" s="31"/>
      <c r="B53" s="60"/>
      <c r="D53" s="28"/>
      <c r="E53" s="29"/>
      <c r="F53" s="30"/>
      <c r="G53" s="234" t="str">
        <f t="shared" si="6"/>
        <v/>
      </c>
    </row>
    <row r="54" spans="1:7" ht="12" customHeight="1" x14ac:dyDescent="0.2">
      <c r="A54" s="31"/>
      <c r="B54" s="60"/>
      <c r="D54" s="28"/>
      <c r="E54" s="29"/>
      <c r="F54" s="45"/>
      <c r="G54" s="234" t="str">
        <f t="shared" si="6"/>
        <v/>
      </c>
    </row>
    <row r="55" spans="1:7" ht="12" customHeight="1" x14ac:dyDescent="0.2">
      <c r="A55" s="31"/>
      <c r="B55" s="60"/>
      <c r="D55" s="28"/>
      <c r="E55" s="29"/>
      <c r="F55" s="30"/>
      <c r="G55" s="234" t="str">
        <f t="shared" si="6"/>
        <v/>
      </c>
    </row>
    <row r="56" spans="1:7" ht="12" customHeight="1" x14ac:dyDescent="0.2">
      <c r="A56" s="31"/>
      <c r="B56" s="60"/>
      <c r="D56" s="28"/>
      <c r="E56" s="28"/>
      <c r="F56" s="47"/>
      <c r="G56" s="234" t="str">
        <f t="shared" si="6"/>
        <v/>
      </c>
    </row>
    <row r="57" spans="1:7" ht="12" customHeight="1" x14ac:dyDescent="0.2">
      <c r="A57" s="31"/>
      <c r="B57" s="60"/>
      <c r="D57" s="28"/>
      <c r="E57" s="28"/>
      <c r="F57" s="47"/>
      <c r="G57" s="234" t="str">
        <f t="shared" si="6"/>
        <v/>
      </c>
    </row>
    <row r="58" spans="1:7" ht="12" customHeight="1" x14ac:dyDescent="0.2">
      <c r="A58" s="31"/>
      <c r="B58" s="60"/>
      <c r="D58" s="28"/>
      <c r="E58" s="29"/>
      <c r="F58" s="45"/>
      <c r="G58" s="234" t="str">
        <f t="shared" si="6"/>
        <v/>
      </c>
    </row>
    <row r="59" spans="1:7" ht="12" customHeight="1" x14ac:dyDescent="0.2">
      <c r="A59" s="31"/>
      <c r="B59" s="60"/>
      <c r="D59" s="28"/>
      <c r="E59" s="29"/>
      <c r="F59" s="399"/>
      <c r="G59" s="234" t="str">
        <f t="shared" si="6"/>
        <v/>
      </c>
    </row>
    <row r="60" spans="1:7" ht="12" customHeight="1" x14ac:dyDescent="0.2">
      <c r="A60" s="31"/>
      <c r="B60" s="60"/>
      <c r="D60" s="28"/>
      <c r="E60" s="29"/>
      <c r="F60" s="399"/>
      <c r="G60" s="234" t="str">
        <f t="shared" si="6"/>
        <v/>
      </c>
    </row>
    <row r="61" spans="1:7" ht="12" customHeight="1" x14ac:dyDescent="0.2">
      <c r="A61" s="31"/>
      <c r="B61" s="60"/>
      <c r="D61" s="28"/>
      <c r="E61" s="29"/>
      <c r="F61" s="30"/>
      <c r="G61" s="234" t="str">
        <f t="shared" si="6"/>
        <v/>
      </c>
    </row>
    <row r="62" spans="1:7" ht="12" customHeight="1" x14ac:dyDescent="0.2">
      <c r="A62" s="31"/>
      <c r="B62" s="60"/>
      <c r="D62" s="28"/>
      <c r="E62" s="29"/>
      <c r="F62" s="30"/>
      <c r="G62" s="234"/>
    </row>
    <row r="63" spans="1:7" ht="12" customHeight="1" x14ac:dyDescent="0.2">
      <c r="A63" s="31"/>
      <c r="B63" s="60"/>
      <c r="D63" s="28"/>
      <c r="E63" s="29"/>
      <c r="F63" s="30"/>
      <c r="G63" s="234"/>
    </row>
    <row r="64" spans="1:7" ht="12" customHeight="1" x14ac:dyDescent="0.2">
      <c r="A64" s="31"/>
      <c r="B64" s="60"/>
      <c r="D64" s="28"/>
      <c r="E64" s="29"/>
      <c r="F64" s="30"/>
      <c r="G64" s="234"/>
    </row>
    <row r="65" spans="1:7" ht="12" customHeight="1" x14ac:dyDescent="0.2">
      <c r="A65" s="31"/>
      <c r="B65" s="60"/>
      <c r="D65" s="28"/>
      <c r="E65" s="29"/>
      <c r="F65" s="30"/>
      <c r="G65" s="234"/>
    </row>
    <row r="66" spans="1:7" ht="12" customHeight="1" x14ac:dyDescent="0.2">
      <c r="A66" s="31"/>
      <c r="B66" s="60"/>
      <c r="D66" s="28"/>
      <c r="E66" s="29"/>
      <c r="F66" s="30"/>
      <c r="G66" s="234"/>
    </row>
    <row r="67" spans="1:7" ht="12" customHeight="1" x14ac:dyDescent="0.2">
      <c r="A67" s="31"/>
      <c r="B67" s="60"/>
      <c r="D67" s="28"/>
      <c r="E67" s="29"/>
      <c r="F67" s="30"/>
      <c r="G67" s="234" t="str">
        <f t="shared" si="6"/>
        <v/>
      </c>
    </row>
    <row r="68" spans="1:7" ht="12" customHeight="1" x14ac:dyDescent="0.25">
      <c r="A68" s="52"/>
      <c r="B68" s="53"/>
      <c r="C68" s="89"/>
      <c r="D68" s="4"/>
      <c r="E68" s="4"/>
      <c r="F68" s="15"/>
      <c r="G68" s="54"/>
    </row>
    <row r="69" spans="1:7" ht="12" customHeight="1" x14ac:dyDescent="0.25">
      <c r="A69" s="25" t="str">
        <f>A8</f>
        <v>M720</v>
      </c>
      <c r="B69" s="49"/>
      <c r="C69" s="90" t="s">
        <v>137</v>
      </c>
      <c r="D69" s="3"/>
      <c r="E69" s="3"/>
      <c r="F69" s="60"/>
      <c r="G69" s="76">
        <f>SUM(G7:G67)</f>
        <v>2000000</v>
      </c>
    </row>
    <row r="70" spans="1:7" ht="12" customHeight="1" x14ac:dyDescent="0.25">
      <c r="A70" s="43"/>
      <c r="B70" s="55"/>
      <c r="C70" s="91"/>
      <c r="D70" s="5"/>
      <c r="E70" s="5"/>
      <c r="F70" s="19"/>
      <c r="G70" s="44"/>
    </row>
    <row r="73" spans="1:7" x14ac:dyDescent="0.25">
      <c r="D73" s="10" t="s">
        <v>1770</v>
      </c>
    </row>
  </sheetData>
  <sheetProtection algorithmName="SHA-512" hashValue="3eI72jcmxtzzSxJ4OMfk6JDerjumHL8/esBr1diD+5p69xjliHmcIRzzh5aNEWMouM0I6n0HEM8h64dauZEM9A==" saltValue="U9mkwlYhY18Pd30r2fTYqQ==" spinCount="100000" sheet="1" objects="1" scenarios="1"/>
  <protectedRanges>
    <protectedRange sqref="F51:F52 F59:F60" name="Range2"/>
    <protectedRange sqref="F12:F18 F24:F25" name="Range11_1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CD941-53D5-4598-A080-0B720CD3501C}">
  <sheetPr>
    <tabColor rgb="FFFFFF00"/>
  </sheetPr>
  <dimension ref="A1:G73"/>
  <sheetViews>
    <sheetView showZeros="0" view="pageBreakPreview" zoomScale="60" zoomScaleNormal="100" workbookViewId="0">
      <selection activeCell="D19" sqref="D19"/>
    </sheetView>
  </sheetViews>
  <sheetFormatPr defaultColWidth="12.453125" defaultRowHeight="11.4" x14ac:dyDescent="0.25"/>
  <cols>
    <col min="1" max="2" width="3.81640625" style="10" customWidth="1"/>
    <col min="3" max="3" width="35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3"/>
      <c r="G2" s="2" t="s">
        <v>285</v>
      </c>
    </row>
    <row r="3" spans="1:7" ht="12" customHeight="1" x14ac:dyDescent="0.25">
      <c r="A3" s="12" t="str">
        <f>'Part A - Mng M0300 Toll'!A3</f>
        <v>PART A : MANAGEMENT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1"/>
    </row>
    <row r="8" spans="1:7" ht="12" customHeight="1" x14ac:dyDescent="0.25">
      <c r="A8" s="102" t="s">
        <v>1549</v>
      </c>
      <c r="B8" s="103"/>
      <c r="C8" s="104" t="s">
        <v>1552</v>
      </c>
      <c r="D8" s="105"/>
      <c r="E8" s="106"/>
      <c r="F8" s="107"/>
      <c r="G8" s="116"/>
    </row>
    <row r="9" spans="1:7" ht="12" customHeight="1" x14ac:dyDescent="0.25">
      <c r="A9" s="102"/>
      <c r="B9" s="103"/>
      <c r="C9" s="104"/>
      <c r="D9" s="105"/>
      <c r="E9" s="106"/>
      <c r="F9" s="107"/>
      <c r="G9" s="116"/>
    </row>
    <row r="10" spans="1:7" ht="12" customHeight="1" x14ac:dyDescent="0.25">
      <c r="A10" s="102" t="s">
        <v>127</v>
      </c>
      <c r="B10" s="109"/>
      <c r="C10" s="104" t="s">
        <v>1553</v>
      </c>
      <c r="D10" s="105"/>
      <c r="E10" s="106"/>
      <c r="F10" s="107"/>
      <c r="G10" s="116"/>
    </row>
    <row r="11" spans="1:7" ht="12" customHeight="1" x14ac:dyDescent="0.2">
      <c r="A11" s="108"/>
      <c r="B11" s="109"/>
      <c r="C11" s="110"/>
      <c r="D11" s="105"/>
      <c r="E11" s="106"/>
      <c r="F11" s="107"/>
      <c r="G11" s="116"/>
    </row>
    <row r="12" spans="1:7" ht="12" customHeight="1" x14ac:dyDescent="0.2">
      <c r="A12" s="108" t="s">
        <v>1550</v>
      </c>
      <c r="B12" s="109"/>
      <c r="C12" s="110" t="s">
        <v>1553</v>
      </c>
      <c r="D12" s="105" t="s">
        <v>344</v>
      </c>
      <c r="E12" s="113">
        <v>1</v>
      </c>
      <c r="F12" s="224">
        <v>10000000</v>
      </c>
      <c r="G12" s="116">
        <f t="shared" ref="G12" si="0">ROUND(E12*(ROUND(F12,2)),2)</f>
        <v>10000000</v>
      </c>
    </row>
    <row r="13" spans="1:7" ht="12" customHeight="1" x14ac:dyDescent="0.2">
      <c r="A13" s="108"/>
      <c r="B13" s="109"/>
      <c r="C13" s="110"/>
      <c r="D13" s="105"/>
      <c r="E13" s="113"/>
      <c r="F13" s="107"/>
      <c r="G13" s="116"/>
    </row>
    <row r="14" spans="1:7" ht="12" customHeight="1" x14ac:dyDescent="0.25">
      <c r="A14" s="108" t="s">
        <v>1551</v>
      </c>
      <c r="B14" s="130"/>
      <c r="C14" s="110" t="s">
        <v>1680</v>
      </c>
      <c r="D14" s="131"/>
      <c r="E14" s="132"/>
      <c r="F14" s="133"/>
      <c r="G14" s="171"/>
    </row>
    <row r="15" spans="1:7" ht="12" customHeight="1" x14ac:dyDescent="0.25">
      <c r="A15" s="108"/>
      <c r="B15" s="130"/>
      <c r="C15" s="110" t="s">
        <v>1681</v>
      </c>
      <c r="D15" s="131" t="s">
        <v>141</v>
      </c>
      <c r="E15" s="132">
        <f>G12</f>
        <v>10000000</v>
      </c>
      <c r="F15" s="298"/>
      <c r="G15" s="171">
        <f t="shared" ref="G15" si="1">ROUND(E15*(ROUND(F15,2)),2)</f>
        <v>0</v>
      </c>
    </row>
    <row r="16" spans="1:7" ht="12" customHeight="1" x14ac:dyDescent="0.25">
      <c r="A16" s="108"/>
      <c r="B16" s="130"/>
      <c r="C16" s="110"/>
      <c r="D16" s="131"/>
      <c r="E16" s="106"/>
      <c r="F16" s="107"/>
      <c r="G16" s="116"/>
    </row>
    <row r="17" spans="1:7" ht="12" customHeight="1" x14ac:dyDescent="0.25">
      <c r="A17" s="108"/>
      <c r="B17" s="130"/>
      <c r="C17" s="110"/>
      <c r="D17" s="131"/>
      <c r="E17" s="106"/>
      <c r="F17" s="107"/>
      <c r="G17" s="116"/>
    </row>
    <row r="18" spans="1:7" ht="12" customHeight="1" x14ac:dyDescent="0.25">
      <c r="A18" s="108"/>
      <c r="B18" s="130"/>
      <c r="C18" s="110"/>
      <c r="D18" s="131"/>
      <c r="E18" s="106"/>
      <c r="F18" s="107"/>
      <c r="G18" s="116"/>
    </row>
    <row r="19" spans="1:7" ht="12" customHeight="1" x14ac:dyDescent="0.25">
      <c r="A19" s="108"/>
      <c r="B19" s="130"/>
      <c r="C19" s="110"/>
      <c r="D19" s="131"/>
      <c r="E19" s="106"/>
      <c r="F19" s="107"/>
      <c r="G19" s="116"/>
    </row>
    <row r="20" spans="1:7" ht="12" customHeight="1" x14ac:dyDescent="0.25">
      <c r="A20" s="108"/>
      <c r="B20" s="130"/>
      <c r="C20" s="110"/>
      <c r="D20" s="131"/>
      <c r="E20" s="106"/>
      <c r="F20" s="107"/>
      <c r="G20" s="116"/>
    </row>
    <row r="21" spans="1:7" ht="12" customHeight="1" x14ac:dyDescent="0.25">
      <c r="A21" s="108"/>
      <c r="B21" s="130"/>
      <c r="C21" s="110"/>
      <c r="D21" s="131"/>
      <c r="E21" s="106"/>
      <c r="F21" s="107"/>
      <c r="G21" s="116"/>
    </row>
    <row r="22" spans="1:7" ht="12" customHeight="1" x14ac:dyDescent="0.25">
      <c r="A22" s="108"/>
      <c r="B22" s="130"/>
      <c r="C22" s="110"/>
      <c r="D22" s="131"/>
      <c r="E22" s="106"/>
      <c r="F22" s="107"/>
      <c r="G22" s="116"/>
    </row>
    <row r="23" spans="1:7" ht="12" customHeight="1" x14ac:dyDescent="0.2">
      <c r="A23" s="31"/>
      <c r="B23" s="60"/>
      <c r="D23" s="36"/>
      <c r="E23" s="37"/>
      <c r="F23" s="38"/>
      <c r="G23" s="234" t="str">
        <f t="shared" ref="G23:G68" si="2">IF(OR(AND(E23="Prov",F23="Sum"),(F23="PC Sum")),". . . . . . . . .00",IF(ISERR(E23*F23),"",IF(E23*F23=0,"",ROUND(E23*F23,2))))</f>
        <v/>
      </c>
    </row>
    <row r="24" spans="1:7" ht="12" customHeight="1" x14ac:dyDescent="0.2">
      <c r="A24" s="31"/>
      <c r="B24" s="60"/>
      <c r="D24" s="36"/>
      <c r="E24" s="37"/>
      <c r="F24" s="38"/>
      <c r="G24" s="234" t="str">
        <f t="shared" si="2"/>
        <v/>
      </c>
    </row>
    <row r="25" spans="1:7" ht="12" customHeight="1" x14ac:dyDescent="0.2">
      <c r="A25" s="31"/>
      <c r="B25" s="60"/>
      <c r="D25" s="36"/>
      <c r="E25" s="36"/>
      <c r="F25" s="38"/>
      <c r="G25" s="234" t="str">
        <f t="shared" si="2"/>
        <v/>
      </c>
    </row>
    <row r="26" spans="1:7" ht="12" customHeight="1" x14ac:dyDescent="0.2">
      <c r="A26" s="31"/>
      <c r="B26" s="60"/>
      <c r="D26" s="36"/>
      <c r="E26" s="36"/>
      <c r="F26" s="40"/>
      <c r="G26" s="234" t="str">
        <f t="shared" si="2"/>
        <v/>
      </c>
    </row>
    <row r="27" spans="1:7" ht="12" customHeight="1" x14ac:dyDescent="0.2">
      <c r="A27" s="31"/>
      <c r="B27" s="60"/>
      <c r="D27" s="36"/>
      <c r="E27" s="36"/>
      <c r="F27" s="40"/>
      <c r="G27" s="234" t="str">
        <f t="shared" si="2"/>
        <v/>
      </c>
    </row>
    <row r="28" spans="1:7" ht="12" customHeight="1" x14ac:dyDescent="0.2">
      <c r="A28" s="31"/>
      <c r="B28" s="60"/>
      <c r="D28" s="36"/>
      <c r="E28" s="41"/>
      <c r="F28" s="38"/>
      <c r="G28" s="234" t="str">
        <f t="shared" si="2"/>
        <v/>
      </c>
    </row>
    <row r="29" spans="1:7" ht="12" customHeight="1" x14ac:dyDescent="0.2">
      <c r="A29" s="31"/>
      <c r="B29" s="60"/>
      <c r="D29" s="36"/>
      <c r="E29" s="36"/>
      <c r="F29" s="38"/>
      <c r="G29" s="234" t="str">
        <f t="shared" si="2"/>
        <v/>
      </c>
    </row>
    <row r="30" spans="1:7" ht="12" customHeight="1" x14ac:dyDescent="0.2">
      <c r="A30" s="31"/>
      <c r="B30" s="60"/>
      <c r="D30" s="36"/>
      <c r="E30" s="36"/>
      <c r="F30" s="40"/>
      <c r="G30" s="234" t="str">
        <f t="shared" si="2"/>
        <v/>
      </c>
    </row>
    <row r="31" spans="1:7" ht="12" customHeight="1" x14ac:dyDescent="0.2">
      <c r="A31" s="31"/>
      <c r="B31" s="60"/>
      <c r="D31" s="36"/>
      <c r="E31" s="36"/>
      <c r="F31" s="40"/>
      <c r="G31" s="234" t="str">
        <f t="shared" si="2"/>
        <v/>
      </c>
    </row>
    <row r="32" spans="1:7" ht="12" customHeight="1" x14ac:dyDescent="0.2">
      <c r="A32" s="31"/>
      <c r="B32" s="60"/>
      <c r="D32" s="36"/>
      <c r="E32" s="36"/>
      <c r="F32" s="38"/>
      <c r="G32" s="234" t="str">
        <f t="shared" si="2"/>
        <v/>
      </c>
    </row>
    <row r="33" spans="1:7" ht="12" customHeight="1" x14ac:dyDescent="0.2">
      <c r="A33" s="31"/>
      <c r="B33" s="60"/>
      <c r="D33" s="36"/>
      <c r="E33" s="36"/>
      <c r="F33" s="40"/>
      <c r="G33" s="234" t="str">
        <f t="shared" si="2"/>
        <v/>
      </c>
    </row>
    <row r="34" spans="1:7" ht="12" customHeight="1" x14ac:dyDescent="0.2">
      <c r="A34" s="31"/>
      <c r="B34" s="60"/>
      <c r="D34" s="36"/>
      <c r="E34" s="37"/>
      <c r="F34" s="40"/>
      <c r="G34" s="234" t="str">
        <f t="shared" si="2"/>
        <v/>
      </c>
    </row>
    <row r="35" spans="1:7" ht="12" customHeight="1" x14ac:dyDescent="0.2">
      <c r="A35" s="31"/>
      <c r="B35" s="60"/>
      <c r="D35" s="28"/>
      <c r="E35" s="30"/>
      <c r="F35" s="399"/>
      <c r="G35" s="234" t="str">
        <f t="shared" si="2"/>
        <v/>
      </c>
    </row>
    <row r="36" spans="1:7" ht="12" customHeight="1" x14ac:dyDescent="0.2">
      <c r="A36" s="31"/>
      <c r="B36" s="60"/>
      <c r="D36" s="28"/>
      <c r="E36" s="30"/>
      <c r="F36" s="399"/>
      <c r="G36" s="234" t="str">
        <f t="shared" si="2"/>
        <v/>
      </c>
    </row>
    <row r="37" spans="1:7" ht="12" customHeight="1" x14ac:dyDescent="0.2">
      <c r="A37" s="31"/>
      <c r="B37" s="60"/>
      <c r="D37" s="28"/>
      <c r="E37" s="29"/>
      <c r="F37" s="30"/>
      <c r="G37" s="234" t="str">
        <f t="shared" si="2"/>
        <v/>
      </c>
    </row>
    <row r="38" spans="1:7" ht="12" customHeight="1" x14ac:dyDescent="0.2">
      <c r="A38" s="31"/>
      <c r="B38" s="60"/>
      <c r="D38" s="28"/>
      <c r="E38" s="29"/>
      <c r="F38" s="30"/>
      <c r="G38" s="234" t="str">
        <f t="shared" si="2"/>
        <v/>
      </c>
    </row>
    <row r="39" spans="1:7" ht="12" customHeight="1" x14ac:dyDescent="0.2">
      <c r="A39" s="31"/>
      <c r="B39" s="60"/>
      <c r="D39" s="28"/>
      <c r="E39" s="29"/>
      <c r="F39" s="30"/>
      <c r="G39" s="234" t="str">
        <f t="shared" si="2"/>
        <v/>
      </c>
    </row>
    <row r="40" spans="1:7" ht="12" customHeight="1" x14ac:dyDescent="0.2">
      <c r="A40" s="31"/>
      <c r="B40" s="60"/>
      <c r="D40" s="28"/>
      <c r="E40" s="30"/>
      <c r="F40" s="45"/>
      <c r="G40" s="234" t="str">
        <f t="shared" si="2"/>
        <v/>
      </c>
    </row>
    <row r="41" spans="1:7" ht="12" customHeight="1" x14ac:dyDescent="0.2">
      <c r="A41" s="31"/>
      <c r="B41" s="60"/>
      <c r="D41" s="28"/>
      <c r="E41" s="29"/>
      <c r="F41" s="45"/>
      <c r="G41" s="234" t="str">
        <f t="shared" si="2"/>
        <v/>
      </c>
    </row>
    <row r="42" spans="1:7" ht="12" customHeight="1" x14ac:dyDescent="0.2">
      <c r="A42" s="31"/>
      <c r="B42" s="60"/>
      <c r="D42" s="28"/>
      <c r="E42" s="28"/>
      <c r="F42" s="45"/>
      <c r="G42" s="234" t="str">
        <f t="shared" si="2"/>
        <v/>
      </c>
    </row>
    <row r="43" spans="1:7" ht="12" customHeight="1" x14ac:dyDescent="0.2">
      <c r="A43" s="31"/>
      <c r="B43" s="60"/>
      <c r="D43" s="28"/>
      <c r="E43" s="46"/>
      <c r="F43" s="30"/>
      <c r="G43" s="234" t="str">
        <f t="shared" si="2"/>
        <v/>
      </c>
    </row>
    <row r="44" spans="1:7" ht="12" customHeight="1" x14ac:dyDescent="0.2">
      <c r="A44" s="31"/>
      <c r="B44" s="60"/>
      <c r="D44" s="28"/>
      <c r="E44" s="28"/>
      <c r="F44" s="30"/>
      <c r="G44" s="234" t="str">
        <f t="shared" si="2"/>
        <v/>
      </c>
    </row>
    <row r="45" spans="1:7" ht="12" customHeight="1" x14ac:dyDescent="0.2">
      <c r="A45" s="31"/>
      <c r="B45" s="60"/>
      <c r="D45" s="28"/>
      <c r="E45" s="28"/>
      <c r="F45" s="45"/>
      <c r="G45" s="234" t="str">
        <f t="shared" si="2"/>
        <v/>
      </c>
    </row>
    <row r="46" spans="1:7" ht="12" customHeight="1" x14ac:dyDescent="0.2">
      <c r="A46" s="31"/>
      <c r="B46" s="60"/>
      <c r="D46" s="28"/>
      <c r="E46" s="28"/>
      <c r="F46" s="45"/>
      <c r="G46" s="234" t="str">
        <f t="shared" si="2"/>
        <v/>
      </c>
    </row>
    <row r="47" spans="1:7" ht="12" customHeight="1" x14ac:dyDescent="0.2">
      <c r="A47" s="31"/>
      <c r="B47" s="60"/>
      <c r="D47" s="28"/>
      <c r="E47" s="28"/>
      <c r="F47" s="45"/>
      <c r="G47" s="234" t="str">
        <f t="shared" si="2"/>
        <v/>
      </c>
    </row>
    <row r="48" spans="1:7" ht="12" customHeight="1" x14ac:dyDescent="0.2">
      <c r="A48" s="31"/>
      <c r="B48" s="60"/>
      <c r="D48" s="28"/>
      <c r="E48" s="28"/>
      <c r="F48" s="45"/>
      <c r="G48" s="234" t="str">
        <f t="shared" si="2"/>
        <v/>
      </c>
    </row>
    <row r="49" spans="1:7" ht="12" customHeight="1" x14ac:dyDescent="0.2">
      <c r="A49" s="31"/>
      <c r="B49" s="60"/>
      <c r="D49" s="28"/>
      <c r="E49" s="28"/>
      <c r="F49" s="45"/>
      <c r="G49" s="234" t="str">
        <f t="shared" si="2"/>
        <v/>
      </c>
    </row>
    <row r="50" spans="1:7" ht="12" customHeight="1" x14ac:dyDescent="0.2">
      <c r="A50" s="31"/>
      <c r="B50" s="60"/>
      <c r="D50" s="28"/>
      <c r="E50" s="29"/>
      <c r="F50" s="45"/>
      <c r="G50" s="234" t="str">
        <f t="shared" si="2"/>
        <v/>
      </c>
    </row>
    <row r="51" spans="1:7" ht="12" customHeight="1" x14ac:dyDescent="0.2">
      <c r="A51" s="31"/>
      <c r="B51" s="60"/>
      <c r="D51" s="28"/>
      <c r="E51" s="30"/>
      <c r="F51" s="399"/>
      <c r="G51" s="234" t="str">
        <f t="shared" si="2"/>
        <v/>
      </c>
    </row>
    <row r="52" spans="1:7" ht="12" customHeight="1" x14ac:dyDescent="0.2">
      <c r="A52" s="31"/>
      <c r="B52" s="60"/>
      <c r="D52" s="28"/>
      <c r="E52" s="30"/>
      <c r="F52" s="399"/>
      <c r="G52" s="234" t="str">
        <f t="shared" si="2"/>
        <v/>
      </c>
    </row>
    <row r="53" spans="1:7" ht="12" customHeight="1" x14ac:dyDescent="0.2">
      <c r="A53" s="31"/>
      <c r="B53" s="60"/>
      <c r="D53" s="28"/>
      <c r="E53" s="29"/>
      <c r="F53" s="30"/>
      <c r="G53" s="234" t="str">
        <f t="shared" si="2"/>
        <v/>
      </c>
    </row>
    <row r="54" spans="1:7" ht="12" customHeight="1" x14ac:dyDescent="0.2">
      <c r="A54" s="31"/>
      <c r="B54" s="60"/>
      <c r="D54" s="28"/>
      <c r="E54" s="29"/>
      <c r="F54" s="45"/>
      <c r="G54" s="234" t="str">
        <f t="shared" si="2"/>
        <v/>
      </c>
    </row>
    <row r="55" spans="1:7" ht="12" customHeight="1" x14ac:dyDescent="0.2">
      <c r="A55" s="31"/>
      <c r="B55" s="60"/>
      <c r="D55" s="28"/>
      <c r="E55" s="29"/>
      <c r="F55" s="30"/>
      <c r="G55" s="234" t="str">
        <f t="shared" si="2"/>
        <v/>
      </c>
    </row>
    <row r="56" spans="1:7" ht="12" customHeight="1" x14ac:dyDescent="0.2">
      <c r="A56" s="31"/>
      <c r="B56" s="60"/>
      <c r="D56" s="28"/>
      <c r="E56" s="28"/>
      <c r="F56" s="47"/>
      <c r="G56" s="234" t="str">
        <f t="shared" si="2"/>
        <v/>
      </c>
    </row>
    <row r="57" spans="1:7" ht="12" customHeight="1" x14ac:dyDescent="0.2">
      <c r="A57" s="31"/>
      <c r="B57" s="60"/>
      <c r="D57" s="28"/>
      <c r="E57" s="28"/>
      <c r="F57" s="47"/>
      <c r="G57" s="234" t="str">
        <f t="shared" si="2"/>
        <v/>
      </c>
    </row>
    <row r="58" spans="1:7" ht="12" customHeight="1" x14ac:dyDescent="0.2">
      <c r="A58" s="31"/>
      <c r="B58" s="60"/>
      <c r="D58" s="28"/>
      <c r="E58" s="29"/>
      <c r="F58" s="45"/>
      <c r="G58" s="234" t="str">
        <f t="shared" si="2"/>
        <v/>
      </c>
    </row>
    <row r="59" spans="1:7" ht="12" customHeight="1" x14ac:dyDescent="0.2">
      <c r="A59" s="31"/>
      <c r="B59" s="60"/>
      <c r="D59" s="28"/>
      <c r="E59" s="29"/>
      <c r="F59" s="399"/>
      <c r="G59" s="234" t="str">
        <f t="shared" si="2"/>
        <v/>
      </c>
    </row>
    <row r="60" spans="1:7" ht="12" customHeight="1" x14ac:dyDescent="0.2">
      <c r="A60" s="31"/>
      <c r="B60" s="60"/>
      <c r="D60" s="28"/>
      <c r="E60" s="29"/>
      <c r="F60" s="399"/>
      <c r="G60" s="234" t="str">
        <f t="shared" si="2"/>
        <v/>
      </c>
    </row>
    <row r="61" spans="1:7" ht="12" customHeight="1" x14ac:dyDescent="0.2">
      <c r="A61" s="31"/>
      <c r="B61" s="60"/>
      <c r="D61" s="28"/>
      <c r="E61" s="29"/>
      <c r="F61" s="399"/>
      <c r="G61" s="234"/>
    </row>
    <row r="62" spans="1:7" ht="12" customHeight="1" x14ac:dyDescent="0.2">
      <c r="A62" s="31"/>
      <c r="B62" s="60"/>
      <c r="D62" s="28"/>
      <c r="E62" s="29"/>
      <c r="F62" s="399"/>
      <c r="G62" s="234"/>
    </row>
    <row r="63" spans="1:7" ht="12" customHeight="1" x14ac:dyDescent="0.2">
      <c r="A63" s="31"/>
      <c r="B63" s="60"/>
      <c r="D63" s="28"/>
      <c r="E63" s="29"/>
      <c r="F63" s="399"/>
      <c r="G63" s="234"/>
    </row>
    <row r="64" spans="1:7" ht="12" customHeight="1" x14ac:dyDescent="0.2">
      <c r="A64" s="31"/>
      <c r="B64" s="60"/>
      <c r="D64" s="28"/>
      <c r="E64" s="29"/>
      <c r="F64" s="399"/>
      <c r="G64" s="234"/>
    </row>
    <row r="65" spans="1:7" ht="12" customHeight="1" x14ac:dyDescent="0.2">
      <c r="A65" s="31"/>
      <c r="B65" s="60"/>
      <c r="D65" s="28"/>
      <c r="E65" s="29"/>
      <c r="F65" s="399"/>
      <c r="G65" s="234"/>
    </row>
    <row r="66" spans="1:7" ht="12" customHeight="1" x14ac:dyDescent="0.2">
      <c r="A66" s="31"/>
      <c r="B66" s="60"/>
      <c r="D66" s="28"/>
      <c r="E66" s="29"/>
      <c r="F66" s="399"/>
      <c r="G66" s="234"/>
    </row>
    <row r="67" spans="1:7" ht="12" customHeight="1" x14ac:dyDescent="0.2">
      <c r="A67" s="31"/>
      <c r="B67" s="60"/>
      <c r="D67" s="28"/>
      <c r="E67" s="29"/>
      <c r="F67" s="30"/>
      <c r="G67" s="234" t="str">
        <f t="shared" si="2"/>
        <v/>
      </c>
    </row>
    <row r="68" spans="1:7" ht="12" customHeight="1" x14ac:dyDescent="0.2">
      <c r="A68" s="31"/>
      <c r="B68" s="60"/>
      <c r="D68" s="28"/>
      <c r="E68" s="29"/>
      <c r="F68" s="30"/>
      <c r="G68" s="234" t="str">
        <f t="shared" si="2"/>
        <v/>
      </c>
    </row>
    <row r="69" spans="1:7" ht="12" customHeight="1" x14ac:dyDescent="0.25">
      <c r="A69" s="52"/>
      <c r="B69" s="53"/>
      <c r="C69" s="89"/>
      <c r="D69" s="4"/>
      <c r="E69" s="4"/>
      <c r="F69" s="15"/>
      <c r="G69" s="54"/>
    </row>
    <row r="70" spans="1:7" ht="12" customHeight="1" x14ac:dyDescent="0.25">
      <c r="A70" s="25" t="str">
        <f>A8</f>
        <v>M810</v>
      </c>
      <c r="B70" s="49"/>
      <c r="C70" s="90" t="s">
        <v>137</v>
      </c>
      <c r="D70" s="3"/>
      <c r="E70" s="3"/>
      <c r="F70" s="60"/>
      <c r="G70" s="76">
        <f>SUM(G7:G68)</f>
        <v>10000000</v>
      </c>
    </row>
    <row r="71" spans="1:7" ht="12" customHeight="1" x14ac:dyDescent="0.25">
      <c r="A71" s="43"/>
      <c r="B71" s="55"/>
      <c r="C71" s="91"/>
      <c r="D71" s="5"/>
      <c r="E71" s="5"/>
      <c r="F71" s="19"/>
      <c r="G71" s="44"/>
    </row>
    <row r="73" spans="1:7" x14ac:dyDescent="0.25">
      <c r="D73" s="595"/>
    </row>
  </sheetData>
  <sheetProtection algorithmName="SHA-512" hashValue="8LWjnvV+FTVktMiXVl8w+QHrGdYeZnnTFQdjx7olyG02edo1FWJrpZ7EuKq7rsEFyJFqj7lnEaQqXXq3z3oeqA==" saltValue="COSrqtpakdIPPpp3alFPVw==" spinCount="100000" sheet="1" objects="1" scenarios="1"/>
  <protectedRanges>
    <protectedRange sqref="F51:F52 F59:F66 F40 F35:F36" name="Range2"/>
    <protectedRange sqref="F14:F15" name="Range11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32EC9-966A-485A-A7A5-2BCB78320242}">
  <sheetPr>
    <tabColor rgb="FFFFFF00"/>
  </sheetPr>
  <dimension ref="A1:I85"/>
  <sheetViews>
    <sheetView showZeros="0" view="pageBreakPreview" topLeftCell="A4" zoomScale="90" zoomScaleNormal="90" zoomScaleSheetLayoutView="90" workbookViewId="0">
      <selection activeCell="D19" sqref="D19"/>
    </sheetView>
  </sheetViews>
  <sheetFormatPr defaultColWidth="12.453125" defaultRowHeight="12" customHeight="1" x14ac:dyDescent="0.25"/>
  <cols>
    <col min="1" max="1" width="3.81640625" style="119" customWidth="1"/>
    <col min="2" max="2" width="5.1796875" style="119" customWidth="1"/>
    <col min="3" max="3" width="30.81640625" style="240" customWidth="1"/>
    <col min="4" max="4" width="9.81640625" style="119" customWidth="1"/>
    <col min="5" max="5" width="9.81640625" style="279" customWidth="1"/>
    <col min="6" max="6" width="9.81640625" style="605" customWidth="1"/>
    <col min="7" max="7" width="10.81640625" style="280" customWidth="1"/>
    <col min="8" max="16384" width="12.453125" style="119"/>
  </cols>
  <sheetData>
    <row r="1" spans="1:7" ht="12" customHeight="1" x14ac:dyDescent="0.25">
      <c r="A1" s="237" t="str">
        <f>'Part A - Mng M0200 Toll'!A1</f>
        <v>CONTRACT NRA X.002-162-2023/1 TOLL</v>
      </c>
      <c r="B1" s="237"/>
      <c r="C1" s="238"/>
      <c r="D1" s="239"/>
      <c r="E1" s="117"/>
      <c r="F1" s="117"/>
      <c r="G1" s="118"/>
    </row>
    <row r="2" spans="1:7" ht="12" customHeight="1" x14ac:dyDescent="0.25">
      <c r="A2" s="237" t="str">
        <f>'Part A - Mng M0200 Toll'!A2</f>
        <v>SCHEDULE A: ROUTINE ROAD MAINTENNACE OF GAUTENG JOHANNESBURG FREEWAYS</v>
      </c>
      <c r="D2" s="239"/>
      <c r="E2" s="239"/>
      <c r="F2" s="239"/>
      <c r="G2" s="241" t="s">
        <v>221</v>
      </c>
    </row>
    <row r="3" spans="1:7" ht="12" customHeight="1" x14ac:dyDescent="0.25">
      <c r="A3" s="242" t="s">
        <v>85</v>
      </c>
      <c r="B3" s="242"/>
      <c r="C3" s="243"/>
      <c r="D3" s="244"/>
      <c r="E3" s="244"/>
      <c r="F3" s="244"/>
      <c r="G3" s="242"/>
    </row>
    <row r="4" spans="1:7" ht="12" customHeight="1" x14ac:dyDescent="0.25">
      <c r="A4" s="245"/>
      <c r="B4" s="246"/>
      <c r="C4" s="247"/>
      <c r="D4" s="248"/>
      <c r="E4" s="248"/>
      <c r="F4" s="248"/>
      <c r="G4" s="248"/>
    </row>
    <row r="5" spans="1:7" ht="12" customHeight="1" x14ac:dyDescent="0.25">
      <c r="A5" s="694" t="s">
        <v>14</v>
      </c>
      <c r="B5" s="695"/>
      <c r="C5" s="249" t="s">
        <v>130</v>
      </c>
      <c r="D5" s="250" t="s">
        <v>131</v>
      </c>
      <c r="E5" s="250" t="s">
        <v>132</v>
      </c>
      <c r="F5" s="250" t="s">
        <v>133</v>
      </c>
      <c r="G5" s="250" t="s">
        <v>134</v>
      </c>
    </row>
    <row r="6" spans="1:7" ht="12" customHeight="1" x14ac:dyDescent="0.25">
      <c r="A6" s="251"/>
      <c r="B6" s="252"/>
      <c r="C6" s="253"/>
      <c r="D6" s="254"/>
      <c r="E6" s="254"/>
      <c r="F6" s="254"/>
      <c r="G6" s="254"/>
    </row>
    <row r="7" spans="1:7" ht="12" customHeight="1" x14ac:dyDescent="0.25">
      <c r="A7" s="255"/>
      <c r="B7" s="256"/>
      <c r="C7" s="257"/>
      <c r="D7" s="120"/>
      <c r="E7" s="258"/>
      <c r="F7" s="601"/>
      <c r="G7" s="191"/>
    </row>
    <row r="8" spans="1:7" ht="12" customHeight="1" x14ac:dyDescent="0.25">
      <c r="A8" s="122" t="s">
        <v>609</v>
      </c>
      <c r="B8" s="123"/>
      <c r="C8" s="124" t="s">
        <v>624</v>
      </c>
      <c r="D8" s="125"/>
      <c r="E8" s="106"/>
      <c r="F8" s="107"/>
      <c r="G8" s="116"/>
    </row>
    <row r="9" spans="1:7" ht="12" customHeight="1" x14ac:dyDescent="0.25">
      <c r="A9" s="122"/>
      <c r="B9" s="123"/>
      <c r="C9" s="124"/>
      <c r="D9" s="125"/>
      <c r="E9" s="106"/>
      <c r="F9" s="107"/>
      <c r="G9" s="116"/>
    </row>
    <row r="10" spans="1:7" ht="12" customHeight="1" x14ac:dyDescent="0.25">
      <c r="A10" s="122" t="s">
        <v>349</v>
      </c>
      <c r="B10" s="127"/>
      <c r="C10" s="124" t="s">
        <v>625</v>
      </c>
      <c r="D10" s="125"/>
      <c r="E10" s="106"/>
      <c r="F10" s="107"/>
      <c r="G10" s="116"/>
    </row>
    <row r="11" spans="1:7" ht="12" customHeight="1" x14ac:dyDescent="0.25">
      <c r="A11" s="122"/>
      <c r="B11" s="127"/>
      <c r="C11" s="128"/>
      <c r="D11" s="125"/>
      <c r="E11" s="106"/>
      <c r="F11" s="111"/>
      <c r="G11" s="116"/>
    </row>
    <row r="12" spans="1:7" ht="12" customHeight="1" x14ac:dyDescent="0.25">
      <c r="A12" s="122" t="s">
        <v>610</v>
      </c>
      <c r="B12" s="127"/>
      <c r="C12" s="124" t="s">
        <v>626</v>
      </c>
      <c r="D12" s="259"/>
      <c r="E12" s="106"/>
      <c r="F12" s="111"/>
      <c r="G12" s="116"/>
    </row>
    <row r="13" spans="1:7" ht="12" customHeight="1" x14ac:dyDescent="0.25">
      <c r="A13" s="126"/>
      <c r="B13" s="127"/>
      <c r="C13" s="128"/>
      <c r="D13" s="125"/>
      <c r="E13" s="106"/>
      <c r="F13" s="111"/>
      <c r="G13" s="116"/>
    </row>
    <row r="14" spans="1:7" ht="12" customHeight="1" x14ac:dyDescent="0.25">
      <c r="A14" s="126" t="s">
        <v>611</v>
      </c>
      <c r="B14" s="127"/>
      <c r="C14" s="128" t="s">
        <v>627</v>
      </c>
      <c r="D14" s="125" t="s">
        <v>146</v>
      </c>
      <c r="E14" s="113">
        <v>20000</v>
      </c>
      <c r="F14" s="227"/>
      <c r="G14" s="116">
        <f>ROUND(E14*(ROUND(F14,2)),2)</f>
        <v>0</v>
      </c>
    </row>
    <row r="15" spans="1:7" ht="12" customHeight="1" x14ac:dyDescent="0.25">
      <c r="A15" s="126"/>
      <c r="B15" s="127"/>
      <c r="C15" s="128"/>
      <c r="D15" s="125"/>
      <c r="E15" s="113"/>
      <c r="F15" s="111"/>
      <c r="G15" s="116"/>
    </row>
    <row r="16" spans="1:7" ht="12" customHeight="1" x14ac:dyDescent="0.25">
      <c r="A16" s="126" t="s">
        <v>612</v>
      </c>
      <c r="B16" s="127"/>
      <c r="C16" s="128" t="s">
        <v>628</v>
      </c>
      <c r="D16" s="125" t="s">
        <v>634</v>
      </c>
      <c r="E16" s="106">
        <v>100</v>
      </c>
      <c r="F16" s="227"/>
      <c r="G16" s="116">
        <f>ROUND(E16*(ROUND(F16,2)),2)</f>
        <v>0</v>
      </c>
    </row>
    <row r="17" spans="1:7" ht="12" customHeight="1" x14ac:dyDescent="0.25">
      <c r="A17" s="126"/>
      <c r="B17" s="127"/>
      <c r="C17" s="128"/>
      <c r="D17" s="125"/>
      <c r="E17" s="106"/>
      <c r="F17" s="111"/>
      <c r="G17" s="116"/>
    </row>
    <row r="18" spans="1:7" ht="12" customHeight="1" x14ac:dyDescent="0.25">
      <c r="A18" s="126" t="s">
        <v>613</v>
      </c>
      <c r="B18" s="127"/>
      <c r="C18" s="128" t="s">
        <v>629</v>
      </c>
      <c r="D18" s="125" t="s">
        <v>146</v>
      </c>
      <c r="E18" s="113">
        <v>20000</v>
      </c>
      <c r="F18" s="227"/>
      <c r="G18" s="116">
        <f>ROUND(E18*(ROUND(F18,2)),2)</f>
        <v>0</v>
      </c>
    </row>
    <row r="19" spans="1:7" ht="12" customHeight="1" x14ac:dyDescent="0.25">
      <c r="A19" s="126"/>
      <c r="B19" s="127"/>
      <c r="C19" s="128"/>
      <c r="D19" s="125"/>
      <c r="E19" s="106"/>
      <c r="F19" s="111"/>
      <c r="G19" s="116"/>
    </row>
    <row r="20" spans="1:7" ht="12" customHeight="1" x14ac:dyDescent="0.25">
      <c r="A20" s="122" t="s">
        <v>614</v>
      </c>
      <c r="B20" s="127"/>
      <c r="C20" s="124" t="s">
        <v>630</v>
      </c>
      <c r="D20" s="125"/>
      <c r="E20" s="106"/>
      <c r="F20" s="111"/>
      <c r="G20" s="116"/>
    </row>
    <row r="21" spans="1:7" ht="12" customHeight="1" x14ac:dyDescent="0.25">
      <c r="A21" s="126"/>
      <c r="B21" s="127"/>
      <c r="C21" s="128"/>
      <c r="D21" s="125"/>
      <c r="E21" s="106"/>
      <c r="F21" s="111"/>
      <c r="G21" s="116"/>
    </row>
    <row r="22" spans="1:7" ht="12" customHeight="1" x14ac:dyDescent="0.25">
      <c r="A22" s="126" t="s">
        <v>615</v>
      </c>
      <c r="B22" s="127"/>
      <c r="C22" s="128" t="s">
        <v>631</v>
      </c>
      <c r="D22" s="125" t="s">
        <v>146</v>
      </c>
      <c r="E22" s="113">
        <v>20000</v>
      </c>
      <c r="F22" s="227"/>
      <c r="G22" s="116">
        <f>ROUND(E22*(ROUND(F22,2)),2)</f>
        <v>0</v>
      </c>
    </row>
    <row r="23" spans="1:7" ht="12" customHeight="1" x14ac:dyDescent="0.25">
      <c r="A23" s="126"/>
      <c r="B23" s="127"/>
      <c r="C23" s="128"/>
      <c r="D23" s="125"/>
      <c r="E23" s="113"/>
      <c r="F23" s="111"/>
      <c r="G23" s="116"/>
    </row>
    <row r="24" spans="1:7" ht="12" customHeight="1" x14ac:dyDescent="0.25">
      <c r="A24" s="126" t="s">
        <v>616</v>
      </c>
      <c r="B24" s="127"/>
      <c r="C24" s="128" t="s">
        <v>632</v>
      </c>
      <c r="D24" s="125"/>
      <c r="E24" s="113"/>
      <c r="F24" s="111"/>
      <c r="G24" s="116"/>
    </row>
    <row r="25" spans="1:7" ht="12" customHeight="1" x14ac:dyDescent="0.25">
      <c r="A25" s="126"/>
      <c r="B25" s="127"/>
      <c r="C25" s="128" t="s">
        <v>633</v>
      </c>
      <c r="D25" s="125" t="s">
        <v>146</v>
      </c>
      <c r="E25" s="113">
        <v>20000</v>
      </c>
      <c r="F25" s="227"/>
      <c r="G25" s="116">
        <f>ROUND(E25*(ROUND(F25,2)),2)</f>
        <v>0</v>
      </c>
    </row>
    <row r="26" spans="1:7" ht="12" customHeight="1" x14ac:dyDescent="0.25">
      <c r="A26" s="126"/>
      <c r="B26" s="127"/>
      <c r="C26" s="128"/>
      <c r="D26" s="125"/>
      <c r="E26" s="113"/>
      <c r="F26" s="111"/>
      <c r="G26" s="116"/>
    </row>
    <row r="27" spans="1:7" ht="12" customHeight="1" x14ac:dyDescent="0.25">
      <c r="A27" s="122" t="s">
        <v>617</v>
      </c>
      <c r="B27" s="127"/>
      <c r="C27" s="124" t="s">
        <v>636</v>
      </c>
      <c r="D27" s="125"/>
      <c r="E27" s="113"/>
      <c r="F27" s="111"/>
      <c r="G27" s="116"/>
    </row>
    <row r="28" spans="1:7" ht="12" customHeight="1" x14ac:dyDescent="0.25">
      <c r="A28" s="126"/>
      <c r="B28" s="127"/>
      <c r="C28" s="124"/>
      <c r="D28" s="125"/>
      <c r="E28" s="113"/>
      <c r="F28" s="107"/>
      <c r="G28" s="116"/>
    </row>
    <row r="29" spans="1:7" ht="12" customHeight="1" x14ac:dyDescent="0.25">
      <c r="A29" s="122" t="s">
        <v>618</v>
      </c>
      <c r="B29" s="127"/>
      <c r="C29" s="124" t="s">
        <v>637</v>
      </c>
      <c r="D29" s="125"/>
      <c r="E29" s="113"/>
      <c r="F29" s="107"/>
      <c r="G29" s="116"/>
    </row>
    <row r="30" spans="1:7" ht="12" customHeight="1" x14ac:dyDescent="0.25">
      <c r="A30" s="126"/>
      <c r="B30" s="127"/>
      <c r="C30" s="124" t="s">
        <v>638</v>
      </c>
      <c r="D30" s="125"/>
      <c r="E30" s="113"/>
      <c r="F30" s="107"/>
      <c r="G30" s="116"/>
    </row>
    <row r="31" spans="1:7" ht="12" customHeight="1" x14ac:dyDescent="0.25">
      <c r="A31" s="126"/>
      <c r="B31" s="127"/>
      <c r="C31" s="128"/>
      <c r="D31" s="125"/>
      <c r="E31" s="113"/>
      <c r="F31" s="107"/>
      <c r="G31" s="116"/>
    </row>
    <row r="32" spans="1:7" ht="12" customHeight="1" x14ac:dyDescent="0.25">
      <c r="A32" s="126" t="s">
        <v>619</v>
      </c>
      <c r="B32" s="127"/>
      <c r="C32" s="128" t="s">
        <v>620</v>
      </c>
      <c r="D32" s="125" t="s">
        <v>146</v>
      </c>
      <c r="E32" s="113">
        <v>3000</v>
      </c>
      <c r="F32" s="224"/>
      <c r="G32" s="116">
        <f>ROUND(E32*(ROUND(F32,2)),2)</f>
        <v>0</v>
      </c>
    </row>
    <row r="33" spans="1:7" ht="12" customHeight="1" x14ac:dyDescent="0.25">
      <c r="A33" s="126"/>
      <c r="B33" s="127"/>
      <c r="C33" s="128"/>
      <c r="D33" s="125"/>
      <c r="E33" s="113"/>
      <c r="F33" s="107"/>
      <c r="G33" s="116"/>
    </row>
    <row r="34" spans="1:7" ht="12" customHeight="1" x14ac:dyDescent="0.25">
      <c r="A34" s="122" t="s">
        <v>621</v>
      </c>
      <c r="B34" s="127"/>
      <c r="C34" s="124" t="s">
        <v>639</v>
      </c>
      <c r="D34" s="125"/>
      <c r="E34" s="113"/>
      <c r="F34" s="107"/>
      <c r="G34" s="116"/>
    </row>
    <row r="35" spans="1:7" ht="12" customHeight="1" x14ac:dyDescent="0.25">
      <c r="A35" s="126"/>
      <c r="B35" s="127"/>
      <c r="C35" s="124" t="s">
        <v>640</v>
      </c>
      <c r="D35" s="125"/>
      <c r="E35" s="113"/>
      <c r="F35" s="107"/>
      <c r="G35" s="116"/>
    </row>
    <row r="36" spans="1:7" ht="12" customHeight="1" x14ac:dyDescent="0.25">
      <c r="A36" s="126"/>
      <c r="B36" s="127"/>
      <c r="C36" s="128"/>
      <c r="D36" s="125"/>
      <c r="E36" s="113"/>
      <c r="F36" s="107"/>
      <c r="G36" s="116"/>
    </row>
    <row r="37" spans="1:7" ht="12" customHeight="1" x14ac:dyDescent="0.25">
      <c r="A37" s="126" t="s">
        <v>622</v>
      </c>
      <c r="B37" s="127"/>
      <c r="C37" s="128" t="s">
        <v>623</v>
      </c>
      <c r="D37" s="125" t="s">
        <v>635</v>
      </c>
      <c r="E37" s="113">
        <v>3000</v>
      </c>
      <c r="F37" s="224"/>
      <c r="G37" s="116">
        <f>ROUND(E37*(ROUND(F37,2)),2)</f>
        <v>0</v>
      </c>
    </row>
    <row r="38" spans="1:7" ht="12" customHeight="1" x14ac:dyDescent="0.25">
      <c r="A38" s="126"/>
      <c r="B38" s="127"/>
      <c r="C38" s="128"/>
      <c r="D38" s="125"/>
      <c r="E38" s="106"/>
      <c r="F38" s="107"/>
      <c r="G38" s="116"/>
    </row>
    <row r="39" spans="1:7" ht="12" customHeight="1" x14ac:dyDescent="0.25">
      <c r="A39" s="126"/>
      <c r="B39" s="127"/>
      <c r="C39" s="128"/>
      <c r="D39" s="125"/>
      <c r="E39" s="106"/>
      <c r="F39" s="107"/>
      <c r="G39" s="116"/>
    </row>
    <row r="40" spans="1:7" ht="12" customHeight="1" x14ac:dyDescent="0.25">
      <c r="A40" s="126"/>
      <c r="B40" s="127"/>
      <c r="C40" s="128"/>
      <c r="D40" s="125"/>
      <c r="E40" s="106"/>
      <c r="F40" s="107"/>
      <c r="G40" s="116"/>
    </row>
    <row r="41" spans="1:7" ht="12" customHeight="1" x14ac:dyDescent="0.25">
      <c r="A41" s="126"/>
      <c r="B41" s="127"/>
      <c r="C41" s="128"/>
      <c r="D41" s="125"/>
      <c r="E41" s="106"/>
      <c r="F41" s="107"/>
      <c r="G41" s="116"/>
    </row>
    <row r="42" spans="1:7" ht="12" customHeight="1" x14ac:dyDescent="0.25">
      <c r="A42" s="126"/>
      <c r="B42" s="127"/>
      <c r="C42" s="128"/>
      <c r="D42" s="125"/>
      <c r="E42" s="106"/>
      <c r="F42" s="107"/>
      <c r="G42" s="116"/>
    </row>
    <row r="43" spans="1:7" ht="12" customHeight="1" x14ac:dyDescent="0.25">
      <c r="A43" s="126"/>
      <c r="B43" s="127"/>
      <c r="C43" s="128"/>
      <c r="D43" s="125"/>
      <c r="E43" s="106"/>
      <c r="F43" s="107"/>
      <c r="G43" s="116"/>
    </row>
    <row r="44" spans="1:7" ht="12" customHeight="1" x14ac:dyDescent="0.25">
      <c r="A44" s="126"/>
      <c r="B44" s="127"/>
      <c r="C44" s="128"/>
      <c r="D44" s="125"/>
      <c r="E44" s="106"/>
      <c r="F44" s="107"/>
      <c r="G44" s="116"/>
    </row>
    <row r="45" spans="1:7" ht="12" customHeight="1" x14ac:dyDescent="0.25">
      <c r="A45" s="126"/>
      <c r="B45" s="127"/>
      <c r="C45" s="128"/>
      <c r="D45" s="125"/>
      <c r="E45" s="106"/>
      <c r="F45" s="107"/>
      <c r="G45" s="116"/>
    </row>
    <row r="46" spans="1:7" ht="12" customHeight="1" x14ac:dyDescent="0.25">
      <c r="A46" s="126"/>
      <c r="B46" s="127"/>
      <c r="C46" s="128"/>
      <c r="D46" s="125"/>
      <c r="E46" s="106"/>
      <c r="F46" s="107"/>
      <c r="G46" s="116"/>
    </row>
    <row r="47" spans="1:7" ht="12" customHeight="1" x14ac:dyDescent="0.25">
      <c r="A47" s="260"/>
      <c r="B47" s="261"/>
      <c r="C47" s="262"/>
      <c r="D47" s="263"/>
      <c r="E47" s="101"/>
      <c r="F47" s="439"/>
      <c r="G47" s="236"/>
    </row>
    <row r="48" spans="1:7" ht="12" customHeight="1" x14ac:dyDescent="0.25">
      <c r="A48" s="260"/>
      <c r="B48" s="261"/>
      <c r="C48" s="262"/>
      <c r="D48" s="263"/>
      <c r="E48" s="101"/>
      <c r="F48" s="439"/>
      <c r="G48" s="236"/>
    </row>
    <row r="49" spans="1:7" ht="12" customHeight="1" x14ac:dyDescent="0.25">
      <c r="A49" s="260"/>
      <c r="B49" s="261"/>
      <c r="C49" s="262"/>
      <c r="D49" s="263"/>
      <c r="E49" s="101"/>
      <c r="F49" s="439"/>
      <c r="G49" s="236"/>
    </row>
    <row r="50" spans="1:7" ht="12" customHeight="1" x14ac:dyDescent="0.25">
      <c r="A50" s="260"/>
      <c r="B50" s="261"/>
      <c r="C50" s="262"/>
      <c r="D50" s="263"/>
      <c r="E50" s="101"/>
      <c r="F50" s="439"/>
      <c r="G50" s="236"/>
    </row>
    <row r="51" spans="1:7" ht="12" customHeight="1" x14ac:dyDescent="0.25">
      <c r="A51" s="260"/>
      <c r="B51" s="261"/>
      <c r="C51" s="262"/>
      <c r="D51" s="263"/>
      <c r="E51" s="101"/>
      <c r="F51" s="439"/>
      <c r="G51" s="236"/>
    </row>
    <row r="52" spans="1:7" ht="12" customHeight="1" x14ac:dyDescent="0.25">
      <c r="A52" s="260"/>
      <c r="B52" s="261"/>
      <c r="C52" s="262"/>
      <c r="D52" s="263"/>
      <c r="E52" s="101"/>
      <c r="F52" s="439"/>
      <c r="G52" s="236"/>
    </row>
    <row r="53" spans="1:7" ht="12" customHeight="1" x14ac:dyDescent="0.25">
      <c r="A53" s="260"/>
      <c r="B53" s="261"/>
      <c r="C53" s="262"/>
      <c r="D53" s="263"/>
      <c r="E53" s="101"/>
      <c r="F53" s="439"/>
      <c r="G53" s="236"/>
    </row>
    <row r="54" spans="1:7" ht="12" customHeight="1" x14ac:dyDescent="0.25">
      <c r="A54" s="260"/>
      <c r="B54" s="261"/>
      <c r="C54" s="262"/>
      <c r="D54" s="263"/>
      <c r="E54" s="101"/>
      <c r="F54" s="439"/>
      <c r="G54" s="236"/>
    </row>
    <row r="55" spans="1:7" ht="12" customHeight="1" x14ac:dyDescent="0.25">
      <c r="A55" s="260"/>
      <c r="B55" s="261"/>
      <c r="C55" s="262"/>
      <c r="D55" s="263"/>
      <c r="E55" s="101"/>
      <c r="F55" s="439"/>
      <c r="G55" s="236"/>
    </row>
    <row r="56" spans="1:7" ht="12" customHeight="1" x14ac:dyDescent="0.25">
      <c r="A56" s="264"/>
      <c r="B56" s="265"/>
      <c r="D56" s="36"/>
      <c r="E56" s="36"/>
      <c r="F56" s="602"/>
      <c r="G56" s="603" t="str">
        <f t="shared" ref="G56:G65" si="0">IF(OR(AND(E56="Prov",F56="Sum"),(F56="PC Sum")),". . . . . . . . .00",IF(ISERR(E56*F56),"",IF(E56*F56=0,"",ROUND(E56*F56,2))))</f>
        <v/>
      </c>
    </row>
    <row r="57" spans="1:7" ht="12" customHeight="1" x14ac:dyDescent="0.25">
      <c r="A57" s="264"/>
      <c r="B57" s="265"/>
      <c r="D57" s="36"/>
      <c r="E57" s="37"/>
      <c r="F57" s="40"/>
      <c r="G57" s="603" t="str">
        <f t="shared" si="0"/>
        <v/>
      </c>
    </row>
    <row r="58" spans="1:7" ht="12" customHeight="1" x14ac:dyDescent="0.25">
      <c r="A58" s="264"/>
      <c r="B58" s="265"/>
      <c r="D58" s="36"/>
      <c r="E58" s="37"/>
      <c r="F58" s="40"/>
      <c r="G58" s="603"/>
    </row>
    <row r="59" spans="1:7" ht="12" customHeight="1" x14ac:dyDescent="0.25">
      <c r="A59" s="264"/>
      <c r="B59" s="265"/>
      <c r="D59" s="36"/>
      <c r="E59" s="37"/>
      <c r="F59" s="40"/>
      <c r="G59" s="603"/>
    </row>
    <row r="60" spans="1:7" ht="12" customHeight="1" x14ac:dyDescent="0.25">
      <c r="A60" s="264"/>
      <c r="B60" s="265"/>
      <c r="D60" s="36"/>
      <c r="E60" s="37"/>
      <c r="F60" s="40"/>
      <c r="G60" s="603"/>
    </row>
    <row r="61" spans="1:7" ht="12" customHeight="1" x14ac:dyDescent="0.25">
      <c r="A61" s="264"/>
      <c r="B61" s="265"/>
      <c r="D61" s="36"/>
      <c r="E61" s="37"/>
      <c r="F61" s="40"/>
      <c r="G61" s="603"/>
    </row>
    <row r="62" spans="1:7" ht="12" customHeight="1" x14ac:dyDescent="0.25">
      <c r="A62" s="264"/>
      <c r="B62" s="265"/>
      <c r="D62" s="36"/>
      <c r="E62" s="37"/>
      <c r="F62" s="93"/>
      <c r="G62" s="603" t="str">
        <f t="shared" si="0"/>
        <v/>
      </c>
    </row>
    <row r="63" spans="1:7" ht="12" customHeight="1" x14ac:dyDescent="0.25">
      <c r="A63" s="264"/>
      <c r="B63" s="265"/>
      <c r="D63" s="36"/>
      <c r="E63" s="37"/>
      <c r="F63" s="93"/>
      <c r="G63" s="603" t="str">
        <f t="shared" si="0"/>
        <v/>
      </c>
    </row>
    <row r="64" spans="1:7" ht="12" customHeight="1" x14ac:dyDescent="0.25">
      <c r="A64" s="264"/>
      <c r="B64" s="265"/>
      <c r="D64" s="36"/>
      <c r="E64" s="37"/>
      <c r="F64" s="38"/>
      <c r="G64" s="603" t="str">
        <f t="shared" si="0"/>
        <v/>
      </c>
    </row>
    <row r="65" spans="1:7" ht="12" customHeight="1" x14ac:dyDescent="0.25">
      <c r="A65" s="264"/>
      <c r="B65" s="265"/>
      <c r="D65" s="36"/>
      <c r="E65" s="37"/>
      <c r="F65" s="38"/>
      <c r="G65" s="603" t="str">
        <f t="shared" si="0"/>
        <v/>
      </c>
    </row>
    <row r="66" spans="1:7" ht="12" customHeight="1" x14ac:dyDescent="0.25">
      <c r="A66" s="267"/>
      <c r="B66" s="268"/>
      <c r="C66" s="269"/>
      <c r="D66" s="270"/>
      <c r="E66" s="270"/>
      <c r="F66" s="256"/>
      <c r="G66" s="121"/>
    </row>
    <row r="67" spans="1:7" ht="12" customHeight="1" x14ac:dyDescent="0.25">
      <c r="A67" s="271" t="str">
        <f>A8</f>
        <v>M130</v>
      </c>
      <c r="B67" s="272"/>
      <c r="C67" s="273" t="s">
        <v>137</v>
      </c>
      <c r="D67" s="239"/>
      <c r="E67" s="239"/>
      <c r="F67" s="265"/>
      <c r="G67" s="274">
        <f>SUM(G7:G65)</f>
        <v>0</v>
      </c>
    </row>
    <row r="68" spans="1:7" ht="12" customHeight="1" x14ac:dyDescent="0.25">
      <c r="A68" s="275"/>
      <c r="B68" s="276"/>
      <c r="C68" s="277"/>
      <c r="D68" s="244"/>
      <c r="E68" s="244"/>
      <c r="F68" s="604"/>
      <c r="G68" s="278"/>
    </row>
    <row r="73" spans="1:7" ht="12" customHeight="1" x14ac:dyDescent="0.25">
      <c r="D73" s="119" t="s">
        <v>1770</v>
      </c>
    </row>
    <row r="85" spans="9:9" ht="12" customHeight="1" x14ac:dyDescent="0.25">
      <c r="I85" s="606"/>
    </row>
  </sheetData>
  <sheetProtection algorithmName="SHA-512" hashValue="lO4yHMqan3DjP0wGSNEexPAdfOjcDAHHF4jeSxs3WbrtZ5h8XbWztZ66q9+YP4pFtJXQ+yfB1ZLVYr7lIcgneg==" saltValue="IPp+8u/Jrvxn2uQqa198/g==" spinCount="100000" sheet="1" objects="1" scenarios="1"/>
  <protectedRanges>
    <protectedRange sqref="F62:F63" name="Range2"/>
    <protectedRange sqref="F14:F18 F22:F25 F32 F37" name="Range2_1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&amp;CC&amp;P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0F3E8-5EA4-44C3-BAE4-8947CEE4BCAC}">
  <sheetPr>
    <tabColor rgb="FFFFFF00"/>
  </sheetPr>
  <dimension ref="A1:G74"/>
  <sheetViews>
    <sheetView showZeros="0" view="pageBreakPreview" topLeftCell="A16" zoomScale="90" zoomScaleNormal="90" zoomScaleSheetLayoutView="9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5.1796875" style="10" customWidth="1"/>
    <col min="3" max="3" width="37.179687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3"/>
      <c r="G2" s="2" t="s">
        <v>224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1"/>
    </row>
    <row r="8" spans="1:7" ht="12" customHeight="1" x14ac:dyDescent="0.25">
      <c r="A8" s="129" t="s">
        <v>641</v>
      </c>
      <c r="B8" s="103"/>
      <c r="C8" s="104" t="s">
        <v>99</v>
      </c>
      <c r="D8" s="105"/>
      <c r="E8" s="106"/>
      <c r="F8" s="107"/>
      <c r="G8" s="116"/>
    </row>
    <row r="9" spans="1:7" ht="12" customHeight="1" x14ac:dyDescent="0.25">
      <c r="A9" s="102"/>
      <c r="B9" s="103"/>
      <c r="C9" s="104"/>
      <c r="D9" s="105"/>
      <c r="E9" s="106"/>
      <c r="F9" s="107"/>
      <c r="G9" s="116"/>
    </row>
    <row r="10" spans="1:7" ht="12" customHeight="1" x14ac:dyDescent="0.2">
      <c r="A10" s="129" t="s">
        <v>350</v>
      </c>
      <c r="B10" s="109"/>
      <c r="C10" s="104" t="s">
        <v>657</v>
      </c>
      <c r="D10" s="105"/>
      <c r="E10" s="106"/>
      <c r="F10" s="107"/>
      <c r="G10" s="116"/>
    </row>
    <row r="11" spans="1:7" ht="12" customHeight="1" x14ac:dyDescent="0.2">
      <c r="A11" s="108"/>
      <c r="B11" s="109"/>
      <c r="C11" s="104" t="s">
        <v>658</v>
      </c>
      <c r="D11" s="105"/>
      <c r="E11" s="106"/>
      <c r="F11" s="107"/>
      <c r="G11" s="116"/>
    </row>
    <row r="12" spans="1:7" ht="12" customHeight="1" x14ac:dyDescent="0.2">
      <c r="A12" s="112"/>
      <c r="B12" s="109"/>
      <c r="C12" s="110"/>
      <c r="D12" s="105"/>
      <c r="E12" s="106"/>
      <c r="F12" s="107"/>
      <c r="G12" s="116"/>
    </row>
    <row r="13" spans="1:7" ht="12" customHeight="1" x14ac:dyDescent="0.2">
      <c r="A13" s="112" t="s">
        <v>642</v>
      </c>
      <c r="B13" s="109"/>
      <c r="C13" s="110" t="s">
        <v>223</v>
      </c>
      <c r="D13" s="105" t="s">
        <v>146</v>
      </c>
      <c r="E13" s="106">
        <v>20</v>
      </c>
      <c r="F13" s="297"/>
      <c r="G13" s="116">
        <f>ROUND(E13*(ROUND(F13,2)),2)</f>
        <v>0</v>
      </c>
    </row>
    <row r="14" spans="1:7" ht="12" customHeight="1" x14ac:dyDescent="0.2">
      <c r="A14" s="112"/>
      <c r="B14" s="109"/>
      <c r="C14" s="110"/>
      <c r="D14" s="105"/>
      <c r="E14" s="106"/>
      <c r="F14" s="107"/>
      <c r="G14" s="116"/>
    </row>
    <row r="15" spans="1:7" ht="12" customHeight="1" x14ac:dyDescent="0.25">
      <c r="A15" s="102" t="s">
        <v>643</v>
      </c>
      <c r="B15" s="109"/>
      <c r="C15" s="104" t="s">
        <v>659</v>
      </c>
      <c r="D15" s="105"/>
      <c r="E15" s="106"/>
      <c r="F15" s="107"/>
      <c r="G15" s="116"/>
    </row>
    <row r="16" spans="1:7" ht="12" customHeight="1" x14ac:dyDescent="0.2">
      <c r="A16" s="112"/>
      <c r="B16" s="109"/>
      <c r="C16" s="110"/>
      <c r="D16" s="105"/>
      <c r="E16" s="106"/>
      <c r="F16" s="107"/>
      <c r="G16" s="116"/>
    </row>
    <row r="17" spans="1:7" ht="12" customHeight="1" x14ac:dyDescent="0.2">
      <c r="A17" s="112" t="s">
        <v>644</v>
      </c>
      <c r="B17" s="109"/>
      <c r="C17" s="110" t="s">
        <v>660</v>
      </c>
      <c r="D17" s="105" t="s">
        <v>146</v>
      </c>
      <c r="E17" s="106">
        <v>20</v>
      </c>
      <c r="F17" s="297"/>
      <c r="G17" s="116">
        <f>ROUND(E17*(ROUND(F17,2)),2)</f>
        <v>0</v>
      </c>
    </row>
    <row r="18" spans="1:7" ht="12" customHeight="1" x14ac:dyDescent="0.2">
      <c r="A18" s="112"/>
      <c r="B18" s="109"/>
      <c r="C18" s="110"/>
      <c r="D18" s="105"/>
      <c r="E18" s="106"/>
      <c r="F18" s="107"/>
      <c r="G18" s="116"/>
    </row>
    <row r="19" spans="1:7" ht="12" customHeight="1" x14ac:dyDescent="0.2">
      <c r="A19" s="112" t="s">
        <v>645</v>
      </c>
      <c r="B19" s="109"/>
      <c r="C19" s="110" t="s">
        <v>661</v>
      </c>
      <c r="D19" s="105" t="s">
        <v>146</v>
      </c>
      <c r="E19" s="106">
        <v>20</v>
      </c>
      <c r="F19" s="297"/>
      <c r="G19" s="116">
        <f>ROUND(E19*(ROUND(F19,2)),2)</f>
        <v>0</v>
      </c>
    </row>
    <row r="20" spans="1:7" ht="12" customHeight="1" x14ac:dyDescent="0.2">
      <c r="A20" s="112"/>
      <c r="B20" s="109"/>
      <c r="C20" s="110"/>
      <c r="D20" s="105"/>
      <c r="E20" s="106"/>
      <c r="F20" s="107"/>
      <c r="G20" s="116"/>
    </row>
    <row r="21" spans="1:7" ht="12" customHeight="1" x14ac:dyDescent="0.2">
      <c r="A21" s="114" t="s">
        <v>646</v>
      </c>
      <c r="B21" s="115"/>
      <c r="C21" s="110" t="s">
        <v>662</v>
      </c>
      <c r="D21" s="105" t="s">
        <v>146</v>
      </c>
      <c r="E21" s="106">
        <v>20</v>
      </c>
      <c r="F21" s="297"/>
      <c r="G21" s="116">
        <f>ROUND(E21*(ROUND(F21,2)),2)</f>
        <v>0</v>
      </c>
    </row>
    <row r="22" spans="1:7" ht="12" customHeight="1" x14ac:dyDescent="0.2">
      <c r="A22" s="114"/>
      <c r="B22" s="115"/>
      <c r="C22" s="110"/>
      <c r="D22" s="105"/>
      <c r="E22" s="106"/>
      <c r="F22" s="107"/>
      <c r="G22" s="116"/>
    </row>
    <row r="23" spans="1:7" ht="12" customHeight="1" x14ac:dyDescent="0.25">
      <c r="A23" s="102" t="s">
        <v>647</v>
      </c>
      <c r="B23" s="109"/>
      <c r="C23" s="104" t="s">
        <v>663</v>
      </c>
      <c r="D23" s="105"/>
      <c r="E23" s="106"/>
      <c r="F23" s="107"/>
      <c r="G23" s="116"/>
    </row>
    <row r="24" spans="1:7" ht="12" customHeight="1" x14ac:dyDescent="0.2">
      <c r="A24" s="112"/>
      <c r="B24" s="109"/>
      <c r="C24" s="110"/>
      <c r="D24" s="105"/>
      <c r="E24" s="106"/>
      <c r="F24" s="107"/>
      <c r="G24" s="116"/>
    </row>
    <row r="25" spans="1:7" ht="12" customHeight="1" x14ac:dyDescent="0.2">
      <c r="A25" s="112" t="s">
        <v>648</v>
      </c>
      <c r="B25" s="109"/>
      <c r="C25" s="110" t="s">
        <v>660</v>
      </c>
      <c r="D25" s="105" t="s">
        <v>146</v>
      </c>
      <c r="E25" s="106">
        <v>20</v>
      </c>
      <c r="F25" s="297"/>
      <c r="G25" s="116">
        <f>ROUND(E25*(ROUND(F25,2)),2)</f>
        <v>0</v>
      </c>
    </row>
    <row r="26" spans="1:7" ht="12" customHeight="1" x14ac:dyDescent="0.2">
      <c r="A26" s="112"/>
      <c r="B26" s="109"/>
      <c r="C26" s="110"/>
      <c r="D26" s="105"/>
      <c r="E26" s="106"/>
      <c r="F26" s="107"/>
      <c r="G26" s="116"/>
    </row>
    <row r="27" spans="1:7" ht="12" customHeight="1" x14ac:dyDescent="0.2">
      <c r="A27" s="112" t="s">
        <v>649</v>
      </c>
      <c r="B27" s="109"/>
      <c r="C27" s="110" t="s">
        <v>661</v>
      </c>
      <c r="D27" s="105" t="s">
        <v>146</v>
      </c>
      <c r="E27" s="106">
        <v>20</v>
      </c>
      <c r="F27" s="297"/>
      <c r="G27" s="116">
        <f>ROUND(E27*(ROUND(F27,2)),2)</f>
        <v>0</v>
      </c>
    </row>
    <row r="28" spans="1:7" ht="12" customHeight="1" x14ac:dyDescent="0.2">
      <c r="A28" s="112"/>
      <c r="B28" s="109"/>
      <c r="C28" s="110"/>
      <c r="D28" s="105"/>
      <c r="E28" s="106"/>
      <c r="F28" s="107"/>
      <c r="G28" s="116"/>
    </row>
    <row r="29" spans="1:7" ht="12" customHeight="1" x14ac:dyDescent="0.2">
      <c r="A29" s="112" t="s">
        <v>650</v>
      </c>
      <c r="B29" s="109"/>
      <c r="C29" s="110" t="s">
        <v>662</v>
      </c>
      <c r="D29" s="105" t="s">
        <v>146</v>
      </c>
      <c r="E29" s="106">
        <v>20</v>
      </c>
      <c r="F29" s="297"/>
      <c r="G29" s="116">
        <f>ROUND(E29*(ROUND(F29,2)),2)</f>
        <v>0</v>
      </c>
    </row>
    <row r="30" spans="1:7" ht="12" customHeight="1" x14ac:dyDescent="0.2">
      <c r="A30" s="112"/>
      <c r="B30" s="109"/>
      <c r="C30" s="110"/>
      <c r="D30" s="105"/>
      <c r="E30" s="106"/>
      <c r="F30" s="107"/>
      <c r="G30" s="116"/>
    </row>
    <row r="31" spans="1:7" ht="12" customHeight="1" x14ac:dyDescent="0.25">
      <c r="A31" s="129" t="s">
        <v>651</v>
      </c>
      <c r="B31" s="109"/>
      <c r="C31" s="433" t="s">
        <v>664</v>
      </c>
      <c r="D31" s="105"/>
      <c r="E31" s="106"/>
      <c r="F31" s="107"/>
      <c r="G31" s="116"/>
    </row>
    <row r="32" spans="1:7" ht="12" customHeight="1" x14ac:dyDescent="0.25">
      <c r="A32" s="108"/>
      <c r="B32" s="109"/>
      <c r="C32" s="433" t="s">
        <v>665</v>
      </c>
      <c r="D32" s="105"/>
      <c r="E32" s="106"/>
      <c r="F32" s="107"/>
      <c r="G32" s="116"/>
    </row>
    <row r="33" spans="1:7" ht="12" customHeight="1" x14ac:dyDescent="0.2">
      <c r="A33" s="112"/>
      <c r="B33" s="109"/>
      <c r="C33" s="434"/>
      <c r="D33" s="105"/>
      <c r="E33" s="106"/>
      <c r="F33" s="107"/>
      <c r="G33" s="116"/>
    </row>
    <row r="34" spans="1:7" ht="12" customHeight="1" x14ac:dyDescent="0.2">
      <c r="A34" s="112" t="s">
        <v>652</v>
      </c>
      <c r="B34" s="109"/>
      <c r="C34" s="110" t="s">
        <v>400</v>
      </c>
      <c r="D34" s="105" t="s">
        <v>140</v>
      </c>
      <c r="E34" s="106">
        <v>10</v>
      </c>
      <c r="F34" s="297"/>
      <c r="G34" s="116">
        <f>ROUND(E34*(ROUND(F34,2)),2)</f>
        <v>0</v>
      </c>
    </row>
    <row r="35" spans="1:7" ht="12" customHeight="1" x14ac:dyDescent="0.2">
      <c r="A35" s="112"/>
      <c r="B35" s="109"/>
      <c r="C35" s="110"/>
      <c r="D35" s="105"/>
      <c r="E35" s="106"/>
      <c r="F35" s="107"/>
      <c r="G35" s="116"/>
    </row>
    <row r="36" spans="1:7" ht="12" customHeight="1" x14ac:dyDescent="0.2">
      <c r="A36" s="112" t="s">
        <v>653</v>
      </c>
      <c r="B36" s="109"/>
      <c r="C36" s="110" t="s">
        <v>666</v>
      </c>
      <c r="D36" s="105" t="s">
        <v>140</v>
      </c>
      <c r="E36" s="106">
        <v>10</v>
      </c>
      <c r="F36" s="297"/>
      <c r="G36" s="116">
        <f>ROUND(E36*(ROUND(F36,2)),2)</f>
        <v>0</v>
      </c>
    </row>
    <row r="37" spans="1:7" ht="12" customHeight="1" x14ac:dyDescent="0.2">
      <c r="A37" s="112"/>
      <c r="B37" s="109"/>
      <c r="C37" s="110"/>
      <c r="D37" s="105"/>
      <c r="E37" s="106"/>
      <c r="F37" s="107"/>
      <c r="G37" s="116"/>
    </row>
    <row r="38" spans="1:7" ht="12" customHeight="1" x14ac:dyDescent="0.25">
      <c r="A38" s="134" t="s">
        <v>654</v>
      </c>
      <c r="B38" s="115"/>
      <c r="C38" s="104" t="s">
        <v>667</v>
      </c>
      <c r="D38" s="105"/>
      <c r="E38" s="106"/>
      <c r="F38" s="107"/>
      <c r="G38" s="116"/>
    </row>
    <row r="39" spans="1:7" ht="12" customHeight="1" x14ac:dyDescent="0.2">
      <c r="A39" s="114"/>
      <c r="B39" s="115"/>
      <c r="C39" s="110"/>
      <c r="D39" s="105"/>
      <c r="E39" s="106"/>
      <c r="F39" s="107"/>
      <c r="G39" s="116"/>
    </row>
    <row r="40" spans="1:7" ht="12" customHeight="1" x14ac:dyDescent="0.2">
      <c r="A40" s="112" t="s">
        <v>655</v>
      </c>
      <c r="B40" s="109"/>
      <c r="C40" s="110" t="s">
        <v>667</v>
      </c>
      <c r="D40" s="105" t="s">
        <v>344</v>
      </c>
      <c r="E40" s="113">
        <v>1</v>
      </c>
      <c r="F40" s="224">
        <v>300000</v>
      </c>
      <c r="G40" s="116">
        <f>ROUND(E40*(ROUND(F40,2)),2)</f>
        <v>300000</v>
      </c>
    </row>
    <row r="41" spans="1:7" ht="12" customHeight="1" x14ac:dyDescent="0.2">
      <c r="A41" s="112"/>
      <c r="B41" s="109"/>
      <c r="C41" s="110"/>
      <c r="D41" s="105"/>
      <c r="E41" s="113"/>
      <c r="F41" s="107"/>
      <c r="G41" s="116"/>
    </row>
    <row r="42" spans="1:7" ht="12" customHeight="1" x14ac:dyDescent="0.25">
      <c r="A42" s="108" t="s">
        <v>656</v>
      </c>
      <c r="B42" s="130"/>
      <c r="C42" s="110" t="s">
        <v>668</v>
      </c>
      <c r="D42" s="131" t="str">
        <f>IFERROR(VLOOKUP($B42,[1]Masterlist_4!$A$2:$J$1236,10,FALSE),"")</f>
        <v/>
      </c>
      <c r="E42" s="132"/>
      <c r="F42" s="133"/>
      <c r="G42" s="116"/>
    </row>
    <row r="43" spans="1:7" ht="12" customHeight="1" x14ac:dyDescent="0.2">
      <c r="A43" s="108"/>
      <c r="B43" s="109"/>
      <c r="C43" s="110" t="s">
        <v>669</v>
      </c>
      <c r="D43" s="105" t="s">
        <v>141</v>
      </c>
      <c r="E43" s="106">
        <f>G40</f>
        <v>300000</v>
      </c>
      <c r="F43" s="311"/>
      <c r="G43" s="116">
        <f t="shared" ref="G43" si="0">ROUND(E43*(ROUND(F43,2)),2)</f>
        <v>0</v>
      </c>
    </row>
    <row r="44" spans="1:7" ht="12" customHeight="1" x14ac:dyDescent="0.2">
      <c r="A44" s="108"/>
      <c r="B44" s="109"/>
      <c r="C44" s="110"/>
      <c r="D44" s="105"/>
      <c r="E44" s="106"/>
      <c r="F44" s="107"/>
      <c r="G44" s="116"/>
    </row>
    <row r="45" spans="1:7" ht="12" customHeight="1" x14ac:dyDescent="0.2">
      <c r="A45" s="108"/>
      <c r="B45" s="109"/>
      <c r="C45" s="110"/>
      <c r="D45" s="105"/>
      <c r="E45" s="106"/>
      <c r="F45" s="107"/>
      <c r="G45" s="116"/>
    </row>
    <row r="46" spans="1:7" ht="12" customHeight="1" x14ac:dyDescent="0.2">
      <c r="A46" s="108"/>
      <c r="B46" s="109"/>
      <c r="C46" s="110"/>
      <c r="D46" s="105"/>
      <c r="E46" s="106"/>
      <c r="F46" s="107"/>
      <c r="G46" s="116"/>
    </row>
    <row r="47" spans="1:7" ht="12" customHeight="1" x14ac:dyDescent="0.2">
      <c r="A47" s="108"/>
      <c r="B47" s="109"/>
      <c r="C47" s="110"/>
      <c r="D47" s="105"/>
      <c r="E47" s="106"/>
      <c r="F47" s="107"/>
      <c r="G47" s="116"/>
    </row>
    <row r="48" spans="1:7" ht="12" customHeight="1" x14ac:dyDescent="0.2">
      <c r="A48" s="108"/>
      <c r="B48" s="109"/>
      <c r="C48" s="110"/>
      <c r="D48" s="105"/>
      <c r="E48" s="106"/>
      <c r="F48" s="107"/>
      <c r="G48" s="116"/>
    </row>
    <row r="49" spans="1:7" ht="12" customHeight="1" x14ac:dyDescent="0.2">
      <c r="A49" s="108"/>
      <c r="B49" s="109"/>
      <c r="C49" s="110"/>
      <c r="D49" s="105"/>
      <c r="E49" s="106"/>
      <c r="F49" s="107"/>
      <c r="G49" s="116"/>
    </row>
    <row r="50" spans="1:7" ht="12" customHeight="1" x14ac:dyDescent="0.2">
      <c r="A50" s="108"/>
      <c r="B50" s="109"/>
      <c r="C50" s="110"/>
      <c r="D50" s="105"/>
      <c r="E50" s="106"/>
      <c r="F50" s="107"/>
      <c r="G50" s="116"/>
    </row>
    <row r="51" spans="1:7" ht="12" customHeight="1" x14ac:dyDescent="0.2">
      <c r="A51" s="108"/>
      <c r="B51" s="109"/>
      <c r="C51" s="110"/>
      <c r="D51" s="105"/>
      <c r="E51" s="106"/>
      <c r="F51" s="107"/>
      <c r="G51" s="116"/>
    </row>
    <row r="52" spans="1:7" ht="12" customHeight="1" x14ac:dyDescent="0.2">
      <c r="A52" s="108"/>
      <c r="B52" s="109"/>
      <c r="C52" s="110"/>
      <c r="D52" s="105"/>
      <c r="E52" s="106"/>
      <c r="F52" s="107"/>
      <c r="G52" s="116"/>
    </row>
    <row r="53" spans="1:7" ht="12" customHeight="1" x14ac:dyDescent="0.2">
      <c r="A53" s="108"/>
      <c r="B53" s="109"/>
      <c r="C53" s="110"/>
      <c r="D53" s="105"/>
      <c r="E53" s="106"/>
      <c r="F53" s="107"/>
      <c r="G53" s="116"/>
    </row>
    <row r="54" spans="1:7" ht="12" customHeight="1" x14ac:dyDescent="0.2">
      <c r="A54" s="108"/>
      <c r="B54" s="109"/>
      <c r="C54" s="110"/>
      <c r="D54" s="105"/>
      <c r="E54" s="106"/>
      <c r="F54" s="107"/>
      <c r="G54" s="116"/>
    </row>
    <row r="55" spans="1:7" ht="12" customHeight="1" x14ac:dyDescent="0.2">
      <c r="A55" s="108"/>
      <c r="B55" s="109"/>
      <c r="C55" s="110"/>
      <c r="D55" s="105"/>
      <c r="E55" s="106"/>
      <c r="F55" s="107"/>
      <c r="G55" s="116"/>
    </row>
    <row r="56" spans="1:7" ht="12" customHeight="1" x14ac:dyDescent="0.2">
      <c r="A56" s="108"/>
      <c r="B56" s="109"/>
      <c r="C56" s="110"/>
      <c r="D56" s="105"/>
      <c r="E56" s="106"/>
      <c r="F56" s="107"/>
      <c r="G56" s="116"/>
    </row>
    <row r="57" spans="1:7" ht="12" customHeight="1" x14ac:dyDescent="0.2">
      <c r="A57" s="108"/>
      <c r="B57" s="109"/>
      <c r="C57" s="110"/>
      <c r="D57" s="105"/>
      <c r="E57" s="106"/>
      <c r="F57" s="107"/>
      <c r="G57" s="116"/>
    </row>
    <row r="58" spans="1:7" ht="12" customHeight="1" x14ac:dyDescent="0.2">
      <c r="A58" s="108"/>
      <c r="B58" s="109"/>
      <c r="C58" s="110"/>
      <c r="D58" s="105"/>
      <c r="E58" s="106"/>
      <c r="F58" s="107"/>
      <c r="G58" s="116"/>
    </row>
    <row r="59" spans="1:7" ht="12" customHeight="1" x14ac:dyDescent="0.2">
      <c r="A59" s="108"/>
      <c r="B59" s="109"/>
      <c r="C59" s="110"/>
      <c r="D59" s="105"/>
      <c r="E59" s="106"/>
      <c r="F59" s="107"/>
      <c r="G59" s="116"/>
    </row>
    <row r="60" spans="1:7" ht="12" customHeight="1" x14ac:dyDescent="0.2">
      <c r="A60" s="108"/>
      <c r="B60" s="109"/>
      <c r="C60" s="110"/>
      <c r="D60" s="105"/>
      <c r="E60" s="106"/>
      <c r="F60" s="107"/>
      <c r="G60" s="116"/>
    </row>
    <row r="61" spans="1:7" ht="12" customHeight="1" x14ac:dyDescent="0.2">
      <c r="A61" s="108"/>
      <c r="B61" s="109"/>
      <c r="C61" s="110"/>
      <c r="D61" s="105"/>
      <c r="E61" s="106"/>
      <c r="F61" s="107"/>
      <c r="G61" s="116"/>
    </row>
    <row r="62" spans="1:7" ht="12" customHeight="1" x14ac:dyDescent="0.2">
      <c r="A62" s="108"/>
      <c r="B62" s="109"/>
      <c r="C62" s="110"/>
      <c r="D62" s="105"/>
      <c r="E62" s="106"/>
      <c r="F62" s="107"/>
      <c r="G62" s="116"/>
    </row>
    <row r="63" spans="1:7" ht="12" customHeight="1" x14ac:dyDescent="0.2">
      <c r="A63" s="108"/>
      <c r="B63" s="109"/>
      <c r="C63" s="110"/>
      <c r="D63" s="105"/>
      <c r="E63" s="106"/>
      <c r="F63" s="107"/>
      <c r="G63" s="116"/>
    </row>
    <row r="64" spans="1:7" ht="12" customHeight="1" x14ac:dyDescent="0.2">
      <c r="A64" s="108"/>
      <c r="B64" s="109"/>
      <c r="C64" s="110"/>
      <c r="D64" s="105"/>
      <c r="E64" s="106"/>
      <c r="F64" s="107"/>
      <c r="G64" s="116"/>
    </row>
    <row r="65" spans="1:7" ht="12" customHeight="1" x14ac:dyDescent="0.25">
      <c r="A65" s="435"/>
      <c r="B65" s="436"/>
      <c r="C65" s="437"/>
      <c r="D65" s="438"/>
      <c r="E65" s="101"/>
      <c r="F65" s="439"/>
      <c r="G65" s="236"/>
    </row>
    <row r="66" spans="1:7" ht="12" customHeight="1" x14ac:dyDescent="0.2">
      <c r="A66" s="31"/>
      <c r="B66" s="60"/>
      <c r="D66" s="28"/>
      <c r="E66" s="29"/>
      <c r="F66" s="30"/>
      <c r="G66" s="234" t="str">
        <f t="shared" ref="G66:G71" si="1">IF(OR(AND(E66="Prov",F66="Sum"),(F66="PC Sum")),". . . . . . . . .00",IF(ISERR(E66*F66),"",IF(E66*F66=0,"",ROUND(E66*F66,2))))</f>
        <v/>
      </c>
    </row>
    <row r="67" spans="1:7" ht="12" customHeight="1" x14ac:dyDescent="0.2">
      <c r="A67" s="31"/>
      <c r="B67" s="60"/>
      <c r="D67" s="28"/>
      <c r="E67" s="28"/>
      <c r="F67" s="47"/>
      <c r="G67" s="234" t="str">
        <f t="shared" si="1"/>
        <v/>
      </c>
    </row>
    <row r="68" spans="1:7" ht="12" customHeight="1" x14ac:dyDescent="0.2">
      <c r="A68" s="31"/>
      <c r="B68" s="60"/>
      <c r="D68" s="28"/>
      <c r="E68" s="28"/>
      <c r="F68" s="47"/>
      <c r="G68" s="234"/>
    </row>
    <row r="69" spans="1:7" ht="12" customHeight="1" x14ac:dyDescent="0.2">
      <c r="A69" s="31"/>
      <c r="B69" s="60"/>
      <c r="D69" s="28"/>
      <c r="E69" s="29"/>
      <c r="F69" s="399"/>
      <c r="G69" s="234" t="str">
        <f t="shared" si="1"/>
        <v/>
      </c>
    </row>
    <row r="70" spans="1:7" ht="12" customHeight="1" x14ac:dyDescent="0.2">
      <c r="A70" s="31"/>
      <c r="B70" s="60"/>
      <c r="D70" s="28"/>
      <c r="E70" s="29"/>
      <c r="F70" s="30"/>
      <c r="G70" s="234" t="str">
        <f t="shared" si="1"/>
        <v/>
      </c>
    </row>
    <row r="71" spans="1:7" ht="12" customHeight="1" x14ac:dyDescent="0.2">
      <c r="A71" s="31"/>
      <c r="B71" s="60"/>
      <c r="D71" s="28"/>
      <c r="E71" s="29"/>
      <c r="F71" s="30"/>
      <c r="G71" s="234" t="str">
        <f t="shared" si="1"/>
        <v/>
      </c>
    </row>
    <row r="72" spans="1:7" ht="12" customHeight="1" x14ac:dyDescent="0.25">
      <c r="A72" s="52"/>
      <c r="B72" s="53"/>
      <c r="C72" s="89"/>
      <c r="D72" s="4"/>
      <c r="E72" s="4"/>
      <c r="F72" s="15"/>
      <c r="G72" s="54"/>
    </row>
    <row r="73" spans="1:7" ht="12" customHeight="1" x14ac:dyDescent="0.25">
      <c r="A73" s="25" t="str">
        <f>A8</f>
        <v>M150</v>
      </c>
      <c r="B73" s="49"/>
      <c r="C73" s="90" t="s">
        <v>137</v>
      </c>
      <c r="D73" s="3" t="s">
        <v>1770</v>
      </c>
      <c r="E73" s="3"/>
      <c r="F73" s="60"/>
      <c r="G73" s="76">
        <f>SUM(G7:G71)</f>
        <v>300000</v>
      </c>
    </row>
    <row r="74" spans="1:7" ht="12" customHeight="1" x14ac:dyDescent="0.25">
      <c r="A74" s="43"/>
      <c r="B74" s="55"/>
      <c r="C74" s="91"/>
      <c r="D74" s="5"/>
      <c r="E74" s="5"/>
      <c r="F74" s="19"/>
      <c r="G74" s="44"/>
    </row>
  </sheetData>
  <sheetProtection algorithmName="SHA-512" hashValue="ALjeaEFb45aDexIK8G9/L83QpBCp1qsvG7KKYP5b3MpMG1RgKYCjzoB2HJ8vfuBdgJd2scyxx8NZzpOk/fpDKQ==" saltValue="orPScgAY5ElEjZkQ8r1soA==" spinCount="100000" sheet="1" objects="1" scenarios="1"/>
  <protectedRanges>
    <protectedRange sqref="F69" name="Range2_1"/>
    <protectedRange sqref="F13 F17:F21 F25:F29 F34:F36 F42" name="Range2"/>
  </protectedRanges>
  <mergeCells count="1">
    <mergeCell ref="A5:B5"/>
  </mergeCells>
  <conditionalFormatting sqref="A21:B22">
    <cfRule type="duplicateValues" dxfId="44" priority="2" stopIfTrue="1"/>
  </conditionalFormatting>
  <conditionalFormatting sqref="A38:B39">
    <cfRule type="duplicateValues" dxfId="43" priority="1" stopIfTrue="1"/>
  </conditionalFormatting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&amp;CC&amp;P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5CE70-F6AE-4CEF-9B5A-9BEB804DBA90}">
  <sheetPr>
    <tabColor rgb="FFFFFF00"/>
  </sheetPr>
  <dimension ref="A1:G73"/>
  <sheetViews>
    <sheetView showZeros="0" view="pageBreakPreview" topLeftCell="B31" zoomScale="90" zoomScaleNormal="90" zoomScaleSheetLayoutView="9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5.36328125" style="10" customWidth="1"/>
    <col min="3" max="3" width="32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3"/>
      <c r="G2" s="2" t="s">
        <v>233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1"/>
    </row>
    <row r="8" spans="1:7" ht="12" customHeight="1" x14ac:dyDescent="0.25">
      <c r="A8" s="134" t="s">
        <v>684</v>
      </c>
      <c r="B8" s="135"/>
      <c r="C8" s="104" t="s">
        <v>50</v>
      </c>
      <c r="D8" s="105"/>
      <c r="E8" s="106"/>
      <c r="F8" s="107"/>
      <c r="G8" s="116"/>
    </row>
    <row r="9" spans="1:7" ht="12" customHeight="1" x14ac:dyDescent="0.25">
      <c r="A9" s="134"/>
      <c r="B9" s="135"/>
      <c r="C9" s="104"/>
      <c r="D9" s="105"/>
      <c r="E9" s="106"/>
      <c r="F9" s="107"/>
      <c r="G9" s="116"/>
    </row>
    <row r="10" spans="1:7" ht="12" customHeight="1" x14ac:dyDescent="0.2">
      <c r="A10" s="129" t="s">
        <v>353</v>
      </c>
      <c r="B10" s="109"/>
      <c r="C10" s="104" t="s">
        <v>706</v>
      </c>
      <c r="D10" s="105"/>
      <c r="E10" s="106"/>
      <c r="F10" s="107"/>
      <c r="G10" s="116"/>
    </row>
    <row r="11" spans="1:7" ht="12" customHeight="1" x14ac:dyDescent="0.25">
      <c r="A11" s="102"/>
      <c r="B11" s="109"/>
      <c r="C11" s="104" t="s">
        <v>707</v>
      </c>
      <c r="D11" s="105"/>
      <c r="E11" s="106"/>
      <c r="F11" s="107"/>
      <c r="G11" s="116"/>
    </row>
    <row r="12" spans="1:7" ht="12" customHeight="1" x14ac:dyDescent="0.25">
      <c r="A12" s="102"/>
      <c r="B12" s="109"/>
      <c r="C12" s="110"/>
      <c r="D12" s="105"/>
      <c r="E12" s="106"/>
      <c r="F12" s="107"/>
      <c r="G12" s="116"/>
    </row>
    <row r="13" spans="1:7" ht="12" customHeight="1" x14ac:dyDescent="0.2">
      <c r="A13" s="129" t="s">
        <v>685</v>
      </c>
      <c r="B13" s="109"/>
      <c r="C13" s="104" t="s">
        <v>708</v>
      </c>
      <c r="D13" s="105"/>
      <c r="E13" s="106"/>
      <c r="F13" s="107"/>
      <c r="G13" s="116"/>
    </row>
    <row r="14" spans="1:7" ht="12" customHeight="1" x14ac:dyDescent="0.2">
      <c r="A14" s="108"/>
      <c r="B14" s="109"/>
      <c r="C14" s="104" t="s">
        <v>709</v>
      </c>
      <c r="D14" s="105"/>
      <c r="E14" s="106"/>
      <c r="F14" s="107"/>
      <c r="G14" s="116"/>
    </row>
    <row r="15" spans="1:7" ht="12" customHeight="1" x14ac:dyDescent="0.2">
      <c r="A15" s="108"/>
      <c r="B15" s="109"/>
      <c r="C15" s="104" t="s">
        <v>710</v>
      </c>
      <c r="D15" s="105"/>
      <c r="E15" s="106"/>
      <c r="F15" s="107"/>
      <c r="G15" s="116"/>
    </row>
    <row r="16" spans="1:7" ht="12" customHeight="1" x14ac:dyDescent="0.2">
      <c r="A16" s="108"/>
      <c r="B16" s="109"/>
      <c r="C16" s="110"/>
      <c r="D16" s="105"/>
      <c r="E16" s="106"/>
      <c r="F16" s="107"/>
      <c r="G16" s="116"/>
    </row>
    <row r="17" spans="1:7" ht="12" customHeight="1" x14ac:dyDescent="0.2">
      <c r="A17" s="108" t="s">
        <v>686</v>
      </c>
      <c r="B17" s="109"/>
      <c r="C17" s="110" t="s">
        <v>184</v>
      </c>
      <c r="D17" s="60" t="s">
        <v>138</v>
      </c>
      <c r="E17" s="106">
        <v>20</v>
      </c>
      <c r="F17" s="297"/>
      <c r="G17" s="116">
        <f>ROUND(E17*(ROUND(F17,2)),2)</f>
        <v>0</v>
      </c>
    </row>
    <row r="18" spans="1:7" ht="12" customHeight="1" x14ac:dyDescent="0.2">
      <c r="A18" s="112"/>
      <c r="B18" s="109"/>
      <c r="C18" s="110"/>
      <c r="D18" s="105"/>
      <c r="E18" s="106"/>
      <c r="F18" s="107"/>
      <c r="G18" s="116"/>
    </row>
    <row r="19" spans="1:7" ht="12" customHeight="1" x14ac:dyDescent="0.2">
      <c r="A19" s="112" t="s">
        <v>687</v>
      </c>
      <c r="B19" s="109"/>
      <c r="C19" s="110" t="s">
        <v>228</v>
      </c>
      <c r="D19" s="60" t="s">
        <v>138</v>
      </c>
      <c r="E19" s="106">
        <v>10</v>
      </c>
      <c r="F19" s="297"/>
      <c r="G19" s="116">
        <f>ROUND(E19*(ROUND(F19,2)),2)</f>
        <v>0</v>
      </c>
    </row>
    <row r="20" spans="1:7" ht="12" customHeight="1" x14ac:dyDescent="0.2">
      <c r="A20" s="112"/>
      <c r="B20" s="109"/>
      <c r="C20" s="110"/>
      <c r="D20" s="105"/>
      <c r="E20" s="106"/>
      <c r="F20" s="107"/>
      <c r="G20" s="116"/>
    </row>
    <row r="21" spans="1:7" ht="12" customHeight="1" x14ac:dyDescent="0.2">
      <c r="A21" s="112" t="s">
        <v>688</v>
      </c>
      <c r="B21" s="109"/>
      <c r="C21" s="110" t="s">
        <v>229</v>
      </c>
      <c r="D21" s="60" t="s">
        <v>138</v>
      </c>
      <c r="E21" s="106">
        <v>10</v>
      </c>
      <c r="F21" s="297"/>
      <c r="G21" s="116">
        <f>ROUND(E21*(ROUND(F21,2)),2)</f>
        <v>0</v>
      </c>
    </row>
    <row r="22" spans="1:7" ht="12" customHeight="1" x14ac:dyDescent="0.2">
      <c r="A22" s="112"/>
      <c r="B22" s="109"/>
      <c r="C22" s="110"/>
      <c r="D22" s="105"/>
      <c r="E22" s="106"/>
      <c r="F22" s="107"/>
      <c r="G22" s="116"/>
    </row>
    <row r="23" spans="1:7" ht="12" customHeight="1" x14ac:dyDescent="0.2">
      <c r="A23" s="112" t="s">
        <v>689</v>
      </c>
      <c r="B23" s="109"/>
      <c r="C23" s="110" t="s">
        <v>230</v>
      </c>
      <c r="D23" s="60" t="s">
        <v>138</v>
      </c>
      <c r="E23" s="106">
        <v>20</v>
      </c>
      <c r="F23" s="297"/>
      <c r="G23" s="116">
        <f>ROUND(E23*(ROUND(F23,2)),2)</f>
        <v>0</v>
      </c>
    </row>
    <row r="24" spans="1:7" ht="12" customHeight="1" x14ac:dyDescent="0.2">
      <c r="A24" s="112"/>
      <c r="B24" s="109"/>
      <c r="C24" s="110"/>
      <c r="D24" s="105"/>
      <c r="E24" s="106"/>
      <c r="F24" s="107"/>
      <c r="G24" s="116"/>
    </row>
    <row r="25" spans="1:7" ht="12" customHeight="1" x14ac:dyDescent="0.2">
      <c r="A25" s="108" t="s">
        <v>690</v>
      </c>
      <c r="B25" s="109"/>
      <c r="C25" s="110" t="s">
        <v>711</v>
      </c>
      <c r="D25" s="60" t="s">
        <v>138</v>
      </c>
      <c r="E25" s="106">
        <v>20</v>
      </c>
      <c r="F25" s="297"/>
      <c r="G25" s="116">
        <f>ROUND(E25*(ROUND(F25,2)),2)</f>
        <v>0</v>
      </c>
    </row>
    <row r="26" spans="1:7" ht="12" customHeight="1" x14ac:dyDescent="0.2">
      <c r="A26" s="112"/>
      <c r="B26" s="109"/>
      <c r="C26" s="110"/>
      <c r="D26" s="105"/>
      <c r="E26" s="106"/>
      <c r="F26" s="107"/>
      <c r="G26" s="116"/>
    </row>
    <row r="27" spans="1:7" ht="12" customHeight="1" x14ac:dyDescent="0.25">
      <c r="A27" s="102" t="s">
        <v>691</v>
      </c>
      <c r="B27" s="109"/>
      <c r="C27" s="104" t="s">
        <v>712</v>
      </c>
      <c r="D27" s="105"/>
      <c r="E27" s="106"/>
      <c r="F27" s="107"/>
      <c r="G27" s="116"/>
    </row>
    <row r="28" spans="1:7" ht="12" customHeight="1" x14ac:dyDescent="0.2">
      <c r="A28" s="112"/>
      <c r="B28" s="109"/>
      <c r="C28" s="110"/>
      <c r="D28" s="105"/>
      <c r="E28" s="106"/>
      <c r="F28" s="107"/>
      <c r="G28" s="116"/>
    </row>
    <row r="29" spans="1:7" ht="12" customHeight="1" x14ac:dyDescent="0.2">
      <c r="A29" s="112" t="s">
        <v>692</v>
      </c>
      <c r="B29" s="109"/>
      <c r="C29" s="110" t="s">
        <v>713</v>
      </c>
      <c r="D29" s="60" t="s">
        <v>138</v>
      </c>
      <c r="E29" s="106">
        <v>20</v>
      </c>
      <c r="F29" s="297"/>
      <c r="G29" s="116">
        <f>ROUND(E29*(ROUND(F29,2)),2)</f>
        <v>0</v>
      </c>
    </row>
    <row r="30" spans="1:7" ht="12" customHeight="1" x14ac:dyDescent="0.2">
      <c r="A30" s="112"/>
      <c r="B30" s="109"/>
      <c r="C30" s="110"/>
      <c r="D30" s="105"/>
      <c r="E30" s="106"/>
      <c r="F30" s="107"/>
      <c r="G30" s="116"/>
    </row>
    <row r="31" spans="1:7" ht="12" customHeight="1" x14ac:dyDescent="0.25">
      <c r="A31" s="108" t="s">
        <v>693</v>
      </c>
      <c r="B31" s="130"/>
      <c r="C31" s="110" t="s">
        <v>714</v>
      </c>
      <c r="D31" s="131" t="str">
        <f>IFERROR(VLOOKUP($B31,[1]Masterlist_4!$A$2:$J$1236,10,FALSE),"")</f>
        <v/>
      </c>
      <c r="E31" s="136"/>
      <c r="F31" s="137"/>
      <c r="G31" s="171"/>
    </row>
    <row r="32" spans="1:7" ht="12" customHeight="1" x14ac:dyDescent="0.25">
      <c r="A32" s="108"/>
      <c r="B32" s="130"/>
      <c r="C32" s="110" t="s">
        <v>715</v>
      </c>
      <c r="D32" s="60" t="s">
        <v>138</v>
      </c>
      <c r="E32" s="136">
        <v>20</v>
      </c>
      <c r="F32" s="299"/>
      <c r="G32" s="171">
        <f>ROUND(E32*(ROUND(F32,2)),2)</f>
        <v>0</v>
      </c>
    </row>
    <row r="33" spans="1:7" ht="12" customHeight="1" x14ac:dyDescent="0.2">
      <c r="A33" s="112"/>
      <c r="B33" s="109"/>
      <c r="C33" s="110"/>
      <c r="D33" s="105"/>
      <c r="E33" s="106"/>
      <c r="F33" s="107"/>
      <c r="G33" s="116"/>
    </row>
    <row r="34" spans="1:7" ht="12" customHeight="1" x14ac:dyDescent="0.25">
      <c r="A34" s="102" t="s">
        <v>694</v>
      </c>
      <c r="B34" s="109"/>
      <c r="C34" s="104" t="s">
        <v>231</v>
      </c>
      <c r="D34" s="105"/>
      <c r="E34" s="106"/>
      <c r="F34" s="107"/>
      <c r="G34" s="116"/>
    </row>
    <row r="35" spans="1:7" ht="12" customHeight="1" x14ac:dyDescent="0.2">
      <c r="A35" s="112"/>
      <c r="B35" s="109"/>
      <c r="C35" s="110"/>
      <c r="D35" s="105"/>
      <c r="E35" s="106"/>
      <c r="F35" s="107"/>
      <c r="G35" s="116"/>
    </row>
    <row r="36" spans="1:7" ht="12" customHeight="1" x14ac:dyDescent="0.2">
      <c r="A36" s="112" t="s">
        <v>695</v>
      </c>
      <c r="B36" s="109"/>
      <c r="C36" s="110" t="s">
        <v>716</v>
      </c>
      <c r="D36" s="60" t="s">
        <v>138</v>
      </c>
      <c r="E36" s="106">
        <v>20</v>
      </c>
      <c r="F36" s="297"/>
      <c r="G36" s="116">
        <f>ROUND(E36*(ROUND(F36,2)),2)</f>
        <v>0</v>
      </c>
    </row>
    <row r="37" spans="1:7" ht="12" customHeight="1" x14ac:dyDescent="0.2">
      <c r="A37" s="112"/>
      <c r="B37" s="109"/>
      <c r="C37" s="110"/>
      <c r="D37" s="105"/>
      <c r="E37" s="106"/>
      <c r="F37" s="107"/>
      <c r="G37" s="116"/>
    </row>
    <row r="38" spans="1:7" ht="12" customHeight="1" x14ac:dyDescent="0.2">
      <c r="A38" s="112" t="s">
        <v>696</v>
      </c>
      <c r="B38" s="109"/>
      <c r="C38" s="110" t="s">
        <v>717</v>
      </c>
      <c r="D38" s="60" t="s">
        <v>138</v>
      </c>
      <c r="E38" s="106">
        <v>20</v>
      </c>
      <c r="F38" s="297"/>
      <c r="G38" s="116">
        <f>ROUND(E38*(ROUND(F38,2)),2)</f>
        <v>0</v>
      </c>
    </row>
    <row r="39" spans="1:7" ht="12" customHeight="1" x14ac:dyDescent="0.2">
      <c r="A39" s="112"/>
      <c r="B39" s="109"/>
      <c r="C39" s="110"/>
      <c r="D39" s="105"/>
      <c r="E39" s="106"/>
      <c r="F39" s="107"/>
      <c r="G39" s="116"/>
    </row>
    <row r="40" spans="1:7" ht="12" customHeight="1" x14ac:dyDescent="0.2">
      <c r="A40" s="112" t="s">
        <v>697</v>
      </c>
      <c r="B40" s="109"/>
      <c r="C40" s="110" t="s">
        <v>232</v>
      </c>
      <c r="D40" s="60" t="s">
        <v>138</v>
      </c>
      <c r="E40" s="106">
        <v>20</v>
      </c>
      <c r="F40" s="297"/>
      <c r="G40" s="116">
        <f>ROUND(E40*(ROUND(F40,2)),2)</f>
        <v>0</v>
      </c>
    </row>
    <row r="41" spans="1:7" ht="12" customHeight="1" x14ac:dyDescent="0.2">
      <c r="A41" s="112"/>
      <c r="B41" s="109"/>
      <c r="C41" s="110"/>
      <c r="D41" s="105"/>
      <c r="E41" s="106"/>
      <c r="F41" s="107"/>
      <c r="G41" s="116"/>
    </row>
    <row r="42" spans="1:7" ht="12" customHeight="1" x14ac:dyDescent="0.2">
      <c r="A42" s="112" t="s">
        <v>698</v>
      </c>
      <c r="B42" s="109"/>
      <c r="C42" s="110" t="s">
        <v>718</v>
      </c>
      <c r="D42" s="60" t="s">
        <v>138</v>
      </c>
      <c r="E42" s="106">
        <v>20</v>
      </c>
      <c r="F42" s="297"/>
      <c r="G42" s="116">
        <f>ROUND(E42*(ROUND(F42,2)),2)</f>
        <v>0</v>
      </c>
    </row>
    <row r="43" spans="1:7" ht="12" customHeight="1" x14ac:dyDescent="0.2">
      <c r="A43" s="112"/>
      <c r="B43" s="109"/>
      <c r="C43" s="110"/>
      <c r="D43" s="105"/>
      <c r="E43" s="106"/>
      <c r="F43" s="107"/>
      <c r="G43" s="116"/>
    </row>
    <row r="44" spans="1:7" ht="12" customHeight="1" x14ac:dyDescent="0.2">
      <c r="A44" s="112" t="s">
        <v>699</v>
      </c>
      <c r="B44" s="109"/>
      <c r="C44" s="110" t="s">
        <v>719</v>
      </c>
      <c r="D44" s="60" t="s">
        <v>138</v>
      </c>
      <c r="E44" s="106">
        <v>20</v>
      </c>
      <c r="F44" s="297"/>
      <c r="G44" s="116">
        <f>ROUND(E44*(ROUND(F44,2)),2)</f>
        <v>0</v>
      </c>
    </row>
    <row r="45" spans="1:7" ht="12" customHeight="1" x14ac:dyDescent="0.2">
      <c r="A45" s="112"/>
      <c r="B45" s="109"/>
      <c r="C45" s="110"/>
      <c r="D45" s="105"/>
      <c r="E45" s="106"/>
      <c r="F45" s="107"/>
      <c r="G45" s="116"/>
    </row>
    <row r="46" spans="1:7" ht="12" customHeight="1" x14ac:dyDescent="0.2">
      <c r="A46" s="112" t="s">
        <v>700</v>
      </c>
      <c r="B46" s="109"/>
      <c r="C46" s="110" t="s">
        <v>720</v>
      </c>
      <c r="D46" s="60" t="s">
        <v>138</v>
      </c>
      <c r="E46" s="106">
        <v>5</v>
      </c>
      <c r="F46" s="297"/>
      <c r="G46" s="116">
        <f>ROUND(E46*(ROUND(F46,2)),2)</f>
        <v>0</v>
      </c>
    </row>
    <row r="47" spans="1:7" ht="12" customHeight="1" x14ac:dyDescent="0.2">
      <c r="A47" s="112"/>
      <c r="B47" s="109"/>
      <c r="C47" s="110"/>
      <c r="D47" s="105"/>
      <c r="E47" s="106"/>
      <c r="F47" s="107"/>
      <c r="G47" s="116"/>
    </row>
    <row r="48" spans="1:7" ht="12" customHeight="1" x14ac:dyDescent="0.25">
      <c r="A48" s="102" t="s">
        <v>354</v>
      </c>
      <c r="B48" s="109"/>
      <c r="C48" s="104" t="s">
        <v>721</v>
      </c>
      <c r="D48" s="105"/>
      <c r="E48" s="106"/>
      <c r="F48" s="107"/>
      <c r="G48" s="116"/>
    </row>
    <row r="49" spans="1:7" ht="12" customHeight="1" x14ac:dyDescent="0.2">
      <c r="A49" s="112"/>
      <c r="B49" s="109"/>
      <c r="C49" s="110"/>
      <c r="D49" s="105"/>
      <c r="E49" s="106"/>
      <c r="F49" s="107"/>
      <c r="G49" s="116"/>
    </row>
    <row r="50" spans="1:7" ht="12" customHeight="1" x14ac:dyDescent="0.2">
      <c r="A50" s="112" t="s">
        <v>701</v>
      </c>
      <c r="B50" s="109"/>
      <c r="C50" s="110" t="s">
        <v>722</v>
      </c>
      <c r="D50" s="105" t="s">
        <v>723</v>
      </c>
      <c r="E50" s="106">
        <v>50</v>
      </c>
      <c r="F50" s="297"/>
      <c r="G50" s="116">
        <f>ROUND(E50*(ROUND(F50,2)),2)</f>
        <v>0</v>
      </c>
    </row>
    <row r="51" spans="1:7" ht="12" customHeight="1" x14ac:dyDescent="0.2">
      <c r="A51" s="112"/>
      <c r="B51" s="109"/>
      <c r="C51" s="110"/>
      <c r="D51" s="105"/>
      <c r="E51" s="106"/>
      <c r="F51" s="107"/>
      <c r="G51" s="116"/>
    </row>
    <row r="52" spans="1:7" ht="12" customHeight="1" x14ac:dyDescent="0.2">
      <c r="A52" s="112" t="s">
        <v>702</v>
      </c>
      <c r="B52" s="109"/>
      <c r="C52" s="110" t="s">
        <v>724</v>
      </c>
      <c r="D52" s="105" t="s">
        <v>723</v>
      </c>
      <c r="E52" s="106">
        <v>50</v>
      </c>
      <c r="F52" s="297"/>
      <c r="G52" s="116">
        <f>ROUND(E52*(ROUND(F52,2)),2)</f>
        <v>0</v>
      </c>
    </row>
    <row r="53" spans="1:7" ht="12" customHeight="1" x14ac:dyDescent="0.2">
      <c r="A53" s="112"/>
      <c r="B53" s="109"/>
      <c r="C53" s="110"/>
      <c r="D53" s="105"/>
      <c r="E53" s="106"/>
      <c r="F53" s="107"/>
      <c r="G53" s="116"/>
    </row>
    <row r="54" spans="1:7" ht="12" customHeight="1" x14ac:dyDescent="0.2">
      <c r="A54" s="112" t="s">
        <v>355</v>
      </c>
      <c r="B54" s="109"/>
      <c r="C54" s="110" t="s">
        <v>725</v>
      </c>
      <c r="D54" s="105" t="s">
        <v>597</v>
      </c>
      <c r="E54" s="106">
        <v>150</v>
      </c>
      <c r="F54" s="297"/>
      <c r="G54" s="116">
        <f>ROUND(E54*(ROUND(F54,2)),2)</f>
        <v>0</v>
      </c>
    </row>
    <row r="55" spans="1:7" ht="12" customHeight="1" x14ac:dyDescent="0.2">
      <c r="A55" s="112"/>
      <c r="B55" s="109"/>
      <c r="C55" s="110"/>
      <c r="D55" s="105"/>
      <c r="E55" s="106"/>
      <c r="F55" s="107"/>
      <c r="G55" s="116"/>
    </row>
    <row r="56" spans="1:7" ht="12" customHeight="1" x14ac:dyDescent="0.25">
      <c r="A56" s="102" t="s">
        <v>703</v>
      </c>
      <c r="B56" s="109"/>
      <c r="C56" s="104" t="s">
        <v>726</v>
      </c>
      <c r="D56" s="105"/>
      <c r="E56" s="106"/>
      <c r="F56" s="107"/>
      <c r="G56" s="116"/>
    </row>
    <row r="57" spans="1:7" ht="12" customHeight="1" x14ac:dyDescent="0.2">
      <c r="A57" s="112"/>
      <c r="B57" s="109"/>
      <c r="C57" s="110"/>
      <c r="D57" s="105"/>
      <c r="E57" s="106"/>
      <c r="F57" s="107"/>
      <c r="G57" s="116"/>
    </row>
    <row r="58" spans="1:7" ht="12" customHeight="1" x14ac:dyDescent="0.25">
      <c r="A58" s="108" t="s">
        <v>704</v>
      </c>
      <c r="B58" s="130"/>
      <c r="C58" s="110" t="s">
        <v>727</v>
      </c>
      <c r="D58" s="131" t="s">
        <v>728</v>
      </c>
      <c r="E58" s="132">
        <v>1</v>
      </c>
      <c r="F58" s="225">
        <v>150000</v>
      </c>
      <c r="G58" s="171">
        <f>ROUND(E58*(ROUND(F58,2)),2)</f>
        <v>150000</v>
      </c>
    </row>
    <row r="59" spans="1:7" ht="12" customHeight="1" x14ac:dyDescent="0.2">
      <c r="A59" s="112"/>
      <c r="B59" s="109"/>
      <c r="C59" s="110"/>
      <c r="D59" s="105"/>
      <c r="E59" s="113"/>
      <c r="F59" s="107"/>
      <c r="G59" s="116"/>
    </row>
    <row r="60" spans="1:7" ht="12" customHeight="1" x14ac:dyDescent="0.25">
      <c r="A60" s="108" t="s">
        <v>705</v>
      </c>
      <c r="B60" s="130"/>
      <c r="C60" s="110" t="s">
        <v>729</v>
      </c>
      <c r="D60" s="131"/>
      <c r="E60" s="132"/>
      <c r="F60" s="133"/>
      <c r="G60" s="171"/>
    </row>
    <row r="61" spans="1:7" ht="12" customHeight="1" x14ac:dyDescent="0.2">
      <c r="A61" s="108"/>
      <c r="B61" s="109"/>
      <c r="C61" s="110" t="s">
        <v>730</v>
      </c>
      <c r="D61" s="131" t="s">
        <v>141</v>
      </c>
      <c r="E61" s="132">
        <f>G58</f>
        <v>150000</v>
      </c>
      <c r="F61" s="298"/>
      <c r="G61" s="171">
        <f>ROUND(E61*(ROUND(F61,2)),2)</f>
        <v>0</v>
      </c>
    </row>
    <row r="62" spans="1:7" ht="12" customHeight="1" x14ac:dyDescent="0.2">
      <c r="A62" s="108"/>
      <c r="B62" s="109"/>
      <c r="C62" s="110"/>
      <c r="D62" s="131"/>
      <c r="E62" s="132"/>
      <c r="F62" s="133"/>
      <c r="G62" s="171"/>
    </row>
    <row r="63" spans="1:7" ht="12" customHeight="1" x14ac:dyDescent="0.2">
      <c r="A63" s="108"/>
      <c r="B63" s="109"/>
      <c r="C63" s="110"/>
      <c r="D63" s="131"/>
      <c r="E63" s="132"/>
      <c r="F63" s="133"/>
      <c r="G63" s="171"/>
    </row>
    <row r="64" spans="1:7" ht="12" customHeight="1" x14ac:dyDescent="0.2">
      <c r="A64" s="108"/>
      <c r="B64" s="109"/>
      <c r="C64" s="110"/>
      <c r="D64" s="131"/>
      <c r="E64" s="132"/>
      <c r="F64" s="133"/>
      <c r="G64" s="171"/>
    </row>
    <row r="65" spans="1:7" ht="12" customHeight="1" x14ac:dyDescent="0.2">
      <c r="A65" s="108"/>
      <c r="B65" s="109"/>
      <c r="C65" s="110"/>
      <c r="D65" s="131"/>
      <c r="E65" s="132"/>
      <c r="F65" s="133"/>
      <c r="G65" s="171"/>
    </row>
    <row r="66" spans="1:7" ht="12" customHeight="1" x14ac:dyDescent="0.2">
      <c r="A66" s="108"/>
      <c r="B66" s="109"/>
      <c r="C66" s="110"/>
      <c r="D66" s="131"/>
      <c r="E66" s="132"/>
      <c r="F66" s="133"/>
      <c r="G66" s="171"/>
    </row>
    <row r="67" spans="1:7" ht="12" customHeight="1" x14ac:dyDescent="0.2">
      <c r="A67" s="108"/>
      <c r="B67" s="109"/>
      <c r="C67" s="110"/>
      <c r="D67" s="125"/>
      <c r="E67" s="106"/>
      <c r="F67" s="107"/>
      <c r="G67" s="192"/>
    </row>
    <row r="68" spans="1:7" ht="12" customHeight="1" x14ac:dyDescent="0.25">
      <c r="A68" s="52"/>
      <c r="B68" s="53"/>
      <c r="C68" s="89"/>
      <c r="D68" s="4"/>
      <c r="E68" s="4"/>
      <c r="F68" s="15"/>
      <c r="G68" s="54"/>
    </row>
    <row r="69" spans="1:7" ht="12" customHeight="1" x14ac:dyDescent="0.25">
      <c r="A69" s="25" t="str">
        <f>A8</f>
        <v>M170</v>
      </c>
      <c r="B69" s="49"/>
      <c r="C69" s="90" t="s">
        <v>137</v>
      </c>
      <c r="D69" s="3"/>
      <c r="E69" s="3"/>
      <c r="F69" s="60"/>
      <c r="G69" s="76">
        <f>SUM(G7:G67)</f>
        <v>150000</v>
      </c>
    </row>
    <row r="70" spans="1:7" ht="12" customHeight="1" x14ac:dyDescent="0.25">
      <c r="A70" s="43"/>
      <c r="B70" s="55"/>
      <c r="C70" s="91"/>
      <c r="D70" s="5"/>
      <c r="E70" s="5"/>
      <c r="F70" s="19"/>
      <c r="G70" s="44"/>
    </row>
    <row r="73" spans="1:7" x14ac:dyDescent="0.25">
      <c r="D73" s="10" t="s">
        <v>1770</v>
      </c>
    </row>
  </sheetData>
  <sheetProtection algorithmName="SHA-512" hashValue="QWLga5/J9TwT4IobxbOpBTH5eDyseWCrPGr9mvKWvaDSa1GngjunACSzvVzLvdr5jMl9yyzuWwXzlDFJ1t2GKg==" saltValue="VRtcnXgUiXfrYqnKpkIkAg==" spinCount="100000" sheet="1" objects="1" scenarios="1"/>
  <protectedRanges>
    <protectedRange sqref="F17:F25 F29:F32 F36:F46 F50:F54 F60:F66" name="Range2_1"/>
  </protectedRanges>
  <mergeCells count="1">
    <mergeCell ref="A5:B5"/>
  </mergeCells>
  <conditionalFormatting sqref="A8:B9">
    <cfRule type="duplicateValues" dxfId="42" priority="1" stopIfTrue="1"/>
  </conditionalFormatting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&amp;CC&amp;P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24B49-EE68-4E24-8387-310D1E59429A}">
  <sheetPr>
    <tabColor rgb="FFFFFF00"/>
  </sheetPr>
  <dimension ref="A1:G136"/>
  <sheetViews>
    <sheetView showZeros="0" view="pageBreakPreview" topLeftCell="A16" zoomScale="90" zoomScaleNormal="90" zoomScaleSheetLayoutView="9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4.45312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3"/>
      <c r="G2" s="2" t="s">
        <v>154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1"/>
    </row>
    <row r="8" spans="1:7" ht="12" customHeight="1" x14ac:dyDescent="0.25">
      <c r="A8" s="17" t="s">
        <v>731</v>
      </c>
      <c r="B8" s="26"/>
      <c r="C8" s="235" t="s">
        <v>74</v>
      </c>
      <c r="D8" s="60"/>
      <c r="E8" s="29"/>
      <c r="F8" s="30"/>
      <c r="G8" s="1"/>
    </row>
    <row r="9" spans="1:7" ht="12" customHeight="1" x14ac:dyDescent="0.25">
      <c r="A9" s="17"/>
      <c r="B9" s="26"/>
      <c r="C9" s="235"/>
      <c r="D9" s="60"/>
      <c r="E9" s="29"/>
      <c r="F9" s="30"/>
      <c r="G9" s="1"/>
    </row>
    <row r="10" spans="1:7" ht="12" customHeight="1" x14ac:dyDescent="0.25">
      <c r="A10" s="17" t="s">
        <v>356</v>
      </c>
      <c r="B10" s="26"/>
      <c r="C10" s="396" t="s">
        <v>153</v>
      </c>
      <c r="D10" s="60"/>
      <c r="E10" s="34"/>
      <c r="F10" s="45"/>
      <c r="G10" s="1"/>
    </row>
    <row r="11" spans="1:7" ht="12" customHeight="1" x14ac:dyDescent="0.25">
      <c r="A11" s="32"/>
      <c r="B11" s="26"/>
      <c r="C11" s="33"/>
      <c r="D11" s="60"/>
      <c r="E11" s="34"/>
      <c r="F11" s="45"/>
      <c r="G11" s="1"/>
    </row>
    <row r="12" spans="1:7" ht="12" customHeight="1" x14ac:dyDescent="0.25">
      <c r="A12" s="32" t="s">
        <v>732</v>
      </c>
      <c r="B12" s="26"/>
      <c r="C12" s="33" t="s">
        <v>733</v>
      </c>
      <c r="D12" s="60" t="s">
        <v>138</v>
      </c>
      <c r="E12" s="34">
        <v>252</v>
      </c>
      <c r="F12" s="222"/>
      <c r="G12" s="1">
        <f t="shared" ref="G12:G14" si="0">ROUND(E12*(ROUND(F12,2)),2)</f>
        <v>0</v>
      </c>
    </row>
    <row r="13" spans="1:7" ht="12" customHeight="1" x14ac:dyDescent="0.25">
      <c r="A13" s="32"/>
      <c r="B13" s="26"/>
      <c r="C13" s="33"/>
      <c r="D13" s="60"/>
      <c r="E13" s="34">
        <v>0</v>
      </c>
      <c r="F13" s="45"/>
      <c r="G13" s="1"/>
    </row>
    <row r="14" spans="1:7" ht="12" customHeight="1" x14ac:dyDescent="0.25">
      <c r="A14" s="32" t="s">
        <v>734</v>
      </c>
      <c r="B14" s="26"/>
      <c r="C14" s="33" t="s">
        <v>735</v>
      </c>
      <c r="D14" s="60" t="s">
        <v>138</v>
      </c>
      <c r="E14" s="34">
        <v>150</v>
      </c>
      <c r="F14" s="222"/>
      <c r="G14" s="1">
        <f t="shared" si="0"/>
        <v>0</v>
      </c>
    </row>
    <row r="15" spans="1:7" ht="12" customHeight="1" x14ac:dyDescent="0.25">
      <c r="A15" s="32"/>
      <c r="B15" s="26"/>
      <c r="C15" s="33"/>
      <c r="D15" s="60"/>
      <c r="E15" s="29">
        <v>0</v>
      </c>
      <c r="F15" s="45"/>
      <c r="G15" s="1"/>
    </row>
    <row r="16" spans="1:7" ht="12" customHeight="1" x14ac:dyDescent="0.25">
      <c r="A16" s="32" t="s">
        <v>357</v>
      </c>
      <c r="B16" s="26"/>
      <c r="C16" s="33" t="s">
        <v>155</v>
      </c>
      <c r="D16" s="60"/>
      <c r="E16" s="34">
        <v>0</v>
      </c>
      <c r="F16" s="45"/>
      <c r="G16" s="1"/>
    </row>
    <row r="17" spans="1:7" ht="12" customHeight="1" x14ac:dyDescent="0.25">
      <c r="A17" s="32"/>
      <c r="B17" s="26"/>
      <c r="C17" s="33"/>
      <c r="D17" s="60"/>
      <c r="E17" s="59">
        <v>0</v>
      </c>
      <c r="F17" s="30"/>
      <c r="G17" s="1"/>
    </row>
    <row r="18" spans="1:7" ht="12" customHeight="1" x14ac:dyDescent="0.25">
      <c r="A18" s="32" t="s">
        <v>736</v>
      </c>
      <c r="B18" s="26"/>
      <c r="C18" s="33" t="s">
        <v>156</v>
      </c>
      <c r="D18" s="60" t="s">
        <v>138</v>
      </c>
      <c r="E18" s="34">
        <v>30</v>
      </c>
      <c r="F18" s="222"/>
      <c r="G18" s="1">
        <f>ROUND(E18*(ROUND(F18,2)),2)</f>
        <v>0</v>
      </c>
    </row>
    <row r="19" spans="1:7" ht="12" customHeight="1" x14ac:dyDescent="0.25">
      <c r="A19" s="32"/>
      <c r="B19" s="26"/>
      <c r="C19" s="33"/>
      <c r="D19" s="60"/>
      <c r="E19" s="29">
        <v>0</v>
      </c>
      <c r="F19" s="45"/>
      <c r="G19" s="1"/>
    </row>
    <row r="20" spans="1:7" ht="12" customHeight="1" x14ac:dyDescent="0.25">
      <c r="A20" s="32" t="s">
        <v>737</v>
      </c>
      <c r="B20" s="26"/>
      <c r="C20" s="33" t="s">
        <v>738</v>
      </c>
      <c r="D20" s="60" t="s">
        <v>138</v>
      </c>
      <c r="E20" s="34">
        <v>20</v>
      </c>
      <c r="F20" s="222"/>
      <c r="G20" s="1">
        <f>ROUND(E20*(ROUND(F20,2)),2)</f>
        <v>0</v>
      </c>
    </row>
    <row r="21" spans="1:7" ht="12" customHeight="1" x14ac:dyDescent="0.25">
      <c r="A21" s="32"/>
      <c r="B21" s="26"/>
      <c r="C21" s="33"/>
      <c r="D21" s="60"/>
      <c r="E21" s="34">
        <v>0</v>
      </c>
      <c r="F21" s="45"/>
      <c r="G21" s="1"/>
    </row>
    <row r="22" spans="1:7" ht="12" customHeight="1" x14ac:dyDescent="0.25">
      <c r="A22" s="25" t="s">
        <v>740</v>
      </c>
      <c r="B22" s="26"/>
      <c r="C22" s="396" t="s">
        <v>361</v>
      </c>
      <c r="D22" s="60"/>
      <c r="E22" s="29">
        <v>0</v>
      </c>
      <c r="F22" s="45"/>
      <c r="G22" s="1"/>
    </row>
    <row r="23" spans="1:7" ht="12" customHeight="1" x14ac:dyDescent="0.25">
      <c r="A23" s="31"/>
      <c r="B23" s="26"/>
      <c r="C23" s="33"/>
      <c r="D23" s="60"/>
      <c r="E23" s="29">
        <v>0</v>
      </c>
      <c r="F23" s="45"/>
      <c r="G23" s="1"/>
    </row>
    <row r="24" spans="1:7" ht="12" customHeight="1" x14ac:dyDescent="0.25">
      <c r="A24" s="25" t="s">
        <v>741</v>
      </c>
      <c r="B24" s="26"/>
      <c r="C24" s="396" t="s">
        <v>742</v>
      </c>
      <c r="D24" s="60"/>
      <c r="E24" s="29">
        <v>0</v>
      </c>
      <c r="F24" s="45"/>
      <c r="G24" s="1"/>
    </row>
    <row r="25" spans="1:7" ht="12" customHeight="1" x14ac:dyDescent="0.25">
      <c r="A25" s="31"/>
      <c r="B25" s="26"/>
      <c r="C25" s="33"/>
      <c r="D25" s="60"/>
      <c r="E25" s="29">
        <v>0</v>
      </c>
      <c r="F25" s="30"/>
      <c r="G25" s="1"/>
    </row>
    <row r="26" spans="1:7" ht="12" customHeight="1" x14ac:dyDescent="0.25">
      <c r="A26" s="31" t="s">
        <v>739</v>
      </c>
      <c r="B26" s="26"/>
      <c r="C26" s="33" t="s">
        <v>744</v>
      </c>
      <c r="D26" s="60" t="s">
        <v>138</v>
      </c>
      <c r="E26" s="34">
        <v>10</v>
      </c>
      <c r="F26" s="222"/>
      <c r="G26" s="1">
        <f t="shared" ref="G26:G64" si="1">ROUND(E26*(ROUND(F26,2)),2)</f>
        <v>0</v>
      </c>
    </row>
    <row r="27" spans="1:7" ht="12" customHeight="1" x14ac:dyDescent="0.25">
      <c r="A27" s="31" t="s">
        <v>743</v>
      </c>
      <c r="B27" s="26"/>
      <c r="C27" s="33" t="s">
        <v>383</v>
      </c>
      <c r="D27" s="60" t="s">
        <v>138</v>
      </c>
      <c r="E27" s="34">
        <v>10</v>
      </c>
      <c r="F27" s="222"/>
      <c r="G27" s="1">
        <f t="shared" si="1"/>
        <v>0</v>
      </c>
    </row>
    <row r="28" spans="1:7" ht="12" customHeight="1" x14ac:dyDescent="0.25">
      <c r="A28" s="31"/>
      <c r="B28" s="26"/>
      <c r="C28" s="33"/>
      <c r="D28" s="60"/>
      <c r="E28" s="29">
        <v>0</v>
      </c>
      <c r="F28" s="30"/>
      <c r="G28" s="1"/>
    </row>
    <row r="29" spans="1:7" ht="12" customHeight="1" x14ac:dyDescent="0.25">
      <c r="A29" s="31" t="s">
        <v>745</v>
      </c>
      <c r="B29" s="26"/>
      <c r="C29" s="33" t="s">
        <v>162</v>
      </c>
      <c r="D29" s="60" t="s">
        <v>138</v>
      </c>
      <c r="E29" s="34">
        <v>5</v>
      </c>
      <c r="F29" s="222"/>
      <c r="G29" s="1">
        <f t="shared" si="1"/>
        <v>0</v>
      </c>
    </row>
    <row r="30" spans="1:7" ht="12" customHeight="1" x14ac:dyDescent="0.25">
      <c r="A30" s="31"/>
      <c r="B30" s="26"/>
      <c r="C30" s="33"/>
      <c r="D30" s="60"/>
      <c r="E30" s="29">
        <v>0</v>
      </c>
      <c r="F30" s="45"/>
      <c r="G30" s="1"/>
    </row>
    <row r="31" spans="1:7" ht="12" customHeight="1" x14ac:dyDescent="0.25">
      <c r="A31" s="31" t="s">
        <v>746</v>
      </c>
      <c r="B31" s="26"/>
      <c r="C31" s="33" t="s">
        <v>158</v>
      </c>
      <c r="D31" s="60" t="s">
        <v>148</v>
      </c>
      <c r="E31" s="34">
        <v>10</v>
      </c>
      <c r="F31" s="222"/>
      <c r="G31" s="1">
        <f t="shared" si="1"/>
        <v>0</v>
      </c>
    </row>
    <row r="32" spans="1:7" ht="12" customHeight="1" x14ac:dyDescent="0.25">
      <c r="A32" s="31"/>
      <c r="B32" s="26"/>
      <c r="C32" s="33"/>
      <c r="D32" s="60"/>
      <c r="E32" s="34">
        <v>0</v>
      </c>
      <c r="F32" s="45"/>
      <c r="G32" s="1"/>
    </row>
    <row r="33" spans="1:7" ht="12" customHeight="1" x14ac:dyDescent="0.25">
      <c r="A33" s="102" t="s">
        <v>747</v>
      </c>
      <c r="B33" s="109"/>
      <c r="C33" s="104" t="s">
        <v>748</v>
      </c>
      <c r="D33" s="105"/>
      <c r="E33" s="106"/>
      <c r="F33" s="107"/>
      <c r="G33" s="1"/>
    </row>
    <row r="34" spans="1:7" ht="12" customHeight="1" x14ac:dyDescent="0.2">
      <c r="A34" s="112"/>
      <c r="B34" s="109"/>
      <c r="C34" s="110"/>
      <c r="D34" s="105"/>
      <c r="E34" s="106"/>
      <c r="F34" s="107"/>
      <c r="G34" s="1"/>
    </row>
    <row r="35" spans="1:7" ht="12" customHeight="1" x14ac:dyDescent="0.2">
      <c r="A35" s="112" t="s">
        <v>749</v>
      </c>
      <c r="B35" s="109"/>
      <c r="C35" s="110" t="s">
        <v>750</v>
      </c>
      <c r="D35" s="105" t="s">
        <v>344</v>
      </c>
      <c r="E35" s="113">
        <v>1</v>
      </c>
      <c r="F35" s="224">
        <v>30000</v>
      </c>
      <c r="G35" s="1">
        <f t="shared" si="1"/>
        <v>30000</v>
      </c>
    </row>
    <row r="36" spans="1:7" ht="12" customHeight="1" x14ac:dyDescent="0.2">
      <c r="A36" s="112"/>
      <c r="B36" s="109"/>
      <c r="C36" s="110"/>
      <c r="D36" s="105"/>
      <c r="E36" s="113"/>
      <c r="F36" s="107"/>
      <c r="G36" s="1"/>
    </row>
    <row r="37" spans="1:7" ht="12" customHeight="1" x14ac:dyDescent="0.25">
      <c r="A37" s="108" t="s">
        <v>751</v>
      </c>
      <c r="B37" s="130"/>
      <c r="C37" s="110" t="s">
        <v>752</v>
      </c>
      <c r="D37" s="131" t="s">
        <v>141</v>
      </c>
      <c r="E37" s="132">
        <f>G35</f>
        <v>30000</v>
      </c>
      <c r="F37" s="298"/>
      <c r="G37" s="1">
        <f t="shared" si="1"/>
        <v>0</v>
      </c>
    </row>
    <row r="38" spans="1:7" ht="12" customHeight="1" x14ac:dyDescent="0.2">
      <c r="A38" s="112"/>
      <c r="B38" s="109"/>
      <c r="C38" s="110"/>
      <c r="D38" s="105"/>
      <c r="E38" s="113"/>
      <c r="F38" s="107"/>
      <c r="G38" s="1"/>
    </row>
    <row r="39" spans="1:7" ht="12" customHeight="1" x14ac:dyDescent="0.25">
      <c r="A39" s="102" t="s">
        <v>753</v>
      </c>
      <c r="B39" s="109"/>
      <c r="C39" s="104" t="s">
        <v>157</v>
      </c>
      <c r="D39" s="105"/>
      <c r="E39" s="113"/>
      <c r="F39" s="107"/>
      <c r="G39" s="1"/>
    </row>
    <row r="40" spans="1:7" ht="12" customHeight="1" x14ac:dyDescent="0.2">
      <c r="A40" s="112"/>
      <c r="B40" s="109"/>
      <c r="C40" s="110"/>
      <c r="D40" s="105"/>
      <c r="E40" s="113"/>
      <c r="F40" s="107"/>
      <c r="G40" s="1"/>
    </row>
    <row r="41" spans="1:7" ht="12" customHeight="1" x14ac:dyDescent="0.2">
      <c r="A41" s="112" t="s">
        <v>754</v>
      </c>
      <c r="B41" s="109"/>
      <c r="C41" s="110" t="s">
        <v>157</v>
      </c>
      <c r="D41" s="105" t="s">
        <v>344</v>
      </c>
      <c r="E41" s="113">
        <v>1</v>
      </c>
      <c r="F41" s="224">
        <v>1000000</v>
      </c>
      <c r="G41" s="1">
        <f t="shared" si="1"/>
        <v>1000000</v>
      </c>
    </row>
    <row r="42" spans="1:7" ht="12" customHeight="1" x14ac:dyDescent="0.2">
      <c r="A42" s="112"/>
      <c r="B42" s="109"/>
      <c r="C42" s="110"/>
      <c r="D42" s="105"/>
      <c r="E42" s="113"/>
      <c r="F42" s="107"/>
      <c r="G42" s="1"/>
    </row>
    <row r="43" spans="1:7" ht="12" customHeight="1" x14ac:dyDescent="0.25">
      <c r="A43" s="108" t="s">
        <v>755</v>
      </c>
      <c r="B43" s="130"/>
      <c r="C43" s="110" t="s">
        <v>756</v>
      </c>
      <c r="D43" s="131" t="s">
        <v>141</v>
      </c>
      <c r="E43" s="132">
        <f>G41</f>
        <v>1000000</v>
      </c>
      <c r="F43" s="298"/>
      <c r="G43" s="1">
        <f t="shared" si="1"/>
        <v>0</v>
      </c>
    </row>
    <row r="44" spans="1:7" ht="12" customHeight="1" x14ac:dyDescent="0.2">
      <c r="A44" s="112"/>
      <c r="B44" s="109"/>
      <c r="C44" s="110"/>
      <c r="D44" s="105"/>
      <c r="E44" s="106"/>
      <c r="F44" s="107"/>
      <c r="G44" s="1"/>
    </row>
    <row r="45" spans="1:7" ht="12" customHeight="1" x14ac:dyDescent="0.25">
      <c r="A45" s="102" t="s">
        <v>358</v>
      </c>
      <c r="B45" s="109"/>
      <c r="C45" s="104" t="s">
        <v>159</v>
      </c>
      <c r="D45" s="105"/>
      <c r="E45" s="106"/>
      <c r="F45" s="107"/>
      <c r="G45" s="1"/>
    </row>
    <row r="46" spans="1:7" ht="12" customHeight="1" x14ac:dyDescent="0.2">
      <c r="A46" s="112"/>
      <c r="B46" s="109"/>
      <c r="C46" s="110"/>
      <c r="D46" s="105"/>
      <c r="E46" s="106"/>
      <c r="F46" s="107"/>
      <c r="G46" s="1"/>
    </row>
    <row r="47" spans="1:7" ht="12" customHeight="1" x14ac:dyDescent="0.2">
      <c r="A47" s="112" t="s">
        <v>757</v>
      </c>
      <c r="B47" s="109"/>
      <c r="C47" s="110" t="s">
        <v>160</v>
      </c>
      <c r="D47" s="105" t="s">
        <v>583</v>
      </c>
      <c r="E47" s="106">
        <v>10</v>
      </c>
      <c r="F47" s="297"/>
      <c r="G47" s="1">
        <f t="shared" si="1"/>
        <v>0</v>
      </c>
    </row>
    <row r="48" spans="1:7" ht="12" customHeight="1" x14ac:dyDescent="0.2">
      <c r="A48" s="112"/>
      <c r="B48" s="109"/>
      <c r="C48" s="110"/>
      <c r="D48" s="105"/>
      <c r="E48" s="106"/>
      <c r="F48" s="107"/>
      <c r="G48" s="1"/>
    </row>
    <row r="49" spans="1:7" ht="12" customHeight="1" x14ac:dyDescent="0.2">
      <c r="A49" s="114" t="s">
        <v>758</v>
      </c>
      <c r="B49" s="115"/>
      <c r="C49" s="110" t="s">
        <v>161</v>
      </c>
      <c r="D49" s="105" t="s">
        <v>583</v>
      </c>
      <c r="E49" s="106">
        <v>10</v>
      </c>
      <c r="F49" s="297"/>
      <c r="G49" s="1">
        <f t="shared" si="1"/>
        <v>0</v>
      </c>
    </row>
    <row r="50" spans="1:7" ht="12" customHeight="1" x14ac:dyDescent="0.2">
      <c r="A50" s="114"/>
      <c r="B50" s="115"/>
      <c r="C50" s="110"/>
      <c r="D50" s="105"/>
      <c r="E50" s="106"/>
      <c r="F50" s="107"/>
      <c r="G50" s="1"/>
    </row>
    <row r="51" spans="1:7" ht="12" customHeight="1" x14ac:dyDescent="0.2">
      <c r="A51" s="112" t="s">
        <v>759</v>
      </c>
      <c r="B51" s="109"/>
      <c r="C51" s="110" t="s">
        <v>162</v>
      </c>
      <c r="D51" s="105" t="s">
        <v>583</v>
      </c>
      <c r="E51" s="106">
        <v>10</v>
      </c>
      <c r="F51" s="297"/>
      <c r="G51" s="1">
        <f t="shared" si="1"/>
        <v>0</v>
      </c>
    </row>
    <row r="52" spans="1:7" ht="12" customHeight="1" x14ac:dyDescent="0.2">
      <c r="A52" s="112"/>
      <c r="B52" s="109"/>
      <c r="C52" s="110"/>
      <c r="D52" s="105"/>
      <c r="E52" s="106"/>
      <c r="F52" s="107"/>
      <c r="G52" s="1"/>
    </row>
    <row r="53" spans="1:7" ht="12" customHeight="1" x14ac:dyDescent="0.2">
      <c r="A53" s="112" t="s">
        <v>760</v>
      </c>
      <c r="B53" s="109"/>
      <c r="C53" s="110" t="s">
        <v>163</v>
      </c>
      <c r="D53" s="105" t="s">
        <v>583</v>
      </c>
      <c r="E53" s="106">
        <v>10</v>
      </c>
      <c r="F53" s="297"/>
      <c r="G53" s="1">
        <f t="shared" si="1"/>
        <v>0</v>
      </c>
    </row>
    <row r="54" spans="1:7" ht="12" customHeight="1" x14ac:dyDescent="0.2">
      <c r="A54" s="112"/>
      <c r="B54" s="109"/>
      <c r="C54" s="110"/>
      <c r="D54" s="105"/>
      <c r="E54" s="106"/>
      <c r="F54" s="107"/>
      <c r="G54" s="1"/>
    </row>
    <row r="55" spans="1:7" ht="12" customHeight="1" x14ac:dyDescent="0.2">
      <c r="A55" s="129" t="s">
        <v>761</v>
      </c>
      <c r="B55" s="109"/>
      <c r="C55" s="104" t="s">
        <v>1795</v>
      </c>
      <c r="D55" s="105"/>
      <c r="E55" s="106"/>
      <c r="F55" s="107"/>
      <c r="G55" s="1"/>
    </row>
    <row r="56" spans="1:7" ht="12" customHeight="1" x14ac:dyDescent="0.2">
      <c r="A56" s="112"/>
      <c r="B56" s="109"/>
      <c r="C56" s="104" t="s">
        <v>1796</v>
      </c>
      <c r="D56" s="105"/>
      <c r="E56" s="106"/>
      <c r="F56" s="107"/>
      <c r="G56" s="1"/>
    </row>
    <row r="57" spans="1:7" ht="12" customHeight="1" x14ac:dyDescent="0.2">
      <c r="A57" s="112"/>
      <c r="B57" s="109"/>
      <c r="C57" s="110"/>
      <c r="D57" s="105"/>
      <c r="E57" s="106"/>
      <c r="F57" s="107"/>
      <c r="G57" s="1"/>
    </row>
    <row r="58" spans="1:7" ht="12" customHeight="1" x14ac:dyDescent="0.25">
      <c r="A58" s="102" t="s">
        <v>762</v>
      </c>
      <c r="B58" s="109"/>
      <c r="C58" s="104" t="s">
        <v>1730</v>
      </c>
      <c r="D58" s="105"/>
      <c r="E58" s="106"/>
      <c r="F58" s="107"/>
      <c r="G58" s="1"/>
    </row>
    <row r="59" spans="1:7" ht="12" customHeight="1" x14ac:dyDescent="0.2">
      <c r="A59" s="112"/>
      <c r="B59" s="109"/>
      <c r="C59" s="110"/>
      <c r="D59" s="105"/>
      <c r="E59" s="106"/>
      <c r="F59" s="107"/>
      <c r="G59" s="1"/>
    </row>
    <row r="60" spans="1:7" ht="12" customHeight="1" x14ac:dyDescent="0.2">
      <c r="A60" s="112" t="s">
        <v>763</v>
      </c>
      <c r="B60" s="109"/>
      <c r="C60" s="110" t="s">
        <v>764</v>
      </c>
      <c r="D60" s="105" t="s">
        <v>583</v>
      </c>
      <c r="E60" s="106">
        <v>10</v>
      </c>
      <c r="F60" s="297"/>
      <c r="G60" s="1">
        <f t="shared" si="1"/>
        <v>0</v>
      </c>
    </row>
    <row r="61" spans="1:7" ht="12" customHeight="1" x14ac:dyDescent="0.2">
      <c r="A61" s="112"/>
      <c r="B61" s="109"/>
      <c r="C61" s="110"/>
      <c r="D61" s="105"/>
      <c r="E61" s="106"/>
      <c r="F61" s="107"/>
      <c r="G61" s="1"/>
    </row>
    <row r="62" spans="1:7" ht="12" customHeight="1" x14ac:dyDescent="0.2">
      <c r="A62" s="112" t="s">
        <v>765</v>
      </c>
      <c r="B62" s="109"/>
      <c r="C62" s="110" t="s">
        <v>766</v>
      </c>
      <c r="D62" s="105" t="s">
        <v>583</v>
      </c>
      <c r="E62" s="106">
        <v>10</v>
      </c>
      <c r="F62" s="297"/>
      <c r="G62" s="1">
        <f t="shared" si="1"/>
        <v>0</v>
      </c>
    </row>
    <row r="63" spans="1:7" ht="12" customHeight="1" x14ac:dyDescent="0.2">
      <c r="A63" s="112"/>
      <c r="B63" s="109"/>
      <c r="C63" s="110"/>
      <c r="D63" s="105"/>
      <c r="E63" s="106"/>
      <c r="F63" s="107"/>
      <c r="G63" s="1"/>
    </row>
    <row r="64" spans="1:7" ht="12" customHeight="1" x14ac:dyDescent="0.2">
      <c r="A64" s="112" t="s">
        <v>767</v>
      </c>
      <c r="B64" s="109"/>
      <c r="C64" s="110" t="s">
        <v>768</v>
      </c>
      <c r="D64" s="105" t="s">
        <v>583</v>
      </c>
      <c r="E64" s="106">
        <v>10</v>
      </c>
      <c r="F64" s="297"/>
      <c r="G64" s="1">
        <f t="shared" si="1"/>
        <v>0</v>
      </c>
    </row>
    <row r="65" spans="1:7" ht="12" customHeight="1" x14ac:dyDescent="0.2">
      <c r="A65" s="112"/>
      <c r="B65" s="109"/>
      <c r="C65" s="110"/>
      <c r="D65" s="105"/>
      <c r="E65" s="106"/>
      <c r="F65" s="107"/>
      <c r="G65" s="607"/>
    </row>
    <row r="66" spans="1:7" x14ac:dyDescent="0.2">
      <c r="A66" s="112"/>
      <c r="B66" s="109"/>
      <c r="C66" s="110"/>
      <c r="D66" s="105"/>
      <c r="E66" s="106"/>
      <c r="F66" s="107"/>
      <c r="G66" s="607"/>
    </row>
    <row r="67" spans="1:7" ht="12" customHeight="1" x14ac:dyDescent="0.25">
      <c r="A67" s="52"/>
      <c r="B67" s="53"/>
      <c r="C67" s="89"/>
      <c r="D67" s="4"/>
      <c r="E67" s="4"/>
      <c r="F67" s="15"/>
      <c r="G67" s="54"/>
    </row>
    <row r="68" spans="1:7" ht="12" customHeight="1" x14ac:dyDescent="0.25">
      <c r="A68" s="25" t="str">
        <f>A8</f>
        <v>M210</v>
      </c>
      <c r="B68" s="49"/>
      <c r="C68" s="90" t="s">
        <v>783</v>
      </c>
      <c r="D68" s="3"/>
      <c r="E68" s="3"/>
      <c r="F68" s="60"/>
      <c r="G68" s="76">
        <f>SUM(G10:G66)</f>
        <v>1030000</v>
      </c>
    </row>
    <row r="69" spans="1:7" ht="12" customHeight="1" x14ac:dyDescent="0.25">
      <c r="A69" s="43"/>
      <c r="B69" s="55"/>
      <c r="C69" s="91"/>
      <c r="D69" s="5"/>
      <c r="E69" s="5"/>
      <c r="F69" s="19"/>
      <c r="G69" s="44"/>
    </row>
    <row r="70" spans="1:7" ht="12" x14ac:dyDescent="0.25">
      <c r="A70" s="7" t="str">
        <f>A1</f>
        <v>CONTRACT NRA X.002-162-2023/1 TOLL</v>
      </c>
      <c r="C70" s="10"/>
      <c r="D70" s="3"/>
      <c r="E70" s="161"/>
      <c r="F70" s="119"/>
      <c r="G70" s="139"/>
    </row>
    <row r="71" spans="1:7" ht="12" x14ac:dyDescent="0.25">
      <c r="A71" s="7" t="str">
        <f>A2</f>
        <v>SCHEDULE A: ROUTINE ROAD MAINTENNACE OF GAUTENG JOHANNESBURG FREEWAYS</v>
      </c>
      <c r="C71" s="10"/>
      <c r="D71" s="3"/>
      <c r="E71" s="160"/>
      <c r="F71" s="119"/>
      <c r="G71" s="140" t="s">
        <v>154</v>
      </c>
    </row>
    <row r="72" spans="1:7" ht="12" x14ac:dyDescent="0.25">
      <c r="A72" s="12" t="s">
        <v>770</v>
      </c>
      <c r="B72" s="12"/>
      <c r="C72" s="12"/>
      <c r="D72" s="5"/>
      <c r="E72" s="141"/>
      <c r="F72" s="142"/>
      <c r="G72" s="143"/>
    </row>
    <row r="73" spans="1:7" x14ac:dyDescent="0.25">
      <c r="A73" s="14"/>
      <c r="B73" s="4"/>
      <c r="C73" s="16"/>
      <c r="D73" s="16" t="s">
        <v>1770</v>
      </c>
      <c r="E73" s="144"/>
      <c r="F73" s="120"/>
      <c r="G73" s="145"/>
    </row>
    <row r="74" spans="1:7" ht="12" x14ac:dyDescent="0.25">
      <c r="A74" s="17" t="s">
        <v>14</v>
      </c>
      <c r="B74" s="146"/>
      <c r="C74" s="147" t="s">
        <v>130</v>
      </c>
      <c r="D74" s="18" t="s">
        <v>131</v>
      </c>
      <c r="E74" s="148" t="s">
        <v>132</v>
      </c>
      <c r="F74" s="64" t="s">
        <v>133</v>
      </c>
      <c r="G74" s="149" t="s">
        <v>134</v>
      </c>
    </row>
    <row r="75" spans="1:7" ht="12" thickBot="1" x14ac:dyDescent="0.3">
      <c r="A75" s="150"/>
      <c r="B75" s="3"/>
      <c r="C75" s="28"/>
      <c r="D75" s="28"/>
      <c r="E75" s="151"/>
      <c r="F75" s="36"/>
      <c r="G75" s="152"/>
    </row>
    <row r="76" spans="1:7" ht="12.6" thickBot="1" x14ac:dyDescent="0.3">
      <c r="A76" s="153"/>
      <c r="B76" s="154"/>
      <c r="C76" s="155" t="s">
        <v>39</v>
      </c>
      <c r="D76" s="156"/>
      <c r="E76" s="157"/>
      <c r="F76" s="229"/>
      <c r="G76" s="158">
        <f>G68</f>
        <v>1030000</v>
      </c>
    </row>
    <row r="77" spans="1:7" x14ac:dyDescent="0.25">
      <c r="A77" s="150"/>
      <c r="B77" s="3"/>
      <c r="C77" s="28"/>
      <c r="D77" s="28"/>
      <c r="E77" s="151"/>
      <c r="F77" s="36"/>
      <c r="G77" s="504"/>
    </row>
    <row r="78" spans="1:7" x14ac:dyDescent="0.2">
      <c r="A78" s="112" t="s">
        <v>771</v>
      </c>
      <c r="B78" s="109"/>
      <c r="C78" s="110" t="s">
        <v>162</v>
      </c>
      <c r="D78" s="105" t="s">
        <v>583</v>
      </c>
      <c r="E78" s="106">
        <v>10</v>
      </c>
      <c r="F78" s="297"/>
      <c r="G78" s="607">
        <f t="shared" ref="G78:G100" si="2">ROUND(E78*(ROUND(F78,2)),2)</f>
        <v>0</v>
      </c>
    </row>
    <row r="79" spans="1:7" x14ac:dyDescent="0.2">
      <c r="A79" s="112"/>
      <c r="B79" s="109"/>
      <c r="C79" s="110"/>
      <c r="D79" s="105"/>
      <c r="E79" s="106"/>
      <c r="F79" s="107"/>
      <c r="G79" s="607"/>
    </row>
    <row r="80" spans="1:7" ht="24" x14ac:dyDescent="0.25">
      <c r="A80" s="102" t="s">
        <v>772</v>
      </c>
      <c r="B80" s="109"/>
      <c r="C80" s="104" t="s">
        <v>1797</v>
      </c>
      <c r="D80" s="105"/>
      <c r="E80" s="106"/>
      <c r="F80" s="107"/>
      <c r="G80" s="607"/>
    </row>
    <row r="81" spans="1:7" x14ac:dyDescent="0.2">
      <c r="A81" s="112"/>
      <c r="B81" s="109"/>
      <c r="C81" s="110"/>
      <c r="D81" s="105"/>
      <c r="E81" s="106"/>
      <c r="F81" s="107"/>
      <c r="G81" s="607"/>
    </row>
    <row r="82" spans="1:7" x14ac:dyDescent="0.2">
      <c r="A82" s="112" t="s">
        <v>773</v>
      </c>
      <c r="B82" s="109"/>
      <c r="C82" s="110" t="s">
        <v>774</v>
      </c>
      <c r="D82" s="105" t="s">
        <v>583</v>
      </c>
      <c r="E82" s="106">
        <v>10</v>
      </c>
      <c r="F82" s="297"/>
      <c r="G82" s="607">
        <f t="shared" si="2"/>
        <v>0</v>
      </c>
    </row>
    <row r="83" spans="1:7" x14ac:dyDescent="0.2">
      <c r="A83" s="112"/>
      <c r="B83" s="109"/>
      <c r="C83" s="110"/>
      <c r="D83" s="105"/>
      <c r="E83" s="106"/>
      <c r="F83" s="107"/>
      <c r="G83" s="607"/>
    </row>
    <row r="84" spans="1:7" x14ac:dyDescent="0.2">
      <c r="A84" s="114" t="s">
        <v>775</v>
      </c>
      <c r="B84" s="115"/>
      <c r="C84" s="110" t="s">
        <v>776</v>
      </c>
      <c r="D84" s="105" t="s">
        <v>583</v>
      </c>
      <c r="E84" s="106">
        <v>10</v>
      </c>
      <c r="F84" s="297"/>
      <c r="G84" s="607">
        <f t="shared" si="2"/>
        <v>0</v>
      </c>
    </row>
    <row r="85" spans="1:7" x14ac:dyDescent="0.2">
      <c r="A85" s="114"/>
      <c r="B85" s="115"/>
      <c r="C85" s="110"/>
      <c r="D85" s="105"/>
      <c r="E85" s="106"/>
      <c r="F85" s="107"/>
      <c r="G85" s="607"/>
    </row>
    <row r="86" spans="1:7" x14ac:dyDescent="0.2">
      <c r="A86" s="112" t="s">
        <v>777</v>
      </c>
      <c r="B86" s="109"/>
      <c r="C86" s="110" t="s">
        <v>158</v>
      </c>
      <c r="D86" s="105" t="s">
        <v>635</v>
      </c>
      <c r="E86" s="106">
        <v>10</v>
      </c>
      <c r="F86" s="297"/>
      <c r="G86" s="607">
        <f t="shared" si="2"/>
        <v>0</v>
      </c>
    </row>
    <row r="87" spans="1:7" x14ac:dyDescent="0.2">
      <c r="A87" s="112"/>
      <c r="B87" s="109"/>
      <c r="C87" s="110"/>
      <c r="D87" s="105"/>
      <c r="E87" s="106"/>
      <c r="F87" s="107"/>
      <c r="G87" s="607"/>
    </row>
    <row r="88" spans="1:7" ht="12" x14ac:dyDescent="0.25">
      <c r="A88" s="102" t="s">
        <v>359</v>
      </c>
      <c r="B88" s="109"/>
      <c r="C88" s="104" t="s">
        <v>164</v>
      </c>
      <c r="D88" s="105"/>
      <c r="E88" s="106"/>
      <c r="F88" s="107"/>
      <c r="G88" s="607"/>
    </row>
    <row r="89" spans="1:7" x14ac:dyDescent="0.2">
      <c r="A89" s="112"/>
      <c r="B89" s="109"/>
      <c r="C89" s="110"/>
      <c r="D89" s="105"/>
      <c r="E89" s="106"/>
      <c r="F89" s="107"/>
      <c r="G89" s="607"/>
    </row>
    <row r="90" spans="1:7" x14ac:dyDescent="0.2">
      <c r="A90" s="112" t="s">
        <v>778</v>
      </c>
      <c r="B90" s="109"/>
      <c r="C90" s="110" t="s">
        <v>165</v>
      </c>
      <c r="D90" s="105" t="s">
        <v>566</v>
      </c>
      <c r="E90" s="106">
        <v>1</v>
      </c>
      <c r="F90" s="297"/>
      <c r="G90" s="607">
        <f t="shared" si="2"/>
        <v>0</v>
      </c>
    </row>
    <row r="91" spans="1:7" x14ac:dyDescent="0.2">
      <c r="A91" s="112"/>
      <c r="B91" s="109"/>
      <c r="C91" s="110"/>
      <c r="D91" s="105"/>
      <c r="E91" s="106"/>
      <c r="F91" s="107"/>
      <c r="G91" s="607"/>
    </row>
    <row r="92" spans="1:7" x14ac:dyDescent="0.2">
      <c r="A92" s="112" t="s">
        <v>779</v>
      </c>
      <c r="B92" s="109"/>
      <c r="C92" s="110" t="s">
        <v>166</v>
      </c>
      <c r="D92" s="105" t="s">
        <v>566</v>
      </c>
      <c r="E92" s="106">
        <v>1</v>
      </c>
      <c r="F92" s="297"/>
      <c r="G92" s="607">
        <f t="shared" si="2"/>
        <v>0</v>
      </c>
    </row>
    <row r="93" spans="1:7" x14ac:dyDescent="0.2">
      <c r="A93" s="112"/>
      <c r="B93" s="109"/>
      <c r="C93" s="110"/>
      <c r="D93" s="105"/>
      <c r="E93" s="106"/>
      <c r="F93" s="107"/>
      <c r="G93" s="607"/>
    </row>
    <row r="94" spans="1:7" x14ac:dyDescent="0.2">
      <c r="A94" s="112" t="s">
        <v>780</v>
      </c>
      <c r="B94" s="109"/>
      <c r="C94" s="110" t="s">
        <v>167</v>
      </c>
      <c r="D94" s="105" t="s">
        <v>168</v>
      </c>
      <c r="E94" s="113">
        <v>200</v>
      </c>
      <c r="F94" s="297"/>
      <c r="G94" s="607">
        <f t="shared" si="2"/>
        <v>0</v>
      </c>
    </row>
    <row r="95" spans="1:7" x14ac:dyDescent="0.2">
      <c r="A95" s="112"/>
      <c r="B95" s="109"/>
      <c r="C95" s="110"/>
      <c r="D95" s="105"/>
      <c r="E95" s="113"/>
      <c r="F95" s="107"/>
      <c r="G95" s="607"/>
    </row>
    <row r="96" spans="1:7" x14ac:dyDescent="0.2">
      <c r="A96" s="112" t="s">
        <v>360</v>
      </c>
      <c r="B96" s="109"/>
      <c r="C96" s="110" t="s">
        <v>1798</v>
      </c>
      <c r="D96" s="105"/>
      <c r="E96" s="113"/>
      <c r="F96" s="107"/>
      <c r="G96" s="607"/>
    </row>
    <row r="97" spans="1:7" x14ac:dyDescent="0.2">
      <c r="A97" s="112"/>
      <c r="B97" s="109"/>
      <c r="C97" s="110"/>
      <c r="D97" s="105"/>
      <c r="E97" s="113"/>
      <c r="F97" s="107"/>
      <c r="G97" s="607"/>
    </row>
    <row r="98" spans="1:7" x14ac:dyDescent="0.2">
      <c r="A98" s="112" t="s">
        <v>781</v>
      </c>
      <c r="B98" s="109"/>
      <c r="C98" s="110" t="s">
        <v>169</v>
      </c>
      <c r="D98" s="105" t="s">
        <v>597</v>
      </c>
      <c r="E98" s="113">
        <v>200</v>
      </c>
      <c r="F98" s="297"/>
      <c r="G98" s="607">
        <f t="shared" si="2"/>
        <v>0</v>
      </c>
    </row>
    <row r="99" spans="1:7" x14ac:dyDescent="0.2">
      <c r="A99" s="112"/>
      <c r="B99" s="109"/>
      <c r="C99" s="110"/>
      <c r="D99" s="105"/>
      <c r="E99" s="113"/>
      <c r="F99" s="107"/>
      <c r="G99" s="607"/>
    </row>
    <row r="100" spans="1:7" x14ac:dyDescent="0.2">
      <c r="A100" s="112" t="s">
        <v>782</v>
      </c>
      <c r="B100" s="109"/>
      <c r="C100" s="110" t="s">
        <v>170</v>
      </c>
      <c r="D100" s="105" t="s">
        <v>597</v>
      </c>
      <c r="E100" s="113">
        <v>200</v>
      </c>
      <c r="F100" s="297"/>
      <c r="G100" s="607">
        <f t="shared" si="2"/>
        <v>0</v>
      </c>
    </row>
    <row r="101" spans="1:7" x14ac:dyDescent="0.2">
      <c r="A101" s="112"/>
      <c r="B101" s="109"/>
      <c r="C101" s="110"/>
      <c r="D101" s="105"/>
      <c r="E101" s="106"/>
      <c r="F101" s="107"/>
      <c r="G101" s="607"/>
    </row>
    <row r="102" spans="1:7" x14ac:dyDescent="0.2">
      <c r="A102" s="112"/>
      <c r="B102" s="109"/>
      <c r="C102" s="110"/>
      <c r="D102" s="105"/>
      <c r="E102" s="106"/>
      <c r="F102" s="107"/>
      <c r="G102" s="607"/>
    </row>
    <row r="103" spans="1:7" x14ac:dyDescent="0.2">
      <c r="A103" s="112"/>
      <c r="B103" s="109"/>
      <c r="C103" s="110"/>
      <c r="D103" s="105"/>
      <c r="E103" s="106"/>
      <c r="F103" s="107"/>
      <c r="G103" s="607"/>
    </row>
    <row r="104" spans="1:7" x14ac:dyDescent="0.25">
      <c r="A104" s="31"/>
      <c r="B104" s="26"/>
      <c r="D104" s="28"/>
      <c r="E104" s="29"/>
      <c r="F104" s="45"/>
      <c r="G104" s="1"/>
    </row>
    <row r="105" spans="1:7" x14ac:dyDescent="0.25">
      <c r="A105" s="31"/>
      <c r="B105" s="26"/>
      <c r="D105" s="28"/>
      <c r="E105" s="29"/>
      <c r="F105" s="45"/>
      <c r="G105" s="1"/>
    </row>
    <row r="106" spans="1:7" x14ac:dyDescent="0.25">
      <c r="A106" s="31"/>
      <c r="B106" s="26"/>
      <c r="D106" s="28"/>
      <c r="E106" s="29"/>
      <c r="F106" s="45"/>
      <c r="G106" s="1"/>
    </row>
    <row r="107" spans="1:7" x14ac:dyDescent="0.25">
      <c r="A107" s="31"/>
      <c r="B107" s="26"/>
      <c r="D107" s="28"/>
      <c r="E107" s="29"/>
      <c r="F107" s="45"/>
      <c r="G107" s="1"/>
    </row>
    <row r="108" spans="1:7" x14ac:dyDescent="0.25">
      <c r="A108" s="31"/>
      <c r="B108" s="26"/>
      <c r="D108" s="28"/>
      <c r="E108" s="29"/>
      <c r="F108" s="45"/>
      <c r="G108" s="1"/>
    </row>
    <row r="109" spans="1:7" x14ac:dyDescent="0.25">
      <c r="A109" s="31"/>
      <c r="B109" s="26"/>
      <c r="D109" s="28"/>
      <c r="E109" s="29"/>
      <c r="F109" s="45"/>
      <c r="G109" s="1"/>
    </row>
    <row r="110" spans="1:7" x14ac:dyDescent="0.25">
      <c r="A110" s="31"/>
      <c r="B110" s="26"/>
      <c r="D110" s="28"/>
      <c r="E110" s="29"/>
      <c r="F110" s="45"/>
      <c r="G110" s="1"/>
    </row>
    <row r="111" spans="1:7" x14ac:dyDescent="0.25">
      <c r="A111" s="31"/>
      <c r="B111" s="26"/>
      <c r="D111" s="28"/>
      <c r="E111" s="29"/>
      <c r="F111" s="45"/>
      <c r="G111" s="1"/>
    </row>
    <row r="112" spans="1:7" x14ac:dyDescent="0.25">
      <c r="A112" s="31"/>
      <c r="B112" s="26"/>
      <c r="D112" s="28"/>
      <c r="E112" s="29"/>
      <c r="F112" s="45"/>
      <c r="G112" s="1"/>
    </row>
    <row r="113" spans="1:7" x14ac:dyDescent="0.25">
      <c r="A113" s="31"/>
      <c r="B113" s="26"/>
      <c r="D113" s="28"/>
      <c r="E113" s="29"/>
      <c r="F113" s="45"/>
      <c r="G113" s="1"/>
    </row>
    <row r="114" spans="1:7" x14ac:dyDescent="0.25">
      <c r="A114" s="31"/>
      <c r="B114" s="26"/>
      <c r="D114" s="28"/>
      <c r="E114" s="29"/>
      <c r="F114" s="45"/>
      <c r="G114" s="1"/>
    </row>
    <row r="115" spans="1:7" x14ac:dyDescent="0.25">
      <c r="A115" s="31"/>
      <c r="B115" s="26"/>
      <c r="D115" s="28"/>
      <c r="E115" s="29"/>
      <c r="F115" s="45"/>
      <c r="G115" s="1"/>
    </row>
    <row r="116" spans="1:7" x14ac:dyDescent="0.25">
      <c r="A116" s="31"/>
      <c r="B116" s="26"/>
      <c r="D116" s="28"/>
      <c r="E116" s="29"/>
      <c r="F116" s="45"/>
      <c r="G116" s="1"/>
    </row>
    <row r="117" spans="1:7" x14ac:dyDescent="0.25">
      <c r="A117" s="32"/>
      <c r="B117" s="26"/>
      <c r="D117" s="28"/>
      <c r="E117" s="29"/>
      <c r="F117" s="30"/>
      <c r="G117" s="1"/>
    </row>
    <row r="118" spans="1:7" x14ac:dyDescent="0.25">
      <c r="A118" s="31"/>
      <c r="B118" s="26"/>
      <c r="D118" s="28"/>
      <c r="E118" s="29"/>
      <c r="F118" s="30"/>
      <c r="G118" s="1"/>
    </row>
    <row r="119" spans="1:7" x14ac:dyDescent="0.25">
      <c r="A119" s="31"/>
      <c r="B119" s="26"/>
      <c r="D119" s="28"/>
      <c r="E119" s="29"/>
      <c r="F119" s="30"/>
      <c r="G119" s="1"/>
    </row>
    <row r="120" spans="1:7" x14ac:dyDescent="0.25">
      <c r="A120" s="31"/>
      <c r="B120" s="26"/>
      <c r="D120" s="28"/>
      <c r="E120" s="29"/>
      <c r="F120" s="30"/>
      <c r="G120" s="1"/>
    </row>
    <row r="121" spans="1:7" x14ac:dyDescent="0.25">
      <c r="A121" s="31"/>
      <c r="B121" s="26"/>
      <c r="D121" s="28"/>
      <c r="E121" s="29"/>
      <c r="F121" s="30"/>
      <c r="G121" s="1"/>
    </row>
    <row r="122" spans="1:7" x14ac:dyDescent="0.25">
      <c r="A122" s="31"/>
      <c r="B122" s="26"/>
      <c r="D122" s="28"/>
      <c r="E122" s="29"/>
      <c r="F122" s="30"/>
      <c r="G122" s="1"/>
    </row>
    <row r="123" spans="1:7" x14ac:dyDescent="0.25">
      <c r="A123" s="31"/>
      <c r="B123" s="26"/>
      <c r="D123" s="28"/>
      <c r="E123" s="29"/>
      <c r="F123" s="30"/>
      <c r="G123" s="1"/>
    </row>
    <row r="124" spans="1:7" x14ac:dyDescent="0.25">
      <c r="A124" s="31"/>
      <c r="B124" s="26"/>
      <c r="D124" s="28"/>
      <c r="E124" s="29"/>
      <c r="F124" s="30"/>
      <c r="G124" s="1"/>
    </row>
    <row r="125" spans="1:7" x14ac:dyDescent="0.25">
      <c r="A125" s="31"/>
      <c r="B125" s="26"/>
      <c r="D125" s="28"/>
      <c r="E125" s="29"/>
      <c r="F125" s="30"/>
      <c r="G125" s="1"/>
    </row>
    <row r="126" spans="1:7" x14ac:dyDescent="0.25">
      <c r="A126" s="31"/>
      <c r="B126" s="26"/>
      <c r="D126" s="28"/>
      <c r="E126" s="29"/>
      <c r="F126" s="30"/>
      <c r="G126" s="1"/>
    </row>
    <row r="127" spans="1:7" x14ac:dyDescent="0.25">
      <c r="A127" s="31"/>
      <c r="B127" s="26"/>
      <c r="D127" s="28"/>
      <c r="E127" s="29"/>
      <c r="F127" s="30"/>
      <c r="G127" s="1"/>
    </row>
    <row r="128" spans="1:7" x14ac:dyDescent="0.25">
      <c r="A128" s="31"/>
      <c r="B128" s="26"/>
      <c r="D128" s="28"/>
      <c r="E128" s="29"/>
      <c r="F128" s="30"/>
      <c r="G128" s="1"/>
    </row>
    <row r="129" spans="1:7" x14ac:dyDescent="0.25">
      <c r="A129" s="31"/>
      <c r="B129" s="26"/>
      <c r="D129" s="28"/>
      <c r="E129" s="29"/>
      <c r="F129" s="30"/>
      <c r="G129" s="1"/>
    </row>
    <row r="130" spans="1:7" x14ac:dyDescent="0.25">
      <c r="A130" s="31"/>
      <c r="B130" s="26"/>
      <c r="D130" s="28"/>
      <c r="E130" s="29"/>
      <c r="F130" s="30"/>
      <c r="G130" s="1"/>
    </row>
    <row r="131" spans="1:7" x14ac:dyDescent="0.25">
      <c r="A131" s="31"/>
      <c r="B131" s="26"/>
      <c r="D131" s="28"/>
      <c r="E131" s="29"/>
      <c r="F131" s="30"/>
      <c r="G131" s="1"/>
    </row>
    <row r="132" spans="1:7" x14ac:dyDescent="0.25">
      <c r="A132" s="31"/>
      <c r="B132" s="26"/>
      <c r="D132" s="28"/>
      <c r="E132" s="29"/>
      <c r="F132" s="30"/>
      <c r="G132" s="1"/>
    </row>
    <row r="133" spans="1:7" x14ac:dyDescent="0.25">
      <c r="A133" s="31"/>
      <c r="B133" s="26"/>
      <c r="D133" s="28"/>
      <c r="E133" s="29"/>
      <c r="F133" s="30"/>
      <c r="G133" s="1"/>
    </row>
    <row r="134" spans="1:7" ht="12" customHeight="1" x14ac:dyDescent="0.25">
      <c r="A134" s="52"/>
      <c r="B134" s="53"/>
      <c r="C134" s="89"/>
      <c r="D134" s="4"/>
      <c r="E134" s="4"/>
      <c r="F134" s="15"/>
      <c r="G134" s="54"/>
    </row>
    <row r="135" spans="1:7" ht="12" customHeight="1" x14ac:dyDescent="0.25">
      <c r="A135" s="25" t="str">
        <f>A8</f>
        <v>M210</v>
      </c>
      <c r="B135" s="49"/>
      <c r="C135" s="90" t="s">
        <v>137</v>
      </c>
      <c r="D135" s="3"/>
      <c r="E135" s="3"/>
      <c r="F135" s="60"/>
      <c r="G135" s="76">
        <f>SUM(G73:G133)</f>
        <v>1030000</v>
      </c>
    </row>
    <row r="136" spans="1:7" ht="12" customHeight="1" x14ac:dyDescent="0.25">
      <c r="A136" s="43"/>
      <c r="B136" s="55"/>
      <c r="C136" s="91"/>
      <c r="D136" s="5"/>
      <c r="E136" s="5"/>
      <c r="F136" s="19"/>
      <c r="G136" s="44"/>
    </row>
  </sheetData>
  <sheetProtection algorithmName="SHA-512" hashValue="NmBmuvjKUKsYND5tbx2ru40ZaGKLKkf1vxFV0pVemkWOu62444iVXKp2EPdJ6xOAtwIRd7usU6VC+m4b3dGlJQ==" saltValue="xUZ9sLYr+JmSo4W+2tk7og==" spinCount="100000" sheet="1" objects="1" scenarios="1"/>
  <protectedRanges>
    <protectedRange sqref="F37 F43 F47:F53 F60:F64 F78 F82:F86 F90:F94 F98:F100" name="Range3"/>
  </protectedRanges>
  <mergeCells count="1">
    <mergeCell ref="A5:B5"/>
  </mergeCells>
  <conditionalFormatting sqref="A49:B50">
    <cfRule type="duplicateValues" dxfId="41" priority="2" stopIfTrue="1"/>
  </conditionalFormatting>
  <conditionalFormatting sqref="A84:B85">
    <cfRule type="duplicateValues" dxfId="40" priority="1" stopIfTrue="1"/>
  </conditionalFormatting>
  <pageMargins left="0.70866141732283472" right="0.70866141732283472" top="0.74803149606299213" bottom="0.74803149606299213" header="0.31496062992125984" footer="0.31496062992125984"/>
  <pageSetup paperSize="9" scale="85" fitToHeight="2" orientation="portrait" r:id="rId1"/>
  <headerFooter>
    <oddHeader>&amp;CC&amp;P</oddHeader>
  </headerFooter>
  <rowBreaks count="1" manualBreakCount="1">
    <brk id="69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77A4E-625B-4551-A7A6-CA637B2A790B}">
  <sheetPr>
    <tabColor rgb="FFFFFF00"/>
  </sheetPr>
  <dimension ref="A1:G73"/>
  <sheetViews>
    <sheetView showZeros="0" view="pageBreakPreview" zoomScaleNormal="90" zoomScaleSheetLayoutView="10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5.3632812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3"/>
      <c r="G2" s="2" t="s">
        <v>420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1"/>
    </row>
    <row r="8" spans="1:7" ht="12" customHeight="1" x14ac:dyDescent="0.25">
      <c r="A8" s="129" t="s">
        <v>784</v>
      </c>
      <c r="B8" s="103"/>
      <c r="C8" s="104" t="s">
        <v>799</v>
      </c>
      <c r="D8" s="105"/>
      <c r="E8" s="106"/>
      <c r="F8" s="107"/>
      <c r="G8" s="116"/>
    </row>
    <row r="9" spans="1:7" ht="12" customHeight="1" x14ac:dyDescent="0.25">
      <c r="A9" s="102"/>
      <c r="B9" s="103"/>
      <c r="C9" s="104"/>
      <c r="D9" s="105"/>
      <c r="E9" s="106"/>
      <c r="F9" s="107"/>
      <c r="G9" s="116"/>
    </row>
    <row r="10" spans="1:7" s="7" customFormat="1" ht="12" customHeight="1" x14ac:dyDescent="0.25">
      <c r="A10" s="134" t="s">
        <v>362</v>
      </c>
      <c r="B10" s="135"/>
      <c r="C10" s="104" t="s">
        <v>153</v>
      </c>
      <c r="D10" s="197"/>
      <c r="E10" s="198"/>
      <c r="F10" s="199"/>
      <c r="G10" s="200"/>
    </row>
    <row r="11" spans="1:7" ht="12" customHeight="1" x14ac:dyDescent="0.2">
      <c r="A11" s="114"/>
      <c r="B11" s="115"/>
      <c r="C11" s="110"/>
      <c r="D11" s="105"/>
      <c r="E11" s="106"/>
      <c r="F11" s="107"/>
      <c r="G11" s="116"/>
    </row>
    <row r="12" spans="1:7" ht="12" customHeight="1" x14ac:dyDescent="0.2">
      <c r="A12" s="112" t="s">
        <v>785</v>
      </c>
      <c r="B12" s="109"/>
      <c r="C12" s="110" t="s">
        <v>171</v>
      </c>
      <c r="D12" s="105" t="s">
        <v>583</v>
      </c>
      <c r="E12" s="106">
        <v>10</v>
      </c>
      <c r="F12" s="224"/>
      <c r="G12" s="116">
        <f>F12*E12</f>
        <v>0</v>
      </c>
    </row>
    <row r="13" spans="1:7" ht="12" customHeight="1" x14ac:dyDescent="0.2">
      <c r="A13" s="112"/>
      <c r="B13" s="109"/>
      <c r="C13" s="110"/>
      <c r="D13" s="105"/>
      <c r="E13" s="106"/>
      <c r="F13" s="111"/>
      <c r="G13" s="116"/>
    </row>
    <row r="14" spans="1:7" ht="12" customHeight="1" x14ac:dyDescent="0.2">
      <c r="A14" s="114" t="s">
        <v>786</v>
      </c>
      <c r="B14" s="115"/>
      <c r="C14" s="110" t="s">
        <v>338</v>
      </c>
      <c r="D14" s="105" t="s">
        <v>583</v>
      </c>
      <c r="E14" s="106">
        <v>10</v>
      </c>
      <c r="F14" s="227"/>
      <c r="G14" s="116">
        <f>F14*E14</f>
        <v>0</v>
      </c>
    </row>
    <row r="15" spans="1:7" ht="12" customHeight="1" x14ac:dyDescent="0.2">
      <c r="A15" s="114"/>
      <c r="B15" s="115"/>
      <c r="C15" s="110"/>
      <c r="D15" s="105"/>
      <c r="E15" s="106"/>
      <c r="F15" s="111"/>
      <c r="G15" s="116"/>
    </row>
    <row r="16" spans="1:7" ht="12" customHeight="1" x14ac:dyDescent="0.2">
      <c r="A16" s="112" t="s">
        <v>363</v>
      </c>
      <c r="B16" s="109"/>
      <c r="C16" s="110" t="s">
        <v>172</v>
      </c>
      <c r="D16" s="105" t="s">
        <v>583</v>
      </c>
      <c r="E16" s="106">
        <v>5</v>
      </c>
      <c r="F16" s="227"/>
      <c r="G16" s="116">
        <f>F16*E16</f>
        <v>0</v>
      </c>
    </row>
    <row r="17" spans="1:7" ht="12" customHeight="1" x14ac:dyDescent="0.2">
      <c r="A17" s="112"/>
      <c r="B17" s="109"/>
      <c r="C17" s="110"/>
      <c r="D17" s="105"/>
      <c r="E17" s="106"/>
      <c r="F17" s="111"/>
      <c r="G17" s="116"/>
    </row>
    <row r="18" spans="1:7" ht="12" customHeight="1" x14ac:dyDescent="0.2">
      <c r="A18" s="112" t="s">
        <v>364</v>
      </c>
      <c r="B18" s="109"/>
      <c r="C18" s="110" t="s">
        <v>173</v>
      </c>
      <c r="D18" s="105"/>
      <c r="E18" s="106"/>
      <c r="F18" s="111"/>
      <c r="G18" s="116"/>
    </row>
    <row r="19" spans="1:7" ht="12" customHeight="1" x14ac:dyDescent="0.2">
      <c r="A19" s="112"/>
      <c r="B19" s="109"/>
      <c r="C19" s="110"/>
      <c r="D19" s="105"/>
      <c r="E19" s="106"/>
      <c r="F19" s="111"/>
      <c r="G19" s="116"/>
    </row>
    <row r="20" spans="1:7" ht="12" customHeight="1" x14ac:dyDescent="0.25">
      <c r="A20" s="102" t="s">
        <v>787</v>
      </c>
      <c r="B20" s="103"/>
      <c r="C20" s="104" t="s">
        <v>1651</v>
      </c>
      <c r="D20" s="105"/>
      <c r="E20" s="106"/>
      <c r="F20" s="111"/>
      <c r="G20" s="116"/>
    </row>
    <row r="21" spans="1:7" ht="12" customHeight="1" x14ac:dyDescent="0.25">
      <c r="A21" s="102"/>
      <c r="B21" s="103"/>
      <c r="C21" s="104" t="s">
        <v>1652</v>
      </c>
      <c r="D21" s="105"/>
      <c r="E21" s="106"/>
      <c r="F21" s="111"/>
      <c r="G21" s="116"/>
    </row>
    <row r="22" spans="1:7" ht="12" customHeight="1" x14ac:dyDescent="0.2">
      <c r="A22" s="112"/>
      <c r="B22" s="109"/>
      <c r="C22" s="110"/>
      <c r="D22" s="105"/>
      <c r="E22" s="106"/>
      <c r="F22" s="111"/>
      <c r="G22" s="116"/>
    </row>
    <row r="23" spans="1:7" ht="12" customHeight="1" x14ac:dyDescent="0.2">
      <c r="A23" s="112" t="s">
        <v>788</v>
      </c>
      <c r="B23" s="109"/>
      <c r="C23" s="110" t="s">
        <v>800</v>
      </c>
      <c r="D23" s="105" t="s">
        <v>583</v>
      </c>
      <c r="E23" s="106">
        <v>5</v>
      </c>
      <c r="F23" s="227"/>
      <c r="G23" s="116">
        <f>F23*E23</f>
        <v>0</v>
      </c>
    </row>
    <row r="24" spans="1:7" ht="12" customHeight="1" x14ac:dyDescent="0.2">
      <c r="A24" s="112"/>
      <c r="B24" s="109"/>
      <c r="C24" s="110"/>
      <c r="D24" s="105"/>
      <c r="E24" s="106"/>
      <c r="F24" s="111"/>
      <c r="G24" s="116"/>
    </row>
    <row r="25" spans="1:7" s="7" customFormat="1" ht="12" customHeight="1" x14ac:dyDescent="0.25">
      <c r="A25" s="102" t="s">
        <v>789</v>
      </c>
      <c r="B25" s="103"/>
      <c r="C25" s="104" t="s">
        <v>801</v>
      </c>
      <c r="D25" s="197"/>
      <c r="E25" s="198"/>
      <c r="F25" s="178"/>
      <c r="G25" s="200"/>
    </row>
    <row r="26" spans="1:7" ht="12" customHeight="1" x14ac:dyDescent="0.2">
      <c r="A26" s="112"/>
      <c r="B26" s="109"/>
      <c r="C26" s="110"/>
      <c r="D26" s="105"/>
      <c r="E26" s="106"/>
      <c r="F26" s="111"/>
      <c r="G26" s="116"/>
    </row>
    <row r="27" spans="1:7" ht="12" customHeight="1" x14ac:dyDescent="0.2">
      <c r="A27" s="112" t="s">
        <v>790</v>
      </c>
      <c r="B27" s="109"/>
      <c r="C27" s="110" t="s">
        <v>401</v>
      </c>
      <c r="D27" s="105" t="s">
        <v>583</v>
      </c>
      <c r="E27" s="106">
        <v>5</v>
      </c>
      <c r="F27" s="227"/>
      <c r="G27" s="116">
        <f>F27*E27</f>
        <v>0</v>
      </c>
    </row>
    <row r="28" spans="1:7" ht="12" customHeight="1" x14ac:dyDescent="0.2">
      <c r="A28" s="112"/>
      <c r="B28" s="109"/>
      <c r="C28" s="110"/>
      <c r="D28" s="105"/>
      <c r="E28" s="106"/>
      <c r="F28" s="111"/>
      <c r="G28" s="116"/>
    </row>
    <row r="29" spans="1:7" ht="12" customHeight="1" x14ac:dyDescent="0.2">
      <c r="A29" s="112" t="s">
        <v>791</v>
      </c>
      <c r="B29" s="109"/>
      <c r="C29" s="110" t="s">
        <v>800</v>
      </c>
      <c r="D29" s="105" t="s">
        <v>583</v>
      </c>
      <c r="E29" s="106">
        <v>5</v>
      </c>
      <c r="F29" s="227"/>
      <c r="G29" s="116">
        <f>F29*E29</f>
        <v>0</v>
      </c>
    </row>
    <row r="30" spans="1:7" ht="12" customHeight="1" x14ac:dyDescent="0.2">
      <c r="A30" s="112"/>
      <c r="B30" s="109"/>
      <c r="C30" s="110"/>
      <c r="D30" s="105"/>
      <c r="E30" s="106"/>
      <c r="F30" s="111"/>
      <c r="G30" s="116"/>
    </row>
    <row r="31" spans="1:7" s="7" customFormat="1" ht="12" customHeight="1" x14ac:dyDescent="0.25">
      <c r="A31" s="102" t="s">
        <v>365</v>
      </c>
      <c r="B31" s="103"/>
      <c r="C31" s="104" t="s">
        <v>174</v>
      </c>
      <c r="D31" s="197"/>
      <c r="E31" s="198"/>
      <c r="F31" s="178"/>
      <c r="G31" s="200"/>
    </row>
    <row r="32" spans="1:7" ht="12" customHeight="1" x14ac:dyDescent="0.2">
      <c r="A32" s="112"/>
      <c r="B32" s="109"/>
      <c r="C32" s="110"/>
      <c r="D32" s="105"/>
      <c r="E32" s="106"/>
      <c r="F32" s="111"/>
      <c r="G32" s="116"/>
    </row>
    <row r="33" spans="1:7" s="7" customFormat="1" ht="12" customHeight="1" x14ac:dyDescent="0.25">
      <c r="A33" s="129" t="s">
        <v>792</v>
      </c>
      <c r="B33" s="103"/>
      <c r="C33" s="104" t="s">
        <v>1653</v>
      </c>
      <c r="D33" s="197"/>
      <c r="E33" s="198"/>
      <c r="F33" s="178"/>
      <c r="G33" s="200"/>
    </row>
    <row r="34" spans="1:7" s="7" customFormat="1" ht="12" customHeight="1" x14ac:dyDescent="0.25">
      <c r="A34" s="129"/>
      <c r="B34" s="103"/>
      <c r="C34" s="104" t="s">
        <v>1654</v>
      </c>
      <c r="D34" s="197"/>
      <c r="E34" s="198"/>
      <c r="F34" s="178"/>
      <c r="G34" s="200"/>
    </row>
    <row r="35" spans="1:7" ht="12" customHeight="1" x14ac:dyDescent="0.2">
      <c r="A35" s="112"/>
      <c r="B35" s="109"/>
      <c r="C35" s="110"/>
      <c r="D35" s="105"/>
      <c r="E35" s="106"/>
      <c r="F35" s="111"/>
      <c r="G35" s="116"/>
    </row>
    <row r="36" spans="1:7" ht="12" customHeight="1" x14ac:dyDescent="0.2">
      <c r="A36" s="112" t="s">
        <v>793</v>
      </c>
      <c r="B36" s="109"/>
      <c r="C36" s="110" t="s">
        <v>802</v>
      </c>
      <c r="D36" s="105" t="s">
        <v>146</v>
      </c>
      <c r="E36" s="106">
        <v>20</v>
      </c>
      <c r="F36" s="227"/>
      <c r="G36" s="116">
        <f>F36*E36</f>
        <v>0</v>
      </c>
    </row>
    <row r="37" spans="1:7" ht="12" customHeight="1" x14ac:dyDescent="0.2">
      <c r="A37" s="112"/>
      <c r="B37" s="109"/>
      <c r="C37" s="110"/>
      <c r="D37" s="105"/>
      <c r="E37" s="106"/>
      <c r="F37" s="111"/>
      <c r="G37" s="116"/>
    </row>
    <row r="38" spans="1:7" ht="12" customHeight="1" x14ac:dyDescent="0.2">
      <c r="A38" s="112" t="s">
        <v>794</v>
      </c>
      <c r="B38" s="109"/>
      <c r="C38" s="110" t="s">
        <v>803</v>
      </c>
      <c r="D38" s="105" t="s">
        <v>146</v>
      </c>
      <c r="E38" s="106">
        <v>20</v>
      </c>
      <c r="F38" s="227"/>
      <c r="G38" s="116">
        <f>F38*E38</f>
        <v>0</v>
      </c>
    </row>
    <row r="39" spans="1:7" ht="12" customHeight="1" x14ac:dyDescent="0.2">
      <c r="A39" s="112"/>
      <c r="B39" s="109"/>
      <c r="C39" s="110"/>
      <c r="D39" s="105"/>
      <c r="E39" s="106"/>
      <c r="F39" s="111"/>
      <c r="G39" s="116"/>
    </row>
    <row r="40" spans="1:7" ht="12" customHeight="1" x14ac:dyDescent="0.2">
      <c r="A40" s="112" t="s">
        <v>366</v>
      </c>
      <c r="B40" s="109"/>
      <c r="C40" s="110" t="s">
        <v>175</v>
      </c>
      <c r="D40" s="105" t="s">
        <v>635</v>
      </c>
      <c r="E40" s="106">
        <v>20</v>
      </c>
      <c r="F40" s="227"/>
      <c r="G40" s="116">
        <f>F40*E40</f>
        <v>0</v>
      </c>
    </row>
    <row r="41" spans="1:7" ht="12" customHeight="1" x14ac:dyDescent="0.2">
      <c r="A41" s="112"/>
      <c r="B41" s="109"/>
      <c r="C41" s="110"/>
      <c r="D41" s="105"/>
      <c r="E41" s="106"/>
      <c r="F41" s="111"/>
      <c r="G41" s="116"/>
    </row>
    <row r="42" spans="1:7" ht="12" customHeight="1" x14ac:dyDescent="0.2">
      <c r="A42" s="112" t="s">
        <v>367</v>
      </c>
      <c r="B42" s="109"/>
      <c r="C42" s="110" t="s">
        <v>795</v>
      </c>
      <c r="D42" s="105" t="s">
        <v>635</v>
      </c>
      <c r="E42" s="106">
        <v>20</v>
      </c>
      <c r="F42" s="227"/>
      <c r="G42" s="116">
        <f>F42*E42</f>
        <v>0</v>
      </c>
    </row>
    <row r="43" spans="1:7" ht="12" customHeight="1" x14ac:dyDescent="0.2">
      <c r="A43" s="112"/>
      <c r="B43" s="109"/>
      <c r="C43" s="110"/>
      <c r="D43" s="105"/>
      <c r="E43" s="106"/>
      <c r="F43" s="111"/>
      <c r="G43" s="116"/>
    </row>
    <row r="44" spans="1:7" ht="12" customHeight="1" x14ac:dyDescent="0.25">
      <c r="A44" s="108" t="s">
        <v>796</v>
      </c>
      <c r="B44" s="130"/>
      <c r="C44" s="162" t="s">
        <v>1655</v>
      </c>
      <c r="D44" s="131"/>
      <c r="E44" s="136"/>
      <c r="F44" s="185"/>
      <c r="G44" s="171"/>
    </row>
    <row r="45" spans="1:7" ht="12" customHeight="1" x14ac:dyDescent="0.25">
      <c r="A45" s="108"/>
      <c r="B45" s="130"/>
      <c r="C45" s="162" t="s">
        <v>1656</v>
      </c>
      <c r="D45" s="131" t="s">
        <v>146</v>
      </c>
      <c r="E45" s="136">
        <v>20</v>
      </c>
      <c r="F45" s="218"/>
      <c r="G45" s="171">
        <f>F45*E45</f>
        <v>0</v>
      </c>
    </row>
    <row r="46" spans="1:7" ht="12" customHeight="1" x14ac:dyDescent="0.2">
      <c r="A46" s="112"/>
      <c r="B46" s="109"/>
      <c r="C46" s="110"/>
      <c r="D46" s="105"/>
      <c r="E46" s="106"/>
      <c r="F46" s="111"/>
      <c r="G46" s="116"/>
    </row>
    <row r="47" spans="1:7" s="7" customFormat="1" ht="12" customHeight="1" x14ac:dyDescent="0.25">
      <c r="A47" s="102" t="s">
        <v>368</v>
      </c>
      <c r="B47" s="103"/>
      <c r="C47" s="104" t="s">
        <v>176</v>
      </c>
      <c r="D47" s="197"/>
      <c r="E47" s="198"/>
      <c r="F47" s="199"/>
      <c r="G47" s="200"/>
    </row>
    <row r="48" spans="1:7" ht="12" customHeight="1" x14ac:dyDescent="0.2">
      <c r="A48" s="112"/>
      <c r="B48" s="109"/>
      <c r="C48" s="110"/>
      <c r="D48" s="105"/>
      <c r="E48" s="106"/>
      <c r="F48" s="107"/>
      <c r="G48" s="116"/>
    </row>
    <row r="49" spans="1:7" ht="12" customHeight="1" x14ac:dyDescent="0.2">
      <c r="A49" s="112" t="s">
        <v>797</v>
      </c>
      <c r="B49" s="109"/>
      <c r="C49" s="110" t="s">
        <v>177</v>
      </c>
      <c r="D49" s="105" t="s">
        <v>140</v>
      </c>
      <c r="E49" s="106">
        <v>5</v>
      </c>
      <c r="F49" s="224"/>
      <c r="G49" s="116">
        <f>F49*E49</f>
        <v>0</v>
      </c>
    </row>
    <row r="50" spans="1:7" ht="12" customHeight="1" x14ac:dyDescent="0.2">
      <c r="A50" s="112"/>
      <c r="B50" s="109"/>
      <c r="C50" s="110"/>
      <c r="D50" s="105"/>
      <c r="E50" s="106"/>
      <c r="F50" s="107"/>
      <c r="G50" s="116"/>
    </row>
    <row r="51" spans="1:7" ht="12" customHeight="1" x14ac:dyDescent="0.2">
      <c r="A51" s="112" t="s">
        <v>798</v>
      </c>
      <c r="B51" s="109"/>
      <c r="C51" s="110" t="s">
        <v>178</v>
      </c>
      <c r="D51" s="105" t="s">
        <v>140</v>
      </c>
      <c r="E51" s="106">
        <v>5</v>
      </c>
      <c r="F51" s="224"/>
      <c r="G51" s="116">
        <f>F51*E51</f>
        <v>0</v>
      </c>
    </row>
    <row r="52" spans="1:7" ht="12" customHeight="1" x14ac:dyDescent="0.2">
      <c r="A52" s="112"/>
      <c r="B52" s="109"/>
      <c r="C52" s="110"/>
      <c r="D52" s="105"/>
      <c r="E52" s="106"/>
      <c r="F52" s="107"/>
      <c r="G52" s="116"/>
    </row>
    <row r="53" spans="1:7" ht="12" customHeight="1" x14ac:dyDescent="0.2">
      <c r="A53" s="112" t="s">
        <v>369</v>
      </c>
      <c r="B53" s="109"/>
      <c r="C53" s="110" t="s">
        <v>179</v>
      </c>
      <c r="D53" s="105" t="s">
        <v>583</v>
      </c>
      <c r="E53" s="106">
        <v>10</v>
      </c>
      <c r="F53" s="224"/>
      <c r="G53" s="116">
        <f>F53*E53</f>
        <v>0</v>
      </c>
    </row>
    <row r="54" spans="1:7" ht="12" customHeight="1" x14ac:dyDescent="0.2">
      <c r="A54" s="112"/>
      <c r="B54" s="109"/>
      <c r="C54" s="110"/>
      <c r="D54" s="105"/>
      <c r="E54" s="106"/>
      <c r="F54" s="107"/>
      <c r="G54" s="116"/>
    </row>
    <row r="55" spans="1:7" ht="12" customHeight="1" x14ac:dyDescent="0.2">
      <c r="A55" s="112" t="s">
        <v>370</v>
      </c>
      <c r="B55" s="109"/>
      <c r="C55" s="110" t="s">
        <v>180</v>
      </c>
      <c r="D55" s="105" t="s">
        <v>146</v>
      </c>
      <c r="E55" s="113">
        <v>20</v>
      </c>
      <c r="F55" s="224"/>
      <c r="G55" s="116">
        <f>F55*E55</f>
        <v>0</v>
      </c>
    </row>
    <row r="56" spans="1:7" ht="12" customHeight="1" x14ac:dyDescent="0.2">
      <c r="A56" s="112"/>
      <c r="B56" s="109"/>
      <c r="C56" s="110"/>
      <c r="D56" s="105"/>
      <c r="E56" s="113"/>
      <c r="F56" s="107"/>
      <c r="G56" s="116"/>
    </row>
    <row r="57" spans="1:7" ht="12" customHeight="1" x14ac:dyDescent="0.2">
      <c r="A57" s="112" t="s">
        <v>371</v>
      </c>
      <c r="B57" s="109"/>
      <c r="C57" s="110" t="s">
        <v>1657</v>
      </c>
      <c r="D57" s="105"/>
      <c r="E57" s="113"/>
      <c r="F57" s="107"/>
      <c r="G57" s="116"/>
    </row>
    <row r="58" spans="1:7" ht="12" customHeight="1" x14ac:dyDescent="0.2">
      <c r="A58" s="112"/>
      <c r="B58" s="109"/>
      <c r="C58" s="110" t="s">
        <v>1658</v>
      </c>
      <c r="D58" s="105" t="s">
        <v>597</v>
      </c>
      <c r="E58" s="113">
        <v>200</v>
      </c>
      <c r="F58" s="224"/>
      <c r="G58" s="116">
        <f>F58*E58</f>
        <v>0</v>
      </c>
    </row>
    <row r="59" spans="1:7" ht="12" customHeight="1" x14ac:dyDescent="0.2">
      <c r="A59" s="112"/>
      <c r="B59" s="109"/>
      <c r="C59" s="110"/>
      <c r="D59" s="105"/>
      <c r="E59" s="106"/>
      <c r="F59" s="107"/>
      <c r="G59" s="116"/>
    </row>
    <row r="60" spans="1:7" ht="12" customHeight="1" x14ac:dyDescent="0.2">
      <c r="A60" s="112"/>
      <c r="B60" s="109"/>
      <c r="C60" s="110"/>
      <c r="D60" s="105"/>
      <c r="E60" s="106"/>
      <c r="F60" s="107"/>
      <c r="G60" s="116"/>
    </row>
    <row r="61" spans="1:7" ht="12" customHeight="1" x14ac:dyDescent="0.2">
      <c r="A61" s="112"/>
      <c r="B61" s="109"/>
      <c r="C61" s="110"/>
      <c r="D61" s="105"/>
      <c r="E61" s="106"/>
      <c r="F61" s="107"/>
      <c r="G61" s="116"/>
    </row>
    <row r="62" spans="1:7" ht="12" customHeight="1" x14ac:dyDescent="0.2">
      <c r="A62" s="112"/>
      <c r="B62" s="109"/>
      <c r="C62" s="110"/>
      <c r="D62" s="105"/>
      <c r="E62" s="106"/>
      <c r="F62" s="107"/>
      <c r="G62" s="116"/>
    </row>
    <row r="63" spans="1:7" ht="12" customHeight="1" x14ac:dyDescent="0.2">
      <c r="A63" s="112"/>
      <c r="B63" s="109"/>
      <c r="C63" s="110"/>
      <c r="D63" s="105"/>
      <c r="E63" s="106"/>
      <c r="F63" s="107"/>
      <c r="G63" s="116"/>
    </row>
    <row r="64" spans="1:7" ht="12" customHeight="1" x14ac:dyDescent="0.2">
      <c r="A64" s="112"/>
      <c r="B64" s="109"/>
      <c r="C64" s="110"/>
      <c r="D64" s="105"/>
      <c r="E64" s="106"/>
      <c r="F64" s="107"/>
      <c r="G64" s="116"/>
    </row>
    <row r="65" spans="1:7" ht="12" customHeight="1" x14ac:dyDescent="0.2">
      <c r="A65" s="112"/>
      <c r="B65" s="109"/>
      <c r="C65" s="110"/>
      <c r="D65" s="105"/>
      <c r="E65" s="106"/>
      <c r="F65" s="107"/>
      <c r="G65" s="116"/>
    </row>
    <row r="66" spans="1:7" ht="12" x14ac:dyDescent="0.25">
      <c r="A66" s="25"/>
      <c r="B66" s="49"/>
      <c r="D66" s="28"/>
      <c r="E66" s="29"/>
      <c r="F66" s="30"/>
      <c r="G66" s="1"/>
    </row>
    <row r="67" spans="1:7" ht="12" x14ac:dyDescent="0.25">
      <c r="A67" s="25"/>
      <c r="B67" s="26"/>
      <c r="D67" s="28"/>
      <c r="E67" s="29"/>
      <c r="F67" s="30"/>
      <c r="G67" s="1"/>
    </row>
    <row r="68" spans="1:7" ht="12" x14ac:dyDescent="0.25">
      <c r="A68" s="20"/>
      <c r="B68" s="165"/>
      <c r="C68" s="88"/>
      <c r="D68" s="4"/>
      <c r="E68" s="4"/>
      <c r="F68" s="15"/>
      <c r="G68" s="166"/>
    </row>
    <row r="69" spans="1:7" ht="12" x14ac:dyDescent="0.25">
      <c r="A69" s="25" t="s">
        <v>236</v>
      </c>
      <c r="B69" s="7"/>
      <c r="C69" s="90" t="s">
        <v>137</v>
      </c>
      <c r="D69" s="3"/>
      <c r="E69" s="3"/>
      <c r="F69" s="60"/>
      <c r="G69" s="163">
        <f>SUM(G8:G68)</f>
        <v>0</v>
      </c>
    </row>
    <row r="70" spans="1:7" ht="12" x14ac:dyDescent="0.25">
      <c r="A70" s="43"/>
      <c r="B70" s="12"/>
      <c r="C70" s="91"/>
      <c r="D70" s="5"/>
      <c r="E70" s="5"/>
      <c r="F70" s="19"/>
      <c r="G70" s="164"/>
    </row>
    <row r="73" spans="1:7" x14ac:dyDescent="0.25">
      <c r="D73" s="10" t="s">
        <v>1770</v>
      </c>
    </row>
  </sheetData>
  <sheetProtection algorithmName="SHA-512" hashValue="Sk5nuCYJhD1U4FHL12zuNZKBl6u2DCx3Bdc82Zdpc+gsOpP2z5ZMVvdTsQ8e1FJmhztufzVFLYaW8tf7W0ZsVQ==" saltValue="UAaZ93e/MHjQ/KsyTeY2EA==" spinCount="100000" sheet="1" objects="1" scenarios="1"/>
  <protectedRanges>
    <protectedRange sqref="F12:F16 F23 F27:F29 F36:F45 F49:F58" name="Range3"/>
  </protectedRanges>
  <mergeCells count="1">
    <mergeCell ref="A5:B5"/>
  </mergeCells>
  <conditionalFormatting sqref="A10:B11">
    <cfRule type="duplicateValues" dxfId="39" priority="2" stopIfTrue="1"/>
  </conditionalFormatting>
  <conditionalFormatting sqref="A14:B15">
    <cfRule type="duplicateValues" dxfId="38" priority="1" stopIfTrue="1"/>
  </conditionalFormatting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&amp;CC&amp;P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082E7-FF44-4BAD-BA0C-0118EF3CE13B}">
  <sheetPr>
    <tabColor rgb="FFFFFF00"/>
  </sheetPr>
  <dimension ref="A1:G73"/>
  <sheetViews>
    <sheetView showZeros="0" view="pageBreakPreview" zoomScale="90" zoomScaleNormal="90" zoomScaleSheetLayoutView="9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5.5429687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3"/>
      <c r="G2" s="2" t="s">
        <v>40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1"/>
    </row>
    <row r="8" spans="1:7" ht="12" customHeight="1" x14ac:dyDescent="0.25">
      <c r="A8" s="102" t="s">
        <v>804</v>
      </c>
      <c r="B8" s="103"/>
      <c r="C8" s="104" t="s">
        <v>42</v>
      </c>
      <c r="D8" s="105"/>
      <c r="E8" s="106"/>
      <c r="F8" s="107"/>
      <c r="G8" s="116"/>
    </row>
    <row r="9" spans="1:7" ht="12" customHeight="1" x14ac:dyDescent="0.25">
      <c r="A9" s="102"/>
      <c r="B9" s="103"/>
      <c r="C9" s="104"/>
      <c r="D9" s="105"/>
      <c r="E9" s="106"/>
      <c r="F9" s="107"/>
      <c r="G9" s="116"/>
    </row>
    <row r="10" spans="1:7" s="7" customFormat="1" ht="12" customHeight="1" x14ac:dyDescent="0.25">
      <c r="A10" s="129" t="s">
        <v>805</v>
      </c>
      <c r="B10" s="103"/>
      <c r="C10" s="104" t="s">
        <v>806</v>
      </c>
      <c r="D10" s="197"/>
      <c r="E10" s="198"/>
      <c r="F10" s="199"/>
      <c r="G10" s="200"/>
    </row>
    <row r="11" spans="1:7" ht="12" customHeight="1" x14ac:dyDescent="0.2">
      <c r="A11" s="112"/>
      <c r="B11" s="109"/>
      <c r="C11" s="110"/>
      <c r="D11" s="105"/>
      <c r="E11" s="106"/>
      <c r="F11" s="107"/>
      <c r="G11" s="116"/>
    </row>
    <row r="12" spans="1:7" ht="12" customHeight="1" x14ac:dyDescent="0.2">
      <c r="A12" s="114" t="s">
        <v>807</v>
      </c>
      <c r="B12" s="115"/>
      <c r="C12" s="162" t="s">
        <v>1799</v>
      </c>
      <c r="D12" s="105" t="s">
        <v>375</v>
      </c>
      <c r="E12" s="106">
        <v>6</v>
      </c>
      <c r="F12" s="224"/>
      <c r="G12" s="116">
        <f>F12*E12</f>
        <v>0</v>
      </c>
    </row>
    <row r="13" spans="1:7" ht="12" customHeight="1" x14ac:dyDescent="0.2">
      <c r="A13" s="114"/>
      <c r="B13" s="115"/>
      <c r="C13" s="162"/>
      <c r="D13" s="105"/>
      <c r="E13" s="106"/>
      <c r="F13" s="107"/>
      <c r="G13" s="116"/>
    </row>
    <row r="14" spans="1:7" ht="12" customHeight="1" x14ac:dyDescent="0.2">
      <c r="A14" s="114" t="s">
        <v>1800</v>
      </c>
      <c r="B14" s="115"/>
      <c r="C14" s="162" t="s">
        <v>1801</v>
      </c>
      <c r="D14" s="105" t="s">
        <v>375</v>
      </c>
      <c r="E14" s="106">
        <v>6</v>
      </c>
      <c r="F14" s="224"/>
      <c r="G14" s="116">
        <f t="shared" ref="G14:G20" si="0">F14*E14</f>
        <v>0</v>
      </c>
    </row>
    <row r="15" spans="1:7" ht="12" customHeight="1" x14ac:dyDescent="0.2">
      <c r="A15" s="114"/>
      <c r="B15" s="115"/>
      <c r="C15" s="162"/>
      <c r="D15" s="105"/>
      <c r="E15" s="106"/>
      <c r="F15" s="107"/>
      <c r="G15" s="116"/>
    </row>
    <row r="16" spans="1:7" ht="12" customHeight="1" x14ac:dyDescent="0.2">
      <c r="A16" s="114" t="s">
        <v>1802</v>
      </c>
      <c r="B16" s="115"/>
      <c r="C16" s="162" t="s">
        <v>1803</v>
      </c>
      <c r="D16" s="105" t="s">
        <v>375</v>
      </c>
      <c r="E16" s="106">
        <v>6</v>
      </c>
      <c r="F16" s="224"/>
      <c r="G16" s="116">
        <f t="shared" si="0"/>
        <v>0</v>
      </c>
    </row>
    <row r="17" spans="1:7" ht="12" customHeight="1" x14ac:dyDescent="0.2">
      <c r="A17" s="114"/>
      <c r="B17" s="115"/>
      <c r="C17" s="162"/>
      <c r="D17" s="105"/>
      <c r="E17" s="106"/>
      <c r="F17" s="107"/>
      <c r="G17" s="116"/>
    </row>
    <row r="18" spans="1:7" ht="12" customHeight="1" x14ac:dyDescent="0.2">
      <c r="A18" s="114" t="s">
        <v>1804</v>
      </c>
      <c r="B18" s="115"/>
      <c r="C18" s="162" t="s">
        <v>1805</v>
      </c>
      <c r="D18" s="105" t="s">
        <v>375</v>
      </c>
      <c r="E18" s="106">
        <v>6</v>
      </c>
      <c r="F18" s="224"/>
      <c r="G18" s="116">
        <f t="shared" si="0"/>
        <v>0</v>
      </c>
    </row>
    <row r="19" spans="1:7" ht="12" customHeight="1" x14ac:dyDescent="0.2">
      <c r="A19" s="114"/>
      <c r="B19" s="115"/>
      <c r="C19" s="162"/>
      <c r="D19" s="105"/>
      <c r="E19" s="106"/>
      <c r="F19" s="107"/>
      <c r="G19" s="116"/>
    </row>
    <row r="20" spans="1:7" ht="12" customHeight="1" x14ac:dyDescent="0.2">
      <c r="A20" s="608" t="s">
        <v>1806</v>
      </c>
      <c r="B20" s="609"/>
      <c r="C20" s="162" t="s">
        <v>1807</v>
      </c>
      <c r="D20" s="105" t="s">
        <v>375</v>
      </c>
      <c r="E20" s="106">
        <v>6</v>
      </c>
      <c r="F20" s="224"/>
      <c r="G20" s="116">
        <f t="shared" si="0"/>
        <v>0</v>
      </c>
    </row>
    <row r="21" spans="1:7" ht="12" customHeight="1" x14ac:dyDescent="0.2">
      <c r="A21" s="608"/>
      <c r="B21" s="609"/>
      <c r="C21" s="162"/>
      <c r="D21" s="105"/>
      <c r="E21" s="106"/>
      <c r="F21" s="107"/>
      <c r="G21" s="116"/>
    </row>
    <row r="22" spans="1:7" ht="12" customHeight="1" x14ac:dyDescent="0.2">
      <c r="A22" s="608" t="s">
        <v>1808</v>
      </c>
      <c r="B22" s="609"/>
      <c r="C22" s="162" t="s">
        <v>1809</v>
      </c>
      <c r="D22" s="105" t="s">
        <v>375</v>
      </c>
      <c r="E22" s="106">
        <v>6</v>
      </c>
      <c r="F22" s="224"/>
      <c r="G22" s="116">
        <f t="shared" ref="G22:G24" si="1">F22*E22</f>
        <v>0</v>
      </c>
    </row>
    <row r="23" spans="1:7" ht="12" customHeight="1" x14ac:dyDescent="0.2">
      <c r="A23" s="608"/>
      <c r="B23" s="609"/>
      <c r="C23" s="162"/>
      <c r="D23" s="105"/>
      <c r="E23" s="106"/>
      <c r="F23" s="107"/>
      <c r="G23" s="116"/>
    </row>
    <row r="24" spans="1:7" ht="12" customHeight="1" x14ac:dyDescent="0.2">
      <c r="A24" s="608" t="s">
        <v>1810</v>
      </c>
      <c r="B24" s="609"/>
      <c r="C24" s="162" t="s">
        <v>1811</v>
      </c>
      <c r="D24" s="105" t="s">
        <v>375</v>
      </c>
      <c r="E24" s="106">
        <v>6</v>
      </c>
      <c r="F24" s="224"/>
      <c r="G24" s="116">
        <f t="shared" si="1"/>
        <v>0</v>
      </c>
    </row>
    <row r="25" spans="1:7" ht="12" customHeight="1" x14ac:dyDescent="0.2">
      <c r="A25" s="114"/>
      <c r="B25" s="115"/>
      <c r="C25" s="110"/>
      <c r="D25" s="105"/>
      <c r="E25" s="106"/>
      <c r="F25" s="107"/>
      <c r="G25" s="116"/>
    </row>
    <row r="26" spans="1:7" ht="12" customHeight="1" x14ac:dyDescent="0.2">
      <c r="A26" s="114"/>
      <c r="B26" s="115"/>
      <c r="C26" s="110"/>
      <c r="D26" s="105"/>
      <c r="E26" s="106"/>
      <c r="F26" s="107"/>
      <c r="G26" s="116"/>
    </row>
    <row r="27" spans="1:7" ht="12" customHeight="1" x14ac:dyDescent="0.2">
      <c r="A27" s="114"/>
      <c r="B27" s="115"/>
      <c r="C27" s="110"/>
      <c r="D27" s="105"/>
      <c r="E27" s="106"/>
      <c r="F27" s="107"/>
      <c r="G27" s="116"/>
    </row>
    <row r="28" spans="1:7" ht="12" customHeight="1" x14ac:dyDescent="0.25">
      <c r="A28" s="108" t="s">
        <v>808</v>
      </c>
      <c r="B28" s="130"/>
      <c r="C28" s="110" t="s">
        <v>809</v>
      </c>
      <c r="D28" s="131" t="s">
        <v>597</v>
      </c>
      <c r="E28" s="132">
        <v>20</v>
      </c>
      <c r="F28" s="225"/>
      <c r="G28" s="171">
        <f>F28*E28</f>
        <v>0</v>
      </c>
    </row>
    <row r="29" spans="1:7" ht="12" customHeight="1" x14ac:dyDescent="0.25">
      <c r="A29" s="108"/>
      <c r="B29" s="130"/>
      <c r="C29" s="110"/>
      <c r="D29" s="131"/>
      <c r="E29" s="136"/>
      <c r="F29" s="137"/>
      <c r="G29" s="171"/>
    </row>
    <row r="30" spans="1:7" ht="12" customHeight="1" x14ac:dyDescent="0.2">
      <c r="A30" s="108"/>
      <c r="B30" s="109"/>
      <c r="C30" s="110"/>
      <c r="D30" s="125"/>
      <c r="E30" s="106"/>
      <c r="F30" s="107"/>
      <c r="G30" s="116"/>
    </row>
    <row r="31" spans="1:7" ht="12" customHeight="1" x14ac:dyDescent="0.2">
      <c r="A31" s="31"/>
      <c r="B31" s="60"/>
      <c r="D31" s="36"/>
      <c r="E31" s="36"/>
      <c r="F31" s="40"/>
      <c r="G31" s="87"/>
    </row>
    <row r="32" spans="1:7" ht="12" customHeight="1" x14ac:dyDescent="0.2">
      <c r="A32" s="31"/>
      <c r="B32" s="60"/>
      <c r="D32" s="36"/>
      <c r="E32" s="41"/>
      <c r="F32" s="38"/>
      <c r="G32" s="87"/>
    </row>
    <row r="33" spans="1:7" ht="12" customHeight="1" x14ac:dyDescent="0.2">
      <c r="A33" s="31"/>
      <c r="B33" s="60"/>
      <c r="D33" s="36"/>
      <c r="E33" s="36"/>
      <c r="F33" s="38"/>
      <c r="G33" s="87"/>
    </row>
    <row r="34" spans="1:7" ht="12" customHeight="1" x14ac:dyDescent="0.2">
      <c r="A34" s="31"/>
      <c r="B34" s="60"/>
      <c r="D34" s="36"/>
      <c r="E34" s="36"/>
      <c r="F34" s="40"/>
      <c r="G34" s="87"/>
    </row>
    <row r="35" spans="1:7" ht="12" customHeight="1" x14ac:dyDescent="0.2">
      <c r="A35" s="31"/>
      <c r="B35" s="60"/>
      <c r="D35" s="36"/>
      <c r="E35" s="36"/>
      <c r="F35" s="40"/>
      <c r="G35" s="87"/>
    </row>
    <row r="36" spans="1:7" ht="12" customHeight="1" x14ac:dyDescent="0.2">
      <c r="A36" s="31"/>
      <c r="B36" s="60"/>
      <c r="D36" s="36"/>
      <c r="E36" s="36"/>
      <c r="F36" s="38"/>
      <c r="G36" s="87"/>
    </row>
    <row r="37" spans="1:7" ht="12" customHeight="1" x14ac:dyDescent="0.2">
      <c r="A37" s="31"/>
      <c r="B37" s="60"/>
      <c r="D37" s="36"/>
      <c r="E37" s="36"/>
      <c r="F37" s="40"/>
      <c r="G37" s="87"/>
    </row>
    <row r="38" spans="1:7" ht="12" customHeight="1" x14ac:dyDescent="0.2">
      <c r="A38" s="31"/>
      <c r="B38" s="60"/>
      <c r="D38" s="36"/>
      <c r="E38" s="37"/>
      <c r="F38" s="40"/>
      <c r="G38" s="87"/>
    </row>
    <row r="39" spans="1:7" ht="12" customHeight="1" x14ac:dyDescent="0.2">
      <c r="A39" s="31"/>
      <c r="B39" s="60"/>
      <c r="D39" s="28"/>
      <c r="E39" s="30"/>
      <c r="F39" s="75"/>
      <c r="G39" s="87"/>
    </row>
    <row r="40" spans="1:7" ht="12" customHeight="1" x14ac:dyDescent="0.2">
      <c r="A40" s="31"/>
      <c r="B40" s="60"/>
      <c r="D40" s="28"/>
      <c r="E40" s="30"/>
      <c r="F40" s="75"/>
      <c r="G40" s="87"/>
    </row>
    <row r="41" spans="1:7" ht="12" customHeight="1" x14ac:dyDescent="0.2">
      <c r="A41" s="31"/>
      <c r="B41" s="60"/>
      <c r="D41" s="28"/>
      <c r="E41" s="29"/>
      <c r="F41" s="30"/>
      <c r="G41" s="87"/>
    </row>
    <row r="42" spans="1:7" ht="12" customHeight="1" x14ac:dyDescent="0.2">
      <c r="A42" s="31"/>
      <c r="B42" s="60"/>
      <c r="D42" s="28"/>
      <c r="E42" s="29"/>
      <c r="F42" s="30"/>
      <c r="G42" s="87"/>
    </row>
    <row r="43" spans="1:7" ht="12" customHeight="1" x14ac:dyDescent="0.2">
      <c r="A43" s="31"/>
      <c r="B43" s="60"/>
      <c r="D43" s="28"/>
      <c r="E43" s="29"/>
      <c r="F43" s="30"/>
      <c r="G43" s="87"/>
    </row>
    <row r="44" spans="1:7" ht="12" customHeight="1" x14ac:dyDescent="0.2">
      <c r="A44" s="31"/>
      <c r="B44" s="60"/>
      <c r="D44" s="28"/>
      <c r="E44" s="30"/>
      <c r="F44" s="72"/>
      <c r="G44" s="87"/>
    </row>
    <row r="45" spans="1:7" ht="12" customHeight="1" x14ac:dyDescent="0.2">
      <c r="A45" s="31"/>
      <c r="B45" s="60"/>
      <c r="D45" s="28"/>
      <c r="E45" s="29"/>
      <c r="F45" s="45"/>
      <c r="G45" s="87"/>
    </row>
    <row r="46" spans="1:7" ht="12" customHeight="1" x14ac:dyDescent="0.2">
      <c r="A46" s="31"/>
      <c r="B46" s="60"/>
      <c r="D46" s="28"/>
      <c r="E46" s="28"/>
      <c r="F46" s="45"/>
      <c r="G46" s="87"/>
    </row>
    <row r="47" spans="1:7" ht="12" customHeight="1" x14ac:dyDescent="0.2">
      <c r="A47" s="31"/>
      <c r="B47" s="60"/>
      <c r="D47" s="28"/>
      <c r="E47" s="46"/>
      <c r="F47" s="30"/>
      <c r="G47" s="87"/>
    </row>
    <row r="48" spans="1:7" ht="12" customHeight="1" x14ac:dyDescent="0.2">
      <c r="A48" s="31"/>
      <c r="B48" s="60"/>
      <c r="D48" s="28"/>
      <c r="E48" s="28"/>
      <c r="F48" s="30"/>
      <c r="G48" s="87"/>
    </row>
    <row r="49" spans="1:7" ht="12" customHeight="1" x14ac:dyDescent="0.2">
      <c r="A49" s="31"/>
      <c r="B49" s="60"/>
      <c r="D49" s="28"/>
      <c r="E49" s="28"/>
      <c r="F49" s="45"/>
      <c r="G49" s="87"/>
    </row>
    <row r="50" spans="1:7" ht="12" customHeight="1" x14ac:dyDescent="0.2">
      <c r="A50" s="31"/>
      <c r="B50" s="60"/>
      <c r="D50" s="28"/>
      <c r="E50" s="28"/>
      <c r="F50" s="45"/>
      <c r="G50" s="87"/>
    </row>
    <row r="51" spans="1:7" ht="12" customHeight="1" x14ac:dyDescent="0.2">
      <c r="A51" s="31"/>
      <c r="B51" s="60"/>
      <c r="D51" s="28"/>
      <c r="E51" s="28"/>
      <c r="F51" s="45"/>
      <c r="G51" s="87"/>
    </row>
    <row r="52" spans="1:7" ht="12" customHeight="1" x14ac:dyDescent="0.2">
      <c r="A52" s="31"/>
      <c r="B52" s="60"/>
      <c r="D52" s="28"/>
      <c r="E52" s="28"/>
      <c r="F52" s="45"/>
      <c r="G52" s="87"/>
    </row>
    <row r="53" spans="1:7" ht="12" customHeight="1" x14ac:dyDescent="0.2">
      <c r="A53" s="31"/>
      <c r="B53" s="60"/>
      <c r="D53" s="28"/>
      <c r="E53" s="28"/>
      <c r="F53" s="45"/>
      <c r="G53" s="87"/>
    </row>
    <row r="54" spans="1:7" ht="12" customHeight="1" x14ac:dyDescent="0.2">
      <c r="A54" s="31"/>
      <c r="B54" s="60"/>
      <c r="D54" s="28"/>
      <c r="E54" s="29"/>
      <c r="F54" s="45"/>
      <c r="G54" s="87"/>
    </row>
    <row r="55" spans="1:7" ht="12" customHeight="1" x14ac:dyDescent="0.2">
      <c r="A55" s="31"/>
      <c r="B55" s="60"/>
      <c r="D55" s="28"/>
      <c r="E55" s="30"/>
      <c r="F55" s="75"/>
      <c r="G55" s="87"/>
    </row>
    <row r="56" spans="1:7" ht="12" customHeight="1" x14ac:dyDescent="0.2">
      <c r="A56" s="31"/>
      <c r="B56" s="60"/>
      <c r="D56" s="28"/>
      <c r="E56" s="30"/>
      <c r="F56" s="75"/>
      <c r="G56" s="87"/>
    </row>
    <row r="57" spans="1:7" ht="12" customHeight="1" x14ac:dyDescent="0.2">
      <c r="A57" s="31"/>
      <c r="B57" s="60"/>
      <c r="D57" s="28"/>
      <c r="E57" s="29"/>
      <c r="F57" s="30"/>
      <c r="G57" s="87"/>
    </row>
    <row r="58" spans="1:7" ht="12" customHeight="1" x14ac:dyDescent="0.2">
      <c r="A58" s="31"/>
      <c r="B58" s="60"/>
      <c r="D58" s="28"/>
      <c r="E58" s="29"/>
      <c r="F58" s="45"/>
      <c r="G58" s="87"/>
    </row>
    <row r="59" spans="1:7" ht="12" customHeight="1" x14ac:dyDescent="0.2">
      <c r="A59" s="31"/>
      <c r="B59" s="60"/>
      <c r="D59" s="28"/>
      <c r="E59" s="29"/>
      <c r="F59" s="30"/>
      <c r="G59" s="87"/>
    </row>
    <row r="60" spans="1:7" ht="12" customHeight="1" x14ac:dyDescent="0.2">
      <c r="A60" s="31"/>
      <c r="B60" s="60"/>
      <c r="D60" s="28"/>
      <c r="E60" s="28"/>
      <c r="F60" s="47"/>
      <c r="G60" s="87"/>
    </row>
    <row r="61" spans="1:7" ht="12" customHeight="1" x14ac:dyDescent="0.2">
      <c r="A61" s="31"/>
      <c r="B61" s="60"/>
      <c r="D61" s="28"/>
      <c r="E61" s="28"/>
      <c r="F61" s="47"/>
      <c r="G61" s="87"/>
    </row>
    <row r="62" spans="1:7" ht="12" customHeight="1" x14ac:dyDescent="0.2">
      <c r="A62" s="31"/>
      <c r="B62" s="60"/>
      <c r="D62" s="28"/>
      <c r="E62" s="28"/>
      <c r="F62" s="47"/>
      <c r="G62" s="87"/>
    </row>
    <row r="63" spans="1:7" ht="12" customHeight="1" x14ac:dyDescent="0.2">
      <c r="A63" s="31"/>
      <c r="B63" s="60"/>
      <c r="D63" s="28"/>
      <c r="E63" s="28"/>
      <c r="F63" s="47"/>
      <c r="G63" s="87"/>
    </row>
    <row r="64" spans="1:7" ht="12" customHeight="1" x14ac:dyDescent="0.2">
      <c r="A64" s="31"/>
      <c r="B64" s="60"/>
      <c r="D64" s="28"/>
      <c r="E64" s="29"/>
      <c r="F64" s="45"/>
      <c r="G64" s="87"/>
    </row>
    <row r="65" spans="1:7" ht="12" customHeight="1" x14ac:dyDescent="0.2">
      <c r="A65" s="31"/>
      <c r="B65" s="60"/>
      <c r="D65" s="28"/>
      <c r="E65" s="29"/>
      <c r="F65" s="75"/>
      <c r="G65" s="87"/>
    </row>
    <row r="66" spans="1:7" ht="12" customHeight="1" x14ac:dyDescent="0.2">
      <c r="A66" s="31"/>
      <c r="B66" s="60"/>
      <c r="D66" s="28"/>
      <c r="E66" s="29"/>
      <c r="F66" s="75"/>
      <c r="G66" s="87"/>
    </row>
    <row r="67" spans="1:7" ht="12" customHeight="1" x14ac:dyDescent="0.2">
      <c r="A67" s="31"/>
      <c r="B67" s="60"/>
      <c r="D67" s="28"/>
      <c r="E67" s="29"/>
      <c r="F67" s="30"/>
      <c r="G67" s="87"/>
    </row>
    <row r="68" spans="1:7" ht="12" customHeight="1" x14ac:dyDescent="0.2">
      <c r="A68" s="31"/>
      <c r="B68" s="60"/>
      <c r="D68" s="28"/>
      <c r="E68" s="29"/>
      <c r="F68" s="30"/>
      <c r="G68" s="87"/>
    </row>
    <row r="69" spans="1:7" ht="12" customHeight="1" x14ac:dyDescent="0.25">
      <c r="A69" s="52"/>
      <c r="B69" s="53"/>
      <c r="C69" s="89"/>
      <c r="D69" s="4"/>
      <c r="E69" s="4"/>
      <c r="F69" s="15"/>
      <c r="G69" s="54"/>
    </row>
    <row r="70" spans="1:7" ht="12" customHeight="1" x14ac:dyDescent="0.25">
      <c r="A70" s="25" t="str">
        <f>A8</f>
        <v>M230</v>
      </c>
      <c r="B70" s="49"/>
      <c r="C70" s="90" t="s">
        <v>137</v>
      </c>
      <c r="D70" s="3"/>
      <c r="E70" s="3"/>
      <c r="F70" s="60"/>
      <c r="G70" s="76">
        <f>SUM(G7:G68)</f>
        <v>0</v>
      </c>
    </row>
    <row r="71" spans="1:7" ht="12" customHeight="1" x14ac:dyDescent="0.25">
      <c r="A71" s="43"/>
      <c r="B71" s="55"/>
      <c r="C71" s="91"/>
      <c r="D71" s="5"/>
      <c r="E71" s="5"/>
      <c r="F71" s="19"/>
      <c r="G71" s="44"/>
    </row>
    <row r="73" spans="1:7" x14ac:dyDescent="0.25">
      <c r="D73" s="10" t="s">
        <v>1770</v>
      </c>
    </row>
  </sheetData>
  <sheetProtection algorithmName="SHA-512" hashValue="00IT1wg1UMdTyFCxYG3pz3bXe0lw+/ZY/sgwob0OYli5oU2V1v6hi74ChUko7jUYQAWsZOx6tfn54Na17xpyxA==" saltValue="Ji/WYfNS+U5M2/453dgJkA==" spinCount="100000" sheet="1" objects="1" scenarios="1"/>
  <protectedRanges>
    <protectedRange sqref="F55:F56 F65:F66 F44 F39:F40" name="Range2"/>
    <protectedRange sqref="F12:F28" name="Range3"/>
  </protectedRanges>
  <mergeCells count="1">
    <mergeCell ref="A5:B5"/>
  </mergeCells>
  <conditionalFormatting sqref="A12:B27">
    <cfRule type="duplicateValues" dxfId="37" priority="1" stopIfTrue="1"/>
  </conditionalFormatting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&amp;CC&amp;P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B9717-417C-4913-B6B2-44DBEE1D84E0}">
  <sheetPr>
    <tabColor rgb="FFFFFF00"/>
  </sheetPr>
  <dimension ref="A1:G73"/>
  <sheetViews>
    <sheetView showZeros="0" view="pageBreakPreview" zoomScale="90" zoomScaleNormal="100" zoomScaleSheetLayoutView="9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5.5429687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3"/>
      <c r="G2" s="2" t="s">
        <v>340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62"/>
    </row>
    <row r="8" spans="1:7" ht="12" customHeight="1" x14ac:dyDescent="0.25">
      <c r="A8" s="102" t="s">
        <v>810</v>
      </c>
      <c r="B8" s="103"/>
      <c r="C8" s="104" t="s">
        <v>51</v>
      </c>
      <c r="D8" s="105"/>
      <c r="E8" s="106"/>
      <c r="F8" s="107"/>
      <c r="G8" s="116"/>
    </row>
    <row r="9" spans="1:7" ht="12" customHeight="1" x14ac:dyDescent="0.25">
      <c r="A9" s="102"/>
      <c r="B9" s="103"/>
      <c r="C9" s="104"/>
      <c r="D9" s="105"/>
      <c r="E9" s="106"/>
      <c r="F9" s="107"/>
      <c r="G9" s="116"/>
    </row>
    <row r="10" spans="1:7" s="7" customFormat="1" ht="12" customHeight="1" x14ac:dyDescent="0.25">
      <c r="A10" s="129" t="s">
        <v>811</v>
      </c>
      <c r="B10" s="103"/>
      <c r="C10" s="104" t="s">
        <v>815</v>
      </c>
      <c r="D10" s="197"/>
      <c r="E10" s="198"/>
      <c r="F10" s="199"/>
      <c r="G10" s="200"/>
    </row>
    <row r="11" spans="1:7" ht="12" customHeight="1" x14ac:dyDescent="0.2">
      <c r="A11" s="112"/>
      <c r="B11" s="109"/>
      <c r="C11" s="110"/>
      <c r="D11" s="105"/>
      <c r="E11" s="106"/>
      <c r="F11" s="107"/>
      <c r="G11" s="116"/>
    </row>
    <row r="12" spans="1:7" s="7" customFormat="1" ht="12" customHeight="1" x14ac:dyDescent="0.25">
      <c r="A12" s="102" t="s">
        <v>812</v>
      </c>
      <c r="B12" s="103"/>
      <c r="C12" s="104" t="s">
        <v>813</v>
      </c>
      <c r="D12" s="197"/>
      <c r="E12" s="198"/>
      <c r="F12" s="199"/>
      <c r="G12" s="200"/>
    </row>
    <row r="13" spans="1:7" ht="12" customHeight="1" x14ac:dyDescent="0.2">
      <c r="A13" s="112"/>
      <c r="B13" s="109"/>
      <c r="C13" s="110"/>
      <c r="D13" s="105"/>
      <c r="E13" s="106"/>
      <c r="F13" s="107"/>
      <c r="G13" s="116"/>
    </row>
    <row r="14" spans="1:7" ht="12" customHeight="1" x14ac:dyDescent="0.2">
      <c r="A14" s="114" t="s">
        <v>814</v>
      </c>
      <c r="B14" s="115"/>
      <c r="C14" s="162" t="s">
        <v>1799</v>
      </c>
      <c r="D14" s="105" t="s">
        <v>375</v>
      </c>
      <c r="E14" s="106">
        <v>6</v>
      </c>
      <c r="F14" s="224"/>
      <c r="G14" s="116">
        <f>F14*E14</f>
        <v>0</v>
      </c>
    </row>
    <row r="15" spans="1:7" ht="12" customHeight="1" x14ac:dyDescent="0.2">
      <c r="A15" s="114"/>
      <c r="B15" s="115"/>
      <c r="C15" s="162"/>
      <c r="D15" s="105"/>
      <c r="E15" s="106"/>
      <c r="F15" s="107"/>
      <c r="G15" s="116"/>
    </row>
    <row r="16" spans="1:7" ht="12" customHeight="1" x14ac:dyDescent="0.2">
      <c r="A16" s="114" t="s">
        <v>1812</v>
      </c>
      <c r="B16" s="115"/>
      <c r="C16" s="162" t="s">
        <v>1801</v>
      </c>
      <c r="D16" s="105" t="s">
        <v>375</v>
      </c>
      <c r="E16" s="106">
        <v>6</v>
      </c>
      <c r="F16" s="224"/>
      <c r="G16" s="116">
        <f t="shared" ref="G16:G26" si="0">F16*E16</f>
        <v>0</v>
      </c>
    </row>
    <row r="17" spans="1:7" ht="12" customHeight="1" x14ac:dyDescent="0.2">
      <c r="A17" s="114"/>
      <c r="B17" s="115"/>
      <c r="C17" s="162"/>
      <c r="D17" s="105"/>
      <c r="E17" s="106"/>
      <c r="F17" s="107"/>
      <c r="G17" s="116"/>
    </row>
    <row r="18" spans="1:7" ht="12" customHeight="1" x14ac:dyDescent="0.2">
      <c r="A18" s="114" t="s">
        <v>1813</v>
      </c>
      <c r="B18" s="115"/>
      <c r="C18" s="162" t="s">
        <v>1803</v>
      </c>
      <c r="D18" s="105" t="s">
        <v>375</v>
      </c>
      <c r="E18" s="106">
        <v>6</v>
      </c>
      <c r="F18" s="224"/>
      <c r="G18" s="116">
        <f t="shared" si="0"/>
        <v>0</v>
      </c>
    </row>
    <row r="19" spans="1:7" ht="12" customHeight="1" x14ac:dyDescent="0.2">
      <c r="A19" s="114"/>
      <c r="B19" s="115"/>
      <c r="C19" s="162"/>
      <c r="D19" s="105"/>
      <c r="E19" s="106"/>
      <c r="F19" s="107"/>
      <c r="G19" s="116"/>
    </row>
    <row r="20" spans="1:7" ht="12" customHeight="1" x14ac:dyDescent="0.2">
      <c r="A20" s="114" t="s">
        <v>1814</v>
      </c>
      <c r="B20" s="115"/>
      <c r="C20" s="162" t="s">
        <v>1805</v>
      </c>
      <c r="D20" s="105" t="s">
        <v>375</v>
      </c>
      <c r="E20" s="106">
        <v>6</v>
      </c>
      <c r="F20" s="224"/>
      <c r="G20" s="116">
        <f t="shared" si="0"/>
        <v>0</v>
      </c>
    </row>
    <row r="21" spans="1:7" ht="12" customHeight="1" x14ac:dyDescent="0.2">
      <c r="A21" s="114"/>
      <c r="B21" s="115"/>
      <c r="C21" s="162"/>
      <c r="D21" s="105"/>
      <c r="E21" s="106"/>
      <c r="F21" s="107"/>
      <c r="G21" s="116"/>
    </row>
    <row r="22" spans="1:7" ht="12" customHeight="1" x14ac:dyDescent="0.2">
      <c r="A22" s="114" t="s">
        <v>1815</v>
      </c>
      <c r="B22" s="115"/>
      <c r="C22" s="162" t="s">
        <v>1807</v>
      </c>
      <c r="D22" s="105" t="s">
        <v>375</v>
      </c>
      <c r="E22" s="106">
        <v>6</v>
      </c>
      <c r="F22" s="224"/>
      <c r="G22" s="116">
        <f t="shared" si="0"/>
        <v>0</v>
      </c>
    </row>
    <row r="23" spans="1:7" ht="12" customHeight="1" x14ac:dyDescent="0.2">
      <c r="A23" s="114"/>
      <c r="B23" s="115"/>
      <c r="C23" s="162"/>
      <c r="D23" s="105"/>
      <c r="E23" s="106"/>
      <c r="F23" s="107"/>
      <c r="G23" s="116"/>
    </row>
    <row r="24" spans="1:7" ht="12" customHeight="1" x14ac:dyDescent="0.2">
      <c r="A24" s="112" t="s">
        <v>1816</v>
      </c>
      <c r="B24" s="109"/>
      <c r="C24" s="162" t="s">
        <v>1809</v>
      </c>
      <c r="D24" s="105" t="s">
        <v>375</v>
      </c>
      <c r="E24" s="106">
        <v>6</v>
      </c>
      <c r="F24" s="224"/>
      <c r="G24" s="116">
        <f t="shared" si="0"/>
        <v>0</v>
      </c>
    </row>
    <row r="25" spans="1:7" ht="12" customHeight="1" x14ac:dyDescent="0.2">
      <c r="A25" s="112"/>
      <c r="B25" s="109"/>
      <c r="C25" s="162"/>
      <c r="D25" s="105"/>
      <c r="E25" s="106"/>
      <c r="F25" s="107"/>
      <c r="G25" s="116"/>
    </row>
    <row r="26" spans="1:7" ht="12" customHeight="1" x14ac:dyDescent="0.2">
      <c r="A26" s="112" t="s">
        <v>1817</v>
      </c>
      <c r="B26" s="109"/>
      <c r="C26" s="162" t="s">
        <v>1811</v>
      </c>
      <c r="D26" s="105" t="s">
        <v>375</v>
      </c>
      <c r="E26" s="106">
        <v>6</v>
      </c>
      <c r="F26" s="224"/>
      <c r="G26" s="116">
        <f t="shared" si="0"/>
        <v>0</v>
      </c>
    </row>
    <row r="27" spans="1:7" ht="12" customHeight="1" x14ac:dyDescent="0.2">
      <c r="A27" s="112"/>
      <c r="B27" s="109"/>
      <c r="C27" s="110"/>
      <c r="D27" s="105"/>
      <c r="E27" s="106"/>
      <c r="F27" s="107"/>
      <c r="G27" s="116"/>
    </row>
    <row r="28" spans="1:7" ht="12" customHeight="1" x14ac:dyDescent="0.2">
      <c r="A28" s="112"/>
      <c r="B28" s="109"/>
      <c r="C28" s="110"/>
      <c r="D28" s="105"/>
      <c r="E28" s="106"/>
      <c r="F28" s="107"/>
      <c r="G28" s="116"/>
    </row>
    <row r="29" spans="1:7" ht="12" customHeight="1" x14ac:dyDescent="0.2">
      <c r="A29" s="112"/>
      <c r="B29" s="109"/>
      <c r="C29" s="110"/>
      <c r="D29" s="105"/>
      <c r="E29" s="106"/>
      <c r="F29" s="107"/>
      <c r="G29" s="116"/>
    </row>
    <row r="30" spans="1:7" ht="12" customHeight="1" x14ac:dyDescent="0.2">
      <c r="A30" s="112"/>
      <c r="B30" s="109"/>
      <c r="C30" s="110"/>
      <c r="D30" s="105"/>
      <c r="E30" s="106"/>
      <c r="F30" s="107"/>
      <c r="G30" s="116"/>
    </row>
    <row r="31" spans="1:7" ht="12" customHeight="1" x14ac:dyDescent="0.2">
      <c r="A31" s="31"/>
      <c r="B31" s="60"/>
      <c r="D31" s="36"/>
      <c r="E31" s="36"/>
      <c r="F31" s="40"/>
      <c r="G31" s="87" t="str">
        <f t="shared" ref="G31:G69" si="1">IF(OR(AND(E31="Prov",F31="Sum"),(F31="PC Sum")),". . . . . . . . .00",IF(ISERR(E31*F31),"",IF(E31*F31=0,"",ROUND(E31*F31,2))))</f>
        <v/>
      </c>
    </row>
    <row r="32" spans="1:7" ht="12" customHeight="1" x14ac:dyDescent="0.2">
      <c r="A32" s="31"/>
      <c r="B32" s="60"/>
      <c r="D32" s="36"/>
      <c r="E32" s="41"/>
      <c r="F32" s="38"/>
      <c r="G32" s="87"/>
    </row>
    <row r="33" spans="1:7" ht="12" customHeight="1" x14ac:dyDescent="0.2">
      <c r="A33" s="31"/>
      <c r="B33" s="60"/>
      <c r="D33" s="36"/>
      <c r="E33" s="36"/>
      <c r="F33" s="38"/>
      <c r="G33" s="87" t="str">
        <f t="shared" si="1"/>
        <v/>
      </c>
    </row>
    <row r="34" spans="1:7" ht="12" customHeight="1" x14ac:dyDescent="0.2">
      <c r="A34" s="31"/>
      <c r="B34" s="60"/>
      <c r="D34" s="36"/>
      <c r="E34" s="36"/>
      <c r="F34" s="40"/>
      <c r="G34" s="87" t="str">
        <f t="shared" si="1"/>
        <v/>
      </c>
    </row>
    <row r="35" spans="1:7" ht="12" customHeight="1" x14ac:dyDescent="0.2">
      <c r="A35" s="31"/>
      <c r="B35" s="60"/>
      <c r="D35" s="36"/>
      <c r="E35" s="36"/>
      <c r="F35" s="40"/>
      <c r="G35" s="87" t="str">
        <f t="shared" si="1"/>
        <v/>
      </c>
    </row>
    <row r="36" spans="1:7" ht="12" customHeight="1" x14ac:dyDescent="0.2">
      <c r="A36" s="31"/>
      <c r="B36" s="60"/>
      <c r="D36" s="36"/>
      <c r="E36" s="36"/>
      <c r="F36" s="38"/>
      <c r="G36" s="87" t="str">
        <f t="shared" si="1"/>
        <v/>
      </c>
    </row>
    <row r="37" spans="1:7" ht="12" customHeight="1" x14ac:dyDescent="0.2">
      <c r="A37" s="31"/>
      <c r="B37" s="60"/>
      <c r="D37" s="36"/>
      <c r="E37" s="36"/>
      <c r="F37" s="40"/>
      <c r="G37" s="87" t="str">
        <f t="shared" si="1"/>
        <v/>
      </c>
    </row>
    <row r="38" spans="1:7" ht="12" customHeight="1" x14ac:dyDescent="0.2">
      <c r="A38" s="31"/>
      <c r="B38" s="60"/>
      <c r="D38" s="36"/>
      <c r="E38" s="37"/>
      <c r="F38" s="40"/>
      <c r="G38" s="87" t="str">
        <f t="shared" si="1"/>
        <v/>
      </c>
    </row>
    <row r="39" spans="1:7" ht="12" customHeight="1" x14ac:dyDescent="0.2">
      <c r="A39" s="31"/>
      <c r="B39" s="60"/>
      <c r="D39" s="28"/>
      <c r="E39" s="30"/>
      <c r="F39" s="75"/>
      <c r="G39" s="87" t="str">
        <f t="shared" si="1"/>
        <v/>
      </c>
    </row>
    <row r="40" spans="1:7" ht="12" customHeight="1" x14ac:dyDescent="0.2">
      <c r="A40" s="31"/>
      <c r="B40" s="60"/>
      <c r="D40" s="28"/>
      <c r="E40" s="30"/>
      <c r="F40" s="75"/>
      <c r="G40" s="87" t="str">
        <f t="shared" si="1"/>
        <v/>
      </c>
    </row>
    <row r="41" spans="1:7" ht="12" customHeight="1" x14ac:dyDescent="0.2">
      <c r="A41" s="31"/>
      <c r="B41" s="60"/>
      <c r="D41" s="28"/>
      <c r="E41" s="29"/>
      <c r="F41" s="30"/>
      <c r="G41" s="87" t="str">
        <f t="shared" si="1"/>
        <v/>
      </c>
    </row>
    <row r="42" spans="1:7" ht="12" customHeight="1" x14ac:dyDescent="0.2">
      <c r="A42" s="31"/>
      <c r="B42" s="60"/>
      <c r="D42" s="28"/>
      <c r="E42" s="29"/>
      <c r="F42" s="30"/>
      <c r="G42" s="87" t="str">
        <f t="shared" si="1"/>
        <v/>
      </c>
    </row>
    <row r="43" spans="1:7" ht="12" customHeight="1" x14ac:dyDescent="0.2">
      <c r="A43" s="31"/>
      <c r="B43" s="60"/>
      <c r="D43" s="28"/>
      <c r="E43" s="29"/>
      <c r="F43" s="30"/>
      <c r="G43" s="87" t="str">
        <f t="shared" si="1"/>
        <v/>
      </c>
    </row>
    <row r="44" spans="1:7" ht="12" customHeight="1" x14ac:dyDescent="0.2">
      <c r="A44" s="31"/>
      <c r="B44" s="60"/>
      <c r="D44" s="28"/>
      <c r="E44" s="30"/>
      <c r="F44" s="72"/>
      <c r="G44" s="87" t="str">
        <f t="shared" si="1"/>
        <v/>
      </c>
    </row>
    <row r="45" spans="1:7" ht="12" customHeight="1" x14ac:dyDescent="0.2">
      <c r="A45" s="31"/>
      <c r="B45" s="60"/>
      <c r="D45" s="28"/>
      <c r="E45" s="29"/>
      <c r="F45" s="45"/>
      <c r="G45" s="87" t="str">
        <f t="shared" si="1"/>
        <v/>
      </c>
    </row>
    <row r="46" spans="1:7" ht="12" customHeight="1" x14ac:dyDescent="0.2">
      <c r="A46" s="31"/>
      <c r="B46" s="60"/>
      <c r="D46" s="28"/>
      <c r="E46" s="28"/>
      <c r="F46" s="45"/>
      <c r="G46" s="87" t="str">
        <f t="shared" si="1"/>
        <v/>
      </c>
    </row>
    <row r="47" spans="1:7" ht="12" customHeight="1" x14ac:dyDescent="0.2">
      <c r="A47" s="31"/>
      <c r="B47" s="60"/>
      <c r="D47" s="28"/>
      <c r="E47" s="46"/>
      <c r="F47" s="30"/>
      <c r="G47" s="87" t="str">
        <f t="shared" si="1"/>
        <v/>
      </c>
    </row>
    <row r="48" spans="1:7" ht="12" customHeight="1" x14ac:dyDescent="0.2">
      <c r="A48" s="31"/>
      <c r="B48" s="60"/>
      <c r="D48" s="28"/>
      <c r="E48" s="28"/>
      <c r="F48" s="30"/>
      <c r="G48" s="87" t="str">
        <f t="shared" si="1"/>
        <v/>
      </c>
    </row>
    <row r="49" spans="1:7" ht="12" customHeight="1" x14ac:dyDescent="0.2">
      <c r="A49" s="31"/>
      <c r="B49" s="60"/>
      <c r="D49" s="28"/>
      <c r="E49" s="28"/>
      <c r="F49" s="45"/>
      <c r="G49" s="87" t="str">
        <f t="shared" si="1"/>
        <v/>
      </c>
    </row>
    <row r="50" spans="1:7" ht="12" customHeight="1" x14ac:dyDescent="0.2">
      <c r="A50" s="31"/>
      <c r="B50" s="60"/>
      <c r="D50" s="28"/>
      <c r="E50" s="28"/>
      <c r="F50" s="45"/>
      <c r="G50" s="87" t="str">
        <f t="shared" si="1"/>
        <v/>
      </c>
    </row>
    <row r="51" spans="1:7" ht="12" customHeight="1" x14ac:dyDescent="0.2">
      <c r="A51" s="31"/>
      <c r="B51" s="60"/>
      <c r="D51" s="28"/>
      <c r="E51" s="28"/>
      <c r="F51" s="45"/>
      <c r="G51" s="87" t="str">
        <f t="shared" si="1"/>
        <v/>
      </c>
    </row>
    <row r="52" spans="1:7" ht="12" customHeight="1" x14ac:dyDescent="0.2">
      <c r="A52" s="31"/>
      <c r="B52" s="60"/>
      <c r="D52" s="28"/>
      <c r="E52" s="28"/>
      <c r="F52" s="45"/>
      <c r="G52" s="87" t="str">
        <f t="shared" si="1"/>
        <v/>
      </c>
    </row>
    <row r="53" spans="1:7" ht="12" customHeight="1" x14ac:dyDescent="0.2">
      <c r="A53" s="31"/>
      <c r="B53" s="60"/>
      <c r="D53" s="28"/>
      <c r="E53" s="28"/>
      <c r="F53" s="45"/>
      <c r="G53" s="87" t="str">
        <f t="shared" si="1"/>
        <v/>
      </c>
    </row>
    <row r="54" spans="1:7" ht="12" customHeight="1" x14ac:dyDescent="0.2">
      <c r="A54" s="31"/>
      <c r="B54" s="60"/>
      <c r="D54" s="28"/>
      <c r="E54" s="29"/>
      <c r="F54" s="45"/>
      <c r="G54" s="87" t="str">
        <f t="shared" si="1"/>
        <v/>
      </c>
    </row>
    <row r="55" spans="1:7" ht="12" customHeight="1" x14ac:dyDescent="0.2">
      <c r="A55" s="31"/>
      <c r="B55" s="60"/>
      <c r="D55" s="28"/>
      <c r="E55" s="30"/>
      <c r="F55" s="75"/>
      <c r="G55" s="87" t="str">
        <f t="shared" si="1"/>
        <v/>
      </c>
    </row>
    <row r="56" spans="1:7" ht="12" customHeight="1" x14ac:dyDescent="0.2">
      <c r="A56" s="31"/>
      <c r="B56" s="60"/>
      <c r="D56" s="28"/>
      <c r="E56" s="30"/>
      <c r="F56" s="75"/>
      <c r="G56" s="87" t="str">
        <f t="shared" si="1"/>
        <v/>
      </c>
    </row>
    <row r="57" spans="1:7" ht="12" customHeight="1" x14ac:dyDescent="0.2">
      <c r="A57" s="31"/>
      <c r="B57" s="60"/>
      <c r="D57" s="28"/>
      <c r="E57" s="29"/>
      <c r="F57" s="30"/>
      <c r="G57" s="87" t="str">
        <f t="shared" si="1"/>
        <v/>
      </c>
    </row>
    <row r="58" spans="1:7" ht="12" customHeight="1" x14ac:dyDescent="0.2">
      <c r="A58" s="31"/>
      <c r="B58" s="60"/>
      <c r="D58" s="28"/>
      <c r="E58" s="29"/>
      <c r="F58" s="45"/>
      <c r="G58" s="87" t="str">
        <f t="shared" si="1"/>
        <v/>
      </c>
    </row>
    <row r="59" spans="1:7" ht="12" customHeight="1" x14ac:dyDescent="0.2">
      <c r="A59" s="31"/>
      <c r="B59" s="60"/>
      <c r="D59" s="28"/>
      <c r="E59" s="29"/>
      <c r="F59" s="30"/>
      <c r="G59" s="87" t="str">
        <f t="shared" si="1"/>
        <v/>
      </c>
    </row>
    <row r="60" spans="1:7" ht="12" customHeight="1" x14ac:dyDescent="0.2">
      <c r="A60" s="31"/>
      <c r="B60" s="60"/>
      <c r="D60" s="28"/>
      <c r="E60" s="28"/>
      <c r="F60" s="47"/>
      <c r="G60" s="87" t="str">
        <f t="shared" si="1"/>
        <v/>
      </c>
    </row>
    <row r="61" spans="1:7" ht="12" customHeight="1" x14ac:dyDescent="0.2">
      <c r="A61" s="31"/>
      <c r="B61" s="60"/>
      <c r="D61" s="28"/>
      <c r="E61" s="28"/>
      <c r="F61" s="47"/>
      <c r="G61" s="87" t="str">
        <f t="shared" si="1"/>
        <v/>
      </c>
    </row>
    <row r="62" spans="1:7" ht="12" customHeight="1" x14ac:dyDescent="0.2">
      <c r="A62" s="31"/>
      <c r="B62" s="60"/>
      <c r="D62" s="28"/>
      <c r="E62" s="29"/>
      <c r="F62" s="45"/>
      <c r="G62" s="87" t="str">
        <f t="shared" si="1"/>
        <v/>
      </c>
    </row>
    <row r="63" spans="1:7" ht="12" customHeight="1" x14ac:dyDescent="0.2">
      <c r="A63" s="31"/>
      <c r="B63" s="60"/>
      <c r="D63" s="28"/>
      <c r="E63" s="29"/>
      <c r="F63" s="75"/>
      <c r="G63" s="87" t="str">
        <f t="shared" si="1"/>
        <v/>
      </c>
    </row>
    <row r="64" spans="1:7" ht="12" customHeight="1" x14ac:dyDescent="0.2">
      <c r="A64" s="31"/>
      <c r="B64" s="60"/>
      <c r="D64" s="28"/>
      <c r="E64" s="29"/>
      <c r="F64" s="75"/>
      <c r="G64" s="87"/>
    </row>
    <row r="65" spans="1:7" ht="12" customHeight="1" x14ac:dyDescent="0.2">
      <c r="A65" s="31"/>
      <c r="B65" s="60"/>
      <c r="D65" s="28"/>
      <c r="E65" s="29"/>
      <c r="F65" s="75"/>
      <c r="G65" s="87"/>
    </row>
    <row r="66" spans="1:7" ht="12" customHeight="1" x14ac:dyDescent="0.2">
      <c r="A66" s="31"/>
      <c r="B66" s="60"/>
      <c r="D66" s="28"/>
      <c r="E66" s="29"/>
      <c r="F66" s="75"/>
      <c r="G66" s="87"/>
    </row>
    <row r="67" spans="1:7" ht="12" customHeight="1" x14ac:dyDescent="0.2">
      <c r="A67" s="31"/>
      <c r="B67" s="60"/>
      <c r="D67" s="28"/>
      <c r="E67" s="29"/>
      <c r="F67" s="75"/>
      <c r="G67" s="87" t="str">
        <f t="shared" si="1"/>
        <v/>
      </c>
    </row>
    <row r="68" spans="1:7" ht="12" customHeight="1" x14ac:dyDescent="0.2">
      <c r="A68" s="31"/>
      <c r="B68" s="60"/>
      <c r="D68" s="28"/>
      <c r="E68" s="29"/>
      <c r="F68" s="30"/>
      <c r="G68" s="87" t="str">
        <f t="shared" si="1"/>
        <v/>
      </c>
    </row>
    <row r="69" spans="1:7" ht="12" customHeight="1" x14ac:dyDescent="0.2">
      <c r="A69" s="31"/>
      <c r="B69" s="60"/>
      <c r="D69" s="28"/>
      <c r="E69" s="29"/>
      <c r="F69" s="30"/>
      <c r="G69" s="87" t="str">
        <f t="shared" si="1"/>
        <v/>
      </c>
    </row>
    <row r="70" spans="1:7" ht="12" customHeight="1" x14ac:dyDescent="0.25">
      <c r="A70" s="52"/>
      <c r="B70" s="53"/>
      <c r="C70" s="89"/>
      <c r="D70" s="4"/>
      <c r="E70" s="4"/>
      <c r="F70" s="15"/>
      <c r="G70" s="54"/>
    </row>
    <row r="71" spans="1:7" ht="12" customHeight="1" x14ac:dyDescent="0.25">
      <c r="A71" s="25" t="str">
        <f>A8</f>
        <v>M240</v>
      </c>
      <c r="B71" s="49"/>
      <c r="C71" s="90" t="s">
        <v>137</v>
      </c>
      <c r="D71" s="3"/>
      <c r="E71" s="3"/>
      <c r="F71" s="60"/>
      <c r="G71" s="76">
        <f>SUM(G7:G69)</f>
        <v>0</v>
      </c>
    </row>
    <row r="72" spans="1:7" ht="12" customHeight="1" x14ac:dyDescent="0.25">
      <c r="A72" s="43"/>
      <c r="B72" s="55"/>
      <c r="C72" s="91"/>
      <c r="D72" s="5"/>
      <c r="E72" s="5"/>
      <c r="F72" s="19"/>
      <c r="G72" s="44"/>
    </row>
    <row r="73" spans="1:7" x14ac:dyDescent="0.25">
      <c r="D73" s="10" t="s">
        <v>1770</v>
      </c>
    </row>
  </sheetData>
  <sheetProtection algorithmName="SHA-512" hashValue="wGsh63HR4tRWKhDHm1C7Mg+B3YOeyZf7v2mZNqn74UJeeTnhQElPLA1QWl877TCvUfybacMJEOiX7lfnwl10XA==" saltValue="XiSpkdYSpSE11VqnAE0aYg==" spinCount="100000" sheet="1" objects="1" scenarios="1"/>
  <protectedRanges>
    <protectedRange sqref="F55:F56 F63:F67 F44 F39:F40" name="Range2"/>
    <protectedRange sqref="F14:F26" name="Range4"/>
  </protectedRanges>
  <mergeCells count="1">
    <mergeCell ref="A5:B5"/>
  </mergeCells>
  <conditionalFormatting sqref="A14:B23">
    <cfRule type="duplicateValues" dxfId="36" priority="1" stopIfTrue="1"/>
  </conditionalFormatting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&amp;CC&amp;P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AA56D-B5AE-46BB-96AD-7650E8456AC9}">
  <sheetPr>
    <tabColor rgb="FFFFFF00"/>
  </sheetPr>
  <dimension ref="A1:G73"/>
  <sheetViews>
    <sheetView showZeros="0" view="pageBreakPreview" topLeftCell="B1" zoomScaleNormal="100" zoomScaleSheetLayoutView="10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5.5429687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3"/>
      <c r="G2" s="2" t="s">
        <v>237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62"/>
    </row>
    <row r="8" spans="1:7" ht="12" customHeight="1" x14ac:dyDescent="0.25">
      <c r="A8" s="129" t="s">
        <v>816</v>
      </c>
      <c r="B8" s="103"/>
      <c r="C8" s="104" t="s">
        <v>52</v>
      </c>
      <c r="D8" s="105"/>
      <c r="E8" s="106"/>
      <c r="F8" s="107"/>
      <c r="G8" s="116"/>
    </row>
    <row r="9" spans="1:7" ht="12" customHeight="1" x14ac:dyDescent="0.25">
      <c r="A9" s="102"/>
      <c r="B9" s="103"/>
      <c r="C9" s="104"/>
      <c r="D9" s="105"/>
      <c r="E9" s="106"/>
      <c r="F9" s="107"/>
      <c r="G9" s="116"/>
    </row>
    <row r="10" spans="1:7" ht="12" customHeight="1" x14ac:dyDescent="0.2">
      <c r="A10" s="108"/>
      <c r="B10" s="109"/>
      <c r="C10" s="110"/>
      <c r="D10" s="105"/>
      <c r="E10" s="106"/>
      <c r="F10" s="107"/>
      <c r="G10" s="116"/>
    </row>
    <row r="11" spans="1:7" ht="12" customHeight="1" x14ac:dyDescent="0.25">
      <c r="A11" s="108" t="s">
        <v>817</v>
      </c>
      <c r="B11" s="130"/>
      <c r="C11" s="110" t="s">
        <v>846</v>
      </c>
      <c r="D11" s="131"/>
      <c r="E11" s="132"/>
      <c r="F11" s="137"/>
      <c r="G11" s="171"/>
    </row>
    <row r="12" spans="1:7" ht="12" customHeight="1" x14ac:dyDescent="0.25">
      <c r="A12" s="108"/>
      <c r="B12" s="130"/>
      <c r="C12" s="110" t="s">
        <v>847</v>
      </c>
      <c r="D12" s="131" t="s">
        <v>146</v>
      </c>
      <c r="E12" s="132">
        <v>3000</v>
      </c>
      <c r="F12" s="225"/>
      <c r="G12" s="171">
        <f>F12*E12</f>
        <v>0</v>
      </c>
    </row>
    <row r="13" spans="1:7" ht="12" customHeight="1" x14ac:dyDescent="0.2">
      <c r="A13" s="112"/>
      <c r="B13" s="109"/>
      <c r="C13" s="110"/>
      <c r="D13" s="105"/>
      <c r="E13" s="113"/>
      <c r="F13" s="107"/>
      <c r="G13" s="171"/>
    </row>
    <row r="14" spans="1:7" s="7" customFormat="1" ht="12" customHeight="1" x14ac:dyDescent="0.25">
      <c r="A14" s="102" t="s">
        <v>818</v>
      </c>
      <c r="B14" s="103"/>
      <c r="C14" s="104" t="s">
        <v>819</v>
      </c>
      <c r="D14" s="197"/>
      <c r="E14" s="202"/>
      <c r="F14" s="199"/>
      <c r="G14" s="203"/>
    </row>
    <row r="15" spans="1:7" ht="12" customHeight="1" x14ac:dyDescent="0.2">
      <c r="A15" s="112"/>
      <c r="B15" s="109"/>
      <c r="C15" s="110"/>
      <c r="D15" s="105"/>
      <c r="E15" s="113"/>
      <c r="F15" s="107"/>
      <c r="G15" s="171"/>
    </row>
    <row r="16" spans="1:7" ht="12" customHeight="1" x14ac:dyDescent="0.2">
      <c r="A16" s="112" t="s">
        <v>820</v>
      </c>
      <c r="B16" s="109"/>
      <c r="C16" s="110" t="s">
        <v>835</v>
      </c>
      <c r="D16" s="105" t="s">
        <v>146</v>
      </c>
      <c r="E16" s="113">
        <v>1600</v>
      </c>
      <c r="F16" s="224"/>
      <c r="G16" s="171">
        <f t="shared" ref="G16:G46" si="0">F16*E16</f>
        <v>0</v>
      </c>
    </row>
    <row r="17" spans="1:7" ht="12" customHeight="1" x14ac:dyDescent="0.2">
      <c r="A17" s="112"/>
      <c r="B17" s="109"/>
      <c r="C17" s="167"/>
      <c r="D17" s="105"/>
      <c r="E17" s="113"/>
      <c r="F17" s="107"/>
      <c r="G17" s="171"/>
    </row>
    <row r="18" spans="1:7" ht="12" customHeight="1" x14ac:dyDescent="0.2">
      <c r="A18" s="112" t="s">
        <v>821</v>
      </c>
      <c r="B18" s="109"/>
      <c r="C18" s="167" t="s">
        <v>836</v>
      </c>
      <c r="D18" s="105" t="s">
        <v>141</v>
      </c>
      <c r="E18" s="113">
        <f>G16</f>
        <v>0</v>
      </c>
      <c r="F18" s="231"/>
      <c r="G18" s="171">
        <f t="shared" si="0"/>
        <v>0</v>
      </c>
    </row>
    <row r="19" spans="1:7" ht="12" customHeight="1" x14ac:dyDescent="0.2">
      <c r="A19" s="63"/>
      <c r="B19" s="109"/>
      <c r="C19" s="167"/>
      <c r="D19" s="168"/>
      <c r="E19" s="113"/>
      <c r="F19" s="107"/>
      <c r="G19" s="171"/>
    </row>
    <row r="20" spans="1:7" ht="12" customHeight="1" x14ac:dyDescent="0.2">
      <c r="A20" s="65" t="s">
        <v>822</v>
      </c>
      <c r="B20" s="109"/>
      <c r="C20" s="169" t="s">
        <v>823</v>
      </c>
      <c r="D20" s="105" t="s">
        <v>188</v>
      </c>
      <c r="E20" s="113">
        <v>1000</v>
      </c>
      <c r="F20" s="224"/>
      <c r="G20" s="171">
        <f t="shared" si="0"/>
        <v>0</v>
      </c>
    </row>
    <row r="21" spans="1:7" ht="12" customHeight="1" x14ac:dyDescent="0.2">
      <c r="A21" s="63"/>
      <c r="B21" s="109"/>
      <c r="C21" s="169"/>
      <c r="D21" s="105"/>
      <c r="E21" s="113"/>
      <c r="F21" s="107"/>
      <c r="G21" s="171"/>
    </row>
    <row r="22" spans="1:7" ht="12" customHeight="1" x14ac:dyDescent="0.2">
      <c r="A22" s="65" t="s">
        <v>824</v>
      </c>
      <c r="B22" s="109"/>
      <c r="C22" s="170" t="s">
        <v>825</v>
      </c>
      <c r="D22" s="105" t="s">
        <v>147</v>
      </c>
      <c r="E22" s="113">
        <v>10</v>
      </c>
      <c r="F22" s="224"/>
      <c r="G22" s="171">
        <f t="shared" si="0"/>
        <v>0</v>
      </c>
    </row>
    <row r="23" spans="1:7" ht="12" customHeight="1" x14ac:dyDescent="0.2">
      <c r="A23" s="63"/>
      <c r="B23" s="109"/>
      <c r="C23" s="170"/>
      <c r="D23" s="105"/>
      <c r="E23" s="113"/>
      <c r="F23" s="107"/>
      <c r="G23" s="171"/>
    </row>
    <row r="24" spans="1:7" ht="12" customHeight="1" x14ac:dyDescent="0.25">
      <c r="A24" s="66" t="s">
        <v>826</v>
      </c>
      <c r="B24" s="130"/>
      <c r="C24" s="50" t="s">
        <v>844</v>
      </c>
      <c r="D24" s="131"/>
      <c r="E24" s="132"/>
      <c r="F24" s="137"/>
      <c r="G24" s="171"/>
    </row>
    <row r="25" spans="1:7" ht="12" customHeight="1" x14ac:dyDescent="0.25">
      <c r="A25" s="31"/>
      <c r="B25" s="130"/>
      <c r="C25" s="50" t="s">
        <v>845</v>
      </c>
      <c r="D25" s="131" t="s">
        <v>147</v>
      </c>
      <c r="E25" s="132">
        <v>10</v>
      </c>
      <c r="F25" s="225"/>
      <c r="G25" s="171">
        <f t="shared" si="0"/>
        <v>0</v>
      </c>
    </row>
    <row r="26" spans="1:7" ht="12" customHeight="1" x14ac:dyDescent="0.2">
      <c r="A26" s="63"/>
      <c r="B26" s="109"/>
      <c r="C26" s="170"/>
      <c r="D26" s="105"/>
      <c r="E26" s="113"/>
      <c r="F26" s="107"/>
      <c r="G26" s="171"/>
    </row>
    <row r="27" spans="1:7" ht="12" customHeight="1" x14ac:dyDescent="0.25">
      <c r="A27" s="66" t="s">
        <v>827</v>
      </c>
      <c r="B27" s="130"/>
      <c r="C27" s="50" t="s">
        <v>828</v>
      </c>
      <c r="D27" s="131" t="s">
        <v>141</v>
      </c>
      <c r="E27" s="132">
        <f>G20+G22+G25</f>
        <v>0</v>
      </c>
      <c r="F27" s="226"/>
      <c r="G27" s="171">
        <f t="shared" si="0"/>
        <v>0</v>
      </c>
    </row>
    <row r="28" spans="1:7" ht="12" customHeight="1" x14ac:dyDescent="0.25">
      <c r="A28" s="108"/>
      <c r="B28" s="130"/>
      <c r="C28" s="110"/>
      <c r="D28" s="131"/>
      <c r="E28" s="136"/>
      <c r="F28" s="137"/>
      <c r="G28" s="171"/>
    </row>
    <row r="29" spans="1:7" s="7" customFormat="1" ht="12" customHeight="1" x14ac:dyDescent="0.25">
      <c r="A29" s="129" t="s">
        <v>829</v>
      </c>
      <c r="B29" s="205"/>
      <c r="C29" s="104" t="s">
        <v>837</v>
      </c>
      <c r="D29" s="204"/>
      <c r="E29" s="206"/>
      <c r="F29" s="230"/>
      <c r="G29" s="203"/>
    </row>
    <row r="30" spans="1:7" ht="12" customHeight="1" x14ac:dyDescent="0.25">
      <c r="A30" s="108"/>
      <c r="B30" s="130"/>
      <c r="C30" s="110"/>
      <c r="D30" s="131"/>
      <c r="E30" s="136"/>
      <c r="F30" s="137"/>
      <c r="G30" s="171"/>
    </row>
    <row r="31" spans="1:7" ht="12" customHeight="1" x14ac:dyDescent="0.25">
      <c r="A31" s="108" t="s">
        <v>830</v>
      </c>
      <c r="B31" s="130"/>
      <c r="C31" s="110" t="s">
        <v>838</v>
      </c>
      <c r="D31" s="131" t="s">
        <v>146</v>
      </c>
      <c r="E31" s="132">
        <v>200</v>
      </c>
      <c r="F31" s="225"/>
      <c r="G31" s="171">
        <f>E31*F31</f>
        <v>0</v>
      </c>
    </row>
    <row r="32" spans="1:7" ht="12" customHeight="1" x14ac:dyDescent="0.2">
      <c r="A32" s="112"/>
      <c r="B32" s="109"/>
      <c r="C32" s="110"/>
      <c r="D32" s="105"/>
      <c r="E32" s="106"/>
      <c r="F32" s="107"/>
      <c r="G32" s="171"/>
    </row>
    <row r="33" spans="1:7" ht="12" customHeight="1" x14ac:dyDescent="0.2">
      <c r="A33" s="112" t="s">
        <v>831</v>
      </c>
      <c r="B33" s="109"/>
      <c r="C33" s="104" t="s">
        <v>1818</v>
      </c>
      <c r="D33" s="105"/>
      <c r="E33" s="106"/>
      <c r="F33" s="107"/>
      <c r="G33" s="171"/>
    </row>
    <row r="34" spans="1:7" ht="12" customHeight="1" x14ac:dyDescent="0.2">
      <c r="A34" s="112"/>
      <c r="B34" s="109"/>
      <c r="C34" s="104" t="s">
        <v>1819</v>
      </c>
      <c r="D34" s="105"/>
      <c r="E34" s="106"/>
      <c r="F34" s="107"/>
      <c r="G34" s="171"/>
    </row>
    <row r="35" spans="1:7" ht="12" customHeight="1" x14ac:dyDescent="0.2">
      <c r="A35" s="112"/>
      <c r="B35" s="109"/>
      <c r="C35" s="110"/>
      <c r="D35" s="105"/>
      <c r="E35" s="106"/>
      <c r="F35" s="107"/>
      <c r="G35" s="171"/>
    </row>
    <row r="36" spans="1:7" s="7" customFormat="1" ht="12" customHeight="1" x14ac:dyDescent="0.25">
      <c r="A36" s="129" t="s">
        <v>832</v>
      </c>
      <c r="B36" s="103"/>
      <c r="C36" s="104" t="s">
        <v>833</v>
      </c>
      <c r="D36" s="204"/>
      <c r="E36" s="198"/>
      <c r="F36" s="199"/>
      <c r="G36" s="203"/>
    </row>
    <row r="37" spans="1:7" ht="12" customHeight="1" x14ac:dyDescent="0.2">
      <c r="A37" s="108"/>
      <c r="B37" s="109"/>
      <c r="C37" s="110"/>
      <c r="D37" s="105"/>
      <c r="E37" s="106"/>
      <c r="F37" s="107"/>
      <c r="G37" s="171"/>
    </row>
    <row r="38" spans="1:7" ht="12" customHeight="1" x14ac:dyDescent="0.2">
      <c r="A38" s="108" t="s">
        <v>834</v>
      </c>
      <c r="B38" s="109"/>
      <c r="C38" s="162" t="s">
        <v>1799</v>
      </c>
      <c r="D38" s="105" t="s">
        <v>375</v>
      </c>
      <c r="E38" s="106">
        <v>6</v>
      </c>
      <c r="F38" s="224"/>
      <c r="G38" s="171">
        <f t="shared" si="0"/>
        <v>0</v>
      </c>
    </row>
    <row r="39" spans="1:7" ht="12" customHeight="1" x14ac:dyDescent="0.2">
      <c r="A39" s="108"/>
      <c r="B39" s="109"/>
      <c r="C39" s="162"/>
      <c r="D39" s="105"/>
      <c r="E39" s="106"/>
      <c r="F39" s="107"/>
      <c r="G39" s="171"/>
    </row>
    <row r="40" spans="1:7" ht="12" customHeight="1" x14ac:dyDescent="0.2">
      <c r="A40" s="108" t="s">
        <v>1820</v>
      </c>
      <c r="B40" s="109"/>
      <c r="C40" s="162" t="s">
        <v>1801</v>
      </c>
      <c r="D40" s="105" t="s">
        <v>375</v>
      </c>
      <c r="E40" s="106">
        <v>6</v>
      </c>
      <c r="F40" s="224"/>
      <c r="G40" s="171">
        <f t="shared" si="0"/>
        <v>0</v>
      </c>
    </row>
    <row r="41" spans="1:7" ht="12" customHeight="1" x14ac:dyDescent="0.2">
      <c r="A41" s="108"/>
      <c r="B41" s="109"/>
      <c r="C41" s="162"/>
      <c r="D41" s="105"/>
      <c r="E41" s="106"/>
      <c r="F41" s="107"/>
      <c r="G41" s="171"/>
    </row>
    <row r="42" spans="1:7" ht="12" customHeight="1" x14ac:dyDescent="0.2">
      <c r="A42" s="108" t="s">
        <v>1821</v>
      </c>
      <c r="B42" s="109"/>
      <c r="C42" s="162" t="s">
        <v>1803</v>
      </c>
      <c r="D42" s="105" t="s">
        <v>375</v>
      </c>
      <c r="E42" s="106">
        <v>6</v>
      </c>
      <c r="F42" s="224"/>
      <c r="G42" s="171">
        <f t="shared" si="0"/>
        <v>0</v>
      </c>
    </row>
    <row r="43" spans="1:7" ht="12" customHeight="1" x14ac:dyDescent="0.2">
      <c r="A43" s="108"/>
      <c r="B43" s="109"/>
      <c r="C43" s="162"/>
      <c r="D43" s="105"/>
      <c r="E43" s="106"/>
      <c r="F43" s="107"/>
      <c r="G43" s="171"/>
    </row>
    <row r="44" spans="1:7" ht="12" customHeight="1" x14ac:dyDescent="0.2">
      <c r="A44" s="108" t="s">
        <v>1822</v>
      </c>
      <c r="B44" s="109"/>
      <c r="C44" s="162" t="s">
        <v>1805</v>
      </c>
      <c r="D44" s="105" t="s">
        <v>375</v>
      </c>
      <c r="E44" s="106">
        <v>6</v>
      </c>
      <c r="F44" s="224"/>
      <c r="G44" s="171">
        <f t="shared" si="0"/>
        <v>0</v>
      </c>
    </row>
    <row r="45" spans="1:7" ht="12" customHeight="1" x14ac:dyDescent="0.2">
      <c r="A45" s="108"/>
      <c r="B45" s="109"/>
      <c r="C45" s="162"/>
      <c r="D45" s="105"/>
      <c r="E45" s="106"/>
      <c r="F45" s="107"/>
      <c r="G45" s="171"/>
    </row>
    <row r="46" spans="1:7" ht="12" customHeight="1" x14ac:dyDescent="0.2">
      <c r="A46" s="108" t="s">
        <v>1823</v>
      </c>
      <c r="B46" s="109"/>
      <c r="C46" s="162" t="s">
        <v>1807</v>
      </c>
      <c r="D46" s="105" t="s">
        <v>375</v>
      </c>
      <c r="E46" s="106">
        <v>6</v>
      </c>
      <c r="F46" s="224"/>
      <c r="G46" s="171">
        <f t="shared" si="0"/>
        <v>0</v>
      </c>
    </row>
    <row r="47" spans="1:7" ht="12" customHeight="1" x14ac:dyDescent="0.2">
      <c r="A47" s="108"/>
      <c r="B47" s="109"/>
      <c r="C47" s="162"/>
      <c r="D47" s="105"/>
      <c r="E47" s="106"/>
      <c r="F47" s="107"/>
      <c r="G47" s="171"/>
    </row>
    <row r="48" spans="1:7" ht="12" customHeight="1" x14ac:dyDescent="0.2">
      <c r="A48" s="112" t="s">
        <v>1824</v>
      </c>
      <c r="B48" s="109"/>
      <c r="C48" s="162" t="s">
        <v>1809</v>
      </c>
      <c r="D48" s="105" t="s">
        <v>375</v>
      </c>
      <c r="E48" s="106">
        <v>6</v>
      </c>
      <c r="F48" s="224"/>
      <c r="G48" s="171">
        <f t="shared" ref="G48:G50" si="1">F48*E48</f>
        <v>0</v>
      </c>
    </row>
    <row r="49" spans="1:7" ht="12" customHeight="1" x14ac:dyDescent="0.2">
      <c r="A49" s="112"/>
      <c r="B49" s="109"/>
      <c r="C49" s="162"/>
      <c r="D49" s="105"/>
      <c r="E49" s="106"/>
      <c r="F49" s="107"/>
      <c r="G49" s="171"/>
    </row>
    <row r="50" spans="1:7" ht="12" customHeight="1" x14ac:dyDescent="0.2">
      <c r="A50" s="31" t="s">
        <v>1825</v>
      </c>
      <c r="B50" s="26"/>
      <c r="C50" s="162" t="s">
        <v>1811</v>
      </c>
      <c r="D50" s="105" t="s">
        <v>375</v>
      </c>
      <c r="E50" s="106">
        <v>6</v>
      </c>
      <c r="F50" s="224"/>
      <c r="G50" s="171">
        <f t="shared" si="1"/>
        <v>0</v>
      </c>
    </row>
    <row r="51" spans="1:7" ht="12" customHeight="1" x14ac:dyDescent="0.25">
      <c r="A51" s="25"/>
      <c r="B51" s="26"/>
      <c r="D51" s="28"/>
      <c r="E51" s="29"/>
      <c r="F51" s="45"/>
      <c r="G51" s="1"/>
    </row>
    <row r="52" spans="1:7" ht="12" customHeight="1" x14ac:dyDescent="0.25">
      <c r="A52" s="25"/>
      <c r="B52" s="26"/>
      <c r="D52" s="28"/>
      <c r="E52" s="29"/>
      <c r="F52" s="45"/>
      <c r="G52" s="1"/>
    </row>
    <row r="53" spans="1:7" ht="12" customHeight="1" x14ac:dyDescent="0.2">
      <c r="A53" s="31"/>
      <c r="B53" s="60"/>
      <c r="D53" s="28"/>
      <c r="E53" s="29"/>
      <c r="F53" s="30"/>
      <c r="G53" s="87"/>
    </row>
    <row r="54" spans="1:7" ht="12" customHeight="1" x14ac:dyDescent="0.2">
      <c r="A54" s="31"/>
      <c r="B54" s="60"/>
      <c r="D54" s="28"/>
      <c r="E54" s="29"/>
      <c r="F54" s="45"/>
      <c r="G54" s="87"/>
    </row>
    <row r="55" spans="1:7" ht="12" customHeight="1" x14ac:dyDescent="0.2">
      <c r="A55" s="31"/>
      <c r="B55" s="60"/>
      <c r="D55" s="28"/>
      <c r="E55" s="29"/>
      <c r="F55" s="30"/>
      <c r="G55" s="87"/>
    </row>
    <row r="56" spans="1:7" ht="12" customHeight="1" x14ac:dyDescent="0.2">
      <c r="A56" s="31"/>
      <c r="B56" s="60"/>
      <c r="D56" s="28"/>
      <c r="E56" s="28"/>
      <c r="F56" s="47"/>
      <c r="G56" s="87"/>
    </row>
    <row r="57" spans="1:7" ht="12" customHeight="1" x14ac:dyDescent="0.2">
      <c r="A57" s="31"/>
      <c r="B57" s="60"/>
      <c r="D57" s="28"/>
      <c r="E57" s="28"/>
      <c r="F57" s="47"/>
      <c r="G57" s="87"/>
    </row>
    <row r="58" spans="1:7" ht="12" customHeight="1" x14ac:dyDescent="0.2">
      <c r="A58" s="31"/>
      <c r="B58" s="60"/>
      <c r="D58" s="28"/>
      <c r="E58" s="28"/>
      <c r="F58" s="47"/>
      <c r="G58" s="87"/>
    </row>
    <row r="59" spans="1:7" ht="12" customHeight="1" x14ac:dyDescent="0.2">
      <c r="A59" s="31"/>
      <c r="B59" s="60"/>
      <c r="D59" s="28"/>
      <c r="E59" s="29"/>
      <c r="F59" s="45"/>
      <c r="G59" s="87"/>
    </row>
    <row r="60" spans="1:7" ht="12" customHeight="1" x14ac:dyDescent="0.2">
      <c r="A60" s="31"/>
      <c r="B60" s="60"/>
      <c r="D60" s="28"/>
      <c r="E60" s="29"/>
      <c r="F60" s="75"/>
      <c r="G60" s="87"/>
    </row>
    <row r="61" spans="1:7" ht="12" customHeight="1" x14ac:dyDescent="0.2">
      <c r="A61" s="31"/>
      <c r="B61" s="60"/>
      <c r="D61" s="28"/>
      <c r="E61" s="29"/>
      <c r="F61" s="75"/>
      <c r="G61" s="87"/>
    </row>
    <row r="62" spans="1:7" ht="12" customHeight="1" x14ac:dyDescent="0.2">
      <c r="A62" s="31"/>
      <c r="B62" s="60"/>
      <c r="D62" s="28"/>
      <c r="E62" s="29"/>
      <c r="F62" s="30"/>
      <c r="G62" s="87"/>
    </row>
    <row r="63" spans="1:7" ht="12" customHeight="1" x14ac:dyDescent="0.2">
      <c r="A63" s="31"/>
      <c r="B63" s="60"/>
      <c r="D63" s="28"/>
      <c r="E63" s="29"/>
      <c r="F63" s="30"/>
      <c r="G63" s="87" t="str">
        <f t="shared" ref="G63" si="2">IF(OR(AND(E63="Prov",F63="Sum"),(F63="PC Sum")),". . . . . . . . .00",IF(ISERR(E63*F63),"",IF(E63*F63=0,"",ROUND(E63*F63,2))))</f>
        <v/>
      </c>
    </row>
    <row r="64" spans="1:7" ht="12" customHeight="1" x14ac:dyDescent="0.25">
      <c r="A64" s="52"/>
      <c r="B64" s="53"/>
      <c r="C64" s="89"/>
      <c r="D64" s="4"/>
      <c r="E64" s="4"/>
      <c r="F64" s="15"/>
      <c r="G64" s="54"/>
    </row>
    <row r="65" spans="1:7" ht="12" customHeight="1" x14ac:dyDescent="0.25">
      <c r="A65" s="25" t="str">
        <f>A8</f>
        <v>M250</v>
      </c>
      <c r="B65" s="49"/>
      <c r="C65" s="90" t="s">
        <v>137</v>
      </c>
      <c r="D65" s="3"/>
      <c r="E65" s="3"/>
      <c r="F65" s="60"/>
      <c r="G65" s="76">
        <f>SUM(G7:G63)</f>
        <v>0</v>
      </c>
    </row>
    <row r="66" spans="1:7" ht="12" customHeight="1" x14ac:dyDescent="0.25">
      <c r="A66" s="43"/>
      <c r="B66" s="55"/>
      <c r="C66" s="91"/>
      <c r="D66" s="5"/>
      <c r="E66" s="5"/>
      <c r="F66" s="19"/>
      <c r="G66" s="44"/>
    </row>
    <row r="73" spans="1:7" x14ac:dyDescent="0.25">
      <c r="D73" s="10" t="s">
        <v>1770</v>
      </c>
    </row>
  </sheetData>
  <sheetProtection algorithmName="SHA-512" hashValue="xbluXjwPxn03QYL2ZJoZst3psYo628H75cnMwFW+XVKiI3o97ZYORNX2yFYCyDh/pBLHw0wumU/c0qhpWZjsPA==" saltValue="pgXKCPxud59Z7Dh4R0Znpg==" spinCount="100000" sheet="1" objects="1" scenarios="1"/>
  <protectedRanges>
    <protectedRange sqref="F60:F61" name="Range2_1"/>
    <protectedRange sqref="F31 F16:F27 F11:F12 F38:F50" name="Range4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45CD7-6320-4C20-BD51-F0FBACCEA8BC}">
  <sheetPr>
    <tabColor rgb="FFFFFF00"/>
  </sheetPr>
  <dimension ref="A1:G141"/>
  <sheetViews>
    <sheetView showZeros="0" view="pageBreakPreview" topLeftCell="A25" zoomScale="85" zoomScaleNormal="100" zoomScaleSheetLayoutView="85" workbookViewId="0">
      <selection activeCell="D19" sqref="D19"/>
    </sheetView>
  </sheetViews>
  <sheetFormatPr defaultColWidth="12.453125" defaultRowHeight="12" customHeight="1" x14ac:dyDescent="0.25"/>
  <cols>
    <col min="1" max="1" width="3.81640625" style="10" customWidth="1"/>
    <col min="2" max="2" width="4.45312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M0300 Toll'!A1</f>
        <v>CONTRACT NRA X.002-162-2023/1 TOLL</v>
      </c>
      <c r="B1" s="7"/>
      <c r="C1" s="8"/>
      <c r="D1" s="3"/>
      <c r="E1" s="459"/>
      <c r="F1" s="447"/>
      <c r="G1" s="9"/>
    </row>
    <row r="2" spans="1:7" ht="12" customHeight="1" x14ac:dyDescent="0.25">
      <c r="A2" s="7" t="str">
        <f>'Part A - Mng M0300 Toll'!A2</f>
        <v>SCHEDULE A: ROUTINE ROAD MAINTENNACE OF GAUTENG JOHANNESBURG FREEWAYS</v>
      </c>
      <c r="D2" s="3"/>
      <c r="G2" s="2" t="s">
        <v>139</v>
      </c>
    </row>
    <row r="3" spans="1:7" ht="12" customHeight="1" x14ac:dyDescent="0.25">
      <c r="A3" s="12" t="str">
        <f>'Part A - Mng M0300 Toll'!A3</f>
        <v>PART A : MANAGEMENT</v>
      </c>
      <c r="B3" s="12"/>
      <c r="C3" s="13"/>
      <c r="D3" s="5"/>
      <c r="E3" s="460"/>
      <c r="F3" s="448"/>
      <c r="G3" s="12"/>
    </row>
    <row r="4" spans="1:7" ht="12" customHeight="1" x14ac:dyDescent="0.25">
      <c r="A4" s="77"/>
      <c r="B4" s="78"/>
      <c r="C4" s="79"/>
      <c r="D4" s="80"/>
      <c r="E4" s="461"/>
      <c r="F4" s="449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462" t="s">
        <v>132</v>
      </c>
      <c r="F5" s="450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463"/>
      <c r="F6" s="451"/>
      <c r="G6" s="86"/>
    </row>
    <row r="7" spans="1:7" ht="12" customHeight="1" x14ac:dyDescent="0.25">
      <c r="A7" s="20"/>
      <c r="B7" s="15"/>
      <c r="C7" s="22"/>
      <c r="D7" s="16"/>
      <c r="E7" s="464"/>
      <c r="F7" s="452"/>
      <c r="G7" s="1"/>
    </row>
    <row r="8" spans="1:7" ht="12" customHeight="1" x14ac:dyDescent="0.25">
      <c r="A8" s="25" t="s">
        <v>210</v>
      </c>
      <c r="B8" s="60"/>
      <c r="C8" s="27" t="s">
        <v>43</v>
      </c>
      <c r="D8" s="28"/>
      <c r="E8" s="212"/>
      <c r="F8" s="185"/>
      <c r="G8" s="1"/>
    </row>
    <row r="9" spans="1:7" ht="12" customHeight="1" x14ac:dyDescent="0.2">
      <c r="A9" s="31"/>
      <c r="B9" s="60"/>
      <c r="C9" s="27"/>
      <c r="D9" s="28"/>
      <c r="E9" s="212"/>
      <c r="F9" s="185"/>
      <c r="G9" s="234" t="str">
        <f t="shared" ref="G9:G67" si="0">IF(OR(AND(E9="Prov",F9="Sum"),(F9="PC Sum")),". . . . . . . . .00",IF(ISERR(E9*F9),"",IF(E9*F9=0,"",ROUND(E9*F9,2))))</f>
        <v/>
      </c>
    </row>
    <row r="10" spans="1:7" ht="12" customHeight="1" x14ac:dyDescent="0.2">
      <c r="A10" s="17" t="s">
        <v>342</v>
      </c>
      <c r="B10" s="60"/>
      <c r="C10" s="396" t="s">
        <v>343</v>
      </c>
      <c r="E10" s="212"/>
      <c r="F10" s="185"/>
      <c r="G10" s="234" t="str">
        <f t="shared" si="0"/>
        <v/>
      </c>
    </row>
    <row r="11" spans="1:7" ht="12" customHeight="1" x14ac:dyDescent="0.2">
      <c r="A11" s="25"/>
      <c r="B11" s="60"/>
      <c r="D11" s="28"/>
      <c r="E11" s="212"/>
      <c r="F11" s="185"/>
      <c r="G11" s="234" t="str">
        <f t="shared" si="0"/>
        <v/>
      </c>
    </row>
    <row r="12" spans="1:7" ht="12" customHeight="1" x14ac:dyDescent="0.2">
      <c r="A12" s="31"/>
      <c r="B12" s="60" t="s">
        <v>135</v>
      </c>
      <c r="C12" s="11" t="s">
        <v>36</v>
      </c>
      <c r="D12" s="28" t="s">
        <v>140</v>
      </c>
      <c r="E12" s="212">
        <v>8</v>
      </c>
      <c r="F12" s="232"/>
      <c r="G12" s="234">
        <f>F12*E12</f>
        <v>0</v>
      </c>
    </row>
    <row r="13" spans="1:7" ht="12" customHeight="1" x14ac:dyDescent="0.2">
      <c r="A13" s="25"/>
      <c r="B13" s="60"/>
      <c r="D13" s="28"/>
      <c r="E13" s="212"/>
      <c r="F13" s="185"/>
      <c r="G13" s="234" t="str">
        <f t="shared" si="0"/>
        <v/>
      </c>
    </row>
    <row r="14" spans="1:7" ht="12" customHeight="1" x14ac:dyDescent="0.2">
      <c r="A14" s="25"/>
      <c r="B14" s="60" t="s">
        <v>136</v>
      </c>
      <c r="C14" s="11" t="s">
        <v>37</v>
      </c>
      <c r="D14" s="28" t="s">
        <v>140</v>
      </c>
      <c r="E14" s="216">
        <v>10</v>
      </c>
      <c r="F14" s="326"/>
      <c r="G14" s="234">
        <f>F14*E14</f>
        <v>0</v>
      </c>
    </row>
    <row r="15" spans="1:7" ht="12" customHeight="1" x14ac:dyDescent="0.2">
      <c r="A15" s="25"/>
      <c r="B15" s="60"/>
      <c r="D15" s="28"/>
      <c r="E15" s="212"/>
      <c r="F15" s="185"/>
      <c r="G15" s="234" t="str">
        <f t="shared" si="0"/>
        <v/>
      </c>
    </row>
    <row r="16" spans="1:7" ht="12" customHeight="1" x14ac:dyDescent="0.2">
      <c r="A16" s="31" t="s">
        <v>468</v>
      </c>
      <c r="B16" s="60"/>
      <c r="C16" s="8" t="s">
        <v>469</v>
      </c>
      <c r="D16" s="28"/>
      <c r="E16" s="212"/>
      <c r="F16" s="185"/>
      <c r="G16" s="234"/>
    </row>
    <row r="17" spans="1:7" ht="12" customHeight="1" x14ac:dyDescent="0.2">
      <c r="A17" s="25"/>
      <c r="B17" s="60"/>
      <c r="D17" s="28"/>
      <c r="E17" s="212"/>
      <c r="F17" s="185"/>
      <c r="G17" s="234"/>
    </row>
    <row r="18" spans="1:7" ht="12" customHeight="1" x14ac:dyDescent="0.2">
      <c r="A18" s="31" t="s">
        <v>470</v>
      </c>
      <c r="B18" s="60"/>
      <c r="C18" s="11" t="s">
        <v>471</v>
      </c>
      <c r="D18" s="28" t="s">
        <v>344</v>
      </c>
      <c r="E18" s="212">
        <v>1</v>
      </c>
      <c r="F18" s="218">
        <v>100000</v>
      </c>
      <c r="G18" s="234">
        <f>F18*E18</f>
        <v>100000</v>
      </c>
    </row>
    <row r="19" spans="1:7" ht="12" customHeight="1" x14ac:dyDescent="0.2">
      <c r="A19" s="31"/>
      <c r="B19" s="60"/>
      <c r="D19" s="28"/>
      <c r="E19" s="212"/>
      <c r="F19" s="185"/>
      <c r="G19" s="234"/>
    </row>
    <row r="20" spans="1:7" ht="12" customHeight="1" x14ac:dyDescent="0.2">
      <c r="A20" s="31" t="s">
        <v>472</v>
      </c>
      <c r="B20" s="60"/>
      <c r="C20" s="11" t="s">
        <v>473</v>
      </c>
      <c r="D20" s="28"/>
      <c r="E20" s="212"/>
      <c r="F20" s="185"/>
      <c r="G20" s="234"/>
    </row>
    <row r="21" spans="1:7" ht="12" customHeight="1" x14ac:dyDescent="0.2">
      <c r="A21" s="31"/>
      <c r="B21" s="60"/>
      <c r="C21" s="11" t="s">
        <v>474</v>
      </c>
      <c r="D21" s="28" t="s">
        <v>141</v>
      </c>
      <c r="E21" s="212">
        <f>G18</f>
        <v>100000</v>
      </c>
      <c r="F21" s="232"/>
      <c r="G21" s="234">
        <f>F21*E21</f>
        <v>0</v>
      </c>
    </row>
    <row r="22" spans="1:7" ht="12" customHeight="1" x14ac:dyDescent="0.2">
      <c r="A22" s="25"/>
      <c r="B22" s="60"/>
      <c r="D22" s="28"/>
      <c r="E22" s="212"/>
      <c r="F22" s="185"/>
      <c r="G22" s="234"/>
    </row>
    <row r="23" spans="1:7" ht="12" customHeight="1" x14ac:dyDescent="0.2">
      <c r="A23" s="25" t="s">
        <v>475</v>
      </c>
      <c r="B23" s="60"/>
      <c r="C23" s="8" t="s">
        <v>142</v>
      </c>
      <c r="D23" s="28"/>
      <c r="E23" s="212"/>
      <c r="F23" s="185"/>
      <c r="G23" s="234" t="str">
        <f t="shared" si="0"/>
        <v/>
      </c>
    </row>
    <row r="24" spans="1:7" ht="12" customHeight="1" x14ac:dyDescent="0.2">
      <c r="A24" s="31"/>
      <c r="B24" s="60"/>
      <c r="D24" s="28"/>
      <c r="E24" s="212"/>
      <c r="F24" s="185"/>
      <c r="G24" s="234" t="str">
        <f t="shared" si="0"/>
        <v/>
      </c>
    </row>
    <row r="25" spans="1:7" ht="12" customHeight="1" x14ac:dyDescent="0.2">
      <c r="A25" s="31"/>
      <c r="B25" s="60" t="s">
        <v>135</v>
      </c>
      <c r="C25" s="11" t="s">
        <v>142</v>
      </c>
      <c r="D25" s="28" t="s">
        <v>344</v>
      </c>
      <c r="E25" s="212">
        <v>1</v>
      </c>
      <c r="F25" s="218">
        <v>60000</v>
      </c>
      <c r="G25" s="234">
        <f t="shared" si="0"/>
        <v>60000</v>
      </c>
    </row>
    <row r="26" spans="1:7" ht="12" customHeight="1" x14ac:dyDescent="0.2">
      <c r="A26" s="31"/>
      <c r="B26" s="60"/>
      <c r="D26" s="28"/>
      <c r="E26" s="212"/>
      <c r="F26" s="185"/>
      <c r="G26" s="234" t="str">
        <f t="shared" si="0"/>
        <v/>
      </c>
    </row>
    <row r="27" spans="1:7" ht="12" customHeight="1" x14ac:dyDescent="0.2">
      <c r="A27" s="25"/>
      <c r="B27" s="60" t="s">
        <v>136</v>
      </c>
      <c r="C27" s="35" t="s">
        <v>406</v>
      </c>
      <c r="D27" s="28"/>
      <c r="E27" s="212"/>
      <c r="F27" s="185"/>
      <c r="G27" s="234"/>
    </row>
    <row r="28" spans="1:7" ht="12" customHeight="1" x14ac:dyDescent="0.2">
      <c r="A28" s="25"/>
      <c r="B28" s="60"/>
      <c r="C28" s="35" t="s">
        <v>407</v>
      </c>
      <c r="D28" s="28" t="s">
        <v>141</v>
      </c>
      <c r="E28" s="212">
        <f>G25</f>
        <v>60000</v>
      </c>
      <c r="F28" s="232"/>
      <c r="G28" s="234">
        <f>F28*E28</f>
        <v>0</v>
      </c>
    </row>
    <row r="29" spans="1:7" ht="12" customHeight="1" x14ac:dyDescent="0.2">
      <c r="A29" s="31"/>
      <c r="B29" s="60"/>
      <c r="D29" s="28"/>
      <c r="E29" s="212"/>
      <c r="F29" s="185"/>
      <c r="G29" s="234" t="str">
        <f t="shared" si="0"/>
        <v/>
      </c>
    </row>
    <row r="30" spans="1:7" ht="12" customHeight="1" x14ac:dyDescent="0.2">
      <c r="A30" s="25" t="s">
        <v>476</v>
      </c>
      <c r="B30" s="60"/>
      <c r="C30" s="8" t="s">
        <v>477</v>
      </c>
      <c r="D30" s="36"/>
      <c r="E30" s="575"/>
      <c r="F30" s="111"/>
      <c r="G30" s="234" t="str">
        <f t="shared" si="0"/>
        <v/>
      </c>
    </row>
    <row r="31" spans="1:7" ht="12" customHeight="1" x14ac:dyDescent="0.2">
      <c r="A31" s="31"/>
      <c r="B31" s="60"/>
      <c r="C31" s="8" t="s">
        <v>478</v>
      </c>
      <c r="D31" s="36"/>
      <c r="E31" s="575"/>
      <c r="F31" s="111"/>
      <c r="G31" s="234" t="str">
        <f t="shared" si="0"/>
        <v/>
      </c>
    </row>
    <row r="32" spans="1:7" ht="12" customHeight="1" x14ac:dyDescent="0.2">
      <c r="A32" s="31"/>
      <c r="B32" s="60"/>
      <c r="D32" s="36"/>
      <c r="E32" s="575"/>
      <c r="F32" s="111"/>
      <c r="G32" s="234"/>
    </row>
    <row r="33" spans="1:7" ht="12" customHeight="1" x14ac:dyDescent="0.2">
      <c r="A33" s="31" t="s">
        <v>479</v>
      </c>
      <c r="B33" s="60"/>
      <c r="C33" s="11" t="s">
        <v>480</v>
      </c>
      <c r="D33" s="36" t="s">
        <v>344</v>
      </c>
      <c r="E33" s="575">
        <v>1</v>
      </c>
      <c r="F33" s="576">
        <v>200000</v>
      </c>
      <c r="G33" s="234">
        <f>F33*E33</f>
        <v>200000</v>
      </c>
    </row>
    <row r="34" spans="1:7" ht="12" customHeight="1" x14ac:dyDescent="0.2">
      <c r="A34" s="31"/>
      <c r="B34" s="60"/>
      <c r="D34" s="36"/>
      <c r="E34" s="575"/>
      <c r="F34" s="577"/>
      <c r="G34" s="234"/>
    </row>
    <row r="35" spans="1:7" ht="12" customHeight="1" x14ac:dyDescent="0.2">
      <c r="A35" s="31" t="s">
        <v>481</v>
      </c>
      <c r="B35" s="60"/>
      <c r="C35" s="35" t="s">
        <v>482</v>
      </c>
      <c r="D35" s="36"/>
      <c r="E35" s="578"/>
      <c r="F35" s="111"/>
      <c r="G35" s="234"/>
    </row>
    <row r="36" spans="1:7" ht="12" customHeight="1" x14ac:dyDescent="0.2">
      <c r="A36" s="31"/>
      <c r="B36" s="60"/>
      <c r="C36" s="35" t="s">
        <v>483</v>
      </c>
      <c r="D36" s="36" t="s">
        <v>141</v>
      </c>
      <c r="E36" s="575">
        <f>G33</f>
        <v>200000</v>
      </c>
      <c r="F36" s="301"/>
      <c r="G36" s="234">
        <f>F36*E36</f>
        <v>0</v>
      </c>
    </row>
    <row r="37" spans="1:7" ht="12" customHeight="1" x14ac:dyDescent="0.2">
      <c r="A37" s="31"/>
      <c r="B37" s="60"/>
      <c r="D37" s="36"/>
      <c r="E37" s="575"/>
      <c r="F37" s="577"/>
      <c r="G37" s="234"/>
    </row>
    <row r="38" spans="1:7" ht="12" customHeight="1" x14ac:dyDescent="0.2">
      <c r="A38" s="25" t="s">
        <v>484</v>
      </c>
      <c r="B38" s="60"/>
      <c r="C38" s="8" t="s">
        <v>485</v>
      </c>
      <c r="D38" s="36"/>
      <c r="E38" s="575"/>
      <c r="F38" s="577"/>
      <c r="G38" s="234"/>
    </row>
    <row r="39" spans="1:7" ht="12" customHeight="1" x14ac:dyDescent="0.2">
      <c r="A39" s="31"/>
      <c r="B39" s="60"/>
      <c r="D39" s="36"/>
      <c r="E39" s="575"/>
      <c r="F39" s="111"/>
      <c r="G39" s="234"/>
    </row>
    <row r="40" spans="1:7" ht="12" customHeight="1" x14ac:dyDescent="0.2">
      <c r="A40" s="31" t="s">
        <v>486</v>
      </c>
      <c r="B40" s="60"/>
      <c r="C40" s="11" t="s">
        <v>487</v>
      </c>
      <c r="D40" s="36" t="s">
        <v>344</v>
      </c>
      <c r="E40" s="575">
        <v>1</v>
      </c>
      <c r="F40" s="576">
        <v>200000</v>
      </c>
      <c r="G40" s="234">
        <f>F40*E40</f>
        <v>200000</v>
      </c>
    </row>
    <row r="41" spans="1:7" ht="12" customHeight="1" x14ac:dyDescent="0.2">
      <c r="A41" s="31"/>
      <c r="B41" s="60"/>
      <c r="D41" s="36"/>
      <c r="E41" s="575"/>
      <c r="F41" s="577"/>
      <c r="G41" s="234"/>
    </row>
    <row r="42" spans="1:7" ht="12" customHeight="1" x14ac:dyDescent="0.2">
      <c r="A42" s="31"/>
      <c r="B42" s="60"/>
      <c r="D42" s="28"/>
      <c r="E42" s="212"/>
      <c r="F42" s="185"/>
      <c r="G42" s="234" t="str">
        <f t="shared" si="0"/>
        <v/>
      </c>
    </row>
    <row r="43" spans="1:7" ht="12" customHeight="1" x14ac:dyDescent="0.2">
      <c r="A43" s="25" t="s">
        <v>489</v>
      </c>
      <c r="B43" s="60"/>
      <c r="C43" s="8" t="s">
        <v>488</v>
      </c>
      <c r="D43" s="28"/>
      <c r="E43" s="212"/>
      <c r="F43" s="185"/>
      <c r="G43" s="234" t="str">
        <f t="shared" si="0"/>
        <v/>
      </c>
    </row>
    <row r="44" spans="1:7" ht="12" customHeight="1" x14ac:dyDescent="0.2">
      <c r="A44" s="31"/>
      <c r="B44" s="60"/>
      <c r="D44" s="28"/>
      <c r="E44" s="212"/>
      <c r="F44" s="185"/>
      <c r="G44" s="234" t="str">
        <f t="shared" si="0"/>
        <v/>
      </c>
    </row>
    <row r="45" spans="1:7" ht="12" customHeight="1" x14ac:dyDescent="0.2">
      <c r="A45" s="31" t="s">
        <v>490</v>
      </c>
      <c r="B45" s="60"/>
      <c r="C45" s="11" t="s">
        <v>493</v>
      </c>
      <c r="D45" s="28" t="s">
        <v>497</v>
      </c>
      <c r="E45" s="212">
        <v>1</v>
      </c>
      <c r="F45" s="326"/>
      <c r="G45" s="234">
        <f>F45*E45</f>
        <v>0</v>
      </c>
    </row>
    <row r="46" spans="1:7" ht="12" customHeight="1" x14ac:dyDescent="0.2">
      <c r="A46" s="31"/>
      <c r="B46" s="60"/>
      <c r="D46" s="28"/>
      <c r="E46" s="212"/>
      <c r="F46" s="383"/>
      <c r="G46" s="234" t="str">
        <f t="shared" si="0"/>
        <v/>
      </c>
    </row>
    <row r="47" spans="1:7" ht="12" customHeight="1" x14ac:dyDescent="0.2">
      <c r="A47" s="31" t="s">
        <v>491</v>
      </c>
      <c r="B47" s="60"/>
      <c r="C47" s="11" t="s">
        <v>494</v>
      </c>
      <c r="D47" s="28" t="s">
        <v>497</v>
      </c>
      <c r="E47" s="212">
        <v>1</v>
      </c>
      <c r="F47" s="326"/>
      <c r="G47" s="234">
        <f>F47*E47</f>
        <v>0</v>
      </c>
    </row>
    <row r="48" spans="1:7" ht="12" customHeight="1" x14ac:dyDescent="0.2">
      <c r="A48" s="31"/>
      <c r="B48" s="60"/>
      <c r="D48" s="28"/>
      <c r="E48" s="465"/>
      <c r="F48" s="579"/>
      <c r="G48" s="234"/>
    </row>
    <row r="49" spans="1:7" ht="12" customHeight="1" x14ac:dyDescent="0.2">
      <c r="A49" s="31" t="s">
        <v>492</v>
      </c>
      <c r="B49" s="60"/>
      <c r="C49" s="11" t="s">
        <v>495</v>
      </c>
      <c r="D49" s="28"/>
      <c r="E49" s="212"/>
      <c r="F49" s="185"/>
      <c r="G49" s="234" t="str">
        <f>IF(OR(AND(E49="Prov",F49="Sum"),(F49="PC Sum")),". . . . . . . . .00",IF(ISERR(E49*F49),"",IF(E49*F49=0,"",ROUND(E49*F49,2))))</f>
        <v/>
      </c>
    </row>
    <row r="50" spans="1:7" ht="12" customHeight="1" x14ac:dyDescent="0.2">
      <c r="A50" s="31"/>
      <c r="B50" s="60"/>
      <c r="C50" s="11" t="s">
        <v>496</v>
      </c>
      <c r="D50" s="28" t="s">
        <v>141</v>
      </c>
      <c r="E50" s="212">
        <v>1500000</v>
      </c>
      <c r="F50" s="326"/>
      <c r="G50" s="234">
        <f>F50*E50</f>
        <v>0</v>
      </c>
    </row>
    <row r="51" spans="1:7" ht="12" customHeight="1" x14ac:dyDescent="0.2">
      <c r="A51" s="31"/>
      <c r="B51" s="60"/>
      <c r="D51" s="28"/>
      <c r="E51" s="212"/>
      <c r="F51" s="383"/>
      <c r="G51" s="234" t="str">
        <f t="shared" si="0"/>
        <v/>
      </c>
    </row>
    <row r="52" spans="1:7" ht="12" customHeight="1" x14ac:dyDescent="0.2">
      <c r="A52" s="31" t="s">
        <v>498</v>
      </c>
      <c r="B52" s="60"/>
      <c r="C52" s="11" t="s">
        <v>499</v>
      </c>
      <c r="D52" s="28" t="s">
        <v>344</v>
      </c>
      <c r="E52" s="212">
        <v>1</v>
      </c>
      <c r="F52" s="580">
        <v>250000</v>
      </c>
      <c r="G52" s="234">
        <f t="shared" si="0"/>
        <v>250000</v>
      </c>
    </row>
    <row r="53" spans="1:7" ht="12" customHeight="1" x14ac:dyDescent="0.2">
      <c r="A53" s="31"/>
      <c r="B53" s="60"/>
      <c r="D53" s="28"/>
      <c r="E53" s="212"/>
      <c r="F53" s="383"/>
      <c r="G53" s="234" t="str">
        <f t="shared" si="0"/>
        <v/>
      </c>
    </row>
    <row r="54" spans="1:7" ht="12" customHeight="1" x14ac:dyDescent="0.2">
      <c r="A54" s="31" t="s">
        <v>500</v>
      </c>
      <c r="B54" s="60"/>
      <c r="C54" s="11" t="s">
        <v>501</v>
      </c>
      <c r="D54" s="28" t="s">
        <v>502</v>
      </c>
      <c r="E54" s="212">
        <v>1</v>
      </c>
      <c r="F54" s="326"/>
      <c r="G54" s="234">
        <f>F54*E54</f>
        <v>0</v>
      </c>
    </row>
    <row r="55" spans="1:7" ht="12" customHeight="1" x14ac:dyDescent="0.2">
      <c r="A55" s="31"/>
      <c r="B55" s="60"/>
      <c r="D55" s="28"/>
      <c r="E55" s="212"/>
      <c r="F55" s="383"/>
      <c r="G55" s="234" t="str">
        <f t="shared" si="0"/>
        <v/>
      </c>
    </row>
    <row r="56" spans="1:7" ht="12" customHeight="1" x14ac:dyDescent="0.2">
      <c r="A56" s="25" t="s">
        <v>503</v>
      </c>
      <c r="B56" s="60"/>
      <c r="C56" s="8" t="s">
        <v>374</v>
      </c>
      <c r="D56" s="28"/>
      <c r="E56" s="212"/>
      <c r="F56" s="185"/>
      <c r="G56" s="234" t="str">
        <f t="shared" si="0"/>
        <v/>
      </c>
    </row>
    <row r="57" spans="1:7" ht="12" customHeight="1" x14ac:dyDescent="0.2">
      <c r="A57" s="31"/>
      <c r="B57" s="60"/>
      <c r="D57" s="28"/>
      <c r="E57" s="212"/>
      <c r="F57" s="185"/>
      <c r="G57" s="234" t="str">
        <f t="shared" si="0"/>
        <v/>
      </c>
    </row>
    <row r="58" spans="1:7" ht="12" customHeight="1" x14ac:dyDescent="0.2">
      <c r="A58" s="31" t="s">
        <v>504</v>
      </c>
      <c r="B58" s="60"/>
      <c r="C58" s="11" t="s">
        <v>505</v>
      </c>
      <c r="D58" s="28" t="s">
        <v>375</v>
      </c>
      <c r="E58" s="212">
        <v>60</v>
      </c>
      <c r="F58" s="232"/>
      <c r="G58" s="234">
        <f>F58*E58</f>
        <v>0</v>
      </c>
    </row>
    <row r="59" spans="1:7" ht="12" customHeight="1" x14ac:dyDescent="0.2">
      <c r="A59" s="31"/>
      <c r="B59" s="60"/>
      <c r="D59" s="28"/>
      <c r="E59" s="212"/>
      <c r="F59" s="383"/>
      <c r="G59" s="234" t="str">
        <f t="shared" si="0"/>
        <v/>
      </c>
    </row>
    <row r="60" spans="1:7" ht="12" customHeight="1" x14ac:dyDescent="0.2">
      <c r="A60" s="31" t="s">
        <v>506</v>
      </c>
      <c r="B60" s="60"/>
      <c r="C60" s="11" t="s">
        <v>507</v>
      </c>
      <c r="D60" s="28" t="s">
        <v>344</v>
      </c>
      <c r="E60" s="212">
        <v>1</v>
      </c>
      <c r="F60" s="218">
        <v>450000</v>
      </c>
      <c r="G60" s="234">
        <f t="shared" si="0"/>
        <v>450000</v>
      </c>
    </row>
    <row r="61" spans="1:7" ht="12" customHeight="1" x14ac:dyDescent="0.2">
      <c r="A61" s="31"/>
      <c r="B61" s="60"/>
      <c r="D61" s="28"/>
      <c r="E61" s="212"/>
      <c r="F61" s="453"/>
      <c r="G61" s="234" t="str">
        <f t="shared" si="0"/>
        <v/>
      </c>
    </row>
    <row r="62" spans="1:7" ht="12" customHeight="1" x14ac:dyDescent="0.2">
      <c r="A62" s="31" t="s">
        <v>508</v>
      </c>
      <c r="B62" s="60"/>
      <c r="C62" s="11" t="s">
        <v>376</v>
      </c>
      <c r="D62" s="28" t="s">
        <v>344</v>
      </c>
      <c r="E62" s="212">
        <v>1</v>
      </c>
      <c r="F62" s="581">
        <v>25000</v>
      </c>
      <c r="G62" s="234">
        <f t="shared" si="0"/>
        <v>25000</v>
      </c>
    </row>
    <row r="63" spans="1:7" ht="12" customHeight="1" x14ac:dyDescent="0.2">
      <c r="A63" s="31"/>
      <c r="B63" s="60"/>
      <c r="D63" s="28"/>
      <c r="E63" s="212"/>
      <c r="F63" s="383"/>
      <c r="G63" s="234" t="str">
        <f t="shared" si="0"/>
        <v/>
      </c>
    </row>
    <row r="64" spans="1:7" ht="12" customHeight="1" x14ac:dyDescent="0.2">
      <c r="A64" s="31" t="s">
        <v>509</v>
      </c>
      <c r="B64" s="60"/>
      <c r="C64" s="11" t="s">
        <v>510</v>
      </c>
      <c r="D64" s="28"/>
      <c r="E64" s="212"/>
      <c r="F64" s="185"/>
      <c r="G64" s="234" t="str">
        <f t="shared" si="0"/>
        <v/>
      </c>
    </row>
    <row r="65" spans="1:7" ht="12" customHeight="1" x14ac:dyDescent="0.2">
      <c r="A65" s="31"/>
      <c r="B65" s="60"/>
      <c r="C65" s="11" t="s">
        <v>511</v>
      </c>
      <c r="D65" s="28" t="s">
        <v>344</v>
      </c>
      <c r="E65" s="212">
        <v>1</v>
      </c>
      <c r="F65" s="218">
        <v>150000</v>
      </c>
      <c r="G65" s="234">
        <f t="shared" si="0"/>
        <v>150000</v>
      </c>
    </row>
    <row r="66" spans="1:7" ht="12" customHeight="1" x14ac:dyDescent="0.2">
      <c r="A66" s="31"/>
      <c r="B66" s="60"/>
      <c r="D66" s="28"/>
      <c r="E66" s="212"/>
      <c r="F66" s="185"/>
      <c r="G66" s="234" t="str">
        <f t="shared" si="0"/>
        <v/>
      </c>
    </row>
    <row r="67" spans="1:7" ht="12" customHeight="1" x14ac:dyDescent="0.2">
      <c r="A67" s="31"/>
      <c r="B67" s="60"/>
      <c r="D67" s="28"/>
      <c r="E67" s="212"/>
      <c r="F67" s="185"/>
      <c r="G67" s="234" t="str">
        <f t="shared" si="0"/>
        <v/>
      </c>
    </row>
    <row r="68" spans="1:7" ht="12" customHeight="1" x14ac:dyDescent="0.25">
      <c r="A68" s="20"/>
      <c r="B68" s="21"/>
      <c r="C68" s="404"/>
      <c r="D68" s="4"/>
      <c r="E68" s="469"/>
      <c r="F68" s="456"/>
      <c r="G68" s="62"/>
    </row>
    <row r="69" spans="1:7" ht="12" customHeight="1" x14ac:dyDescent="0.25">
      <c r="A69" s="17" t="str">
        <f>A8</f>
        <v>M0200</v>
      </c>
      <c r="B69" s="26"/>
      <c r="C69" s="407" t="s">
        <v>55</v>
      </c>
      <c r="D69" s="3"/>
      <c r="F69" s="582"/>
      <c r="G69" s="349">
        <f>SUM(G7:G67)</f>
        <v>1435000</v>
      </c>
    </row>
    <row r="70" spans="1:7" ht="12" customHeight="1" x14ac:dyDescent="0.25">
      <c r="A70" s="43"/>
      <c r="B70" s="408"/>
      <c r="C70" s="409"/>
      <c r="D70" s="5"/>
      <c r="E70" s="460"/>
      <c r="F70" s="583"/>
      <c r="G70" s="44"/>
    </row>
    <row r="71" spans="1:7" ht="12" customHeight="1" x14ac:dyDescent="0.25">
      <c r="A71" s="7" t="str">
        <f>A1</f>
        <v>CONTRACT NRA X.002-162-2023/1 TOLL</v>
      </c>
      <c r="C71" s="411"/>
      <c r="D71" s="3"/>
      <c r="F71" s="584"/>
      <c r="G71" s="163"/>
    </row>
    <row r="72" spans="1:7" ht="12" customHeight="1" x14ac:dyDescent="0.25">
      <c r="A72" s="7" t="str">
        <f>A2</f>
        <v>SCHEDULE A: ROUTINE ROAD MAINTENNACE OF GAUTENG JOHANNESBURG FREEWAYS</v>
      </c>
      <c r="B72" s="7"/>
      <c r="C72" s="8"/>
      <c r="D72" s="3"/>
      <c r="G72" s="585" t="str">
        <f>G2</f>
        <v>SECTION M0200</v>
      </c>
    </row>
    <row r="73" spans="1:7" ht="12" customHeight="1" x14ac:dyDescent="0.25">
      <c r="A73" s="12" t="str">
        <f>$A$3</f>
        <v>PART A : MANAGEMENT</v>
      </c>
      <c r="D73" s="3" t="s">
        <v>1770</v>
      </c>
      <c r="G73" s="359"/>
    </row>
    <row r="74" spans="1:7" ht="12" customHeight="1" x14ac:dyDescent="0.25">
      <c r="A74" s="77"/>
      <c r="B74" s="78"/>
      <c r="C74" s="79"/>
      <c r="D74" s="80"/>
      <c r="E74" s="461"/>
      <c r="F74" s="449"/>
      <c r="G74" s="80"/>
    </row>
    <row r="75" spans="1:7" ht="12" customHeight="1" x14ac:dyDescent="0.25">
      <c r="A75" s="692" t="s">
        <v>14</v>
      </c>
      <c r="B75" s="693"/>
      <c r="C75" s="81" t="s">
        <v>130</v>
      </c>
      <c r="D75" s="82" t="s">
        <v>131</v>
      </c>
      <c r="E75" s="462" t="s">
        <v>132</v>
      </c>
      <c r="F75" s="450" t="s">
        <v>133</v>
      </c>
      <c r="G75" s="82" t="s">
        <v>134</v>
      </c>
    </row>
    <row r="76" spans="1:7" ht="12" customHeight="1" x14ac:dyDescent="0.25">
      <c r="A76" s="83"/>
      <c r="B76" s="84"/>
      <c r="C76" s="85"/>
      <c r="D76" s="86"/>
      <c r="E76" s="463"/>
      <c r="F76" s="451"/>
      <c r="G76" s="86"/>
    </row>
    <row r="77" spans="1:7" ht="12" customHeight="1" x14ac:dyDescent="0.25">
      <c r="A77" s="20"/>
      <c r="B77" s="21"/>
      <c r="C77" s="88"/>
      <c r="D77" s="4"/>
      <c r="E77" s="469"/>
      <c r="F77" s="456"/>
      <c r="G77" s="415"/>
    </row>
    <row r="78" spans="1:7" ht="12" customHeight="1" x14ac:dyDescent="0.25">
      <c r="A78" s="25" t="str">
        <f>A69</f>
        <v>M0200</v>
      </c>
      <c r="B78" s="26"/>
      <c r="C78" s="407" t="s">
        <v>39</v>
      </c>
      <c r="D78" s="3"/>
      <c r="F78" s="582"/>
      <c r="G78" s="76">
        <f>G69</f>
        <v>1435000</v>
      </c>
    </row>
    <row r="79" spans="1:7" ht="12" customHeight="1" x14ac:dyDescent="0.25">
      <c r="A79" s="416"/>
      <c r="B79" s="408"/>
      <c r="C79" s="409"/>
      <c r="D79" s="5"/>
      <c r="E79" s="460"/>
      <c r="F79" s="583"/>
      <c r="G79" s="44"/>
    </row>
    <row r="80" spans="1:7" ht="12" customHeight="1" x14ac:dyDescent="0.2">
      <c r="A80" s="31"/>
      <c r="B80" s="26"/>
      <c r="C80" s="411"/>
      <c r="D80" s="16"/>
      <c r="E80" s="464"/>
      <c r="F80" s="586"/>
      <c r="G80" s="234" t="str">
        <f t="shared" ref="G80:G138" si="1">IF(OR(AND(E80="Prov",F80="Sum"),(F80="PC Sum")),". . . . . . . . .00",IF(ISERR(E80*F80),"",IF(E80*F80=0,"",ROUND(E80*F80,2))))</f>
        <v/>
      </c>
    </row>
    <row r="81" spans="1:7" ht="12" customHeight="1" x14ac:dyDescent="0.2">
      <c r="A81" s="31" t="s">
        <v>512</v>
      </c>
      <c r="B81" s="26"/>
      <c r="C81" s="418" t="s">
        <v>377</v>
      </c>
      <c r="D81" s="28" t="s">
        <v>344</v>
      </c>
      <c r="E81" s="212">
        <v>1</v>
      </c>
      <c r="F81" s="218">
        <v>150000</v>
      </c>
      <c r="G81" s="234">
        <f t="shared" si="1"/>
        <v>150000</v>
      </c>
    </row>
    <row r="82" spans="1:7" ht="12" customHeight="1" x14ac:dyDescent="0.2">
      <c r="A82" s="31"/>
      <c r="B82" s="26"/>
      <c r="C82" s="418"/>
      <c r="D82" s="28"/>
      <c r="E82" s="212"/>
      <c r="F82" s="185"/>
      <c r="G82" s="234"/>
    </row>
    <row r="83" spans="1:7" ht="12" customHeight="1" x14ac:dyDescent="0.2">
      <c r="A83" s="31" t="s">
        <v>513</v>
      </c>
      <c r="B83" s="26"/>
      <c r="C83" s="418" t="s">
        <v>473</v>
      </c>
      <c r="D83" s="28"/>
      <c r="E83" s="212"/>
      <c r="F83" s="185"/>
      <c r="G83" s="234"/>
    </row>
    <row r="84" spans="1:7" ht="12" customHeight="1" x14ac:dyDescent="0.2">
      <c r="A84" s="31"/>
      <c r="B84" s="26"/>
      <c r="C84" s="418" t="s">
        <v>514</v>
      </c>
      <c r="D84" s="28" t="s">
        <v>141</v>
      </c>
      <c r="E84" s="212">
        <f>G60+G62+G65+G81</f>
        <v>775000</v>
      </c>
      <c r="F84" s="232"/>
      <c r="G84" s="234">
        <f>F84*E84</f>
        <v>0</v>
      </c>
    </row>
    <row r="85" spans="1:7" ht="12" customHeight="1" x14ac:dyDescent="0.2">
      <c r="A85" s="31"/>
      <c r="B85" s="26"/>
      <c r="C85" s="411"/>
      <c r="D85" s="28"/>
      <c r="E85" s="212"/>
      <c r="F85" s="454"/>
      <c r="G85" s="234"/>
    </row>
    <row r="86" spans="1:7" ht="12" customHeight="1" x14ac:dyDescent="0.2">
      <c r="A86" s="25" t="s">
        <v>515</v>
      </c>
      <c r="B86" s="26"/>
      <c r="C86" s="420" t="s">
        <v>516</v>
      </c>
      <c r="D86" s="421"/>
      <c r="E86" s="587"/>
      <c r="F86" s="422"/>
      <c r="G86" s="234" t="str">
        <f>IF(OR(AND(E86="Prov",F86="Sum"),(F86="PC Sum")),". . . . . . . . .00",IF(ISERR(E86*F86),"",IF(E86*F86=0,"",ROUND(E86*F86,2))))</f>
        <v/>
      </c>
    </row>
    <row r="87" spans="1:7" ht="12" customHeight="1" x14ac:dyDescent="0.2">
      <c r="A87" s="25"/>
      <c r="B87" s="67"/>
      <c r="C87" s="50"/>
      <c r="D87" s="50"/>
      <c r="E87" s="588"/>
      <c r="F87" s="422"/>
      <c r="G87" s="234" t="str">
        <f t="shared" si="1"/>
        <v/>
      </c>
    </row>
    <row r="88" spans="1:7" ht="12" customHeight="1" x14ac:dyDescent="0.2">
      <c r="A88" s="31" t="s">
        <v>517</v>
      </c>
      <c r="B88" s="60"/>
      <c r="C88" s="423" t="s">
        <v>516</v>
      </c>
      <c r="D88" s="421" t="s">
        <v>344</v>
      </c>
      <c r="E88" s="212">
        <v>1</v>
      </c>
      <c r="F88" s="424">
        <v>150000</v>
      </c>
      <c r="G88" s="234">
        <f>F88*E88</f>
        <v>150000</v>
      </c>
    </row>
    <row r="89" spans="1:7" ht="12" customHeight="1" x14ac:dyDescent="0.2">
      <c r="A89" s="25"/>
      <c r="B89" s="60"/>
      <c r="C89" s="423"/>
      <c r="D89" s="421"/>
      <c r="E89" s="212"/>
      <c r="F89" s="422"/>
      <c r="G89" s="234" t="str">
        <f t="shared" si="1"/>
        <v/>
      </c>
    </row>
    <row r="90" spans="1:7" ht="12" customHeight="1" x14ac:dyDescent="0.2">
      <c r="A90" s="31" t="s">
        <v>518</v>
      </c>
      <c r="B90" s="60"/>
      <c r="C90" s="418" t="s">
        <v>473</v>
      </c>
      <c r="D90" s="421"/>
      <c r="E90" s="212"/>
      <c r="F90" s="422"/>
      <c r="G90" s="234" t="str">
        <f t="shared" si="1"/>
        <v/>
      </c>
    </row>
    <row r="91" spans="1:7" ht="12" customHeight="1" x14ac:dyDescent="0.2">
      <c r="A91" s="25"/>
      <c r="B91" s="60"/>
      <c r="C91" s="418" t="s">
        <v>519</v>
      </c>
      <c r="D91" s="421" t="s">
        <v>141</v>
      </c>
      <c r="E91" s="212">
        <f>G88</f>
        <v>150000</v>
      </c>
      <c r="F91" s="589"/>
      <c r="G91" s="234">
        <f>F91*E91</f>
        <v>0</v>
      </c>
    </row>
    <row r="92" spans="1:7" ht="12" customHeight="1" x14ac:dyDescent="0.2">
      <c r="A92" s="25"/>
      <c r="B92" s="67"/>
      <c r="C92" s="50"/>
      <c r="D92" s="50"/>
      <c r="E92" s="590"/>
      <c r="F92" s="422"/>
      <c r="G92" s="234" t="str">
        <f t="shared" si="1"/>
        <v/>
      </c>
    </row>
    <row r="93" spans="1:7" ht="12" customHeight="1" x14ac:dyDescent="0.2">
      <c r="A93" s="25" t="s">
        <v>1707</v>
      </c>
      <c r="B93" s="49"/>
      <c r="C93" s="8" t="s">
        <v>1771</v>
      </c>
      <c r="D93" s="28"/>
      <c r="E93" s="591"/>
      <c r="F93" s="185"/>
      <c r="G93" s="234"/>
    </row>
    <row r="94" spans="1:7" ht="12" customHeight="1" x14ac:dyDescent="0.2">
      <c r="A94" s="31"/>
      <c r="B94" s="60"/>
      <c r="D94" s="28"/>
      <c r="E94" s="591"/>
      <c r="F94" s="185"/>
      <c r="G94" s="234"/>
    </row>
    <row r="95" spans="1:7" ht="12" customHeight="1" x14ac:dyDescent="0.2">
      <c r="A95" s="31" t="s">
        <v>1772</v>
      </c>
      <c r="B95" s="60"/>
      <c r="C95" s="11" t="s">
        <v>1710</v>
      </c>
      <c r="D95" s="28" t="s">
        <v>1711</v>
      </c>
      <c r="E95" s="212">
        <v>5000</v>
      </c>
      <c r="F95" s="326"/>
      <c r="G95" s="234">
        <f>F95*E95</f>
        <v>0</v>
      </c>
    </row>
    <row r="96" spans="1:7" ht="12" customHeight="1" x14ac:dyDescent="0.2">
      <c r="A96" s="31"/>
      <c r="B96" s="60"/>
      <c r="D96" s="28"/>
      <c r="E96" s="212"/>
      <c r="F96" s="383"/>
      <c r="G96" s="234"/>
    </row>
    <row r="97" spans="1:7" ht="12" customHeight="1" x14ac:dyDescent="0.2">
      <c r="A97" s="31" t="s">
        <v>1773</v>
      </c>
      <c r="B97" s="60"/>
      <c r="C97" s="11" t="s">
        <v>1713</v>
      </c>
      <c r="D97" s="28" t="s">
        <v>1711</v>
      </c>
      <c r="E97" s="212">
        <v>2000</v>
      </c>
      <c r="F97" s="326"/>
      <c r="G97" s="234">
        <f>F97*E97</f>
        <v>0</v>
      </c>
    </row>
    <row r="98" spans="1:7" ht="12" customHeight="1" x14ac:dyDescent="0.2">
      <c r="A98" s="31"/>
      <c r="B98" s="60"/>
      <c r="D98" s="28"/>
      <c r="E98" s="212"/>
      <c r="F98" s="383"/>
      <c r="G98" s="234"/>
    </row>
    <row r="99" spans="1:7" ht="12" customHeight="1" x14ac:dyDescent="0.2">
      <c r="A99" s="31" t="s">
        <v>1774</v>
      </c>
      <c r="B99" s="60"/>
      <c r="C99" s="11" t="s">
        <v>1715</v>
      </c>
      <c r="D99" s="28" t="s">
        <v>147</v>
      </c>
      <c r="E99" s="212">
        <v>1000</v>
      </c>
      <c r="F99" s="326"/>
      <c r="G99" s="234">
        <f>F99*E99</f>
        <v>0</v>
      </c>
    </row>
    <row r="100" spans="1:7" ht="12" customHeight="1" x14ac:dyDescent="0.2">
      <c r="A100" s="31"/>
      <c r="B100" s="60"/>
      <c r="D100" s="28"/>
      <c r="E100" s="592"/>
      <c r="F100" s="185"/>
      <c r="G100" s="234" t="str">
        <f t="shared" si="1"/>
        <v/>
      </c>
    </row>
    <row r="101" spans="1:7" ht="12" customHeight="1" x14ac:dyDescent="0.2">
      <c r="A101" s="31"/>
      <c r="B101" s="60"/>
      <c r="D101" s="28"/>
      <c r="E101" s="212"/>
      <c r="F101" s="383"/>
      <c r="G101" s="234"/>
    </row>
    <row r="102" spans="1:7" ht="12" customHeight="1" x14ac:dyDescent="0.2">
      <c r="A102" s="31"/>
      <c r="B102" s="60"/>
      <c r="D102" s="28"/>
      <c r="E102" s="212"/>
      <c r="F102" s="383"/>
      <c r="G102" s="234"/>
    </row>
    <row r="103" spans="1:7" ht="12" customHeight="1" x14ac:dyDescent="0.2">
      <c r="A103" s="31"/>
      <c r="B103" s="60"/>
      <c r="D103" s="28"/>
      <c r="E103" s="212"/>
      <c r="F103" s="383"/>
      <c r="G103" s="234"/>
    </row>
    <row r="104" spans="1:7" ht="12" customHeight="1" x14ac:dyDescent="0.2">
      <c r="A104" s="31"/>
      <c r="B104" s="60"/>
      <c r="C104" s="423"/>
      <c r="D104" s="421"/>
      <c r="E104" s="587"/>
      <c r="F104" s="422"/>
      <c r="G104" s="234" t="str">
        <f t="shared" si="1"/>
        <v/>
      </c>
    </row>
    <row r="105" spans="1:7" ht="12" customHeight="1" x14ac:dyDescent="0.2">
      <c r="A105" s="25"/>
      <c r="B105" s="67"/>
      <c r="C105" s="50"/>
      <c r="D105" s="50"/>
      <c r="E105" s="588"/>
      <c r="F105" s="422"/>
      <c r="G105" s="234" t="str">
        <f t="shared" si="1"/>
        <v/>
      </c>
    </row>
    <row r="106" spans="1:7" ht="12" customHeight="1" x14ac:dyDescent="0.2">
      <c r="A106" s="25"/>
      <c r="B106" s="26"/>
      <c r="C106" s="423"/>
      <c r="D106" s="421"/>
      <c r="E106" s="212"/>
      <c r="F106" s="422"/>
      <c r="G106" s="234" t="str">
        <f t="shared" si="1"/>
        <v/>
      </c>
    </row>
    <row r="107" spans="1:7" ht="12" customHeight="1" x14ac:dyDescent="0.2">
      <c r="A107" s="25"/>
      <c r="B107" s="26"/>
      <c r="C107" s="423"/>
      <c r="D107" s="421"/>
      <c r="E107" s="212"/>
      <c r="F107" s="422"/>
      <c r="G107" s="234" t="str">
        <f t="shared" si="1"/>
        <v/>
      </c>
    </row>
    <row r="108" spans="1:7" ht="12" customHeight="1" x14ac:dyDescent="0.2">
      <c r="A108" s="25"/>
      <c r="B108" s="26"/>
      <c r="C108" s="423"/>
      <c r="D108" s="421"/>
      <c r="E108" s="212"/>
      <c r="F108" s="422"/>
      <c r="G108" s="234" t="str">
        <f t="shared" si="1"/>
        <v/>
      </c>
    </row>
    <row r="109" spans="1:7" ht="12" customHeight="1" x14ac:dyDescent="0.2">
      <c r="A109" s="25"/>
      <c r="B109" s="26"/>
      <c r="C109" s="423"/>
      <c r="D109" s="421"/>
      <c r="E109" s="212"/>
      <c r="F109" s="422"/>
      <c r="G109" s="234" t="str">
        <f t="shared" si="1"/>
        <v/>
      </c>
    </row>
    <row r="110" spans="1:7" ht="12" customHeight="1" x14ac:dyDescent="0.2">
      <c r="A110" s="25"/>
      <c r="B110" s="26"/>
      <c r="C110" s="423"/>
      <c r="D110" s="421"/>
      <c r="E110" s="212"/>
      <c r="F110" s="422"/>
      <c r="G110" s="234" t="str">
        <f t="shared" si="1"/>
        <v/>
      </c>
    </row>
    <row r="111" spans="1:7" ht="12" customHeight="1" x14ac:dyDescent="0.2">
      <c r="A111" s="25"/>
      <c r="B111" s="26"/>
      <c r="C111" s="423"/>
      <c r="D111" s="421"/>
      <c r="E111" s="212"/>
      <c r="F111" s="422"/>
      <c r="G111" s="234" t="str">
        <f t="shared" si="1"/>
        <v/>
      </c>
    </row>
    <row r="112" spans="1:7" ht="12" customHeight="1" x14ac:dyDescent="0.2">
      <c r="A112" s="25"/>
      <c r="B112" s="26"/>
      <c r="C112" s="423"/>
      <c r="D112" s="421"/>
      <c r="E112" s="212"/>
      <c r="F112" s="422"/>
      <c r="G112" s="234" t="str">
        <f t="shared" si="1"/>
        <v/>
      </c>
    </row>
    <row r="113" spans="1:7" ht="12" customHeight="1" x14ac:dyDescent="0.2">
      <c r="A113" s="25"/>
      <c r="B113" s="26"/>
      <c r="C113" s="423"/>
      <c r="D113" s="421"/>
      <c r="E113" s="212"/>
      <c r="F113" s="422"/>
      <c r="G113" s="234" t="str">
        <f t="shared" si="1"/>
        <v/>
      </c>
    </row>
    <row r="114" spans="1:7" ht="12" customHeight="1" x14ac:dyDescent="0.2">
      <c r="A114" s="25"/>
      <c r="B114" s="26"/>
      <c r="C114" s="423"/>
      <c r="D114" s="421"/>
      <c r="E114" s="212"/>
      <c r="F114" s="422"/>
      <c r="G114" s="234" t="str">
        <f t="shared" si="1"/>
        <v/>
      </c>
    </row>
    <row r="115" spans="1:7" ht="12" customHeight="1" x14ac:dyDescent="0.2">
      <c r="A115" s="25"/>
      <c r="B115" s="26"/>
      <c r="C115" s="423"/>
      <c r="D115" s="421"/>
      <c r="E115" s="212"/>
      <c r="F115" s="422"/>
      <c r="G115" s="234" t="str">
        <f t="shared" si="1"/>
        <v/>
      </c>
    </row>
    <row r="116" spans="1:7" ht="12" customHeight="1" x14ac:dyDescent="0.2">
      <c r="A116" s="25"/>
      <c r="B116" s="49"/>
      <c r="C116" s="50"/>
      <c r="D116" s="50"/>
      <c r="E116" s="590"/>
      <c r="F116" s="422"/>
      <c r="G116" s="234" t="str">
        <f t="shared" si="1"/>
        <v/>
      </c>
    </row>
    <row r="117" spans="1:7" ht="12" customHeight="1" x14ac:dyDescent="0.2">
      <c r="A117" s="25"/>
      <c r="B117" s="26"/>
      <c r="C117" s="423"/>
      <c r="D117" s="421"/>
      <c r="E117" s="590"/>
      <c r="F117" s="185"/>
      <c r="G117" s="234" t="str">
        <f t="shared" si="1"/>
        <v/>
      </c>
    </row>
    <row r="118" spans="1:7" ht="12" customHeight="1" x14ac:dyDescent="0.2">
      <c r="A118" s="25"/>
      <c r="B118" s="26"/>
      <c r="C118" s="50"/>
      <c r="D118" s="50"/>
      <c r="E118" s="590"/>
      <c r="F118" s="422"/>
      <c r="G118" s="234" t="str">
        <f t="shared" si="1"/>
        <v/>
      </c>
    </row>
    <row r="119" spans="1:7" ht="12" customHeight="1" x14ac:dyDescent="0.2">
      <c r="A119" s="25"/>
      <c r="B119" s="26"/>
      <c r="C119" s="50"/>
      <c r="D119" s="421"/>
      <c r="E119" s="212"/>
      <c r="F119" s="422"/>
      <c r="G119" s="234" t="str">
        <f t="shared" si="1"/>
        <v/>
      </c>
    </row>
    <row r="120" spans="1:7" ht="12" customHeight="1" x14ac:dyDescent="0.2">
      <c r="A120" s="25"/>
      <c r="B120" s="26"/>
      <c r="C120" s="50"/>
      <c r="D120" s="50"/>
      <c r="E120" s="590"/>
      <c r="F120" s="422"/>
      <c r="G120" s="234" t="str">
        <f t="shared" si="1"/>
        <v/>
      </c>
    </row>
    <row r="121" spans="1:7" ht="12" customHeight="1" x14ac:dyDescent="0.2">
      <c r="A121" s="25"/>
      <c r="B121" s="26"/>
      <c r="C121" s="423"/>
      <c r="D121" s="421"/>
      <c r="E121" s="590"/>
      <c r="F121" s="185"/>
      <c r="G121" s="234" t="str">
        <f t="shared" si="1"/>
        <v/>
      </c>
    </row>
    <row r="122" spans="1:7" ht="12" customHeight="1" x14ac:dyDescent="0.2">
      <c r="A122" s="25"/>
      <c r="B122" s="26"/>
      <c r="C122" s="427"/>
      <c r="D122" s="421"/>
      <c r="E122" s="590"/>
      <c r="F122" s="185"/>
      <c r="G122" s="234" t="str">
        <f t="shared" si="1"/>
        <v/>
      </c>
    </row>
    <row r="123" spans="1:7" ht="12" customHeight="1" x14ac:dyDescent="0.2">
      <c r="A123" s="25"/>
      <c r="B123" s="26"/>
      <c r="C123" s="427"/>
      <c r="D123" s="421"/>
      <c r="E123" s="590"/>
      <c r="F123" s="185"/>
      <c r="G123" s="234"/>
    </row>
    <row r="124" spans="1:7" ht="12" customHeight="1" x14ac:dyDescent="0.2">
      <c r="A124" s="25"/>
      <c r="B124" s="26"/>
      <c r="C124" s="427"/>
      <c r="D124" s="421"/>
      <c r="E124" s="590"/>
      <c r="F124" s="185"/>
      <c r="G124" s="234"/>
    </row>
    <row r="125" spans="1:7" ht="12" customHeight="1" x14ac:dyDescent="0.2">
      <c r="A125" s="25"/>
      <c r="B125" s="26"/>
      <c r="C125" s="427"/>
      <c r="D125" s="421"/>
      <c r="E125" s="590"/>
      <c r="F125" s="185"/>
      <c r="G125" s="234"/>
    </row>
    <row r="126" spans="1:7" ht="12" customHeight="1" x14ac:dyDescent="0.2">
      <c r="A126" s="25"/>
      <c r="B126" s="26"/>
      <c r="C126" s="427"/>
      <c r="D126" s="421"/>
      <c r="E126" s="590"/>
      <c r="F126" s="185"/>
      <c r="G126" s="234"/>
    </row>
    <row r="127" spans="1:7" ht="12" customHeight="1" x14ac:dyDescent="0.2">
      <c r="A127" s="25"/>
      <c r="B127" s="26"/>
      <c r="C127" s="427"/>
      <c r="D127" s="421"/>
      <c r="E127" s="590"/>
      <c r="F127" s="185"/>
      <c r="G127" s="234"/>
    </row>
    <row r="128" spans="1:7" ht="12" customHeight="1" x14ac:dyDescent="0.2">
      <c r="A128" s="25"/>
      <c r="B128" s="26"/>
      <c r="C128" s="427"/>
      <c r="D128" s="421"/>
      <c r="E128" s="590"/>
      <c r="F128" s="185"/>
      <c r="G128" s="234"/>
    </row>
    <row r="129" spans="1:7" ht="12" customHeight="1" x14ac:dyDescent="0.2">
      <c r="A129" s="25"/>
      <c r="B129" s="26"/>
      <c r="C129" s="427"/>
      <c r="D129" s="421"/>
      <c r="E129" s="590"/>
      <c r="F129" s="185"/>
      <c r="G129" s="234"/>
    </row>
    <row r="130" spans="1:7" ht="12" customHeight="1" x14ac:dyDescent="0.2">
      <c r="A130" s="25"/>
      <c r="B130" s="26"/>
      <c r="C130" s="427"/>
      <c r="D130" s="421"/>
      <c r="E130" s="590"/>
      <c r="F130" s="185"/>
      <c r="G130" s="234"/>
    </row>
    <row r="131" spans="1:7" ht="12" customHeight="1" x14ac:dyDescent="0.2">
      <c r="A131" s="25"/>
      <c r="B131" s="26"/>
      <c r="C131" s="427"/>
      <c r="D131" s="421"/>
      <c r="E131" s="590"/>
      <c r="F131" s="185"/>
      <c r="G131" s="234"/>
    </row>
    <row r="132" spans="1:7" ht="12" customHeight="1" x14ac:dyDescent="0.2">
      <c r="A132" s="25"/>
      <c r="B132" s="26"/>
      <c r="C132" s="427"/>
      <c r="D132" s="421"/>
      <c r="E132" s="590"/>
      <c r="F132" s="185"/>
      <c r="G132" s="234"/>
    </row>
    <row r="133" spans="1:7" ht="12" customHeight="1" x14ac:dyDescent="0.2">
      <c r="A133" s="25"/>
      <c r="B133" s="26"/>
      <c r="C133" s="427"/>
      <c r="D133" s="421"/>
      <c r="E133" s="590"/>
      <c r="F133" s="185"/>
      <c r="G133" s="234"/>
    </row>
    <row r="134" spans="1:7" ht="12" customHeight="1" x14ac:dyDescent="0.2">
      <c r="A134" s="25"/>
      <c r="B134" s="26"/>
      <c r="C134" s="427"/>
      <c r="D134" s="421"/>
      <c r="E134" s="590"/>
      <c r="F134" s="185"/>
      <c r="G134" s="234"/>
    </row>
    <row r="135" spans="1:7" ht="12" customHeight="1" x14ac:dyDescent="0.2">
      <c r="A135" s="25"/>
      <c r="B135" s="26"/>
      <c r="C135" s="427"/>
      <c r="D135" s="421"/>
      <c r="E135" s="590"/>
      <c r="F135" s="185"/>
      <c r="G135" s="234" t="str">
        <f t="shared" si="1"/>
        <v/>
      </c>
    </row>
    <row r="136" spans="1:7" ht="12" customHeight="1" x14ac:dyDescent="0.2">
      <c r="A136" s="25"/>
      <c r="B136" s="26"/>
      <c r="C136" s="8"/>
      <c r="D136" s="28"/>
      <c r="E136" s="212"/>
      <c r="F136" s="185"/>
      <c r="G136" s="234" t="str">
        <f t="shared" si="1"/>
        <v/>
      </c>
    </row>
    <row r="137" spans="1:7" ht="12" customHeight="1" x14ac:dyDescent="0.2">
      <c r="A137" s="25"/>
      <c r="B137" s="26"/>
      <c r="C137" s="8"/>
      <c r="D137" s="28"/>
      <c r="E137" s="212"/>
      <c r="F137" s="185"/>
      <c r="G137" s="234"/>
    </row>
    <row r="138" spans="1:7" ht="12" customHeight="1" x14ac:dyDescent="0.2">
      <c r="A138" s="25"/>
      <c r="B138" s="26"/>
      <c r="C138" s="8"/>
      <c r="D138" s="28"/>
      <c r="E138" s="212"/>
      <c r="F138" s="185"/>
      <c r="G138" s="234" t="str">
        <f t="shared" si="1"/>
        <v/>
      </c>
    </row>
    <row r="139" spans="1:7" ht="12" customHeight="1" x14ac:dyDescent="0.25">
      <c r="A139" s="52"/>
      <c r="B139" s="53"/>
      <c r="C139" s="89"/>
      <c r="D139" s="4"/>
      <c r="E139" s="469"/>
      <c r="F139" s="456"/>
      <c r="G139" s="54"/>
    </row>
    <row r="140" spans="1:7" ht="12" customHeight="1" x14ac:dyDescent="0.25">
      <c r="A140" s="25" t="str">
        <f>A78</f>
        <v>M0200</v>
      </c>
      <c r="B140" s="49"/>
      <c r="C140" s="90" t="s">
        <v>137</v>
      </c>
      <c r="D140" s="3"/>
      <c r="F140" s="457"/>
      <c r="G140" s="349">
        <f>SUM(G77:G138)</f>
        <v>1735000</v>
      </c>
    </row>
    <row r="141" spans="1:7" ht="12" customHeight="1" x14ac:dyDescent="0.25">
      <c r="A141" s="43"/>
      <c r="B141" s="55"/>
      <c r="C141" s="91"/>
      <c r="D141" s="5"/>
      <c r="E141" s="460"/>
      <c r="F141" s="458"/>
      <c r="G141" s="44"/>
    </row>
  </sheetData>
  <sheetProtection algorithmName="SHA-512" hashValue="8cnbLr1DNidIXuiLMdqomOhzam0ihTqiChbi0hNcPKMy4KcCKUiV3VbM5dDE+gV1NC4ppxMC58cUVP53eMW0lQ==" saltValue="7qtVmDUdt7rDCG23ti4i7g==" spinCount="100000" sheet="1" objects="1" scenarios="1" selectLockedCells="1"/>
  <protectedRanges>
    <protectedRange sqref="F12 F14 F117 F121 F45 F27:F28 F64:F65 F56:F57" name="Range2"/>
  </protectedRanges>
  <mergeCells count="2">
    <mergeCell ref="A5:B5"/>
    <mergeCell ref="A75:B75"/>
  </mergeCells>
  <pageMargins left="0.70866141732283472" right="0.70866141732283472" top="0.74803149606299213" bottom="0.74803149606299213" header="0.31496062992125984" footer="0.31496062992125984"/>
  <pageSetup paperSize="9" scale="85" firstPageNumber="6" fitToHeight="0" orientation="portrait" r:id="rId1"/>
  <headerFooter>
    <oddHeader>&amp;CC&amp;P</oddHeader>
  </headerFooter>
  <rowBreaks count="1" manualBreakCount="1">
    <brk id="70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37130-7482-4599-97BE-C53BACEB41C0}">
  <sheetPr>
    <tabColor rgb="FFFFFF00"/>
  </sheetPr>
  <dimension ref="A1:H73"/>
  <sheetViews>
    <sheetView showZeros="0" view="pageBreakPreview" zoomScale="80" zoomScaleNormal="100" zoomScaleSheetLayoutView="80" workbookViewId="0">
      <selection activeCell="D19" sqref="D19"/>
    </sheetView>
  </sheetViews>
  <sheetFormatPr defaultColWidth="12.453125" defaultRowHeight="11.4" x14ac:dyDescent="0.25"/>
  <cols>
    <col min="1" max="2" width="3.8164062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3"/>
      <c r="G2" s="2" t="s">
        <v>239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62"/>
    </row>
    <row r="8" spans="1:7" ht="12" customHeight="1" x14ac:dyDescent="0.25">
      <c r="A8" s="129" t="s">
        <v>839</v>
      </c>
      <c r="B8" s="103"/>
      <c r="C8" s="104" t="s">
        <v>75</v>
      </c>
      <c r="D8" s="105"/>
      <c r="E8" s="106"/>
      <c r="F8" s="107"/>
      <c r="G8" s="116"/>
    </row>
    <row r="9" spans="1:7" ht="12" customHeight="1" x14ac:dyDescent="0.25">
      <c r="A9" s="102"/>
      <c r="B9" s="103"/>
      <c r="C9" s="104"/>
      <c r="D9" s="105"/>
      <c r="E9" s="106"/>
      <c r="F9" s="107"/>
      <c r="G9" s="116"/>
    </row>
    <row r="10" spans="1:7" ht="12" customHeight="1" x14ac:dyDescent="0.2">
      <c r="A10" s="112" t="s">
        <v>3</v>
      </c>
      <c r="B10" s="109"/>
      <c r="C10" s="110" t="s">
        <v>181</v>
      </c>
      <c r="D10" s="105" t="s">
        <v>583</v>
      </c>
      <c r="E10" s="113">
        <v>500</v>
      </c>
      <c r="F10" s="224"/>
      <c r="G10" s="116">
        <f>F10*E10</f>
        <v>0</v>
      </c>
    </row>
    <row r="11" spans="1:7" ht="12" customHeight="1" x14ac:dyDescent="0.2">
      <c r="A11" s="112"/>
      <c r="B11" s="109"/>
      <c r="C11" s="110"/>
      <c r="D11" s="105"/>
      <c r="E11" s="113"/>
      <c r="F11" s="107"/>
      <c r="G11" s="116"/>
    </row>
    <row r="12" spans="1:7" ht="12" customHeight="1" x14ac:dyDescent="0.2">
      <c r="A12" s="112" t="s">
        <v>0</v>
      </c>
      <c r="B12" s="109"/>
      <c r="C12" s="110" t="s">
        <v>182</v>
      </c>
      <c r="D12" s="105" t="s">
        <v>583</v>
      </c>
      <c r="E12" s="113">
        <v>500</v>
      </c>
      <c r="F12" s="224"/>
      <c r="G12" s="116">
        <f>F12*E12</f>
        <v>0</v>
      </c>
    </row>
    <row r="13" spans="1:7" ht="12" customHeight="1" x14ac:dyDescent="0.2">
      <c r="A13" s="112"/>
      <c r="B13" s="109"/>
      <c r="C13" s="110"/>
      <c r="D13" s="105"/>
      <c r="E13" s="113"/>
      <c r="F13" s="107"/>
      <c r="G13" s="116"/>
    </row>
    <row r="14" spans="1:7" ht="12" customHeight="1" x14ac:dyDescent="0.2">
      <c r="A14" s="112" t="s">
        <v>1</v>
      </c>
      <c r="B14" s="109"/>
      <c r="C14" s="110" t="s">
        <v>183</v>
      </c>
      <c r="D14" s="105" t="s">
        <v>583</v>
      </c>
      <c r="E14" s="113">
        <v>100</v>
      </c>
      <c r="F14" s="224"/>
      <c r="G14" s="116">
        <f>F14*E14</f>
        <v>0</v>
      </c>
    </row>
    <row r="15" spans="1:7" ht="12" customHeight="1" x14ac:dyDescent="0.2">
      <c r="A15" s="112"/>
      <c r="B15" s="109"/>
      <c r="C15" s="110"/>
      <c r="D15" s="105"/>
      <c r="E15" s="113"/>
      <c r="F15" s="107"/>
      <c r="G15" s="116"/>
    </row>
    <row r="16" spans="1:7" ht="12" customHeight="1" x14ac:dyDescent="0.2">
      <c r="A16" s="112" t="s">
        <v>2</v>
      </c>
      <c r="B16" s="109"/>
      <c r="C16" s="110" t="s">
        <v>841</v>
      </c>
      <c r="D16" s="105" t="s">
        <v>583</v>
      </c>
      <c r="E16" s="113">
        <v>200</v>
      </c>
      <c r="F16" s="224"/>
      <c r="G16" s="116">
        <f>F16*E16</f>
        <v>0</v>
      </c>
    </row>
    <row r="17" spans="1:7" ht="12" customHeight="1" x14ac:dyDescent="0.2">
      <c r="A17" s="112"/>
      <c r="B17" s="109"/>
      <c r="C17" s="110"/>
      <c r="D17" s="105"/>
      <c r="E17" s="113"/>
      <c r="F17" s="107"/>
      <c r="G17" s="116"/>
    </row>
    <row r="18" spans="1:7" ht="12" customHeight="1" x14ac:dyDescent="0.25">
      <c r="A18" s="108" t="s">
        <v>840</v>
      </c>
      <c r="B18" s="130"/>
      <c r="C18" s="110" t="s">
        <v>842</v>
      </c>
      <c r="D18" s="131"/>
      <c r="E18" s="132"/>
      <c r="F18" s="137"/>
      <c r="G18" s="171"/>
    </row>
    <row r="19" spans="1:7" ht="12" customHeight="1" x14ac:dyDescent="0.25">
      <c r="A19" s="31"/>
      <c r="B19" s="60"/>
      <c r="C19" s="11" t="s">
        <v>843</v>
      </c>
      <c r="D19" s="131" t="s">
        <v>597</v>
      </c>
      <c r="E19" s="132">
        <v>10000</v>
      </c>
      <c r="F19" s="225"/>
      <c r="G19" s="171">
        <f>F19*E19</f>
        <v>0</v>
      </c>
    </row>
    <row r="20" spans="1:7" ht="12" customHeight="1" x14ac:dyDescent="0.2">
      <c r="A20" s="25"/>
      <c r="B20" s="60"/>
      <c r="C20" s="35"/>
      <c r="D20" s="28"/>
      <c r="E20" s="30"/>
      <c r="F20" s="75"/>
      <c r="G20" s="87"/>
    </row>
    <row r="21" spans="1:7" ht="12" customHeight="1" x14ac:dyDescent="0.2">
      <c r="A21" s="25"/>
      <c r="B21" s="60"/>
      <c r="C21" s="35"/>
      <c r="D21" s="28"/>
      <c r="E21" s="30"/>
      <c r="F21" s="75"/>
      <c r="G21" s="87" t="str">
        <f t="shared" ref="G21:G64" si="0">IF(OR(AND(E21="Prov",F21="Sum"),(F21="PC Sum")),". . . . . . . . .00",IF(ISERR(E21*F21),"",IF(E21*F21=0,"",ROUND(E21*F21,2))))</f>
        <v/>
      </c>
    </row>
    <row r="22" spans="1:7" ht="12" customHeight="1" x14ac:dyDescent="0.2">
      <c r="A22" s="31"/>
      <c r="B22" s="60"/>
      <c r="D22" s="28"/>
      <c r="E22" s="29"/>
      <c r="F22" s="30"/>
      <c r="G22" s="87" t="str">
        <f t="shared" si="0"/>
        <v/>
      </c>
    </row>
    <row r="23" spans="1:7" ht="12" customHeight="1" x14ac:dyDescent="0.2">
      <c r="A23" s="31"/>
      <c r="B23" s="60"/>
      <c r="D23" s="36"/>
      <c r="E23" s="37"/>
      <c r="F23" s="38"/>
      <c r="G23" s="87" t="str">
        <f t="shared" si="0"/>
        <v/>
      </c>
    </row>
    <row r="24" spans="1:7" ht="12" customHeight="1" x14ac:dyDescent="0.2">
      <c r="A24" s="31"/>
      <c r="B24" s="60"/>
      <c r="D24" s="36"/>
      <c r="E24" s="37"/>
      <c r="F24" s="38"/>
      <c r="G24" s="87" t="str">
        <f t="shared" si="0"/>
        <v/>
      </c>
    </row>
    <row r="25" spans="1:7" ht="12" customHeight="1" x14ac:dyDescent="0.2">
      <c r="A25" s="31"/>
      <c r="B25" s="60"/>
      <c r="D25" s="36"/>
      <c r="E25" s="36"/>
      <c r="F25" s="38"/>
      <c r="G25" s="87" t="str">
        <f t="shared" si="0"/>
        <v/>
      </c>
    </row>
    <row r="26" spans="1:7" ht="12" customHeight="1" x14ac:dyDescent="0.2">
      <c r="A26" s="31"/>
      <c r="B26" s="60"/>
      <c r="D26" s="36"/>
      <c r="E26" s="36"/>
      <c r="F26" s="40"/>
      <c r="G26" s="87" t="str">
        <f t="shared" si="0"/>
        <v/>
      </c>
    </row>
    <row r="27" spans="1:7" ht="12" customHeight="1" x14ac:dyDescent="0.2">
      <c r="A27" s="31"/>
      <c r="B27" s="60"/>
      <c r="D27" s="36"/>
      <c r="E27" s="36"/>
      <c r="F27" s="40"/>
      <c r="G27" s="87" t="str">
        <f t="shared" si="0"/>
        <v/>
      </c>
    </row>
    <row r="28" spans="1:7" ht="12" customHeight="1" x14ac:dyDescent="0.2">
      <c r="A28" s="31"/>
      <c r="B28" s="60"/>
      <c r="D28" s="36"/>
      <c r="E28" s="41"/>
      <c r="F28" s="38"/>
      <c r="G28" s="87" t="str">
        <f t="shared" si="0"/>
        <v/>
      </c>
    </row>
    <row r="29" spans="1:7" ht="12" customHeight="1" x14ac:dyDescent="0.2">
      <c r="A29" s="31"/>
      <c r="B29" s="60"/>
      <c r="D29" s="36"/>
      <c r="E29" s="36"/>
      <c r="F29" s="38"/>
      <c r="G29" s="87" t="str">
        <f t="shared" si="0"/>
        <v/>
      </c>
    </row>
    <row r="30" spans="1:7" ht="12" customHeight="1" x14ac:dyDescent="0.2">
      <c r="A30" s="31"/>
      <c r="B30" s="60"/>
      <c r="D30" s="36"/>
      <c r="E30" s="36"/>
      <c r="F30" s="40"/>
      <c r="G30" s="87" t="str">
        <f t="shared" si="0"/>
        <v/>
      </c>
    </row>
    <row r="31" spans="1:7" ht="12" customHeight="1" x14ac:dyDescent="0.2">
      <c r="A31" s="31"/>
      <c r="B31" s="60"/>
      <c r="D31" s="36"/>
      <c r="E31" s="36"/>
      <c r="F31" s="40"/>
      <c r="G31" s="87" t="str">
        <f t="shared" si="0"/>
        <v/>
      </c>
    </row>
    <row r="32" spans="1:7" ht="12" customHeight="1" x14ac:dyDescent="0.2">
      <c r="A32" s="31"/>
      <c r="B32" s="60"/>
      <c r="D32" s="36"/>
      <c r="E32" s="36"/>
      <c r="F32" s="38"/>
      <c r="G32" s="87" t="str">
        <f t="shared" si="0"/>
        <v/>
      </c>
    </row>
    <row r="33" spans="1:7" ht="12" customHeight="1" x14ac:dyDescent="0.2">
      <c r="A33" s="31"/>
      <c r="B33" s="60"/>
      <c r="D33" s="36"/>
      <c r="E33" s="36"/>
      <c r="F33" s="40"/>
      <c r="G33" s="87" t="str">
        <f t="shared" si="0"/>
        <v/>
      </c>
    </row>
    <row r="34" spans="1:7" ht="12" customHeight="1" x14ac:dyDescent="0.2">
      <c r="A34" s="31"/>
      <c r="B34" s="60"/>
      <c r="D34" s="36"/>
      <c r="E34" s="37"/>
      <c r="F34" s="40"/>
      <c r="G34" s="87" t="str">
        <f t="shared" si="0"/>
        <v/>
      </c>
    </row>
    <row r="35" spans="1:7" ht="12" customHeight="1" x14ac:dyDescent="0.2">
      <c r="A35" s="31"/>
      <c r="B35" s="60"/>
      <c r="D35" s="28"/>
      <c r="E35" s="30"/>
      <c r="F35" s="75"/>
      <c r="G35" s="87" t="str">
        <f t="shared" si="0"/>
        <v/>
      </c>
    </row>
    <row r="36" spans="1:7" ht="12" customHeight="1" x14ac:dyDescent="0.2">
      <c r="A36" s="31"/>
      <c r="B36" s="60"/>
      <c r="D36" s="28"/>
      <c r="E36" s="30"/>
      <c r="F36" s="75"/>
      <c r="G36" s="87" t="str">
        <f t="shared" si="0"/>
        <v/>
      </c>
    </row>
    <row r="37" spans="1:7" ht="12" customHeight="1" x14ac:dyDescent="0.2">
      <c r="A37" s="31"/>
      <c r="B37" s="60"/>
      <c r="D37" s="28"/>
      <c r="E37" s="29"/>
      <c r="F37" s="30"/>
      <c r="G37" s="87" t="str">
        <f t="shared" si="0"/>
        <v/>
      </c>
    </row>
    <row r="38" spans="1:7" ht="12" customHeight="1" x14ac:dyDescent="0.2">
      <c r="A38" s="31"/>
      <c r="B38" s="60"/>
      <c r="D38" s="28"/>
      <c r="E38" s="29"/>
      <c r="F38" s="30"/>
      <c r="G38" s="87" t="str">
        <f t="shared" si="0"/>
        <v/>
      </c>
    </row>
    <row r="39" spans="1:7" ht="12" customHeight="1" x14ac:dyDescent="0.2">
      <c r="A39" s="31"/>
      <c r="B39" s="60"/>
      <c r="D39" s="28"/>
      <c r="E39" s="29"/>
      <c r="F39" s="30"/>
      <c r="G39" s="87" t="str">
        <f t="shared" si="0"/>
        <v/>
      </c>
    </row>
    <row r="40" spans="1:7" ht="12" customHeight="1" x14ac:dyDescent="0.2">
      <c r="A40" s="31"/>
      <c r="B40" s="60"/>
      <c r="D40" s="28"/>
      <c r="E40" s="30"/>
      <c r="F40" s="72"/>
      <c r="G40" s="87" t="str">
        <f t="shared" si="0"/>
        <v/>
      </c>
    </row>
    <row r="41" spans="1:7" ht="12" customHeight="1" x14ac:dyDescent="0.2">
      <c r="A41" s="31"/>
      <c r="B41" s="60"/>
      <c r="D41" s="28"/>
      <c r="E41" s="29"/>
      <c r="F41" s="45"/>
      <c r="G41" s="87" t="str">
        <f t="shared" si="0"/>
        <v/>
      </c>
    </row>
    <row r="42" spans="1:7" ht="12" customHeight="1" x14ac:dyDescent="0.2">
      <c r="A42" s="31"/>
      <c r="B42" s="60"/>
      <c r="D42" s="28"/>
      <c r="E42" s="28"/>
      <c r="F42" s="45"/>
      <c r="G42" s="87" t="str">
        <f t="shared" si="0"/>
        <v/>
      </c>
    </row>
    <row r="43" spans="1:7" ht="12" customHeight="1" x14ac:dyDescent="0.2">
      <c r="A43" s="31"/>
      <c r="B43" s="60"/>
      <c r="D43" s="28"/>
      <c r="E43" s="46"/>
      <c r="F43" s="30"/>
      <c r="G43" s="87" t="str">
        <f t="shared" si="0"/>
        <v/>
      </c>
    </row>
    <row r="44" spans="1:7" ht="12" customHeight="1" x14ac:dyDescent="0.2">
      <c r="A44" s="31"/>
      <c r="B44" s="60"/>
      <c r="D44" s="28"/>
      <c r="E44" s="28"/>
      <c r="F44" s="30"/>
      <c r="G44" s="87" t="str">
        <f t="shared" si="0"/>
        <v/>
      </c>
    </row>
    <row r="45" spans="1:7" ht="12" customHeight="1" x14ac:dyDescent="0.2">
      <c r="A45" s="31"/>
      <c r="B45" s="60"/>
      <c r="D45" s="28"/>
      <c r="E45" s="28"/>
      <c r="F45" s="45"/>
      <c r="G45" s="87" t="str">
        <f t="shared" si="0"/>
        <v/>
      </c>
    </row>
    <row r="46" spans="1:7" ht="12" customHeight="1" x14ac:dyDescent="0.2">
      <c r="A46" s="31"/>
      <c r="B46" s="60"/>
      <c r="D46" s="28"/>
      <c r="E46" s="28"/>
      <c r="F46" s="45"/>
      <c r="G46" s="87" t="str">
        <f t="shared" si="0"/>
        <v/>
      </c>
    </row>
    <row r="47" spans="1:7" ht="12" customHeight="1" x14ac:dyDescent="0.2">
      <c r="A47" s="31"/>
      <c r="B47" s="60"/>
      <c r="D47" s="28"/>
      <c r="E47" s="28"/>
      <c r="F47" s="45"/>
      <c r="G47" s="87" t="str">
        <f t="shared" si="0"/>
        <v/>
      </c>
    </row>
    <row r="48" spans="1:7" ht="12" customHeight="1" x14ac:dyDescent="0.2">
      <c r="A48" s="31"/>
      <c r="B48" s="60"/>
      <c r="D48" s="28"/>
      <c r="E48" s="28"/>
      <c r="F48" s="45"/>
      <c r="G48" s="87" t="str">
        <f t="shared" si="0"/>
        <v/>
      </c>
    </row>
    <row r="49" spans="1:8" ht="12" customHeight="1" x14ac:dyDescent="0.2">
      <c r="A49" s="31"/>
      <c r="B49" s="60"/>
      <c r="D49" s="28"/>
      <c r="E49" s="28"/>
      <c r="F49" s="45"/>
      <c r="G49" s="87" t="str">
        <f t="shared" si="0"/>
        <v/>
      </c>
    </row>
    <row r="50" spans="1:8" ht="12" customHeight="1" x14ac:dyDescent="0.2">
      <c r="A50" s="31"/>
      <c r="B50" s="60"/>
      <c r="D50" s="28"/>
      <c r="E50" s="29"/>
      <c r="F50" s="45"/>
      <c r="G50" s="87" t="str">
        <f t="shared" si="0"/>
        <v/>
      </c>
    </row>
    <row r="51" spans="1:8" ht="12" customHeight="1" x14ac:dyDescent="0.2">
      <c r="A51" s="31"/>
      <c r="B51" s="60"/>
      <c r="D51" s="28"/>
      <c r="E51" s="30"/>
      <c r="F51" s="75"/>
      <c r="G51" s="87" t="str">
        <f t="shared" si="0"/>
        <v/>
      </c>
    </row>
    <row r="52" spans="1:8" ht="12" customHeight="1" x14ac:dyDescent="0.2">
      <c r="A52" s="31"/>
      <c r="B52" s="60"/>
      <c r="D52" s="28"/>
      <c r="E52" s="30"/>
      <c r="F52" s="75"/>
      <c r="G52" s="87" t="str">
        <f t="shared" si="0"/>
        <v/>
      </c>
    </row>
    <row r="53" spans="1:8" ht="12" customHeight="1" x14ac:dyDescent="0.2">
      <c r="A53" s="31"/>
      <c r="B53" s="60"/>
      <c r="D53" s="28"/>
      <c r="E53" s="29"/>
      <c r="F53" s="30"/>
      <c r="G53" s="87" t="str">
        <f t="shared" si="0"/>
        <v/>
      </c>
    </row>
    <row r="54" spans="1:8" ht="12" customHeight="1" x14ac:dyDescent="0.2">
      <c r="A54" s="31"/>
      <c r="B54" s="60"/>
      <c r="D54" s="28"/>
      <c r="E54" s="29"/>
      <c r="F54" s="45"/>
      <c r="G54" s="87" t="str">
        <f t="shared" si="0"/>
        <v/>
      </c>
    </row>
    <row r="55" spans="1:8" ht="12" customHeight="1" x14ac:dyDescent="0.2">
      <c r="A55" s="31"/>
      <c r="B55" s="60"/>
      <c r="D55" s="28"/>
      <c r="E55" s="29"/>
      <c r="F55" s="30"/>
      <c r="G55" s="87" t="str">
        <f t="shared" si="0"/>
        <v/>
      </c>
    </row>
    <row r="56" spans="1:8" ht="12" customHeight="1" x14ac:dyDescent="0.2">
      <c r="A56" s="31"/>
      <c r="B56" s="60"/>
      <c r="D56" s="28"/>
      <c r="E56" s="28"/>
      <c r="F56" s="47"/>
      <c r="G56" s="87" t="str">
        <f t="shared" si="0"/>
        <v/>
      </c>
    </row>
    <row r="57" spans="1:8" ht="12" customHeight="1" x14ac:dyDescent="0.2">
      <c r="A57" s="31"/>
      <c r="B57" s="60"/>
      <c r="D57" s="28"/>
      <c r="E57" s="28"/>
      <c r="F57" s="47"/>
      <c r="G57" s="87" t="str">
        <f t="shared" si="0"/>
        <v/>
      </c>
    </row>
    <row r="58" spans="1:8" ht="12" customHeight="1" x14ac:dyDescent="0.2">
      <c r="A58" s="31"/>
      <c r="B58" s="60"/>
      <c r="D58" s="28"/>
      <c r="E58" s="28"/>
      <c r="F58" s="47"/>
      <c r="G58" s="87"/>
    </row>
    <row r="59" spans="1:8" ht="12" customHeight="1" x14ac:dyDescent="0.2">
      <c r="A59" s="31"/>
      <c r="B59" s="60"/>
      <c r="D59" s="28"/>
      <c r="E59" s="28"/>
      <c r="F59" s="47"/>
      <c r="G59" s="87"/>
    </row>
    <row r="60" spans="1:8" ht="12" customHeight="1" x14ac:dyDescent="0.2">
      <c r="A60" s="31"/>
      <c r="B60" s="60"/>
      <c r="D60" s="28"/>
      <c r="E60" s="29"/>
      <c r="F60" s="45"/>
      <c r="G60" s="87" t="str">
        <f t="shared" si="0"/>
        <v/>
      </c>
    </row>
    <row r="61" spans="1:8" ht="12" customHeight="1" x14ac:dyDescent="0.2">
      <c r="A61" s="31"/>
      <c r="B61" s="60"/>
      <c r="D61" s="28"/>
      <c r="E61" s="29"/>
      <c r="F61" s="75"/>
      <c r="G61" s="87" t="str">
        <f t="shared" si="0"/>
        <v/>
      </c>
      <c r="H61" s="595"/>
    </row>
    <row r="62" spans="1:8" ht="12" customHeight="1" x14ac:dyDescent="0.2">
      <c r="A62" s="31"/>
      <c r="B62" s="60"/>
      <c r="D62" s="28"/>
      <c r="E62" s="29"/>
      <c r="F62" s="75"/>
      <c r="G62" s="87" t="str">
        <f t="shared" si="0"/>
        <v/>
      </c>
    </row>
    <row r="63" spans="1:8" ht="12" customHeight="1" x14ac:dyDescent="0.2">
      <c r="A63" s="31"/>
      <c r="B63" s="60"/>
      <c r="D63" s="28"/>
      <c r="E63" s="29"/>
      <c r="F63" s="30"/>
      <c r="G63" s="87" t="str">
        <f t="shared" si="0"/>
        <v/>
      </c>
    </row>
    <row r="64" spans="1:8" ht="12" customHeight="1" x14ac:dyDescent="0.2">
      <c r="A64" s="31"/>
      <c r="B64" s="60"/>
      <c r="D64" s="28"/>
      <c r="E64" s="29"/>
      <c r="F64" s="30"/>
      <c r="G64" s="87" t="str">
        <f t="shared" si="0"/>
        <v/>
      </c>
    </row>
    <row r="65" spans="1:7" ht="12" customHeight="1" x14ac:dyDescent="0.25">
      <c r="A65" s="52"/>
      <c r="B65" s="53"/>
      <c r="C65" s="89"/>
      <c r="D65" s="4"/>
      <c r="E65" s="4"/>
      <c r="F65" s="15"/>
      <c r="G65" s="54"/>
    </row>
    <row r="66" spans="1:7" ht="12" customHeight="1" x14ac:dyDescent="0.25">
      <c r="A66" s="25" t="str">
        <f>A8</f>
        <v>M260</v>
      </c>
      <c r="B66" s="49"/>
      <c r="C66" s="90" t="s">
        <v>137</v>
      </c>
      <c r="D66" s="3"/>
      <c r="E66" s="3"/>
      <c r="F66" s="60"/>
      <c r="G66" s="76">
        <f>SUM(G7:G64)</f>
        <v>0</v>
      </c>
    </row>
    <row r="67" spans="1:7" ht="12" customHeight="1" x14ac:dyDescent="0.25">
      <c r="A67" s="43"/>
      <c r="B67" s="55"/>
      <c r="C67" s="91"/>
      <c r="D67" s="5"/>
      <c r="E67" s="5"/>
      <c r="F67" s="19"/>
      <c r="G67" s="44"/>
    </row>
    <row r="73" spans="1:7" x14ac:dyDescent="0.25">
      <c r="D73" s="10" t="s">
        <v>1770</v>
      </c>
    </row>
  </sheetData>
  <sheetProtection algorithmName="SHA-512" hashValue="5jhMHGMxipReVCbqoTSYdyoZQyzOOhxwuUntPiXz3+kJZnFyysPfrY6XTvETghHJd6WEY2uZv2oasyG8M6FbEw==" saltValue="AijVQvVXftlDETw6tyh/EA==" spinCount="100000" sheet="1" objects="1" scenarios="1"/>
  <protectedRanges>
    <protectedRange sqref="F51:F52 F61:F62 F40 F20:F21 F35:F36" name="Range2"/>
    <protectedRange sqref="F10:F19" name="Range4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9242E-FEB9-4424-A6AD-B2C114C61098}">
  <sheetPr>
    <tabColor rgb="FFFFFF00"/>
  </sheetPr>
  <dimension ref="A1:G73"/>
  <sheetViews>
    <sheetView showZeros="0" view="pageBreakPreview" topLeftCell="A10" zoomScale="80" zoomScaleNormal="100" zoomScaleSheetLayoutView="8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5.45312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3"/>
      <c r="G2" s="2" t="s">
        <v>241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62"/>
    </row>
    <row r="8" spans="1:7" ht="12" customHeight="1" x14ac:dyDescent="0.25">
      <c r="A8" s="122" t="s">
        <v>848</v>
      </c>
      <c r="B8" s="123"/>
      <c r="C8" s="124" t="s">
        <v>53</v>
      </c>
      <c r="D8" s="125"/>
      <c r="E8" s="106"/>
      <c r="F8" s="107"/>
      <c r="G8" s="116"/>
    </row>
    <row r="9" spans="1:7" ht="12" customHeight="1" x14ac:dyDescent="0.25">
      <c r="A9" s="122"/>
      <c r="B9" s="123"/>
      <c r="C9" s="124"/>
      <c r="D9" s="125"/>
      <c r="E9" s="106"/>
      <c r="F9" s="107"/>
      <c r="G9" s="116"/>
    </row>
    <row r="10" spans="1:7" ht="12" customHeight="1" x14ac:dyDescent="0.25">
      <c r="A10" s="126"/>
      <c r="B10" s="127"/>
      <c r="C10" s="128"/>
      <c r="D10" s="125"/>
      <c r="E10" s="106"/>
      <c r="F10" s="107"/>
      <c r="G10" s="116"/>
    </row>
    <row r="11" spans="1:7" ht="12" customHeight="1" x14ac:dyDescent="0.25">
      <c r="A11" s="122" t="s">
        <v>849</v>
      </c>
      <c r="B11" s="127"/>
      <c r="C11" s="124" t="s">
        <v>852</v>
      </c>
      <c r="D11" s="125"/>
      <c r="E11" s="106"/>
      <c r="F11" s="107"/>
      <c r="G11" s="116"/>
    </row>
    <row r="12" spans="1:7" ht="12" customHeight="1" x14ac:dyDescent="0.25">
      <c r="A12" s="126"/>
      <c r="B12" s="127"/>
      <c r="C12" s="128"/>
      <c r="D12" s="125"/>
      <c r="E12" s="106"/>
      <c r="F12" s="107"/>
      <c r="G12" s="116"/>
    </row>
    <row r="13" spans="1:7" ht="12" customHeight="1" x14ac:dyDescent="0.25">
      <c r="A13" s="172"/>
      <c r="B13" s="173"/>
      <c r="C13" s="128"/>
      <c r="D13" s="125"/>
      <c r="E13" s="106"/>
      <c r="F13" s="107"/>
      <c r="G13" s="116"/>
    </row>
    <row r="14" spans="1:7" ht="12" customHeight="1" x14ac:dyDescent="0.25">
      <c r="A14" s="122" t="s">
        <v>850</v>
      </c>
      <c r="B14" s="127"/>
      <c r="C14" s="124" t="s">
        <v>853</v>
      </c>
      <c r="D14" s="125"/>
      <c r="E14" s="106"/>
      <c r="F14" s="107"/>
      <c r="G14" s="116"/>
    </row>
    <row r="15" spans="1:7" ht="12" customHeight="1" x14ac:dyDescent="0.25">
      <c r="A15" s="126"/>
      <c r="B15" s="127"/>
      <c r="C15" s="128"/>
      <c r="D15" s="125"/>
      <c r="E15" s="106"/>
      <c r="F15" s="107"/>
      <c r="G15" s="116"/>
    </row>
    <row r="16" spans="1:7" ht="12" customHeight="1" x14ac:dyDescent="0.25">
      <c r="A16" s="126" t="s">
        <v>851</v>
      </c>
      <c r="B16" s="127"/>
      <c r="C16" s="162" t="s">
        <v>1799</v>
      </c>
      <c r="D16" s="125" t="s">
        <v>375</v>
      </c>
      <c r="E16" s="106">
        <v>6</v>
      </c>
      <c r="F16" s="224"/>
      <c r="G16" s="116">
        <f>F16*E16</f>
        <v>0</v>
      </c>
    </row>
    <row r="17" spans="1:7" ht="12" customHeight="1" x14ac:dyDescent="0.25">
      <c r="A17" s="126"/>
      <c r="B17" s="127"/>
      <c r="C17" s="610"/>
      <c r="D17" s="125"/>
      <c r="E17" s="106"/>
      <c r="F17" s="107"/>
      <c r="G17" s="116"/>
    </row>
    <row r="18" spans="1:7" ht="12" customHeight="1" x14ac:dyDescent="0.25">
      <c r="A18" s="126" t="s">
        <v>1826</v>
      </c>
      <c r="B18" s="127"/>
      <c r="C18" s="162" t="s">
        <v>1801</v>
      </c>
      <c r="D18" s="125" t="s">
        <v>375</v>
      </c>
      <c r="E18" s="106">
        <v>6</v>
      </c>
      <c r="F18" s="224"/>
      <c r="G18" s="116">
        <f>F18*E18</f>
        <v>0</v>
      </c>
    </row>
    <row r="19" spans="1:7" ht="12" customHeight="1" x14ac:dyDescent="0.25">
      <c r="A19" s="126"/>
      <c r="B19" s="127"/>
      <c r="C19" s="610"/>
      <c r="D19" s="125"/>
      <c r="E19" s="106"/>
      <c r="F19" s="107"/>
      <c r="G19" s="116"/>
    </row>
    <row r="20" spans="1:7" ht="12" customHeight="1" x14ac:dyDescent="0.25">
      <c r="A20" s="126" t="s">
        <v>1827</v>
      </c>
      <c r="B20" s="127"/>
      <c r="C20" s="162" t="s">
        <v>1803</v>
      </c>
      <c r="D20" s="125" t="s">
        <v>375</v>
      </c>
      <c r="E20" s="106">
        <v>6</v>
      </c>
      <c r="F20" s="224"/>
      <c r="G20" s="116">
        <f>F20*E20</f>
        <v>0</v>
      </c>
    </row>
    <row r="21" spans="1:7" ht="12" customHeight="1" x14ac:dyDescent="0.25">
      <c r="A21" s="126"/>
      <c r="B21" s="127"/>
      <c r="C21" s="610"/>
      <c r="D21" s="125"/>
      <c r="E21" s="106"/>
      <c r="F21" s="107"/>
      <c r="G21" s="116"/>
    </row>
    <row r="22" spans="1:7" ht="12" customHeight="1" x14ac:dyDescent="0.25">
      <c r="A22" s="126" t="s">
        <v>1828</v>
      </c>
      <c r="B22" s="127"/>
      <c r="C22" s="162" t="s">
        <v>1805</v>
      </c>
      <c r="D22" s="125" t="s">
        <v>375</v>
      </c>
      <c r="E22" s="106">
        <v>6</v>
      </c>
      <c r="F22" s="224"/>
      <c r="G22" s="116">
        <f>F22*E22</f>
        <v>0</v>
      </c>
    </row>
    <row r="23" spans="1:7" ht="12" customHeight="1" x14ac:dyDescent="0.25">
      <c r="A23" s="126"/>
      <c r="B23" s="127"/>
      <c r="C23" s="610"/>
      <c r="D23" s="125"/>
      <c r="E23" s="106"/>
      <c r="F23" s="107"/>
      <c r="G23" s="116"/>
    </row>
    <row r="24" spans="1:7" ht="12" customHeight="1" x14ac:dyDescent="0.25">
      <c r="A24" s="126" t="s">
        <v>1829</v>
      </c>
      <c r="B24" s="127"/>
      <c r="C24" s="162" t="s">
        <v>1807</v>
      </c>
      <c r="D24" s="125" t="s">
        <v>375</v>
      </c>
      <c r="E24" s="106">
        <v>6</v>
      </c>
      <c r="F24" s="224"/>
      <c r="G24" s="116">
        <f>F24*E24</f>
        <v>0</v>
      </c>
    </row>
    <row r="25" spans="1:7" ht="12" customHeight="1" x14ac:dyDescent="0.25">
      <c r="A25" s="126"/>
      <c r="B25" s="127"/>
      <c r="C25" s="128"/>
      <c r="D25" s="125"/>
      <c r="E25" s="106"/>
      <c r="F25" s="107"/>
      <c r="G25" s="116"/>
    </row>
    <row r="26" spans="1:7" ht="12" customHeight="1" x14ac:dyDescent="0.25">
      <c r="A26" s="126" t="s">
        <v>1830</v>
      </c>
      <c r="B26" s="60"/>
      <c r="C26" s="162" t="s">
        <v>1809</v>
      </c>
      <c r="D26" s="125" t="s">
        <v>375</v>
      </c>
      <c r="E26" s="106">
        <v>6</v>
      </c>
      <c r="F26" s="224"/>
      <c r="G26" s="116">
        <f>F26*E26</f>
        <v>0</v>
      </c>
    </row>
    <row r="27" spans="1:7" ht="12" customHeight="1" x14ac:dyDescent="0.2">
      <c r="A27" s="31"/>
      <c r="B27" s="60"/>
      <c r="D27" s="36"/>
      <c r="E27" s="36"/>
      <c r="F27" s="40"/>
      <c r="G27" s="87" t="str">
        <f t="shared" ref="G27:G65" si="0">IF(OR(AND(E27="Prov",F27="Sum"),(F27="PC Sum")),". . . . . . . . .00",IF(ISERR(E27*F27),"",IF(E27*F27=0,"",ROUND(E27*F27,2))))</f>
        <v/>
      </c>
    </row>
    <row r="28" spans="1:7" ht="12" customHeight="1" x14ac:dyDescent="0.25">
      <c r="A28" s="126" t="s">
        <v>1831</v>
      </c>
      <c r="B28" s="60"/>
      <c r="C28" s="162" t="s">
        <v>1811</v>
      </c>
      <c r="D28" s="125" t="s">
        <v>375</v>
      </c>
      <c r="E28" s="106">
        <v>6</v>
      </c>
      <c r="F28" s="224"/>
      <c r="G28" s="116">
        <f>F28*E28</f>
        <v>0</v>
      </c>
    </row>
    <row r="29" spans="1:7" ht="12" customHeight="1" x14ac:dyDescent="0.2">
      <c r="A29" s="31"/>
      <c r="B29" s="60"/>
      <c r="D29" s="36"/>
      <c r="E29" s="36"/>
      <c r="F29" s="38"/>
      <c r="G29" s="87" t="str">
        <f t="shared" si="0"/>
        <v/>
      </c>
    </row>
    <row r="30" spans="1:7" ht="12" customHeight="1" x14ac:dyDescent="0.2">
      <c r="A30" s="31"/>
      <c r="B30" s="60"/>
      <c r="D30" s="36"/>
      <c r="E30" s="36"/>
      <c r="F30" s="40"/>
      <c r="G30" s="87" t="str">
        <f t="shared" si="0"/>
        <v/>
      </c>
    </row>
    <row r="31" spans="1:7" ht="12" customHeight="1" x14ac:dyDescent="0.2">
      <c r="A31" s="31"/>
      <c r="B31" s="60"/>
      <c r="D31" s="36"/>
      <c r="E31" s="36"/>
      <c r="F31" s="40"/>
      <c r="G31" s="87" t="str">
        <f t="shared" si="0"/>
        <v/>
      </c>
    </row>
    <row r="32" spans="1:7" ht="12" customHeight="1" x14ac:dyDescent="0.2">
      <c r="A32" s="31"/>
      <c r="B32" s="60"/>
      <c r="D32" s="36"/>
      <c r="E32" s="36"/>
      <c r="F32" s="38"/>
      <c r="G32" s="87" t="str">
        <f t="shared" si="0"/>
        <v/>
      </c>
    </row>
    <row r="33" spans="1:7" ht="12" customHeight="1" x14ac:dyDescent="0.2">
      <c r="A33" s="31"/>
      <c r="B33" s="60"/>
      <c r="D33" s="36"/>
      <c r="E33" s="36"/>
      <c r="F33" s="40"/>
      <c r="G33" s="87" t="str">
        <f t="shared" si="0"/>
        <v/>
      </c>
    </row>
    <row r="34" spans="1:7" ht="12" customHeight="1" x14ac:dyDescent="0.2">
      <c r="A34" s="31"/>
      <c r="B34" s="60"/>
      <c r="D34" s="36"/>
      <c r="E34" s="37"/>
      <c r="F34" s="40"/>
      <c r="G34" s="87" t="str">
        <f t="shared" si="0"/>
        <v/>
      </c>
    </row>
    <row r="35" spans="1:7" ht="12" customHeight="1" x14ac:dyDescent="0.2">
      <c r="A35" s="31"/>
      <c r="B35" s="60"/>
      <c r="D35" s="28"/>
      <c r="E35" s="30"/>
      <c r="F35" s="75"/>
      <c r="G35" s="87" t="str">
        <f t="shared" si="0"/>
        <v/>
      </c>
    </row>
    <row r="36" spans="1:7" ht="12" customHeight="1" x14ac:dyDescent="0.2">
      <c r="A36" s="31"/>
      <c r="B36" s="60"/>
      <c r="D36" s="28"/>
      <c r="E36" s="30"/>
      <c r="F36" s="75"/>
      <c r="G36" s="87" t="str">
        <f t="shared" si="0"/>
        <v/>
      </c>
    </row>
    <row r="37" spans="1:7" ht="12" customHeight="1" x14ac:dyDescent="0.2">
      <c r="A37" s="31"/>
      <c r="B37" s="60"/>
      <c r="D37" s="28"/>
      <c r="E37" s="29"/>
      <c r="F37" s="30"/>
      <c r="G37" s="87" t="str">
        <f t="shared" si="0"/>
        <v/>
      </c>
    </row>
    <row r="38" spans="1:7" ht="12" customHeight="1" x14ac:dyDescent="0.2">
      <c r="A38" s="31"/>
      <c r="B38" s="60"/>
      <c r="D38" s="28"/>
      <c r="E38" s="29"/>
      <c r="F38" s="30"/>
      <c r="G38" s="87" t="str">
        <f t="shared" si="0"/>
        <v/>
      </c>
    </row>
    <row r="39" spans="1:7" ht="12" customHeight="1" x14ac:dyDescent="0.2">
      <c r="A39" s="31"/>
      <c r="B39" s="60"/>
      <c r="D39" s="28"/>
      <c r="E39" s="29"/>
      <c r="F39" s="30"/>
      <c r="G39" s="87" t="str">
        <f t="shared" si="0"/>
        <v/>
      </c>
    </row>
    <row r="40" spans="1:7" ht="12" customHeight="1" x14ac:dyDescent="0.2">
      <c r="A40" s="31"/>
      <c r="B40" s="60"/>
      <c r="D40" s="28"/>
      <c r="E40" s="30"/>
      <c r="F40" s="72"/>
      <c r="G40" s="87" t="str">
        <f t="shared" si="0"/>
        <v/>
      </c>
    </row>
    <row r="41" spans="1:7" ht="12" customHeight="1" x14ac:dyDescent="0.2">
      <c r="A41" s="31"/>
      <c r="B41" s="60"/>
      <c r="D41" s="28"/>
      <c r="E41" s="29"/>
      <c r="F41" s="45"/>
      <c r="G41" s="87" t="str">
        <f t="shared" si="0"/>
        <v/>
      </c>
    </row>
    <row r="42" spans="1:7" ht="12" customHeight="1" x14ac:dyDescent="0.2">
      <c r="A42" s="31"/>
      <c r="B42" s="60"/>
      <c r="D42" s="28"/>
      <c r="E42" s="28"/>
      <c r="F42" s="45"/>
      <c r="G42" s="87" t="str">
        <f t="shared" si="0"/>
        <v/>
      </c>
    </row>
    <row r="43" spans="1:7" ht="12" customHeight="1" x14ac:dyDescent="0.2">
      <c r="A43" s="31"/>
      <c r="B43" s="60"/>
      <c r="D43" s="28"/>
      <c r="E43" s="46"/>
      <c r="F43" s="30"/>
      <c r="G43" s="87" t="str">
        <f t="shared" si="0"/>
        <v/>
      </c>
    </row>
    <row r="44" spans="1:7" ht="12" customHeight="1" x14ac:dyDescent="0.2">
      <c r="A44" s="31"/>
      <c r="B44" s="60"/>
      <c r="D44" s="28"/>
      <c r="E44" s="28"/>
      <c r="F44" s="30"/>
      <c r="G44" s="87" t="str">
        <f t="shared" si="0"/>
        <v/>
      </c>
    </row>
    <row r="45" spans="1:7" ht="12" customHeight="1" x14ac:dyDescent="0.2">
      <c r="A45" s="31"/>
      <c r="B45" s="60"/>
      <c r="D45" s="28"/>
      <c r="E45" s="28"/>
      <c r="F45" s="45"/>
      <c r="G45" s="87" t="str">
        <f t="shared" si="0"/>
        <v/>
      </c>
    </row>
    <row r="46" spans="1:7" ht="12" customHeight="1" x14ac:dyDescent="0.2">
      <c r="A46" s="31"/>
      <c r="B46" s="60"/>
      <c r="D46" s="28"/>
      <c r="E46" s="28"/>
      <c r="F46" s="45"/>
      <c r="G46" s="87" t="str">
        <f t="shared" si="0"/>
        <v/>
      </c>
    </row>
    <row r="47" spans="1:7" ht="12" customHeight="1" x14ac:dyDescent="0.2">
      <c r="A47" s="31"/>
      <c r="B47" s="60"/>
      <c r="D47" s="28"/>
      <c r="E47" s="28"/>
      <c r="F47" s="45"/>
      <c r="G47" s="87" t="str">
        <f t="shared" si="0"/>
        <v/>
      </c>
    </row>
    <row r="48" spans="1:7" ht="12" customHeight="1" x14ac:dyDescent="0.2">
      <c r="A48" s="31"/>
      <c r="B48" s="60"/>
      <c r="D48" s="28"/>
      <c r="E48" s="28"/>
      <c r="F48" s="45"/>
      <c r="G48" s="87" t="str">
        <f t="shared" si="0"/>
        <v/>
      </c>
    </row>
    <row r="49" spans="1:7" ht="12" customHeight="1" x14ac:dyDescent="0.2">
      <c r="A49" s="31"/>
      <c r="B49" s="60"/>
      <c r="D49" s="28"/>
      <c r="E49" s="28"/>
      <c r="F49" s="45"/>
      <c r="G49" s="87" t="str">
        <f t="shared" si="0"/>
        <v/>
      </c>
    </row>
    <row r="50" spans="1:7" ht="12" customHeight="1" x14ac:dyDescent="0.2">
      <c r="A50" s="31"/>
      <c r="B50" s="60"/>
      <c r="D50" s="28"/>
      <c r="E50" s="29"/>
      <c r="F50" s="45"/>
      <c r="G50" s="87" t="str">
        <f t="shared" si="0"/>
        <v/>
      </c>
    </row>
    <row r="51" spans="1:7" ht="12" customHeight="1" x14ac:dyDescent="0.2">
      <c r="A51" s="31"/>
      <c r="B51" s="60"/>
      <c r="D51" s="28"/>
      <c r="E51" s="30"/>
      <c r="F51" s="75"/>
      <c r="G51" s="87" t="str">
        <f t="shared" si="0"/>
        <v/>
      </c>
    </row>
    <row r="52" spans="1:7" ht="12" customHeight="1" x14ac:dyDescent="0.2">
      <c r="A52" s="31"/>
      <c r="B52" s="60"/>
      <c r="D52" s="28"/>
      <c r="E52" s="30"/>
      <c r="F52" s="75"/>
      <c r="G52" s="87" t="str">
        <f t="shared" si="0"/>
        <v/>
      </c>
    </row>
    <row r="53" spans="1:7" ht="12" customHeight="1" x14ac:dyDescent="0.2">
      <c r="A53" s="31"/>
      <c r="B53" s="60"/>
      <c r="D53" s="28"/>
      <c r="E53" s="29"/>
      <c r="F53" s="30"/>
      <c r="G53" s="87" t="str">
        <f t="shared" si="0"/>
        <v/>
      </c>
    </row>
    <row r="54" spans="1:7" ht="12" customHeight="1" x14ac:dyDescent="0.2">
      <c r="A54" s="31"/>
      <c r="B54" s="60"/>
      <c r="D54" s="28"/>
      <c r="E54" s="29"/>
      <c r="F54" s="45"/>
      <c r="G54" s="87" t="str">
        <f t="shared" si="0"/>
        <v/>
      </c>
    </row>
    <row r="55" spans="1:7" ht="12" customHeight="1" x14ac:dyDescent="0.2">
      <c r="A55" s="31"/>
      <c r="B55" s="60"/>
      <c r="D55" s="28"/>
      <c r="E55" s="29"/>
      <c r="F55" s="30"/>
      <c r="G55" s="87" t="str">
        <f t="shared" si="0"/>
        <v/>
      </c>
    </row>
    <row r="56" spans="1:7" ht="12" customHeight="1" x14ac:dyDescent="0.2">
      <c r="A56" s="31"/>
      <c r="B56" s="60"/>
      <c r="D56" s="28"/>
      <c r="E56" s="28"/>
      <c r="F56" s="47"/>
      <c r="G56" s="87" t="str">
        <f t="shared" si="0"/>
        <v/>
      </c>
    </row>
    <row r="57" spans="1:7" ht="12" customHeight="1" x14ac:dyDescent="0.2">
      <c r="A57" s="31"/>
      <c r="B57" s="60"/>
      <c r="D57" s="28"/>
      <c r="E57" s="28"/>
      <c r="F57" s="47"/>
      <c r="G57" s="87" t="str">
        <f t="shared" si="0"/>
        <v/>
      </c>
    </row>
    <row r="58" spans="1:7" ht="12" customHeight="1" x14ac:dyDescent="0.2">
      <c r="A58" s="31"/>
      <c r="B58" s="60"/>
      <c r="D58" s="28"/>
      <c r="E58" s="29"/>
      <c r="F58" s="45"/>
      <c r="G58" s="87" t="str">
        <f t="shared" si="0"/>
        <v/>
      </c>
    </row>
    <row r="59" spans="1:7" ht="12" customHeight="1" x14ac:dyDescent="0.2">
      <c r="A59" s="31"/>
      <c r="B59" s="60"/>
      <c r="D59" s="28"/>
      <c r="E59" s="29"/>
      <c r="F59" s="75"/>
      <c r="G59" s="87" t="str">
        <f t="shared" si="0"/>
        <v/>
      </c>
    </row>
    <row r="60" spans="1:7" ht="12" customHeight="1" x14ac:dyDescent="0.2">
      <c r="A60" s="31"/>
      <c r="B60" s="60"/>
      <c r="D60" s="28"/>
      <c r="E60" s="29"/>
      <c r="F60" s="75"/>
      <c r="G60" s="87" t="str">
        <f t="shared" si="0"/>
        <v/>
      </c>
    </row>
    <row r="61" spans="1:7" ht="12" customHeight="1" x14ac:dyDescent="0.2">
      <c r="A61" s="31"/>
      <c r="B61" s="60"/>
      <c r="D61" s="28"/>
      <c r="E61" s="29"/>
      <c r="F61" s="75"/>
      <c r="G61" s="87"/>
    </row>
    <row r="62" spans="1:7" ht="12" customHeight="1" x14ac:dyDescent="0.2">
      <c r="A62" s="31"/>
      <c r="B62" s="60"/>
      <c r="D62" s="28"/>
      <c r="E62" s="29"/>
      <c r="F62" s="75"/>
      <c r="G62" s="87"/>
    </row>
    <row r="63" spans="1:7" ht="12" customHeight="1" x14ac:dyDescent="0.2">
      <c r="A63" s="31"/>
      <c r="B63" s="60"/>
      <c r="D63" s="28"/>
      <c r="E63" s="29"/>
      <c r="F63" s="75"/>
      <c r="G63" s="87"/>
    </row>
    <row r="64" spans="1:7" ht="12" customHeight="1" x14ac:dyDescent="0.2">
      <c r="A64" s="31"/>
      <c r="B64" s="60"/>
      <c r="D64" s="28"/>
      <c r="E64" s="29"/>
      <c r="F64" s="30"/>
      <c r="G64" s="87" t="str">
        <f t="shared" si="0"/>
        <v/>
      </c>
    </row>
    <row r="65" spans="1:7" ht="12" customHeight="1" x14ac:dyDescent="0.2">
      <c r="A65" s="31"/>
      <c r="B65" s="60"/>
      <c r="D65" s="28"/>
      <c r="E65" s="29"/>
      <c r="F65" s="30"/>
      <c r="G65" s="87" t="str">
        <f t="shared" si="0"/>
        <v/>
      </c>
    </row>
    <row r="66" spans="1:7" ht="12" customHeight="1" x14ac:dyDescent="0.25">
      <c r="A66" s="52"/>
      <c r="B66" s="53"/>
      <c r="C66" s="89"/>
      <c r="D66" s="4"/>
      <c r="E66" s="4"/>
      <c r="F66" s="15"/>
      <c r="G66" s="54"/>
    </row>
    <row r="67" spans="1:7" ht="12" customHeight="1" x14ac:dyDescent="0.25">
      <c r="A67" s="25" t="str">
        <f>A8</f>
        <v>M270</v>
      </c>
      <c r="B67" s="49"/>
      <c r="C67" s="90" t="s">
        <v>137</v>
      </c>
      <c r="D67" s="3"/>
      <c r="E67" s="3"/>
      <c r="F67" s="60"/>
      <c r="G67" s="76">
        <f>SUM(G7:G65)</f>
        <v>0</v>
      </c>
    </row>
    <row r="68" spans="1:7" ht="12" customHeight="1" x14ac:dyDescent="0.25">
      <c r="A68" s="43"/>
      <c r="B68" s="55"/>
      <c r="C68" s="91"/>
      <c r="D68" s="5"/>
      <c r="E68" s="5"/>
      <c r="F68" s="19"/>
      <c r="G68" s="44"/>
    </row>
    <row r="73" spans="1:7" x14ac:dyDescent="0.25">
      <c r="D73" s="10" t="s">
        <v>1770</v>
      </c>
    </row>
  </sheetData>
  <sheetProtection algorithmName="SHA-512" hashValue="QoWF8sqBDIsUU67oQO/0Sl1nqGtTgX0toHX1MFpBtTogkX4sbOWqnYn4+BNeL5TbJBnMs2iGwEE1D6PfhbSUDg==" saltValue="+B0R0uRaKTyKgBwugc81kg==" spinCount="100000" sheet="1" objects="1" scenarios="1"/>
  <protectedRanges>
    <protectedRange sqref="F51:F52 F59:F63 F40 F35:F36" name="Range2"/>
    <protectedRange sqref="F16:F24 F26 F28" name="Range4"/>
  </protectedRanges>
  <mergeCells count="1">
    <mergeCell ref="A5:B5"/>
  </mergeCells>
  <conditionalFormatting sqref="A13:B13">
    <cfRule type="duplicateValues" dxfId="35" priority="1" stopIfTrue="1"/>
  </conditionalFormatting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66E36-E91D-404C-AE24-5F2E9A396B27}">
  <sheetPr>
    <tabColor rgb="FFFFFF00"/>
  </sheetPr>
  <dimension ref="A1:G133"/>
  <sheetViews>
    <sheetView showZeros="0" view="pageBreakPreview" topLeftCell="A61" zoomScale="90" zoomScaleNormal="100" zoomScaleSheetLayoutView="9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5.45312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3"/>
      <c r="G2" s="2" t="s">
        <v>243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62"/>
    </row>
    <row r="8" spans="1:7" ht="12" customHeight="1" x14ac:dyDescent="0.25">
      <c r="A8" s="122" t="s">
        <v>854</v>
      </c>
      <c r="B8" s="123"/>
      <c r="C8" s="124" t="s">
        <v>96</v>
      </c>
      <c r="D8" s="125"/>
      <c r="E8" s="106"/>
      <c r="F8" s="107"/>
      <c r="G8" s="116"/>
    </row>
    <row r="9" spans="1:7" ht="12" customHeight="1" x14ac:dyDescent="0.25">
      <c r="A9" s="122"/>
      <c r="B9" s="123"/>
      <c r="C9" s="124"/>
      <c r="D9" s="125"/>
      <c r="E9" s="106"/>
      <c r="F9" s="107"/>
      <c r="G9" s="116"/>
    </row>
    <row r="10" spans="1:7" ht="12" customHeight="1" x14ac:dyDescent="0.25">
      <c r="A10" s="122" t="s">
        <v>12</v>
      </c>
      <c r="B10" s="127"/>
      <c r="C10" s="124" t="s">
        <v>153</v>
      </c>
      <c r="D10" s="125"/>
      <c r="E10" s="106"/>
      <c r="F10" s="107"/>
      <c r="G10" s="116"/>
    </row>
    <row r="11" spans="1:7" ht="12" customHeight="1" x14ac:dyDescent="0.25">
      <c r="A11" s="126"/>
      <c r="B11" s="127"/>
      <c r="C11" s="128"/>
      <c r="D11" s="125"/>
      <c r="E11" s="106"/>
      <c r="F11" s="107"/>
      <c r="G11" s="116"/>
    </row>
    <row r="12" spans="1:7" ht="12" customHeight="1" x14ac:dyDescent="0.25">
      <c r="A12" s="122" t="s">
        <v>855</v>
      </c>
      <c r="B12" s="127"/>
      <c r="C12" s="124" t="s">
        <v>886</v>
      </c>
      <c r="D12" s="125"/>
      <c r="E12" s="106"/>
      <c r="F12" s="111"/>
      <c r="G12" s="116"/>
    </row>
    <row r="13" spans="1:7" ht="12" customHeight="1" x14ac:dyDescent="0.25">
      <c r="A13" s="126"/>
      <c r="B13" s="127"/>
      <c r="C13" s="128"/>
      <c r="D13" s="125"/>
      <c r="E13" s="106"/>
      <c r="F13" s="111"/>
      <c r="G13" s="116"/>
    </row>
    <row r="14" spans="1:7" ht="12" customHeight="1" x14ac:dyDescent="0.25">
      <c r="A14" s="126" t="s">
        <v>856</v>
      </c>
      <c r="B14" s="127"/>
      <c r="C14" s="128" t="s">
        <v>184</v>
      </c>
      <c r="D14" s="125" t="s">
        <v>583</v>
      </c>
      <c r="E14" s="113">
        <v>400</v>
      </c>
      <c r="F14" s="227"/>
      <c r="G14" s="116">
        <f>F14*E14</f>
        <v>0</v>
      </c>
    </row>
    <row r="15" spans="1:7" ht="12" customHeight="1" x14ac:dyDescent="0.25">
      <c r="A15" s="126"/>
      <c r="B15" s="127"/>
      <c r="C15" s="128"/>
      <c r="D15" s="125"/>
      <c r="E15" s="106"/>
      <c r="F15" s="111"/>
      <c r="G15" s="116"/>
    </row>
    <row r="16" spans="1:7" ht="12" customHeight="1" x14ac:dyDescent="0.25">
      <c r="A16" s="126" t="s">
        <v>857</v>
      </c>
      <c r="B16" s="127"/>
      <c r="C16" s="128" t="s">
        <v>185</v>
      </c>
      <c r="D16" s="125" t="s">
        <v>583</v>
      </c>
      <c r="E16" s="106">
        <v>20</v>
      </c>
      <c r="F16" s="227"/>
      <c r="G16" s="116">
        <f>F16*E16</f>
        <v>0</v>
      </c>
    </row>
    <row r="17" spans="1:7" ht="12" customHeight="1" x14ac:dyDescent="0.25">
      <c r="A17" s="126"/>
      <c r="B17" s="127"/>
      <c r="C17" s="128"/>
      <c r="D17" s="125"/>
      <c r="E17" s="106"/>
      <c r="F17" s="111"/>
      <c r="G17" s="116"/>
    </row>
    <row r="18" spans="1:7" ht="12" customHeight="1" x14ac:dyDescent="0.25">
      <c r="A18" s="126" t="s">
        <v>858</v>
      </c>
      <c r="B18" s="127"/>
      <c r="C18" s="128" t="s">
        <v>887</v>
      </c>
      <c r="D18" s="125"/>
      <c r="E18" s="106"/>
      <c r="F18" s="111"/>
      <c r="G18" s="116"/>
    </row>
    <row r="19" spans="1:7" ht="12" customHeight="1" x14ac:dyDescent="0.25">
      <c r="A19" s="126"/>
      <c r="B19" s="127"/>
      <c r="C19" s="128"/>
      <c r="D19" s="125"/>
      <c r="E19" s="106"/>
      <c r="F19" s="111"/>
      <c r="G19" s="116"/>
    </row>
    <row r="20" spans="1:7" ht="12" customHeight="1" x14ac:dyDescent="0.25">
      <c r="A20" s="126" t="s">
        <v>859</v>
      </c>
      <c r="B20" s="127"/>
      <c r="C20" s="128" t="s">
        <v>184</v>
      </c>
      <c r="D20" s="125" t="s">
        <v>583</v>
      </c>
      <c r="E20" s="106">
        <v>10</v>
      </c>
      <c r="F20" s="227"/>
      <c r="G20" s="116">
        <f>F20*E20</f>
        <v>0</v>
      </c>
    </row>
    <row r="21" spans="1:7" ht="12" customHeight="1" x14ac:dyDescent="0.25">
      <c r="A21" s="126"/>
      <c r="B21" s="127"/>
      <c r="C21" s="128"/>
      <c r="D21" s="125"/>
      <c r="E21" s="106"/>
      <c r="F21" s="111"/>
      <c r="G21" s="116"/>
    </row>
    <row r="22" spans="1:7" ht="12" customHeight="1" x14ac:dyDescent="0.25">
      <c r="A22" s="126" t="s">
        <v>860</v>
      </c>
      <c r="B22" s="127"/>
      <c r="C22" s="128" t="s">
        <v>185</v>
      </c>
      <c r="D22" s="125" t="s">
        <v>583</v>
      </c>
      <c r="E22" s="106">
        <v>10</v>
      </c>
      <c r="F22" s="227"/>
      <c r="G22" s="116">
        <f>F22*E22</f>
        <v>0</v>
      </c>
    </row>
    <row r="23" spans="1:7" ht="12" customHeight="1" x14ac:dyDescent="0.25">
      <c r="A23" s="126"/>
      <c r="B23" s="127"/>
      <c r="C23" s="128"/>
      <c r="D23" s="125"/>
      <c r="E23" s="106"/>
      <c r="F23" s="111"/>
      <c r="G23" s="116"/>
    </row>
    <row r="24" spans="1:7" ht="12" customHeight="1" x14ac:dyDescent="0.25">
      <c r="A24" s="122" t="s">
        <v>4</v>
      </c>
      <c r="B24" s="127"/>
      <c r="C24" s="124" t="s">
        <v>186</v>
      </c>
      <c r="D24" s="125"/>
      <c r="E24" s="106"/>
      <c r="F24" s="111"/>
      <c r="G24" s="116"/>
    </row>
    <row r="25" spans="1:7" ht="12" customHeight="1" x14ac:dyDescent="0.25">
      <c r="A25" s="126"/>
      <c r="B25" s="127"/>
      <c r="C25" s="128"/>
      <c r="D25" s="125"/>
      <c r="E25" s="106"/>
      <c r="F25" s="111"/>
      <c r="G25" s="116"/>
    </row>
    <row r="26" spans="1:7" ht="12" customHeight="1" x14ac:dyDescent="0.25">
      <c r="A26" s="126" t="s">
        <v>861</v>
      </c>
      <c r="B26" s="127"/>
      <c r="C26" s="128" t="s">
        <v>862</v>
      </c>
      <c r="D26" s="125" t="s">
        <v>583</v>
      </c>
      <c r="E26" s="106">
        <v>5</v>
      </c>
      <c r="F26" s="227"/>
      <c r="G26" s="116">
        <f>F26*E26</f>
        <v>0</v>
      </c>
    </row>
    <row r="27" spans="1:7" ht="12" customHeight="1" x14ac:dyDescent="0.25">
      <c r="A27" s="126"/>
      <c r="B27" s="127"/>
      <c r="C27" s="128"/>
      <c r="D27" s="125"/>
      <c r="E27" s="106"/>
      <c r="F27" s="111"/>
      <c r="G27" s="116"/>
    </row>
    <row r="28" spans="1:7" ht="12" customHeight="1" x14ac:dyDescent="0.25">
      <c r="A28" s="126" t="s">
        <v>863</v>
      </c>
      <c r="B28" s="127"/>
      <c r="C28" s="128" t="s">
        <v>864</v>
      </c>
      <c r="D28" s="125" t="s">
        <v>583</v>
      </c>
      <c r="E28" s="106">
        <v>5</v>
      </c>
      <c r="F28" s="227"/>
      <c r="G28" s="116">
        <f>F28*E28</f>
        <v>0</v>
      </c>
    </row>
    <row r="29" spans="1:7" ht="12" customHeight="1" x14ac:dyDescent="0.25">
      <c r="A29" s="126"/>
      <c r="B29" s="127"/>
      <c r="C29" s="128"/>
      <c r="D29" s="125"/>
      <c r="E29" s="106"/>
      <c r="F29" s="111"/>
      <c r="G29" s="116"/>
    </row>
    <row r="30" spans="1:7" ht="12" customHeight="1" x14ac:dyDescent="0.25">
      <c r="A30" s="126" t="s">
        <v>865</v>
      </c>
      <c r="B30" s="127"/>
      <c r="C30" s="128" t="s">
        <v>866</v>
      </c>
      <c r="D30" s="125" t="s">
        <v>583</v>
      </c>
      <c r="E30" s="106">
        <v>5</v>
      </c>
      <c r="F30" s="227"/>
      <c r="G30" s="116">
        <f>F30*E30</f>
        <v>0</v>
      </c>
    </row>
    <row r="31" spans="1:7" ht="12" customHeight="1" x14ac:dyDescent="0.25">
      <c r="A31" s="126"/>
      <c r="B31" s="127"/>
      <c r="C31" s="128"/>
      <c r="D31" s="125"/>
      <c r="E31" s="106"/>
      <c r="F31" s="111"/>
      <c r="G31" s="116"/>
    </row>
    <row r="32" spans="1:7" ht="12" customHeight="1" x14ac:dyDescent="0.25">
      <c r="A32" s="126" t="s">
        <v>867</v>
      </c>
      <c r="B32" s="127"/>
      <c r="C32" s="128" t="s">
        <v>888</v>
      </c>
      <c r="D32" s="125" t="s">
        <v>583</v>
      </c>
      <c r="E32" s="106">
        <v>5</v>
      </c>
      <c r="F32" s="227"/>
      <c r="G32" s="116">
        <f>F32*E32</f>
        <v>0</v>
      </c>
    </row>
    <row r="33" spans="1:7" ht="12" customHeight="1" x14ac:dyDescent="0.25">
      <c r="A33" s="126"/>
      <c r="B33" s="127"/>
      <c r="C33" s="128"/>
      <c r="D33" s="125"/>
      <c r="E33" s="106"/>
      <c r="F33" s="111"/>
      <c r="G33" s="116"/>
    </row>
    <row r="34" spans="1:7" ht="12" customHeight="1" x14ac:dyDescent="0.25">
      <c r="A34" s="126" t="s">
        <v>5</v>
      </c>
      <c r="B34" s="127"/>
      <c r="C34" s="128" t="s">
        <v>868</v>
      </c>
      <c r="D34" s="125" t="s">
        <v>583</v>
      </c>
      <c r="E34" s="106">
        <v>5</v>
      </c>
      <c r="F34" s="227"/>
      <c r="G34" s="116">
        <f>F34*E34</f>
        <v>0</v>
      </c>
    </row>
    <row r="35" spans="1:7" ht="12" customHeight="1" x14ac:dyDescent="0.25">
      <c r="A35" s="126"/>
      <c r="B35" s="127"/>
      <c r="C35" s="128"/>
      <c r="D35" s="125"/>
      <c r="E35" s="106"/>
      <c r="F35" s="111"/>
      <c r="G35" s="116"/>
    </row>
    <row r="36" spans="1:7" ht="12" customHeight="1" x14ac:dyDescent="0.25">
      <c r="A36" s="122" t="s">
        <v>6</v>
      </c>
      <c r="B36" s="127"/>
      <c r="C36" s="124" t="s">
        <v>889</v>
      </c>
      <c r="D36" s="125"/>
      <c r="E36" s="106"/>
      <c r="F36" s="107"/>
      <c r="G36" s="116"/>
    </row>
    <row r="37" spans="1:7" ht="12" customHeight="1" x14ac:dyDescent="0.25">
      <c r="A37" s="126"/>
      <c r="B37" s="127"/>
      <c r="C37" s="128"/>
      <c r="D37" s="125"/>
      <c r="E37" s="106"/>
      <c r="F37" s="107"/>
      <c r="G37" s="116"/>
    </row>
    <row r="38" spans="1:7" ht="12" customHeight="1" x14ac:dyDescent="0.25">
      <c r="A38" s="126" t="s">
        <v>869</v>
      </c>
      <c r="B38" s="127"/>
      <c r="C38" s="128" t="s">
        <v>870</v>
      </c>
      <c r="D38" s="125" t="s">
        <v>146</v>
      </c>
      <c r="E38" s="106">
        <v>10</v>
      </c>
      <c r="F38" s="224"/>
      <c r="G38" s="116">
        <f>F38*E38</f>
        <v>0</v>
      </c>
    </row>
    <row r="39" spans="1:7" ht="12" customHeight="1" x14ac:dyDescent="0.25">
      <c r="A39" s="126"/>
      <c r="B39" s="127"/>
      <c r="C39" s="128"/>
      <c r="D39" s="125"/>
      <c r="E39" s="106"/>
      <c r="F39" s="107"/>
      <c r="G39" s="116"/>
    </row>
    <row r="40" spans="1:7" ht="12" customHeight="1" x14ac:dyDescent="0.25">
      <c r="A40" s="126" t="s">
        <v>871</v>
      </c>
      <c r="B40" s="127"/>
      <c r="C40" s="128" t="s">
        <v>872</v>
      </c>
      <c r="D40" s="125" t="s">
        <v>146</v>
      </c>
      <c r="E40" s="106">
        <v>10</v>
      </c>
      <c r="F40" s="224"/>
      <c r="G40" s="116">
        <f>F40*E40</f>
        <v>0</v>
      </c>
    </row>
    <row r="41" spans="1:7" ht="12" customHeight="1" x14ac:dyDescent="0.25">
      <c r="A41" s="126"/>
      <c r="B41" s="127"/>
      <c r="C41" s="128"/>
      <c r="D41" s="125"/>
      <c r="E41" s="106"/>
      <c r="F41" s="107"/>
      <c r="G41" s="116"/>
    </row>
    <row r="42" spans="1:7" ht="12" customHeight="1" x14ac:dyDescent="0.25">
      <c r="A42" s="122" t="s">
        <v>7</v>
      </c>
      <c r="B42" s="127"/>
      <c r="C42" s="124" t="s">
        <v>164</v>
      </c>
      <c r="D42" s="125"/>
      <c r="E42" s="106"/>
      <c r="F42" s="107"/>
      <c r="G42" s="116"/>
    </row>
    <row r="43" spans="1:7" ht="12" customHeight="1" x14ac:dyDescent="0.25">
      <c r="A43" s="126"/>
      <c r="B43" s="127"/>
      <c r="C43" s="128"/>
      <c r="D43" s="125"/>
      <c r="E43" s="151"/>
      <c r="F43" s="111"/>
      <c r="G43" s="116"/>
    </row>
    <row r="44" spans="1:7" ht="12" customHeight="1" x14ac:dyDescent="0.25">
      <c r="A44" s="126" t="s">
        <v>873</v>
      </c>
      <c r="B44" s="127"/>
      <c r="C44" s="128" t="s">
        <v>165</v>
      </c>
      <c r="D44" s="125" t="s">
        <v>566</v>
      </c>
      <c r="E44" s="151">
        <v>1</v>
      </c>
      <c r="F44" s="227"/>
      <c r="G44" s="116">
        <f>F44*E44</f>
        <v>0</v>
      </c>
    </row>
    <row r="45" spans="1:7" ht="12" customHeight="1" x14ac:dyDescent="0.25">
      <c r="A45" s="126"/>
      <c r="B45" s="127"/>
      <c r="C45" s="128"/>
      <c r="D45" s="125"/>
      <c r="E45" s="151"/>
      <c r="F45" s="111"/>
      <c r="G45" s="116"/>
    </row>
    <row r="46" spans="1:7" ht="12" customHeight="1" x14ac:dyDescent="0.25">
      <c r="A46" s="126" t="s">
        <v>874</v>
      </c>
      <c r="B46" s="127"/>
      <c r="C46" s="128" t="s">
        <v>166</v>
      </c>
      <c r="D46" s="125" t="s">
        <v>566</v>
      </c>
      <c r="E46" s="151">
        <v>1</v>
      </c>
      <c r="F46" s="227"/>
      <c r="G46" s="116">
        <f>F46*E46</f>
        <v>0</v>
      </c>
    </row>
    <row r="47" spans="1:7" ht="12" customHeight="1" x14ac:dyDescent="0.25">
      <c r="A47" s="126"/>
      <c r="B47" s="127"/>
      <c r="C47" s="128"/>
      <c r="D47" s="125"/>
      <c r="E47" s="151"/>
      <c r="F47" s="111"/>
      <c r="G47" s="116"/>
    </row>
    <row r="48" spans="1:7" ht="12" customHeight="1" x14ac:dyDescent="0.25">
      <c r="A48" s="126" t="s">
        <v>875</v>
      </c>
      <c r="B48" s="127"/>
      <c r="C48" s="128" t="s">
        <v>167</v>
      </c>
      <c r="D48" s="125" t="s">
        <v>168</v>
      </c>
      <c r="E48" s="113">
        <v>300</v>
      </c>
      <c r="F48" s="227"/>
      <c r="G48" s="116">
        <f>F48*E48</f>
        <v>0</v>
      </c>
    </row>
    <row r="49" spans="1:7" ht="12" customHeight="1" x14ac:dyDescent="0.25">
      <c r="A49" s="126"/>
      <c r="B49" s="127"/>
      <c r="C49" s="128"/>
      <c r="D49" s="125"/>
      <c r="E49" s="151"/>
      <c r="F49" s="111"/>
      <c r="G49" s="116"/>
    </row>
    <row r="50" spans="1:7" ht="24.6" customHeight="1" x14ac:dyDescent="0.25">
      <c r="A50" s="126" t="s">
        <v>8</v>
      </c>
      <c r="B50" s="127"/>
      <c r="C50" s="128" t="s">
        <v>890</v>
      </c>
      <c r="D50" s="125" t="s">
        <v>146</v>
      </c>
      <c r="E50" s="151">
        <v>10</v>
      </c>
      <c r="F50" s="227"/>
      <c r="G50" s="116">
        <f>F50*E50</f>
        <v>0</v>
      </c>
    </row>
    <row r="51" spans="1:7" ht="12" customHeight="1" x14ac:dyDescent="0.25">
      <c r="A51" s="126"/>
      <c r="B51" s="127"/>
      <c r="C51" s="128"/>
      <c r="D51" s="125"/>
      <c r="E51" s="151"/>
      <c r="F51" s="111"/>
      <c r="G51" s="116"/>
    </row>
    <row r="52" spans="1:7" ht="24" customHeight="1" x14ac:dyDescent="0.25">
      <c r="A52" s="122" t="s">
        <v>9</v>
      </c>
      <c r="B52" s="127"/>
      <c r="C52" s="124" t="s">
        <v>68</v>
      </c>
      <c r="D52" s="125"/>
      <c r="E52" s="151"/>
      <c r="F52" s="111"/>
      <c r="G52" s="116"/>
    </row>
    <row r="53" spans="1:7" ht="12" customHeight="1" x14ac:dyDescent="0.25">
      <c r="A53" s="126"/>
      <c r="B53" s="127"/>
      <c r="C53" s="128"/>
      <c r="D53" s="125"/>
      <c r="E53" s="151"/>
      <c r="F53" s="111"/>
      <c r="G53" s="116"/>
    </row>
    <row r="54" spans="1:7" ht="12" customHeight="1" x14ac:dyDescent="0.25">
      <c r="A54" s="126" t="s">
        <v>876</v>
      </c>
      <c r="B54" s="127"/>
      <c r="C54" s="128" t="s">
        <v>160</v>
      </c>
      <c r="D54" s="125" t="s">
        <v>583</v>
      </c>
      <c r="E54" s="151">
        <v>20</v>
      </c>
      <c r="F54" s="227"/>
      <c r="G54" s="116">
        <f>F54*E54</f>
        <v>0</v>
      </c>
    </row>
    <row r="55" spans="1:7" ht="12" customHeight="1" x14ac:dyDescent="0.25">
      <c r="A55" s="126"/>
      <c r="B55" s="127"/>
      <c r="C55" s="128"/>
      <c r="D55" s="125"/>
      <c r="E55" s="151"/>
      <c r="F55" s="111"/>
      <c r="G55" s="116"/>
    </row>
    <row r="56" spans="1:7" ht="12" customHeight="1" x14ac:dyDescent="0.25">
      <c r="A56" s="126" t="s">
        <v>877</v>
      </c>
      <c r="B56" s="127"/>
      <c r="C56" s="128" t="s">
        <v>161</v>
      </c>
      <c r="D56" s="125" t="s">
        <v>583</v>
      </c>
      <c r="E56" s="151">
        <v>10</v>
      </c>
      <c r="F56" s="227"/>
      <c r="G56" s="116">
        <f>F56*E56</f>
        <v>0</v>
      </c>
    </row>
    <row r="57" spans="1:7" ht="12" customHeight="1" x14ac:dyDescent="0.25">
      <c r="A57" s="126"/>
      <c r="B57" s="127"/>
      <c r="C57" s="128"/>
      <c r="D57" s="125"/>
      <c r="E57" s="151"/>
      <c r="F57" s="111"/>
      <c r="G57" s="116"/>
    </row>
    <row r="58" spans="1:7" ht="12" customHeight="1" x14ac:dyDescent="0.25">
      <c r="A58" s="126" t="s">
        <v>878</v>
      </c>
      <c r="B58" s="127"/>
      <c r="C58" s="128" t="s">
        <v>187</v>
      </c>
      <c r="D58" s="125" t="s">
        <v>583</v>
      </c>
      <c r="E58" s="151">
        <v>10</v>
      </c>
      <c r="F58" s="227"/>
      <c r="G58" s="116">
        <f>F58*E58</f>
        <v>0</v>
      </c>
    </row>
    <row r="59" spans="1:7" ht="12" customHeight="1" x14ac:dyDescent="0.25">
      <c r="A59" s="126"/>
      <c r="B59" s="127"/>
      <c r="C59" s="128"/>
      <c r="D59" s="125"/>
      <c r="E59" s="151"/>
      <c r="F59" s="111"/>
      <c r="G59" s="116"/>
    </row>
    <row r="60" spans="1:7" ht="12" customHeight="1" x14ac:dyDescent="0.25">
      <c r="A60" s="126"/>
      <c r="B60" s="127"/>
      <c r="C60" s="128"/>
      <c r="D60" s="125"/>
      <c r="E60" s="151"/>
      <c r="F60" s="111"/>
      <c r="G60" s="116"/>
    </row>
    <row r="61" spans="1:7" ht="12" customHeight="1" x14ac:dyDescent="0.25">
      <c r="A61" s="126"/>
      <c r="B61" s="127"/>
      <c r="C61" s="128"/>
      <c r="D61" s="125"/>
      <c r="E61" s="151"/>
      <c r="F61" s="111"/>
      <c r="G61" s="116"/>
    </row>
    <row r="62" spans="1:7" ht="12" customHeight="1" x14ac:dyDescent="0.25">
      <c r="A62" s="126"/>
      <c r="B62" s="127"/>
      <c r="C62" s="128"/>
      <c r="D62" s="125"/>
      <c r="E62" s="151"/>
      <c r="F62" s="111"/>
      <c r="G62" s="192"/>
    </row>
    <row r="63" spans="1:7" ht="12" customHeight="1" x14ac:dyDescent="0.25">
      <c r="A63" s="52"/>
      <c r="B63" s="53"/>
      <c r="C63" s="89"/>
      <c r="D63" s="4"/>
      <c r="E63" s="4"/>
      <c r="F63" s="15"/>
      <c r="G63" s="54"/>
    </row>
    <row r="64" spans="1:7" ht="12" customHeight="1" x14ac:dyDescent="0.25">
      <c r="A64" s="25" t="str">
        <f>A8</f>
        <v>M280</v>
      </c>
      <c r="B64" s="49"/>
      <c r="C64" s="90" t="s">
        <v>783</v>
      </c>
      <c r="D64" s="3"/>
      <c r="E64" s="3"/>
      <c r="F64" s="60"/>
      <c r="G64" s="76">
        <f>SUM(G8:G62)</f>
        <v>0</v>
      </c>
    </row>
    <row r="65" spans="1:7" ht="12" customHeight="1" x14ac:dyDescent="0.25">
      <c r="A65" s="43"/>
      <c r="B65" s="55"/>
      <c r="C65" s="91"/>
      <c r="D65" s="5"/>
      <c r="E65" s="5"/>
      <c r="F65" s="19"/>
      <c r="G65" s="44"/>
    </row>
    <row r="66" spans="1:7" ht="12" x14ac:dyDescent="0.25">
      <c r="A66" s="7" t="str">
        <f>A1</f>
        <v>CONTRACT NRA X.002-162-2023/1 TOLL</v>
      </c>
      <c r="C66" s="10"/>
      <c r="D66" s="3"/>
      <c r="E66" s="161"/>
      <c r="F66" s="119"/>
      <c r="G66" s="139"/>
    </row>
    <row r="67" spans="1:7" ht="12" x14ac:dyDescent="0.25">
      <c r="A67" s="7" t="str">
        <f>A2</f>
        <v>SCHEDULE A: ROUTINE ROAD MAINTENNACE OF GAUTENG JOHANNESBURG FREEWAYS</v>
      </c>
      <c r="C67" s="10"/>
      <c r="D67" s="3"/>
      <c r="E67" s="160"/>
      <c r="F67" s="119"/>
      <c r="G67" s="140" t="s">
        <v>243</v>
      </c>
    </row>
    <row r="68" spans="1:7" ht="12" x14ac:dyDescent="0.25">
      <c r="A68" s="12" t="s">
        <v>770</v>
      </c>
      <c r="B68" s="12"/>
      <c r="C68" s="12"/>
      <c r="D68" s="5"/>
      <c r="E68" s="141"/>
      <c r="F68" s="142"/>
      <c r="G68" s="143"/>
    </row>
    <row r="69" spans="1:7" x14ac:dyDescent="0.25">
      <c r="A69" s="14"/>
      <c r="B69" s="4"/>
      <c r="C69" s="16"/>
      <c r="D69" s="16"/>
      <c r="E69" s="144"/>
      <c r="F69" s="120"/>
      <c r="G69" s="145"/>
    </row>
    <row r="70" spans="1:7" ht="12" x14ac:dyDescent="0.25">
      <c r="A70" s="17" t="s">
        <v>14</v>
      </c>
      <c r="B70" s="146"/>
      <c r="C70" s="147" t="s">
        <v>130</v>
      </c>
      <c r="D70" s="18" t="s">
        <v>131</v>
      </c>
      <c r="E70" s="148" t="s">
        <v>132</v>
      </c>
      <c r="F70" s="64" t="s">
        <v>133</v>
      </c>
      <c r="G70" s="149" t="s">
        <v>134</v>
      </c>
    </row>
    <row r="71" spans="1:7" ht="12" thickBot="1" x14ac:dyDescent="0.3">
      <c r="A71" s="150"/>
      <c r="B71" s="3"/>
      <c r="C71" s="28"/>
      <c r="D71" s="28"/>
      <c r="E71" s="151"/>
      <c r="F71" s="36"/>
      <c r="G71" s="152"/>
    </row>
    <row r="72" spans="1:7" ht="12.6" thickBot="1" x14ac:dyDescent="0.3">
      <c r="A72" s="153"/>
      <c r="B72" s="154"/>
      <c r="C72" s="155" t="s">
        <v>39</v>
      </c>
      <c r="D72" s="156"/>
      <c r="E72" s="157"/>
      <c r="F72" s="229"/>
      <c r="G72" s="158">
        <f>G64</f>
        <v>0</v>
      </c>
    </row>
    <row r="73" spans="1:7" ht="12" customHeight="1" x14ac:dyDescent="0.25">
      <c r="A73" s="126"/>
      <c r="B73" s="127"/>
      <c r="C73" s="176"/>
      <c r="D73" s="125" t="s">
        <v>1770</v>
      </c>
      <c r="E73" s="151"/>
      <c r="F73" s="111"/>
      <c r="G73" s="116"/>
    </row>
    <row r="74" spans="1:7" s="7" customFormat="1" ht="12" customHeight="1" x14ac:dyDescent="0.25">
      <c r="A74" s="208" t="s">
        <v>10</v>
      </c>
      <c r="B74" s="209"/>
      <c r="C74" s="124" t="s">
        <v>891</v>
      </c>
      <c r="D74" s="207"/>
      <c r="E74" s="148"/>
      <c r="F74" s="178"/>
      <c r="G74" s="200"/>
    </row>
    <row r="75" spans="1:7" ht="12" customHeight="1" x14ac:dyDescent="0.25">
      <c r="A75" s="172"/>
      <c r="B75" s="173"/>
      <c r="C75" s="128"/>
      <c r="D75" s="125"/>
      <c r="E75" s="151"/>
      <c r="F75" s="111"/>
      <c r="G75" s="116"/>
    </row>
    <row r="76" spans="1:7" ht="12" customHeight="1" x14ac:dyDescent="0.25">
      <c r="A76" s="126" t="s">
        <v>879</v>
      </c>
      <c r="B76" s="127"/>
      <c r="C76" s="128" t="s">
        <v>880</v>
      </c>
      <c r="D76" s="125" t="s">
        <v>146</v>
      </c>
      <c r="E76" s="151">
        <v>20</v>
      </c>
      <c r="F76" s="227"/>
      <c r="G76" s="116">
        <f>F76*E76</f>
        <v>0</v>
      </c>
    </row>
    <row r="77" spans="1:7" ht="12" customHeight="1" x14ac:dyDescent="0.25">
      <c r="A77" s="126"/>
      <c r="B77" s="127"/>
      <c r="C77" s="128"/>
      <c r="D77" s="125"/>
      <c r="E77" s="151"/>
      <c r="F77" s="111"/>
      <c r="G77" s="116"/>
    </row>
    <row r="78" spans="1:7" ht="12" customHeight="1" x14ac:dyDescent="0.25">
      <c r="A78" s="126" t="s">
        <v>881</v>
      </c>
      <c r="B78" s="127"/>
      <c r="C78" s="128" t="s">
        <v>882</v>
      </c>
      <c r="D78" s="125" t="s">
        <v>146</v>
      </c>
      <c r="E78" s="151">
        <v>20</v>
      </c>
      <c r="F78" s="227"/>
      <c r="G78" s="116">
        <f>F78*E78</f>
        <v>0</v>
      </c>
    </row>
    <row r="79" spans="1:7" ht="12" customHeight="1" x14ac:dyDescent="0.25">
      <c r="A79" s="126"/>
      <c r="B79" s="127"/>
      <c r="C79" s="128"/>
      <c r="D79" s="125"/>
      <c r="E79" s="151"/>
      <c r="F79" s="111"/>
      <c r="G79" s="116"/>
    </row>
    <row r="80" spans="1:7" s="7" customFormat="1" ht="12" customHeight="1" x14ac:dyDescent="0.25">
      <c r="A80" s="122" t="s">
        <v>11</v>
      </c>
      <c r="B80" s="123"/>
      <c r="C80" s="124" t="s">
        <v>1832</v>
      </c>
      <c r="D80" s="207"/>
      <c r="E80" s="148"/>
      <c r="F80" s="178"/>
      <c r="G80" s="200"/>
    </row>
    <row r="81" spans="1:7" x14ac:dyDescent="0.25">
      <c r="A81" s="126"/>
      <c r="B81" s="127"/>
      <c r="C81" s="128"/>
      <c r="D81" s="125"/>
      <c r="E81" s="151"/>
      <c r="F81" s="111"/>
      <c r="G81" s="116"/>
    </row>
    <row r="82" spans="1:7" x14ac:dyDescent="0.25">
      <c r="A82" s="126" t="s">
        <v>883</v>
      </c>
      <c r="B82" s="127"/>
      <c r="C82" s="128" t="s">
        <v>169</v>
      </c>
      <c r="D82" s="125" t="s">
        <v>597</v>
      </c>
      <c r="E82" s="113">
        <v>1600</v>
      </c>
      <c r="F82" s="227"/>
      <c r="G82" s="116">
        <f>F82*E82</f>
        <v>0</v>
      </c>
    </row>
    <row r="83" spans="1:7" x14ac:dyDescent="0.25">
      <c r="A83" s="126"/>
      <c r="B83" s="127"/>
      <c r="C83" s="128"/>
      <c r="D83" s="125"/>
      <c r="E83" s="113"/>
      <c r="F83" s="611"/>
      <c r="G83" s="116"/>
    </row>
    <row r="84" spans="1:7" x14ac:dyDescent="0.25">
      <c r="A84" s="172" t="s">
        <v>884</v>
      </c>
      <c r="B84" s="173"/>
      <c r="C84" s="128" t="s">
        <v>170</v>
      </c>
      <c r="D84" s="125" t="s">
        <v>597</v>
      </c>
      <c r="E84" s="113">
        <v>800</v>
      </c>
      <c r="F84" s="227"/>
      <c r="G84" s="116">
        <f>F84*E84</f>
        <v>0</v>
      </c>
    </row>
    <row r="85" spans="1:7" x14ac:dyDescent="0.25">
      <c r="A85" s="172"/>
      <c r="B85" s="173"/>
      <c r="C85" s="128"/>
      <c r="D85" s="125"/>
      <c r="E85" s="151"/>
      <c r="F85" s="611"/>
      <c r="G85" s="116"/>
    </row>
    <row r="86" spans="1:7" x14ac:dyDescent="0.25">
      <c r="A86" s="126" t="s">
        <v>885</v>
      </c>
      <c r="B86" s="127"/>
      <c r="C86" s="128" t="s">
        <v>892</v>
      </c>
      <c r="D86" s="125" t="s">
        <v>566</v>
      </c>
      <c r="E86" s="151">
        <v>1</v>
      </c>
      <c r="F86" s="227"/>
      <c r="G86" s="116">
        <f>F86*E86</f>
        <v>0</v>
      </c>
    </row>
    <row r="87" spans="1:7" x14ac:dyDescent="0.25">
      <c r="A87" s="126"/>
      <c r="B87" s="127"/>
      <c r="C87" s="128"/>
      <c r="D87" s="125"/>
      <c r="E87" s="151"/>
      <c r="F87" s="111"/>
      <c r="G87" s="116"/>
    </row>
    <row r="88" spans="1:7" x14ac:dyDescent="0.25">
      <c r="A88" s="126"/>
      <c r="B88" s="127"/>
      <c r="C88" s="128"/>
      <c r="D88" s="125"/>
      <c r="E88" s="151"/>
      <c r="F88" s="111"/>
      <c r="G88" s="116"/>
    </row>
    <row r="89" spans="1:7" x14ac:dyDescent="0.25">
      <c r="A89" s="126"/>
      <c r="B89" s="127"/>
      <c r="C89" s="128"/>
      <c r="D89" s="125"/>
      <c r="E89" s="151"/>
      <c r="F89" s="111"/>
      <c r="G89" s="116"/>
    </row>
    <row r="90" spans="1:7" x14ac:dyDescent="0.25">
      <c r="A90" s="126"/>
      <c r="B90" s="127"/>
      <c r="C90" s="128"/>
      <c r="D90" s="125"/>
      <c r="E90" s="151"/>
      <c r="F90" s="111"/>
      <c r="G90" s="116"/>
    </row>
    <row r="91" spans="1:7" x14ac:dyDescent="0.25">
      <c r="A91" s="126"/>
      <c r="B91" s="127"/>
      <c r="C91" s="128"/>
      <c r="D91" s="125"/>
      <c r="E91" s="151"/>
      <c r="F91" s="111"/>
      <c r="G91" s="116"/>
    </row>
    <row r="92" spans="1:7" x14ac:dyDescent="0.25">
      <c r="A92" s="126"/>
      <c r="B92" s="127"/>
      <c r="C92" s="128"/>
      <c r="D92" s="125"/>
      <c r="E92" s="151"/>
      <c r="F92" s="111"/>
      <c r="G92" s="116"/>
    </row>
    <row r="93" spans="1:7" x14ac:dyDescent="0.25">
      <c r="A93" s="126"/>
      <c r="B93" s="127"/>
      <c r="C93" s="128"/>
      <c r="D93" s="125"/>
      <c r="E93" s="151"/>
      <c r="F93" s="111"/>
      <c r="G93" s="116"/>
    </row>
    <row r="94" spans="1:7" x14ac:dyDescent="0.25">
      <c r="A94" s="126"/>
      <c r="B94" s="127"/>
      <c r="C94" s="128"/>
      <c r="D94" s="125"/>
      <c r="E94" s="151"/>
      <c r="F94" s="111"/>
      <c r="G94" s="116"/>
    </row>
    <row r="95" spans="1:7" x14ac:dyDescent="0.25">
      <c r="A95" s="126"/>
      <c r="B95" s="127"/>
      <c r="C95" s="128"/>
      <c r="D95" s="125"/>
      <c r="E95" s="151"/>
      <c r="F95" s="111"/>
      <c r="G95" s="116"/>
    </row>
    <row r="96" spans="1:7" x14ac:dyDescent="0.25">
      <c r="A96" s="126"/>
      <c r="B96" s="127"/>
      <c r="C96" s="128"/>
      <c r="D96" s="125"/>
      <c r="E96" s="151"/>
      <c r="F96" s="111"/>
      <c r="G96" s="116"/>
    </row>
    <row r="97" spans="1:7" x14ac:dyDescent="0.25">
      <c r="A97" s="126"/>
      <c r="B97" s="127"/>
      <c r="C97" s="128"/>
      <c r="D97" s="125"/>
      <c r="E97" s="151"/>
      <c r="F97" s="111"/>
      <c r="G97" s="116"/>
    </row>
    <row r="98" spans="1:7" x14ac:dyDescent="0.25">
      <c r="A98" s="126"/>
      <c r="B98" s="127"/>
      <c r="C98" s="128"/>
      <c r="D98" s="125"/>
      <c r="E98" s="151"/>
      <c r="F98" s="111"/>
      <c r="G98" s="116"/>
    </row>
    <row r="99" spans="1:7" x14ac:dyDescent="0.25">
      <c r="A99" s="126"/>
      <c r="B99" s="127"/>
      <c r="C99" s="128"/>
      <c r="D99" s="125"/>
      <c r="E99" s="151"/>
      <c r="F99" s="111"/>
      <c r="G99" s="116"/>
    </row>
    <row r="100" spans="1:7" x14ac:dyDescent="0.25">
      <c r="A100" s="126"/>
      <c r="B100" s="127"/>
      <c r="C100" s="128"/>
      <c r="D100" s="125"/>
      <c r="E100" s="151"/>
      <c r="F100" s="111"/>
      <c r="G100" s="116"/>
    </row>
    <row r="101" spans="1:7" x14ac:dyDescent="0.25">
      <c r="A101" s="126"/>
      <c r="B101" s="127"/>
      <c r="C101" s="128"/>
      <c r="D101" s="125"/>
      <c r="E101" s="151"/>
      <c r="F101" s="111"/>
      <c r="G101" s="116"/>
    </row>
    <row r="102" spans="1:7" x14ac:dyDescent="0.25">
      <c r="A102" s="126"/>
      <c r="B102" s="127"/>
      <c r="C102" s="128"/>
      <c r="D102" s="125"/>
      <c r="E102" s="151"/>
      <c r="F102" s="111"/>
      <c r="G102" s="116"/>
    </row>
    <row r="103" spans="1:7" x14ac:dyDescent="0.25">
      <c r="A103" s="126"/>
      <c r="B103" s="127"/>
      <c r="C103" s="128"/>
      <c r="D103" s="125"/>
      <c r="E103" s="151"/>
      <c r="F103" s="111"/>
      <c r="G103" s="116"/>
    </row>
    <row r="104" spans="1:7" x14ac:dyDescent="0.25">
      <c r="A104" s="126"/>
      <c r="B104" s="127"/>
      <c r="C104" s="128"/>
      <c r="D104" s="125"/>
      <c r="E104" s="151"/>
      <c r="F104" s="111"/>
      <c r="G104" s="116"/>
    </row>
    <row r="105" spans="1:7" x14ac:dyDescent="0.25">
      <c r="A105" s="126"/>
      <c r="B105" s="127"/>
      <c r="C105" s="128"/>
      <c r="D105" s="125"/>
      <c r="E105" s="151"/>
      <c r="F105" s="111"/>
      <c r="G105" s="116"/>
    </row>
    <row r="106" spans="1:7" x14ac:dyDescent="0.25">
      <c r="A106" s="126"/>
      <c r="B106" s="127"/>
      <c r="C106" s="128"/>
      <c r="D106" s="125"/>
      <c r="E106" s="151"/>
      <c r="F106" s="111"/>
      <c r="G106" s="116"/>
    </row>
    <row r="107" spans="1:7" x14ac:dyDescent="0.25">
      <c r="A107" s="126"/>
      <c r="B107" s="127"/>
      <c r="C107" s="128"/>
      <c r="D107" s="125"/>
      <c r="E107" s="151"/>
      <c r="F107" s="111"/>
      <c r="G107" s="116"/>
    </row>
    <row r="108" spans="1:7" x14ac:dyDescent="0.25">
      <c r="A108" s="126"/>
      <c r="B108" s="127"/>
      <c r="C108" s="128"/>
      <c r="D108" s="125"/>
      <c r="E108" s="151"/>
      <c r="F108" s="111"/>
      <c r="G108" s="116"/>
    </row>
    <row r="109" spans="1:7" x14ac:dyDescent="0.25">
      <c r="A109" s="126"/>
      <c r="B109" s="127"/>
      <c r="C109" s="128"/>
      <c r="D109" s="125"/>
      <c r="E109" s="151"/>
      <c r="F109" s="111"/>
      <c r="G109" s="116"/>
    </row>
    <row r="110" spans="1:7" x14ac:dyDescent="0.25">
      <c r="A110" s="126"/>
      <c r="B110" s="127"/>
      <c r="C110" s="128"/>
      <c r="D110" s="125"/>
      <c r="E110" s="151"/>
      <c r="F110" s="111"/>
      <c r="G110" s="116"/>
    </row>
    <row r="111" spans="1:7" x14ac:dyDescent="0.25">
      <c r="A111" s="126"/>
      <c r="B111" s="127"/>
      <c r="C111" s="128"/>
      <c r="D111" s="125"/>
      <c r="E111" s="151"/>
      <c r="F111" s="111"/>
      <c r="G111" s="116"/>
    </row>
    <row r="112" spans="1:7" x14ac:dyDescent="0.25">
      <c r="A112" s="126"/>
      <c r="B112" s="127"/>
      <c r="C112" s="128"/>
      <c r="D112" s="125"/>
      <c r="E112" s="151"/>
      <c r="F112" s="111"/>
      <c r="G112" s="116"/>
    </row>
    <row r="113" spans="1:7" x14ac:dyDescent="0.25">
      <c r="A113" s="126"/>
      <c r="B113" s="127"/>
      <c r="C113" s="128"/>
      <c r="D113" s="125"/>
      <c r="E113" s="151"/>
      <c r="F113" s="111"/>
      <c r="G113" s="116"/>
    </row>
    <row r="114" spans="1:7" x14ac:dyDescent="0.25">
      <c r="A114" s="126"/>
      <c r="B114" s="127"/>
      <c r="C114" s="128"/>
      <c r="D114" s="125"/>
      <c r="E114" s="151"/>
      <c r="F114" s="111"/>
      <c r="G114" s="116"/>
    </row>
    <row r="115" spans="1:7" x14ac:dyDescent="0.25">
      <c r="A115" s="126"/>
      <c r="B115" s="127"/>
      <c r="C115" s="128"/>
      <c r="D115" s="125"/>
      <c r="E115" s="151"/>
      <c r="F115" s="111"/>
      <c r="G115" s="116"/>
    </row>
    <row r="116" spans="1:7" x14ac:dyDescent="0.25">
      <c r="A116" s="126"/>
      <c r="B116" s="127"/>
      <c r="C116" s="128"/>
      <c r="D116" s="125"/>
      <c r="E116" s="151"/>
      <c r="F116" s="111"/>
      <c r="G116" s="116"/>
    </row>
    <row r="117" spans="1:7" x14ac:dyDescent="0.25">
      <c r="A117" s="126"/>
      <c r="B117" s="127"/>
      <c r="C117" s="128"/>
      <c r="D117" s="125"/>
      <c r="E117" s="151"/>
      <c r="F117" s="111"/>
      <c r="G117" s="116"/>
    </row>
    <row r="118" spans="1:7" x14ac:dyDescent="0.25">
      <c r="A118" s="126"/>
      <c r="B118" s="127"/>
      <c r="C118" s="128"/>
      <c r="D118" s="125"/>
      <c r="E118" s="151"/>
      <c r="F118" s="111"/>
      <c r="G118" s="116"/>
    </row>
    <row r="119" spans="1:7" x14ac:dyDescent="0.25">
      <c r="A119" s="126"/>
      <c r="B119" s="127"/>
      <c r="C119" s="128"/>
      <c r="D119" s="125"/>
      <c r="E119" s="151"/>
      <c r="F119" s="111"/>
      <c r="G119" s="116"/>
    </row>
    <row r="120" spans="1:7" x14ac:dyDescent="0.25">
      <c r="A120" s="126"/>
      <c r="B120" s="127"/>
      <c r="C120" s="128"/>
      <c r="D120" s="125"/>
      <c r="E120" s="151"/>
      <c r="F120" s="111"/>
      <c r="G120" s="116"/>
    </row>
    <row r="121" spans="1:7" x14ac:dyDescent="0.25">
      <c r="A121" s="126"/>
      <c r="B121" s="127"/>
      <c r="C121" s="128"/>
      <c r="D121" s="125"/>
      <c r="E121" s="151"/>
      <c r="F121" s="111"/>
      <c r="G121" s="116"/>
    </row>
    <row r="122" spans="1:7" x14ac:dyDescent="0.25">
      <c r="A122" s="126"/>
      <c r="B122" s="127"/>
      <c r="C122" s="128"/>
      <c r="D122" s="125"/>
      <c r="E122" s="151"/>
      <c r="F122" s="111"/>
      <c r="G122" s="116"/>
    </row>
    <row r="123" spans="1:7" x14ac:dyDescent="0.25">
      <c r="A123" s="126"/>
      <c r="B123" s="127"/>
      <c r="C123" s="128"/>
      <c r="D123" s="125"/>
      <c r="E123" s="151"/>
      <c r="F123" s="111"/>
      <c r="G123" s="116"/>
    </row>
    <row r="124" spans="1:7" x14ac:dyDescent="0.25">
      <c r="A124" s="126"/>
      <c r="B124" s="127"/>
      <c r="C124" s="128"/>
      <c r="D124" s="125"/>
      <c r="E124" s="151"/>
      <c r="F124" s="111"/>
      <c r="G124" s="116"/>
    </row>
    <row r="125" spans="1:7" x14ac:dyDescent="0.25">
      <c r="A125" s="126"/>
      <c r="B125" s="127"/>
      <c r="C125" s="128"/>
      <c r="D125" s="125"/>
      <c r="E125" s="151"/>
      <c r="F125" s="111"/>
      <c r="G125" s="116"/>
    </row>
    <row r="126" spans="1:7" x14ac:dyDescent="0.25">
      <c r="A126" s="126"/>
      <c r="B126" s="127"/>
      <c r="C126" s="128"/>
      <c r="D126" s="125"/>
      <c r="E126" s="151"/>
      <c r="F126" s="111"/>
      <c r="G126" s="116"/>
    </row>
    <row r="127" spans="1:7" x14ac:dyDescent="0.25">
      <c r="A127" s="126"/>
      <c r="B127" s="127"/>
      <c r="C127" s="128"/>
      <c r="D127" s="125"/>
      <c r="E127" s="151"/>
      <c r="F127" s="111"/>
      <c r="G127" s="116"/>
    </row>
    <row r="128" spans="1:7" x14ac:dyDescent="0.25">
      <c r="A128" s="126"/>
      <c r="B128" s="127"/>
      <c r="C128" s="128"/>
      <c r="D128" s="125"/>
      <c r="E128" s="151"/>
      <c r="F128" s="111"/>
      <c r="G128" s="116"/>
    </row>
    <row r="129" spans="1:7" x14ac:dyDescent="0.25">
      <c r="A129" s="126"/>
      <c r="B129" s="127"/>
      <c r="C129" s="128"/>
      <c r="D129" s="125"/>
      <c r="E129" s="151"/>
      <c r="F129" s="111"/>
      <c r="G129" s="116"/>
    </row>
    <row r="130" spans="1:7" x14ac:dyDescent="0.25">
      <c r="A130" s="126"/>
      <c r="B130" s="127"/>
      <c r="C130" s="128"/>
      <c r="D130" s="125"/>
      <c r="E130" s="151"/>
      <c r="F130" s="111"/>
      <c r="G130" s="116"/>
    </row>
    <row r="131" spans="1:7" ht="12" x14ac:dyDescent="0.25">
      <c r="A131" s="25"/>
      <c r="B131" s="7"/>
      <c r="C131" s="61"/>
      <c r="D131" s="28"/>
      <c r="E131" s="29"/>
      <c r="F131" s="30"/>
      <c r="G131" s="175"/>
    </row>
    <row r="132" spans="1:7" ht="12" x14ac:dyDescent="0.25">
      <c r="A132" s="20"/>
      <c r="B132" s="21"/>
      <c r="C132" s="42"/>
      <c r="D132" s="4"/>
      <c r="E132" s="4"/>
      <c r="F132" s="4"/>
      <c r="G132" s="54"/>
    </row>
    <row r="133" spans="1:7" ht="12" x14ac:dyDescent="0.25">
      <c r="A133" s="43" t="s">
        <v>244</v>
      </c>
      <c r="B133" s="55"/>
      <c r="C133" s="13" t="s">
        <v>137</v>
      </c>
      <c r="D133" s="5"/>
      <c r="E133" s="5"/>
      <c r="F133" s="5"/>
      <c r="G133" s="44">
        <f>SUM(G72:G132)</f>
        <v>0</v>
      </c>
    </row>
  </sheetData>
  <sheetProtection algorithmName="SHA-512" hashValue="EcjPXmqy5W9SJXqn8ccaR4JGj8dgQZb/JkuC04UA5UGMTkULZdj07tmoJyI7jabg9dWp8YvgOa+PeA2fH/Bgyw==" saltValue="vD/zy4V9VB2gc6zrjcc8fA==" spinCount="100000" sheet="1" objects="1" scenarios="1"/>
  <protectedRanges>
    <protectedRange sqref="F14:F62 F73:F130" name="Range4"/>
  </protectedRanges>
  <mergeCells count="1">
    <mergeCell ref="A5:B5"/>
  </mergeCells>
  <conditionalFormatting sqref="A74:B75">
    <cfRule type="duplicateValues" dxfId="34" priority="2" stopIfTrue="1"/>
  </conditionalFormatting>
  <conditionalFormatting sqref="A84:B85">
    <cfRule type="duplicateValues" dxfId="33" priority="1" stopIfTrue="1"/>
  </conditionalFormatting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  <rowBreaks count="1" manualBreakCount="1">
    <brk id="6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8EF8-920D-4DC6-8587-69DAE38C91B0}">
  <sheetPr>
    <tabColor rgb="FFFFFF00"/>
  </sheetPr>
  <dimension ref="A1:G204"/>
  <sheetViews>
    <sheetView showZeros="0" view="pageBreakPreview" topLeftCell="A172" zoomScale="90" zoomScaleNormal="100" zoomScaleSheetLayoutView="90" workbookViewId="0">
      <selection activeCell="D199" activeCellId="1" sqref="D19 D199"/>
    </sheetView>
  </sheetViews>
  <sheetFormatPr defaultColWidth="12.453125" defaultRowHeight="11.4" x14ac:dyDescent="0.25"/>
  <cols>
    <col min="1" max="1" width="3.81640625" style="10" customWidth="1"/>
    <col min="2" max="2" width="5.45312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3"/>
      <c r="G2" s="2" t="s">
        <v>245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62"/>
    </row>
    <row r="8" spans="1:7" ht="12" customHeight="1" x14ac:dyDescent="0.25">
      <c r="A8" s="102" t="s">
        <v>893</v>
      </c>
      <c r="B8" s="103"/>
      <c r="C8" s="104" t="s">
        <v>54</v>
      </c>
      <c r="D8" s="105"/>
      <c r="E8" s="106"/>
      <c r="F8" s="107"/>
      <c r="G8" s="116"/>
    </row>
    <row r="9" spans="1:7" ht="12" customHeight="1" x14ac:dyDescent="0.25">
      <c r="A9" s="102"/>
      <c r="B9" s="103"/>
      <c r="C9" s="104"/>
      <c r="D9" s="105"/>
      <c r="E9" s="106"/>
      <c r="F9" s="107"/>
      <c r="G9" s="116"/>
    </row>
    <row r="10" spans="1:7" s="7" customFormat="1" ht="12" customHeight="1" x14ac:dyDescent="0.25">
      <c r="A10" s="102" t="s">
        <v>894</v>
      </c>
      <c r="B10" s="103"/>
      <c r="C10" s="104" t="s">
        <v>968</v>
      </c>
      <c r="D10" s="197"/>
      <c r="E10" s="198"/>
      <c r="F10" s="199"/>
      <c r="G10" s="200"/>
    </row>
    <row r="11" spans="1:7" ht="12" customHeight="1" x14ac:dyDescent="0.2">
      <c r="A11" s="112"/>
      <c r="B11" s="109"/>
      <c r="C11" s="110"/>
      <c r="D11" s="105"/>
      <c r="E11" s="106"/>
      <c r="F11" s="107"/>
      <c r="G11" s="116"/>
    </row>
    <row r="12" spans="1:7" ht="12" customHeight="1" x14ac:dyDescent="0.2">
      <c r="A12" s="112" t="s">
        <v>895</v>
      </c>
      <c r="B12" s="109"/>
      <c r="C12" s="110" t="s">
        <v>969</v>
      </c>
      <c r="D12" s="105" t="s">
        <v>188</v>
      </c>
      <c r="E12" s="106">
        <v>2</v>
      </c>
      <c r="F12" s="224"/>
      <c r="G12" s="116">
        <f>F12*E12</f>
        <v>0</v>
      </c>
    </row>
    <row r="13" spans="1:7" ht="12" customHeight="1" x14ac:dyDescent="0.2">
      <c r="A13" s="112"/>
      <c r="B13" s="109"/>
      <c r="C13" s="110"/>
      <c r="D13" s="105"/>
      <c r="E13" s="151"/>
      <c r="F13" s="111"/>
      <c r="G13" s="116"/>
    </row>
    <row r="14" spans="1:7" ht="12" customHeight="1" x14ac:dyDescent="0.25">
      <c r="A14" s="102" t="s">
        <v>896</v>
      </c>
      <c r="B14" s="109"/>
      <c r="C14" s="104" t="s">
        <v>970</v>
      </c>
      <c r="D14" s="105"/>
      <c r="E14" s="151"/>
      <c r="F14" s="111"/>
      <c r="G14" s="116"/>
    </row>
    <row r="15" spans="1:7" ht="12" customHeight="1" x14ac:dyDescent="0.2">
      <c r="A15" s="112"/>
      <c r="B15" s="109"/>
      <c r="C15" s="110"/>
      <c r="D15" s="105"/>
      <c r="E15" s="151"/>
      <c r="F15" s="111"/>
      <c r="G15" s="116"/>
    </row>
    <row r="16" spans="1:7" ht="12" customHeight="1" x14ac:dyDescent="0.2">
      <c r="A16" s="112" t="s">
        <v>897</v>
      </c>
      <c r="B16" s="109"/>
      <c r="C16" s="110" t="s">
        <v>189</v>
      </c>
      <c r="D16" s="105" t="s">
        <v>146</v>
      </c>
      <c r="E16" s="113">
        <v>100</v>
      </c>
      <c r="F16" s="227"/>
      <c r="G16" s="116">
        <f t="shared" ref="G16:G66" si="0">F16*E16</f>
        <v>0</v>
      </c>
    </row>
    <row r="17" spans="1:7" ht="12" customHeight="1" x14ac:dyDescent="0.2">
      <c r="A17" s="112"/>
      <c r="B17" s="109"/>
      <c r="C17" s="110"/>
      <c r="D17" s="105"/>
      <c r="E17" s="113"/>
      <c r="F17" s="611"/>
      <c r="G17" s="116"/>
    </row>
    <row r="18" spans="1:7" ht="12" customHeight="1" x14ac:dyDescent="0.2">
      <c r="A18" s="112" t="s">
        <v>898</v>
      </c>
      <c r="B18" s="109"/>
      <c r="C18" s="110" t="s">
        <v>190</v>
      </c>
      <c r="D18" s="105" t="s">
        <v>146</v>
      </c>
      <c r="E18" s="113">
        <v>100</v>
      </c>
      <c r="F18" s="227"/>
      <c r="G18" s="116">
        <f t="shared" si="0"/>
        <v>0</v>
      </c>
    </row>
    <row r="19" spans="1:7" ht="12" customHeight="1" x14ac:dyDescent="0.2">
      <c r="A19" s="112"/>
      <c r="B19" s="109"/>
      <c r="C19" s="110"/>
      <c r="D19" s="105"/>
      <c r="E19" s="113"/>
      <c r="F19" s="611"/>
      <c r="G19" s="116"/>
    </row>
    <row r="20" spans="1:7" ht="12" customHeight="1" x14ac:dyDescent="0.2">
      <c r="A20" s="112" t="s">
        <v>899</v>
      </c>
      <c r="B20" s="109"/>
      <c r="C20" s="110" t="s">
        <v>191</v>
      </c>
      <c r="D20" s="105" t="s">
        <v>146</v>
      </c>
      <c r="E20" s="113">
        <v>20</v>
      </c>
      <c r="F20" s="227"/>
      <c r="G20" s="116">
        <f t="shared" si="0"/>
        <v>0</v>
      </c>
    </row>
    <row r="21" spans="1:7" ht="12" customHeight="1" x14ac:dyDescent="0.2">
      <c r="A21" s="112"/>
      <c r="B21" s="109"/>
      <c r="C21" s="110"/>
      <c r="D21" s="105"/>
      <c r="E21" s="113"/>
      <c r="F21" s="611"/>
      <c r="G21" s="116"/>
    </row>
    <row r="22" spans="1:7" ht="12" customHeight="1" x14ac:dyDescent="0.2">
      <c r="A22" s="112" t="s">
        <v>900</v>
      </c>
      <c r="B22" s="109"/>
      <c r="C22" s="110" t="s">
        <v>192</v>
      </c>
      <c r="D22" s="105" t="s">
        <v>146</v>
      </c>
      <c r="E22" s="113">
        <v>20</v>
      </c>
      <c r="F22" s="227"/>
      <c r="G22" s="116">
        <f t="shared" si="0"/>
        <v>0</v>
      </c>
    </row>
    <row r="23" spans="1:7" ht="12" customHeight="1" x14ac:dyDescent="0.2">
      <c r="A23" s="112"/>
      <c r="B23" s="109"/>
      <c r="C23" s="110"/>
      <c r="D23" s="105"/>
      <c r="E23" s="113"/>
      <c r="F23" s="611"/>
      <c r="G23" s="116"/>
    </row>
    <row r="24" spans="1:7" ht="12" customHeight="1" x14ac:dyDescent="0.2">
      <c r="A24" s="112" t="s">
        <v>901</v>
      </c>
      <c r="B24" s="109"/>
      <c r="C24" s="110" t="s">
        <v>971</v>
      </c>
      <c r="D24" s="105" t="s">
        <v>146</v>
      </c>
      <c r="E24" s="113">
        <v>20</v>
      </c>
      <c r="F24" s="227"/>
      <c r="G24" s="116">
        <f t="shared" si="0"/>
        <v>0</v>
      </c>
    </row>
    <row r="25" spans="1:7" ht="12" customHeight="1" x14ac:dyDescent="0.2">
      <c r="A25" s="112"/>
      <c r="B25" s="109"/>
      <c r="C25" s="110"/>
      <c r="D25" s="105"/>
      <c r="E25" s="113"/>
      <c r="F25" s="111"/>
      <c r="G25" s="116"/>
    </row>
    <row r="26" spans="1:7" ht="12" customHeight="1" x14ac:dyDescent="0.25">
      <c r="A26" s="102" t="s">
        <v>902</v>
      </c>
      <c r="B26" s="109"/>
      <c r="C26" s="104" t="s">
        <v>972</v>
      </c>
      <c r="D26" s="105"/>
      <c r="E26" s="113"/>
      <c r="F26" s="111"/>
      <c r="G26" s="116"/>
    </row>
    <row r="27" spans="1:7" ht="12" customHeight="1" x14ac:dyDescent="0.2">
      <c r="A27" s="112"/>
      <c r="B27" s="109"/>
      <c r="C27" s="110"/>
      <c r="D27" s="105"/>
      <c r="E27" s="113"/>
      <c r="F27" s="111"/>
      <c r="G27" s="116"/>
    </row>
    <row r="28" spans="1:7" ht="12" customHeight="1" x14ac:dyDescent="0.2">
      <c r="A28" s="112" t="s">
        <v>903</v>
      </c>
      <c r="B28" s="109"/>
      <c r="C28" s="110" t="s">
        <v>973</v>
      </c>
      <c r="D28" s="105" t="s">
        <v>146</v>
      </c>
      <c r="E28" s="113">
        <v>50</v>
      </c>
      <c r="F28" s="227"/>
      <c r="G28" s="116">
        <f t="shared" si="0"/>
        <v>0</v>
      </c>
    </row>
    <row r="29" spans="1:7" ht="12" customHeight="1" x14ac:dyDescent="0.2">
      <c r="A29" s="112"/>
      <c r="B29" s="109"/>
      <c r="C29" s="110"/>
      <c r="D29" s="105"/>
      <c r="E29" s="113"/>
      <c r="F29" s="111"/>
      <c r="G29" s="116"/>
    </row>
    <row r="30" spans="1:7" ht="12" customHeight="1" x14ac:dyDescent="0.2">
      <c r="A30" s="112" t="s">
        <v>904</v>
      </c>
      <c r="B30" s="109"/>
      <c r="C30" s="110" t="s">
        <v>974</v>
      </c>
      <c r="D30" s="105" t="s">
        <v>146</v>
      </c>
      <c r="E30" s="113">
        <v>50</v>
      </c>
      <c r="F30" s="227"/>
      <c r="G30" s="116">
        <f t="shared" si="0"/>
        <v>0</v>
      </c>
    </row>
    <row r="31" spans="1:7" ht="12" customHeight="1" x14ac:dyDescent="0.2">
      <c r="A31" s="112"/>
      <c r="B31" s="109"/>
      <c r="C31" s="110"/>
      <c r="D31" s="105"/>
      <c r="E31" s="113"/>
      <c r="F31" s="111"/>
      <c r="G31" s="116"/>
    </row>
    <row r="32" spans="1:7" ht="12" customHeight="1" x14ac:dyDescent="0.25">
      <c r="A32" s="102" t="s">
        <v>905</v>
      </c>
      <c r="B32" s="109"/>
      <c r="C32" s="104" t="s">
        <v>906</v>
      </c>
      <c r="D32" s="105"/>
      <c r="E32" s="113"/>
      <c r="F32" s="111"/>
      <c r="G32" s="116"/>
    </row>
    <row r="33" spans="1:7" ht="12" customHeight="1" x14ac:dyDescent="0.2">
      <c r="A33" s="112"/>
      <c r="B33" s="109"/>
      <c r="C33" s="110"/>
      <c r="D33" s="105"/>
      <c r="E33" s="113"/>
      <c r="F33" s="111"/>
      <c r="G33" s="116"/>
    </row>
    <row r="34" spans="1:7" ht="12" customHeight="1" x14ac:dyDescent="0.2">
      <c r="A34" s="114" t="s">
        <v>907</v>
      </c>
      <c r="B34" s="115"/>
      <c r="C34" s="110" t="s">
        <v>975</v>
      </c>
      <c r="D34" s="105" t="s">
        <v>146</v>
      </c>
      <c r="E34" s="113">
        <v>100</v>
      </c>
      <c r="F34" s="227"/>
      <c r="G34" s="116">
        <f t="shared" si="0"/>
        <v>0</v>
      </c>
    </row>
    <row r="35" spans="1:7" ht="12" customHeight="1" x14ac:dyDescent="0.2">
      <c r="A35" s="114"/>
      <c r="B35" s="115"/>
      <c r="C35" s="110"/>
      <c r="D35" s="105"/>
      <c r="E35" s="113"/>
      <c r="F35" s="111"/>
      <c r="G35" s="116"/>
    </row>
    <row r="36" spans="1:7" ht="12" customHeight="1" x14ac:dyDescent="0.2">
      <c r="A36" s="112" t="s">
        <v>908</v>
      </c>
      <c r="B36" s="109"/>
      <c r="C36" s="110" t="s">
        <v>976</v>
      </c>
      <c r="D36" s="105" t="s">
        <v>146</v>
      </c>
      <c r="E36" s="113">
        <v>100</v>
      </c>
      <c r="F36" s="227"/>
      <c r="G36" s="116">
        <f t="shared" si="0"/>
        <v>0</v>
      </c>
    </row>
    <row r="37" spans="1:7" ht="12" customHeight="1" x14ac:dyDescent="0.2">
      <c r="A37" s="112"/>
      <c r="B37" s="109"/>
      <c r="C37" s="110"/>
      <c r="D37" s="105"/>
      <c r="E37" s="113"/>
      <c r="F37" s="111"/>
      <c r="G37" s="116"/>
    </row>
    <row r="38" spans="1:7" ht="12" customHeight="1" x14ac:dyDescent="0.2">
      <c r="A38" s="112" t="s">
        <v>909</v>
      </c>
      <c r="B38" s="109"/>
      <c r="C38" s="110" t="s">
        <v>977</v>
      </c>
      <c r="D38" s="105" t="s">
        <v>146</v>
      </c>
      <c r="E38" s="113">
        <v>100</v>
      </c>
      <c r="F38" s="227"/>
      <c r="G38" s="116">
        <f t="shared" si="0"/>
        <v>0</v>
      </c>
    </row>
    <row r="39" spans="1:7" ht="12" customHeight="1" x14ac:dyDescent="0.2">
      <c r="A39" s="112"/>
      <c r="B39" s="109"/>
      <c r="C39" s="110"/>
      <c r="D39" s="105"/>
      <c r="E39" s="113"/>
      <c r="F39" s="611"/>
      <c r="G39" s="116"/>
    </row>
    <row r="40" spans="1:7" ht="12" customHeight="1" x14ac:dyDescent="0.2">
      <c r="A40" s="112" t="s">
        <v>910</v>
      </c>
      <c r="B40" s="109"/>
      <c r="C40" s="110" t="s">
        <v>978</v>
      </c>
      <c r="D40" s="105" t="s">
        <v>146</v>
      </c>
      <c r="E40" s="113">
        <v>50</v>
      </c>
      <c r="F40" s="227"/>
      <c r="G40" s="116">
        <f t="shared" si="0"/>
        <v>0</v>
      </c>
    </row>
    <row r="41" spans="1:7" ht="12" customHeight="1" x14ac:dyDescent="0.2">
      <c r="A41" s="112"/>
      <c r="B41" s="109"/>
      <c r="C41" s="110"/>
      <c r="D41" s="105"/>
      <c r="E41" s="113"/>
      <c r="F41" s="111"/>
      <c r="G41" s="116"/>
    </row>
    <row r="42" spans="1:7" ht="12" customHeight="1" x14ac:dyDescent="0.25">
      <c r="A42" s="102" t="s">
        <v>911</v>
      </c>
      <c r="B42" s="109"/>
      <c r="C42" s="104" t="s">
        <v>979</v>
      </c>
      <c r="D42" s="105"/>
      <c r="E42" s="113"/>
      <c r="F42" s="111"/>
      <c r="G42" s="116"/>
    </row>
    <row r="43" spans="1:7" ht="12" customHeight="1" x14ac:dyDescent="0.2">
      <c r="A43" s="112"/>
      <c r="B43" s="109"/>
      <c r="C43" s="110"/>
      <c r="D43" s="105"/>
      <c r="E43" s="113"/>
      <c r="F43" s="111"/>
      <c r="G43" s="116"/>
    </row>
    <row r="44" spans="1:7" ht="12" customHeight="1" x14ac:dyDescent="0.2">
      <c r="A44" s="112" t="s">
        <v>912</v>
      </c>
      <c r="B44" s="109"/>
      <c r="C44" s="110" t="s">
        <v>189</v>
      </c>
      <c r="D44" s="105" t="s">
        <v>146</v>
      </c>
      <c r="E44" s="113">
        <v>100</v>
      </c>
      <c r="F44" s="227"/>
      <c r="G44" s="116">
        <f t="shared" si="0"/>
        <v>0</v>
      </c>
    </row>
    <row r="45" spans="1:7" ht="12" customHeight="1" x14ac:dyDescent="0.2">
      <c r="A45" s="112"/>
      <c r="B45" s="109"/>
      <c r="C45" s="110"/>
      <c r="D45" s="105"/>
      <c r="E45" s="113"/>
      <c r="F45" s="611"/>
      <c r="G45" s="116"/>
    </row>
    <row r="46" spans="1:7" ht="12" customHeight="1" x14ac:dyDescent="0.2">
      <c r="A46" s="112" t="s">
        <v>913</v>
      </c>
      <c r="B46" s="109"/>
      <c r="C46" s="110" t="s">
        <v>190</v>
      </c>
      <c r="D46" s="105" t="s">
        <v>146</v>
      </c>
      <c r="E46" s="113">
        <v>10</v>
      </c>
      <c r="F46" s="227"/>
      <c r="G46" s="116">
        <f t="shared" si="0"/>
        <v>0</v>
      </c>
    </row>
    <row r="47" spans="1:7" ht="12" customHeight="1" x14ac:dyDescent="0.2">
      <c r="A47" s="112"/>
      <c r="B47" s="109"/>
      <c r="C47" s="110"/>
      <c r="D47" s="105"/>
      <c r="E47" s="113"/>
      <c r="F47" s="611"/>
      <c r="G47" s="116"/>
    </row>
    <row r="48" spans="1:7" ht="12" customHeight="1" x14ac:dyDescent="0.2">
      <c r="A48" s="112" t="s">
        <v>914</v>
      </c>
      <c r="B48" s="109"/>
      <c r="C48" s="110" t="s">
        <v>191</v>
      </c>
      <c r="D48" s="105" t="s">
        <v>146</v>
      </c>
      <c r="E48" s="113">
        <v>10</v>
      </c>
      <c r="F48" s="227"/>
      <c r="G48" s="116">
        <f t="shared" si="0"/>
        <v>0</v>
      </c>
    </row>
    <row r="49" spans="1:7" ht="12" customHeight="1" x14ac:dyDescent="0.2">
      <c r="A49" s="112"/>
      <c r="B49" s="109"/>
      <c r="C49" s="110"/>
      <c r="D49" s="105"/>
      <c r="E49" s="113"/>
      <c r="F49" s="611"/>
      <c r="G49" s="116"/>
    </row>
    <row r="50" spans="1:7" ht="12" customHeight="1" x14ac:dyDescent="0.2">
      <c r="A50" s="112" t="s">
        <v>915</v>
      </c>
      <c r="B50" s="109"/>
      <c r="C50" s="110" t="s">
        <v>192</v>
      </c>
      <c r="D50" s="105" t="s">
        <v>146</v>
      </c>
      <c r="E50" s="113">
        <v>10</v>
      </c>
      <c r="F50" s="227"/>
      <c r="G50" s="116">
        <f t="shared" si="0"/>
        <v>0</v>
      </c>
    </row>
    <row r="51" spans="1:7" ht="12" customHeight="1" x14ac:dyDescent="0.2">
      <c r="A51" s="112"/>
      <c r="B51" s="109"/>
      <c r="C51" s="110"/>
      <c r="D51" s="105"/>
      <c r="E51" s="113"/>
      <c r="F51" s="611"/>
      <c r="G51" s="116"/>
    </row>
    <row r="52" spans="1:7" ht="12" customHeight="1" x14ac:dyDescent="0.2">
      <c r="A52" s="112" t="s">
        <v>916</v>
      </c>
      <c r="B52" s="109"/>
      <c r="C52" s="110" t="s">
        <v>69</v>
      </c>
      <c r="D52" s="105" t="s">
        <v>146</v>
      </c>
      <c r="E52" s="113">
        <v>10</v>
      </c>
      <c r="F52" s="227"/>
      <c r="G52" s="116">
        <f t="shared" si="0"/>
        <v>0</v>
      </c>
    </row>
    <row r="53" spans="1:7" ht="12" customHeight="1" x14ac:dyDescent="0.2">
      <c r="A53" s="112"/>
      <c r="B53" s="109"/>
      <c r="C53" s="110"/>
      <c r="D53" s="105"/>
      <c r="E53" s="113"/>
      <c r="F53" s="611"/>
      <c r="G53" s="116"/>
    </row>
    <row r="54" spans="1:7" ht="12" customHeight="1" x14ac:dyDescent="0.25">
      <c r="A54" s="102" t="s">
        <v>917</v>
      </c>
      <c r="B54" s="109"/>
      <c r="C54" s="104" t="s">
        <v>13</v>
      </c>
      <c r="D54" s="105"/>
      <c r="E54" s="113"/>
      <c r="F54" s="111"/>
      <c r="G54" s="116"/>
    </row>
    <row r="55" spans="1:7" ht="12" customHeight="1" x14ac:dyDescent="0.2">
      <c r="A55" s="112"/>
      <c r="B55" s="109"/>
      <c r="C55" s="110"/>
      <c r="D55" s="105"/>
      <c r="E55" s="113"/>
      <c r="F55" s="111"/>
      <c r="G55" s="116"/>
    </row>
    <row r="56" spans="1:7" ht="12" customHeight="1" x14ac:dyDescent="0.2">
      <c r="A56" s="112" t="s">
        <v>918</v>
      </c>
      <c r="B56" s="109"/>
      <c r="C56" s="110" t="s">
        <v>973</v>
      </c>
      <c r="D56" s="105" t="s">
        <v>146</v>
      </c>
      <c r="E56" s="113">
        <v>20</v>
      </c>
      <c r="F56" s="227"/>
      <c r="G56" s="116">
        <f t="shared" si="0"/>
        <v>0</v>
      </c>
    </row>
    <row r="57" spans="1:7" ht="12" customHeight="1" x14ac:dyDescent="0.2">
      <c r="A57" s="112"/>
      <c r="B57" s="109"/>
      <c r="C57" s="110"/>
      <c r="D57" s="105"/>
      <c r="E57" s="113"/>
      <c r="F57" s="111"/>
      <c r="G57" s="116"/>
    </row>
    <row r="58" spans="1:7" ht="12" customHeight="1" x14ac:dyDescent="0.2">
      <c r="A58" s="112" t="s">
        <v>919</v>
      </c>
      <c r="B58" s="109"/>
      <c r="C58" s="110" t="s">
        <v>974</v>
      </c>
      <c r="D58" s="105" t="s">
        <v>146</v>
      </c>
      <c r="E58" s="113">
        <v>20</v>
      </c>
      <c r="F58" s="227"/>
      <c r="G58" s="116">
        <f t="shared" si="0"/>
        <v>0</v>
      </c>
    </row>
    <row r="59" spans="1:7" ht="12" customHeight="1" x14ac:dyDescent="0.2">
      <c r="A59" s="112"/>
      <c r="B59" s="109"/>
      <c r="C59" s="110"/>
      <c r="D59" s="105"/>
      <c r="E59" s="113"/>
      <c r="F59" s="111"/>
      <c r="G59" s="116"/>
    </row>
    <row r="60" spans="1:7" ht="12" customHeight="1" x14ac:dyDescent="0.25">
      <c r="A60" s="102" t="s">
        <v>920</v>
      </c>
      <c r="B60" s="109"/>
      <c r="C60" s="104" t="s">
        <v>906</v>
      </c>
      <c r="D60" s="105"/>
      <c r="E60" s="113"/>
      <c r="F60" s="111"/>
      <c r="G60" s="116"/>
    </row>
    <row r="61" spans="1:7" ht="12" customHeight="1" x14ac:dyDescent="0.2">
      <c r="A61" s="112"/>
      <c r="B61" s="109"/>
      <c r="C61" s="110"/>
      <c r="D61" s="105"/>
      <c r="E61" s="113"/>
      <c r="F61" s="111"/>
      <c r="G61" s="116"/>
    </row>
    <row r="62" spans="1:7" ht="12" customHeight="1" x14ac:dyDescent="0.2">
      <c r="A62" s="112" t="s">
        <v>921</v>
      </c>
      <c r="B62" s="109"/>
      <c r="C62" s="110" t="s">
        <v>975</v>
      </c>
      <c r="D62" s="105" t="s">
        <v>146</v>
      </c>
      <c r="E62" s="113">
        <v>20</v>
      </c>
      <c r="F62" s="227"/>
      <c r="G62" s="116">
        <f t="shared" si="0"/>
        <v>0</v>
      </c>
    </row>
    <row r="63" spans="1:7" ht="12" customHeight="1" x14ac:dyDescent="0.2">
      <c r="A63" s="112"/>
      <c r="B63" s="109"/>
      <c r="C63" s="110"/>
      <c r="D63" s="105"/>
      <c r="E63" s="113"/>
      <c r="F63" s="111"/>
      <c r="G63" s="116"/>
    </row>
    <row r="64" spans="1:7" ht="12" customHeight="1" x14ac:dyDescent="0.2">
      <c r="A64" s="112" t="s">
        <v>922</v>
      </c>
      <c r="B64" s="109"/>
      <c r="C64" s="110" t="s">
        <v>976</v>
      </c>
      <c r="D64" s="105" t="s">
        <v>146</v>
      </c>
      <c r="E64" s="113">
        <v>20</v>
      </c>
      <c r="F64" s="227"/>
      <c r="G64" s="116">
        <f t="shared" si="0"/>
        <v>0</v>
      </c>
    </row>
    <row r="65" spans="1:7" ht="12" customHeight="1" x14ac:dyDescent="0.2">
      <c r="A65" s="112"/>
      <c r="B65" s="109"/>
      <c r="C65" s="110"/>
      <c r="D65" s="105"/>
      <c r="E65" s="113"/>
      <c r="F65" s="111"/>
      <c r="G65" s="116"/>
    </row>
    <row r="66" spans="1:7" x14ac:dyDescent="0.2">
      <c r="A66" s="112" t="s">
        <v>923</v>
      </c>
      <c r="B66" s="109"/>
      <c r="C66" s="110" t="s">
        <v>977</v>
      </c>
      <c r="D66" s="105" t="s">
        <v>146</v>
      </c>
      <c r="E66" s="113">
        <v>20</v>
      </c>
      <c r="F66" s="227"/>
      <c r="G66" s="116">
        <f t="shared" si="0"/>
        <v>0</v>
      </c>
    </row>
    <row r="67" spans="1:7" ht="12" thickBot="1" x14ac:dyDescent="0.25">
      <c r="A67" s="112"/>
      <c r="B67" s="109"/>
      <c r="C67" s="110"/>
      <c r="D67" s="105"/>
      <c r="E67" s="151"/>
      <c r="F67" s="111"/>
      <c r="G67" s="116"/>
    </row>
    <row r="68" spans="1:7" ht="12.6" thickBot="1" x14ac:dyDescent="0.3">
      <c r="A68" s="471" t="s">
        <v>246</v>
      </c>
      <c r="B68" s="471"/>
      <c r="C68" s="472" t="s">
        <v>55</v>
      </c>
      <c r="D68" s="473"/>
      <c r="E68" s="193"/>
      <c r="F68" s="474"/>
      <c r="G68" s="475">
        <f>SUM(G12:G67)</f>
        <v>0</v>
      </c>
    </row>
    <row r="69" spans="1:7" ht="12" x14ac:dyDescent="0.25">
      <c r="A69" s="7" t="str">
        <f>A1</f>
        <v>CONTRACT NRA X.002-162-2023/1 TOLL</v>
      </c>
      <c r="C69" s="10"/>
      <c r="D69" s="3"/>
      <c r="E69" s="160"/>
      <c r="F69" s="119"/>
      <c r="G69" s="440"/>
    </row>
    <row r="70" spans="1:7" ht="12" x14ac:dyDescent="0.25">
      <c r="A70" s="7" t="str">
        <f>A2</f>
        <v>SCHEDULE A: ROUTINE ROAD MAINTENNACE OF GAUTENG JOHANNESBURG FREEWAYS</v>
      </c>
      <c r="C70" s="10"/>
      <c r="D70" s="3"/>
      <c r="E70" s="160"/>
      <c r="F70" s="119"/>
      <c r="G70" s="441" t="s">
        <v>245</v>
      </c>
    </row>
    <row r="71" spans="1:7" ht="12" x14ac:dyDescent="0.25">
      <c r="A71" s="12" t="str">
        <f>A3</f>
        <v>PART B : OPERATIONAL</v>
      </c>
      <c r="B71" s="12"/>
      <c r="C71" s="12"/>
      <c r="D71" s="5"/>
      <c r="E71" s="141"/>
      <c r="F71" s="142"/>
      <c r="G71" s="442"/>
    </row>
    <row r="72" spans="1:7" x14ac:dyDescent="0.25">
      <c r="A72" s="14"/>
      <c r="B72" s="4"/>
      <c r="C72" s="16"/>
      <c r="D72" s="16"/>
      <c r="E72" s="144"/>
      <c r="F72" s="120"/>
      <c r="G72" s="443"/>
    </row>
    <row r="73" spans="1:7" ht="12" x14ac:dyDescent="0.25">
      <c r="A73" s="17" t="s">
        <v>14</v>
      </c>
      <c r="B73" s="146"/>
      <c r="C73" s="147" t="s">
        <v>130</v>
      </c>
      <c r="D73" s="18" t="s">
        <v>1770</v>
      </c>
      <c r="E73" s="148" t="s">
        <v>132</v>
      </c>
      <c r="F73" s="64" t="s">
        <v>133</v>
      </c>
      <c r="G73" s="178" t="s">
        <v>134</v>
      </c>
    </row>
    <row r="74" spans="1:7" ht="12" thickBot="1" x14ac:dyDescent="0.3">
      <c r="A74" s="150"/>
      <c r="B74" s="3"/>
      <c r="C74" s="28"/>
      <c r="D74" s="28"/>
      <c r="E74" s="151"/>
      <c r="F74" s="36"/>
      <c r="G74" s="444"/>
    </row>
    <row r="75" spans="1:7" ht="12.6" thickBot="1" x14ac:dyDescent="0.3">
      <c r="A75" s="153"/>
      <c r="B75" s="154"/>
      <c r="C75" s="155" t="s">
        <v>39</v>
      </c>
      <c r="D75" s="156"/>
      <c r="E75" s="157"/>
      <c r="F75" s="229"/>
      <c r="G75" s="445">
        <f>G68</f>
        <v>0</v>
      </c>
    </row>
    <row r="76" spans="1:7" x14ac:dyDescent="0.25">
      <c r="A76" s="150"/>
      <c r="B76" s="3"/>
      <c r="C76" s="28"/>
      <c r="D76" s="28"/>
      <c r="E76" s="151"/>
      <c r="F76" s="36"/>
      <c r="G76" s="111"/>
    </row>
    <row r="77" spans="1:7" ht="12" customHeight="1" x14ac:dyDescent="0.25">
      <c r="A77" s="102" t="s">
        <v>924</v>
      </c>
      <c r="B77" s="109"/>
      <c r="C77" s="104" t="s">
        <v>1833</v>
      </c>
      <c r="D77" s="105"/>
      <c r="E77" s="151"/>
      <c r="F77" s="111"/>
      <c r="G77" s="116"/>
    </row>
    <row r="78" spans="1:7" ht="12" customHeight="1" x14ac:dyDescent="0.2">
      <c r="A78" s="112"/>
      <c r="B78" s="109"/>
      <c r="C78" s="104" t="s">
        <v>1834</v>
      </c>
      <c r="D78" s="105"/>
      <c r="E78" s="151"/>
      <c r="F78" s="111"/>
      <c r="G78" s="116"/>
    </row>
    <row r="79" spans="1:7" x14ac:dyDescent="0.2">
      <c r="A79" s="112"/>
      <c r="B79" s="109"/>
      <c r="C79" s="110"/>
      <c r="D79" s="105"/>
      <c r="E79" s="151"/>
      <c r="F79" s="111"/>
      <c r="G79" s="116"/>
    </row>
    <row r="80" spans="1:7" x14ac:dyDescent="0.2">
      <c r="A80" s="112" t="s">
        <v>925</v>
      </c>
      <c r="B80" s="109"/>
      <c r="C80" s="110" t="s">
        <v>189</v>
      </c>
      <c r="D80" s="105" t="s">
        <v>146</v>
      </c>
      <c r="E80" s="113">
        <v>1000</v>
      </c>
      <c r="F80" s="227"/>
      <c r="G80" s="116">
        <f>E80*F80</f>
        <v>0</v>
      </c>
    </row>
    <row r="81" spans="1:7" x14ac:dyDescent="0.2">
      <c r="A81" s="112"/>
      <c r="B81" s="109"/>
      <c r="C81" s="110"/>
      <c r="D81" s="105"/>
      <c r="E81" s="113"/>
      <c r="F81" s="611"/>
      <c r="G81" s="116"/>
    </row>
    <row r="82" spans="1:7" x14ac:dyDescent="0.2">
      <c r="A82" s="112" t="s">
        <v>926</v>
      </c>
      <c r="B82" s="109"/>
      <c r="C82" s="110" t="s">
        <v>190</v>
      </c>
      <c r="D82" s="105" t="s">
        <v>146</v>
      </c>
      <c r="E82" s="113">
        <v>10</v>
      </c>
      <c r="F82" s="227"/>
      <c r="G82" s="116">
        <f t="shared" ref="G82:G100" si="1">E82*F82</f>
        <v>0</v>
      </c>
    </row>
    <row r="83" spans="1:7" x14ac:dyDescent="0.2">
      <c r="A83" s="112"/>
      <c r="B83" s="109"/>
      <c r="C83" s="110"/>
      <c r="D83" s="105"/>
      <c r="E83" s="113"/>
      <c r="F83" s="111"/>
      <c r="G83" s="116"/>
    </row>
    <row r="84" spans="1:7" x14ac:dyDescent="0.2">
      <c r="A84" s="112" t="s">
        <v>927</v>
      </c>
      <c r="B84" s="109"/>
      <c r="C84" s="110" t="s">
        <v>981</v>
      </c>
      <c r="D84" s="105" t="s">
        <v>146</v>
      </c>
      <c r="E84" s="113">
        <v>10</v>
      </c>
      <c r="F84" s="227"/>
      <c r="G84" s="116">
        <f t="shared" si="1"/>
        <v>0</v>
      </c>
    </row>
    <row r="85" spans="1:7" x14ac:dyDescent="0.2">
      <c r="A85" s="112"/>
      <c r="B85" s="109"/>
      <c r="C85" s="110"/>
      <c r="D85" s="105"/>
      <c r="E85" s="113"/>
      <c r="F85" s="111"/>
      <c r="G85" s="116"/>
    </row>
    <row r="86" spans="1:7" x14ac:dyDescent="0.2">
      <c r="A86" s="112" t="s">
        <v>928</v>
      </c>
      <c r="B86" s="109"/>
      <c r="C86" s="110" t="s">
        <v>192</v>
      </c>
      <c r="D86" s="105" t="s">
        <v>146</v>
      </c>
      <c r="E86" s="113">
        <v>10</v>
      </c>
      <c r="F86" s="227"/>
      <c r="G86" s="116">
        <f t="shared" si="1"/>
        <v>0</v>
      </c>
    </row>
    <row r="87" spans="1:7" x14ac:dyDescent="0.2">
      <c r="A87" s="112"/>
      <c r="B87" s="109"/>
      <c r="C87" s="110"/>
      <c r="D87" s="105"/>
      <c r="E87" s="113"/>
      <c r="F87" s="611"/>
      <c r="G87" s="116"/>
    </row>
    <row r="88" spans="1:7" x14ac:dyDescent="0.2">
      <c r="A88" s="112" t="s">
        <v>929</v>
      </c>
      <c r="B88" s="109"/>
      <c r="C88" s="110" t="s">
        <v>69</v>
      </c>
      <c r="D88" s="105" t="s">
        <v>146</v>
      </c>
      <c r="E88" s="113">
        <v>10</v>
      </c>
      <c r="F88" s="227"/>
      <c r="G88" s="116">
        <f t="shared" si="1"/>
        <v>0</v>
      </c>
    </row>
    <row r="89" spans="1:7" x14ac:dyDescent="0.2">
      <c r="A89" s="112"/>
      <c r="B89" s="109"/>
      <c r="C89" s="110"/>
      <c r="D89" s="105"/>
      <c r="E89" s="113"/>
      <c r="F89" s="111"/>
      <c r="G89" s="116"/>
    </row>
    <row r="90" spans="1:7" ht="12" x14ac:dyDescent="0.25">
      <c r="A90" s="102" t="s">
        <v>930</v>
      </c>
      <c r="B90" s="109"/>
      <c r="C90" s="104" t="s">
        <v>13</v>
      </c>
      <c r="D90" s="105"/>
      <c r="E90" s="113"/>
      <c r="F90" s="111"/>
      <c r="G90" s="116"/>
    </row>
    <row r="91" spans="1:7" x14ac:dyDescent="0.2">
      <c r="A91" s="112"/>
      <c r="B91" s="109"/>
      <c r="C91" s="110"/>
      <c r="D91" s="105"/>
      <c r="E91" s="113"/>
      <c r="F91" s="111"/>
      <c r="G91" s="116"/>
    </row>
    <row r="92" spans="1:7" x14ac:dyDescent="0.2">
      <c r="A92" s="112" t="s">
        <v>931</v>
      </c>
      <c r="B92" s="109"/>
      <c r="C92" s="110" t="s">
        <v>973</v>
      </c>
      <c r="D92" s="105" t="s">
        <v>146</v>
      </c>
      <c r="E92" s="113">
        <v>10</v>
      </c>
      <c r="F92" s="227"/>
      <c r="G92" s="116">
        <f t="shared" si="1"/>
        <v>0</v>
      </c>
    </row>
    <row r="93" spans="1:7" x14ac:dyDescent="0.2">
      <c r="A93" s="112"/>
      <c r="B93" s="109"/>
      <c r="C93" s="110"/>
      <c r="D93" s="105"/>
      <c r="E93" s="113"/>
      <c r="F93" s="611"/>
      <c r="G93" s="116"/>
    </row>
    <row r="94" spans="1:7" x14ac:dyDescent="0.2">
      <c r="A94" s="112" t="s">
        <v>932</v>
      </c>
      <c r="B94" s="109"/>
      <c r="C94" s="110" t="s">
        <v>974</v>
      </c>
      <c r="D94" s="105" t="s">
        <v>146</v>
      </c>
      <c r="E94" s="113">
        <v>10</v>
      </c>
      <c r="F94" s="227"/>
      <c r="G94" s="116">
        <f t="shared" si="1"/>
        <v>0</v>
      </c>
    </row>
    <row r="95" spans="1:7" x14ac:dyDescent="0.2">
      <c r="A95" s="112"/>
      <c r="B95" s="109"/>
      <c r="C95" s="110"/>
      <c r="D95" s="105"/>
      <c r="E95" s="113"/>
      <c r="F95" s="111"/>
      <c r="G95" s="116"/>
    </row>
    <row r="96" spans="1:7" ht="12" x14ac:dyDescent="0.25">
      <c r="A96" s="102" t="s">
        <v>933</v>
      </c>
      <c r="B96" s="109"/>
      <c r="C96" s="104" t="s">
        <v>906</v>
      </c>
      <c r="D96" s="105"/>
      <c r="E96" s="113"/>
      <c r="F96" s="111"/>
      <c r="G96" s="116"/>
    </row>
    <row r="97" spans="1:7" x14ac:dyDescent="0.2">
      <c r="A97" s="112"/>
      <c r="B97" s="109"/>
      <c r="C97" s="110"/>
      <c r="D97" s="105"/>
      <c r="E97" s="113"/>
      <c r="F97" s="111"/>
      <c r="G97" s="116"/>
    </row>
    <row r="98" spans="1:7" x14ac:dyDescent="0.2">
      <c r="A98" s="112" t="s">
        <v>934</v>
      </c>
      <c r="B98" s="109"/>
      <c r="C98" s="110" t="s">
        <v>975</v>
      </c>
      <c r="D98" s="105" t="s">
        <v>146</v>
      </c>
      <c r="E98" s="113">
        <v>10</v>
      </c>
      <c r="F98" s="227"/>
      <c r="G98" s="116">
        <f t="shared" si="1"/>
        <v>0</v>
      </c>
    </row>
    <row r="99" spans="1:7" x14ac:dyDescent="0.2">
      <c r="A99" s="112"/>
      <c r="B99" s="109"/>
      <c r="C99" s="110"/>
      <c r="D99" s="105"/>
      <c r="E99" s="113"/>
      <c r="F99" s="111"/>
      <c r="G99" s="116"/>
    </row>
    <row r="100" spans="1:7" x14ac:dyDescent="0.2">
      <c r="A100" s="112" t="s">
        <v>935</v>
      </c>
      <c r="B100" s="109"/>
      <c r="C100" s="110" t="s">
        <v>976</v>
      </c>
      <c r="D100" s="105" t="s">
        <v>146</v>
      </c>
      <c r="E100" s="113">
        <v>10</v>
      </c>
      <c r="F100" s="227"/>
      <c r="G100" s="116">
        <f t="shared" si="1"/>
        <v>0</v>
      </c>
    </row>
    <row r="101" spans="1:7" x14ac:dyDescent="0.2">
      <c r="A101" s="112"/>
      <c r="B101" s="109"/>
      <c r="C101" s="110"/>
      <c r="D101" s="105"/>
      <c r="E101" s="113"/>
      <c r="F101" s="111"/>
      <c r="G101" s="116"/>
    </row>
    <row r="102" spans="1:7" x14ac:dyDescent="0.2">
      <c r="A102" s="112" t="s">
        <v>936</v>
      </c>
      <c r="B102" s="109"/>
      <c r="C102" s="110" t="s">
        <v>977</v>
      </c>
      <c r="D102" s="105" t="s">
        <v>146</v>
      </c>
      <c r="E102" s="113">
        <v>10</v>
      </c>
      <c r="F102" s="227"/>
      <c r="G102" s="116">
        <f>E102*F102</f>
        <v>0</v>
      </c>
    </row>
    <row r="103" spans="1:7" x14ac:dyDescent="0.2">
      <c r="A103" s="112"/>
      <c r="B103" s="109"/>
      <c r="C103" s="110"/>
      <c r="D103" s="105"/>
      <c r="E103" s="113"/>
      <c r="F103" s="111"/>
      <c r="G103" s="116"/>
    </row>
    <row r="104" spans="1:7" ht="12" x14ac:dyDescent="0.25">
      <c r="A104" s="102" t="s">
        <v>937</v>
      </c>
      <c r="B104" s="109"/>
      <c r="C104" s="104" t="s">
        <v>1659</v>
      </c>
      <c r="D104" s="105"/>
      <c r="E104" s="113"/>
      <c r="F104" s="111"/>
      <c r="G104" s="116"/>
    </row>
    <row r="105" spans="1:7" ht="12" x14ac:dyDescent="0.2">
      <c r="A105" s="112"/>
      <c r="B105" s="109"/>
      <c r="C105" s="104" t="s">
        <v>1660</v>
      </c>
      <c r="D105" s="105"/>
      <c r="E105" s="113"/>
      <c r="F105" s="111"/>
      <c r="G105" s="116"/>
    </row>
    <row r="106" spans="1:7" x14ac:dyDescent="0.2">
      <c r="A106" s="112"/>
      <c r="B106" s="109"/>
      <c r="C106" s="110"/>
      <c r="D106" s="105"/>
      <c r="E106" s="113"/>
      <c r="F106" s="111"/>
      <c r="G106" s="116"/>
    </row>
    <row r="107" spans="1:7" ht="12" x14ac:dyDescent="0.25">
      <c r="A107" s="102" t="s">
        <v>938</v>
      </c>
      <c r="B107" s="109"/>
      <c r="C107" s="104" t="s">
        <v>384</v>
      </c>
      <c r="D107" s="105"/>
      <c r="E107" s="113"/>
      <c r="F107" s="111"/>
      <c r="G107" s="116"/>
    </row>
    <row r="108" spans="1:7" x14ac:dyDescent="0.2">
      <c r="A108" s="112"/>
      <c r="B108" s="109"/>
      <c r="C108" s="110"/>
      <c r="D108" s="105"/>
      <c r="E108" s="113"/>
      <c r="F108" s="111"/>
      <c r="G108" s="116"/>
    </row>
    <row r="109" spans="1:7" x14ac:dyDescent="0.2">
      <c r="A109" s="112" t="s">
        <v>939</v>
      </c>
      <c r="B109" s="109"/>
      <c r="C109" s="110" t="s">
        <v>1661</v>
      </c>
      <c r="D109" s="105"/>
      <c r="E109" s="113"/>
      <c r="F109" s="111"/>
      <c r="G109" s="116"/>
    </row>
    <row r="110" spans="1:7" x14ac:dyDescent="0.2">
      <c r="A110" s="112"/>
      <c r="B110" s="109"/>
      <c r="C110" s="110" t="s">
        <v>1662</v>
      </c>
      <c r="D110" s="105" t="s">
        <v>344</v>
      </c>
      <c r="E110" s="113">
        <v>1</v>
      </c>
      <c r="F110" s="227">
        <v>200000</v>
      </c>
      <c r="G110" s="116">
        <f t="shared" ref="G110" si="2">F110*E110</f>
        <v>200000</v>
      </c>
    </row>
    <row r="111" spans="1:7" x14ac:dyDescent="0.2">
      <c r="A111" s="112"/>
      <c r="B111" s="109"/>
      <c r="C111" s="110"/>
      <c r="D111" s="105"/>
      <c r="E111" s="113"/>
      <c r="F111" s="111"/>
      <c r="G111" s="116"/>
    </row>
    <row r="112" spans="1:7" x14ac:dyDescent="0.25">
      <c r="A112" s="108" t="s">
        <v>940</v>
      </c>
      <c r="B112" s="130"/>
      <c r="C112" s="110" t="s">
        <v>1663</v>
      </c>
      <c r="D112" s="131"/>
      <c r="E112" s="132"/>
      <c r="F112" s="177"/>
      <c r="G112" s="116"/>
    </row>
    <row r="113" spans="1:7" x14ac:dyDescent="0.25">
      <c r="A113" s="108"/>
      <c r="B113" s="130"/>
      <c r="C113" s="110" t="s">
        <v>1664</v>
      </c>
      <c r="D113" s="131" t="s">
        <v>141</v>
      </c>
      <c r="E113" s="132">
        <f>G110</f>
        <v>200000</v>
      </c>
      <c r="F113" s="612"/>
      <c r="G113" s="116">
        <f t="shared" ref="G113" si="3">F113*E113</f>
        <v>0</v>
      </c>
    </row>
    <row r="114" spans="1:7" x14ac:dyDescent="0.2">
      <c r="A114" s="112"/>
      <c r="B114" s="109"/>
      <c r="C114" s="110"/>
      <c r="D114" s="105"/>
      <c r="E114" s="113"/>
      <c r="F114" s="111"/>
      <c r="G114" s="116"/>
    </row>
    <row r="115" spans="1:7" x14ac:dyDescent="0.2">
      <c r="A115" s="112" t="s">
        <v>941</v>
      </c>
      <c r="B115" s="109"/>
      <c r="C115" s="110" t="s">
        <v>982</v>
      </c>
      <c r="D115" s="105" t="s">
        <v>583</v>
      </c>
      <c r="E115" s="113">
        <v>20</v>
      </c>
      <c r="F115" s="227"/>
      <c r="G115" s="116">
        <f t="shared" ref="G115:G133" si="4">F115*E115</f>
        <v>0</v>
      </c>
    </row>
    <row r="116" spans="1:7" x14ac:dyDescent="0.2">
      <c r="A116" s="112"/>
      <c r="B116" s="109"/>
      <c r="C116" s="110"/>
      <c r="D116" s="105"/>
      <c r="E116" s="113"/>
      <c r="F116" s="111"/>
      <c r="G116" s="116"/>
    </row>
    <row r="117" spans="1:7" ht="12" x14ac:dyDescent="0.25">
      <c r="A117" s="102" t="s">
        <v>942</v>
      </c>
      <c r="B117" s="109"/>
      <c r="C117" s="104" t="s">
        <v>983</v>
      </c>
      <c r="D117" s="105"/>
      <c r="E117" s="113"/>
      <c r="F117" s="111"/>
      <c r="G117" s="116"/>
    </row>
    <row r="118" spans="1:7" x14ac:dyDescent="0.2">
      <c r="A118" s="112"/>
      <c r="B118" s="109"/>
      <c r="C118" s="110"/>
      <c r="D118" s="105"/>
      <c r="E118" s="113"/>
      <c r="F118" s="111"/>
      <c r="G118" s="116"/>
    </row>
    <row r="119" spans="1:7" x14ac:dyDescent="0.2">
      <c r="A119" s="112" t="s">
        <v>943</v>
      </c>
      <c r="B119" s="109"/>
      <c r="C119" s="110" t="s">
        <v>984</v>
      </c>
      <c r="D119" s="105" t="s">
        <v>140</v>
      </c>
      <c r="E119" s="113">
        <v>10</v>
      </c>
      <c r="F119" s="227"/>
      <c r="G119" s="116">
        <f t="shared" si="4"/>
        <v>0</v>
      </c>
    </row>
    <row r="120" spans="1:7" x14ac:dyDescent="0.2">
      <c r="A120" s="112"/>
      <c r="B120" s="109"/>
      <c r="C120" s="110"/>
      <c r="D120" s="105"/>
      <c r="E120" s="113"/>
      <c r="F120" s="111"/>
      <c r="G120" s="116"/>
    </row>
    <row r="121" spans="1:7" x14ac:dyDescent="0.2">
      <c r="A121" s="112" t="s">
        <v>944</v>
      </c>
      <c r="B121" s="109"/>
      <c r="C121" s="110" t="s">
        <v>189</v>
      </c>
      <c r="D121" s="105" t="s">
        <v>140</v>
      </c>
      <c r="E121" s="113">
        <v>10</v>
      </c>
      <c r="F121" s="227"/>
      <c r="G121" s="116">
        <f t="shared" si="4"/>
        <v>0</v>
      </c>
    </row>
    <row r="122" spans="1:7" x14ac:dyDescent="0.2">
      <c r="A122" s="112"/>
      <c r="B122" s="109"/>
      <c r="C122" s="110"/>
      <c r="D122" s="105"/>
      <c r="E122" s="113"/>
      <c r="F122" s="111"/>
      <c r="G122" s="116"/>
    </row>
    <row r="123" spans="1:7" x14ac:dyDescent="0.2">
      <c r="A123" s="112" t="s">
        <v>945</v>
      </c>
      <c r="B123" s="109"/>
      <c r="C123" s="110" t="s">
        <v>190</v>
      </c>
      <c r="D123" s="105" t="s">
        <v>140</v>
      </c>
      <c r="E123" s="113">
        <v>10</v>
      </c>
      <c r="F123" s="227"/>
      <c r="G123" s="116">
        <f t="shared" si="4"/>
        <v>0</v>
      </c>
    </row>
    <row r="124" spans="1:7" x14ac:dyDescent="0.2">
      <c r="A124" s="112"/>
      <c r="B124" s="109"/>
      <c r="C124" s="110"/>
      <c r="D124" s="105"/>
      <c r="E124" s="113"/>
      <c r="F124" s="111"/>
      <c r="G124" s="116"/>
    </row>
    <row r="125" spans="1:7" x14ac:dyDescent="0.2">
      <c r="A125" s="114" t="s">
        <v>946</v>
      </c>
      <c r="B125" s="115"/>
      <c r="C125" s="110" t="s">
        <v>985</v>
      </c>
      <c r="D125" s="105" t="s">
        <v>140</v>
      </c>
      <c r="E125" s="113">
        <v>10</v>
      </c>
      <c r="F125" s="227"/>
      <c r="G125" s="116">
        <f t="shared" si="4"/>
        <v>0</v>
      </c>
    </row>
    <row r="126" spans="1:7" x14ac:dyDescent="0.2">
      <c r="A126" s="114"/>
      <c r="B126" s="115"/>
      <c r="C126" s="110"/>
      <c r="D126" s="105"/>
      <c r="E126" s="113"/>
      <c r="F126" s="111"/>
      <c r="G126" s="116"/>
    </row>
    <row r="127" spans="1:7" x14ac:dyDescent="0.2">
      <c r="A127" s="112" t="s">
        <v>947</v>
      </c>
      <c r="B127" s="109"/>
      <c r="C127" s="110" t="s">
        <v>192</v>
      </c>
      <c r="D127" s="105" t="s">
        <v>140</v>
      </c>
      <c r="E127" s="113">
        <v>10</v>
      </c>
      <c r="F127" s="227"/>
      <c r="G127" s="116">
        <f t="shared" si="4"/>
        <v>0</v>
      </c>
    </row>
    <row r="128" spans="1:7" x14ac:dyDescent="0.2">
      <c r="A128" s="112"/>
      <c r="B128" s="109"/>
      <c r="C128" s="110"/>
      <c r="D128" s="105"/>
      <c r="E128" s="113"/>
      <c r="F128" s="111"/>
      <c r="G128" s="116"/>
    </row>
    <row r="129" spans="1:7" x14ac:dyDescent="0.2">
      <c r="A129" s="112" t="s">
        <v>948</v>
      </c>
      <c r="B129" s="109"/>
      <c r="C129" s="110" t="s">
        <v>949</v>
      </c>
      <c r="D129" s="105"/>
      <c r="E129" s="113"/>
      <c r="F129" s="111"/>
      <c r="G129" s="116"/>
    </row>
    <row r="130" spans="1:7" x14ac:dyDescent="0.2">
      <c r="A130" s="112"/>
      <c r="B130" s="109"/>
      <c r="C130" s="110"/>
      <c r="D130" s="105"/>
      <c r="E130" s="113"/>
      <c r="F130" s="111"/>
      <c r="G130" s="116"/>
    </row>
    <row r="131" spans="1:7" x14ac:dyDescent="0.2">
      <c r="A131" s="112" t="s">
        <v>950</v>
      </c>
      <c r="B131" s="109"/>
      <c r="C131" s="110" t="s">
        <v>189</v>
      </c>
      <c r="D131" s="105" t="s">
        <v>140</v>
      </c>
      <c r="E131" s="113">
        <v>5</v>
      </c>
      <c r="F131" s="227"/>
      <c r="G131" s="116">
        <f t="shared" si="4"/>
        <v>0</v>
      </c>
    </row>
    <row r="132" spans="1:7" x14ac:dyDescent="0.2">
      <c r="A132" s="112"/>
      <c r="B132" s="109"/>
      <c r="C132" s="110"/>
      <c r="D132" s="105"/>
      <c r="E132" s="113"/>
      <c r="F132" s="111"/>
      <c r="G132" s="116"/>
    </row>
    <row r="133" spans="1:7" x14ac:dyDescent="0.2">
      <c r="A133" s="112" t="s">
        <v>951</v>
      </c>
      <c r="B133" s="109"/>
      <c r="C133" s="110" t="s">
        <v>190</v>
      </c>
      <c r="D133" s="105" t="s">
        <v>140</v>
      </c>
      <c r="E133" s="113">
        <v>5</v>
      </c>
      <c r="F133" s="227"/>
      <c r="G133" s="116">
        <f t="shared" si="4"/>
        <v>0</v>
      </c>
    </row>
    <row r="134" spans="1:7" x14ac:dyDescent="0.2">
      <c r="A134" s="112"/>
      <c r="B134" s="109"/>
      <c r="C134" s="110"/>
      <c r="D134" s="105"/>
      <c r="E134" s="151"/>
      <c r="F134" s="111"/>
      <c r="G134" s="116"/>
    </row>
    <row r="135" spans="1:7" ht="12" thickBot="1" x14ac:dyDescent="0.25">
      <c r="A135" s="112"/>
      <c r="B135" s="109"/>
      <c r="C135" s="110"/>
      <c r="D135" s="105"/>
      <c r="E135" s="106"/>
      <c r="F135" s="107"/>
      <c r="G135" s="116"/>
    </row>
    <row r="136" spans="1:7" ht="12.6" thickBot="1" x14ac:dyDescent="0.3">
      <c r="A136" s="471" t="s">
        <v>246</v>
      </c>
      <c r="B136" s="471"/>
      <c r="C136" s="472" t="s">
        <v>55</v>
      </c>
      <c r="D136" s="473"/>
      <c r="E136" s="193"/>
      <c r="F136" s="474"/>
      <c r="G136" s="475">
        <f>SUM(G75:G135)</f>
        <v>200000</v>
      </c>
    </row>
    <row r="137" spans="1:7" ht="12" x14ac:dyDescent="0.25">
      <c r="A137" s="7" t="str">
        <f>A1</f>
        <v>CONTRACT NRA X.002-162-2023/1 TOLL</v>
      </c>
      <c r="C137" s="10"/>
      <c r="D137" s="3"/>
      <c r="E137" s="160"/>
      <c r="F137" s="119"/>
      <c r="G137" s="440"/>
    </row>
    <row r="138" spans="1:7" ht="12" x14ac:dyDescent="0.25">
      <c r="A138" s="7" t="str">
        <f>A2</f>
        <v>SCHEDULE A: ROUTINE ROAD MAINTENNACE OF GAUTENG JOHANNESBURG FREEWAYS</v>
      </c>
      <c r="C138" s="10"/>
      <c r="D138" s="3"/>
      <c r="E138" s="160"/>
      <c r="F138" s="119"/>
      <c r="G138" s="441" t="s">
        <v>245</v>
      </c>
    </row>
    <row r="139" spans="1:7" ht="12" x14ac:dyDescent="0.25">
      <c r="A139" s="12" t="str">
        <f>A3</f>
        <v>PART B : OPERATIONAL</v>
      </c>
      <c r="B139" s="12"/>
      <c r="C139" s="12"/>
      <c r="D139" s="5"/>
      <c r="E139" s="141"/>
      <c r="F139" s="142"/>
      <c r="G139" s="442"/>
    </row>
    <row r="140" spans="1:7" x14ac:dyDescent="0.25">
      <c r="A140" s="14"/>
      <c r="B140" s="4"/>
      <c r="C140" s="16"/>
      <c r="D140" s="16"/>
      <c r="E140" s="144"/>
      <c r="F140" s="120"/>
      <c r="G140" s="443"/>
    </row>
    <row r="141" spans="1:7" ht="12" x14ac:dyDescent="0.25">
      <c r="A141" s="17" t="s">
        <v>14</v>
      </c>
      <c r="B141" s="146"/>
      <c r="C141" s="147" t="s">
        <v>130</v>
      </c>
      <c r="D141" s="18" t="s">
        <v>131</v>
      </c>
      <c r="E141" s="148" t="s">
        <v>132</v>
      </c>
      <c r="F141" s="64" t="s">
        <v>133</v>
      </c>
      <c r="G141" s="178" t="s">
        <v>134</v>
      </c>
    </row>
    <row r="142" spans="1:7" ht="12" thickBot="1" x14ac:dyDescent="0.3">
      <c r="A142" s="150"/>
      <c r="B142" s="3"/>
      <c r="C142" s="28"/>
      <c r="D142" s="28"/>
      <c r="E142" s="151"/>
      <c r="F142" s="36"/>
      <c r="G142" s="444"/>
    </row>
    <row r="143" spans="1:7" ht="12.6" thickBot="1" x14ac:dyDescent="0.3">
      <c r="A143" s="153"/>
      <c r="B143" s="154"/>
      <c r="C143" s="155" t="s">
        <v>39</v>
      </c>
      <c r="D143" s="156"/>
      <c r="E143" s="157"/>
      <c r="F143" s="229"/>
      <c r="G143" s="445">
        <f>G136</f>
        <v>200000</v>
      </c>
    </row>
    <row r="144" spans="1:7" x14ac:dyDescent="0.25">
      <c r="A144" s="150"/>
      <c r="B144" s="3"/>
      <c r="C144" s="28"/>
      <c r="D144" s="28"/>
      <c r="E144" s="151"/>
      <c r="F144" s="36"/>
      <c r="G144" s="111"/>
    </row>
    <row r="145" spans="1:7" ht="12" x14ac:dyDescent="0.25">
      <c r="A145" s="102" t="s">
        <v>952</v>
      </c>
      <c r="B145" s="109"/>
      <c r="C145" s="104" t="s">
        <v>986</v>
      </c>
      <c r="D145" s="105"/>
      <c r="E145" s="106"/>
      <c r="F145" s="107"/>
      <c r="G145" s="116"/>
    </row>
    <row r="146" spans="1:7" x14ac:dyDescent="0.2">
      <c r="A146" s="112"/>
      <c r="B146" s="109"/>
      <c r="C146" s="110"/>
      <c r="D146" s="105"/>
      <c r="E146" s="106"/>
      <c r="F146" s="107"/>
      <c r="G146" s="116"/>
    </row>
    <row r="147" spans="1:7" ht="12" x14ac:dyDescent="0.25">
      <c r="A147" s="102" t="s">
        <v>953</v>
      </c>
      <c r="B147" s="109"/>
      <c r="C147" s="104" t="s">
        <v>987</v>
      </c>
      <c r="D147" s="105"/>
      <c r="E147" s="106"/>
      <c r="F147" s="107"/>
      <c r="G147" s="116"/>
    </row>
    <row r="148" spans="1:7" x14ac:dyDescent="0.2">
      <c r="A148" s="112"/>
      <c r="B148" s="109"/>
      <c r="C148" s="110"/>
      <c r="D148" s="105"/>
      <c r="E148" s="151"/>
      <c r="F148" s="111"/>
      <c r="G148" s="116"/>
    </row>
    <row r="149" spans="1:7" x14ac:dyDescent="0.2">
      <c r="A149" s="112" t="s">
        <v>954</v>
      </c>
      <c r="B149" s="109"/>
      <c r="C149" s="110" t="s">
        <v>189</v>
      </c>
      <c r="D149" s="105" t="s">
        <v>146</v>
      </c>
      <c r="E149" s="113">
        <v>20</v>
      </c>
      <c r="F149" s="227"/>
      <c r="G149" s="116">
        <f>F149*E149</f>
        <v>0</v>
      </c>
    </row>
    <row r="150" spans="1:7" x14ac:dyDescent="0.2">
      <c r="A150" s="112"/>
      <c r="B150" s="109"/>
      <c r="C150" s="110"/>
      <c r="D150" s="105"/>
      <c r="E150" s="113"/>
      <c r="F150" s="111"/>
      <c r="G150" s="116"/>
    </row>
    <row r="151" spans="1:7" x14ac:dyDescent="0.2">
      <c r="A151" s="112" t="s">
        <v>955</v>
      </c>
      <c r="B151" s="109"/>
      <c r="C151" s="110" t="s">
        <v>190</v>
      </c>
      <c r="D151" s="105" t="s">
        <v>146</v>
      </c>
      <c r="E151" s="113">
        <v>20</v>
      </c>
      <c r="F151" s="227"/>
      <c r="G151" s="116">
        <f t="shared" ref="G151:G173" si="5">F151*E151</f>
        <v>0</v>
      </c>
    </row>
    <row r="152" spans="1:7" x14ac:dyDescent="0.2">
      <c r="A152" s="112"/>
      <c r="B152" s="109"/>
      <c r="C152" s="110"/>
      <c r="D152" s="105"/>
      <c r="E152" s="113"/>
      <c r="F152" s="111"/>
      <c r="G152" s="116"/>
    </row>
    <row r="153" spans="1:7" x14ac:dyDescent="0.2">
      <c r="A153" s="112" t="s">
        <v>956</v>
      </c>
      <c r="B153" s="109"/>
      <c r="C153" s="110" t="s">
        <v>981</v>
      </c>
      <c r="D153" s="105" t="s">
        <v>146</v>
      </c>
      <c r="E153" s="113">
        <v>10</v>
      </c>
      <c r="F153" s="227"/>
      <c r="G153" s="116">
        <f t="shared" si="5"/>
        <v>0</v>
      </c>
    </row>
    <row r="154" spans="1:7" x14ac:dyDescent="0.2">
      <c r="A154" s="112"/>
      <c r="B154" s="109"/>
      <c r="C154" s="110"/>
      <c r="D154" s="105"/>
      <c r="E154" s="113"/>
      <c r="F154" s="111"/>
      <c r="G154" s="116"/>
    </row>
    <row r="155" spans="1:7" x14ac:dyDescent="0.2">
      <c r="A155" s="114" t="s">
        <v>957</v>
      </c>
      <c r="B155" s="115"/>
      <c r="C155" s="110" t="s">
        <v>192</v>
      </c>
      <c r="D155" s="105" t="s">
        <v>146</v>
      </c>
      <c r="E155" s="113">
        <v>10</v>
      </c>
      <c r="F155" s="227"/>
      <c r="G155" s="116">
        <f t="shared" si="5"/>
        <v>0</v>
      </c>
    </row>
    <row r="156" spans="1:7" x14ac:dyDescent="0.2">
      <c r="A156" s="114"/>
      <c r="B156" s="115"/>
      <c r="C156" s="110"/>
      <c r="D156" s="105"/>
      <c r="E156" s="113"/>
      <c r="F156" s="111"/>
      <c r="G156" s="116"/>
    </row>
    <row r="157" spans="1:7" x14ac:dyDescent="0.2">
      <c r="A157" s="112" t="s">
        <v>958</v>
      </c>
      <c r="B157" s="109"/>
      <c r="C157" s="110" t="s">
        <v>69</v>
      </c>
      <c r="D157" s="105" t="s">
        <v>146</v>
      </c>
      <c r="E157" s="113">
        <v>10</v>
      </c>
      <c r="F157" s="227"/>
      <c r="G157" s="116">
        <f t="shared" si="5"/>
        <v>0</v>
      </c>
    </row>
    <row r="158" spans="1:7" x14ac:dyDescent="0.2">
      <c r="A158" s="112"/>
      <c r="B158" s="109"/>
      <c r="C158" s="110"/>
      <c r="D158" s="105"/>
      <c r="E158" s="113"/>
      <c r="F158" s="111"/>
      <c r="G158" s="116"/>
    </row>
    <row r="159" spans="1:7" x14ac:dyDescent="0.2">
      <c r="A159" s="112" t="s">
        <v>959</v>
      </c>
      <c r="B159" s="109"/>
      <c r="C159" s="110" t="s">
        <v>13</v>
      </c>
      <c r="D159" s="105" t="s">
        <v>146</v>
      </c>
      <c r="E159" s="113">
        <v>10</v>
      </c>
      <c r="F159" s="227"/>
      <c r="G159" s="116">
        <f t="shared" si="5"/>
        <v>0</v>
      </c>
    </row>
    <row r="160" spans="1:7" x14ac:dyDescent="0.2">
      <c r="A160" s="112"/>
      <c r="B160" s="109"/>
      <c r="C160" s="110"/>
      <c r="D160" s="105"/>
      <c r="E160" s="113"/>
      <c r="F160" s="111"/>
      <c r="G160" s="116"/>
    </row>
    <row r="161" spans="1:7" x14ac:dyDescent="0.2">
      <c r="A161" s="112" t="s">
        <v>960</v>
      </c>
      <c r="B161" s="109"/>
      <c r="C161" s="110" t="s">
        <v>906</v>
      </c>
      <c r="D161" s="105" t="s">
        <v>146</v>
      </c>
      <c r="E161" s="113">
        <v>10</v>
      </c>
      <c r="F161" s="227"/>
      <c r="G161" s="116">
        <f t="shared" si="5"/>
        <v>0</v>
      </c>
    </row>
    <row r="162" spans="1:7" x14ac:dyDescent="0.2">
      <c r="A162" s="112"/>
      <c r="B162" s="109"/>
      <c r="C162" s="110"/>
      <c r="D162" s="105"/>
      <c r="E162" s="113"/>
      <c r="F162" s="111"/>
      <c r="G162" s="116"/>
    </row>
    <row r="163" spans="1:7" x14ac:dyDescent="0.2">
      <c r="A163" s="112" t="s">
        <v>961</v>
      </c>
      <c r="B163" s="109"/>
      <c r="C163" s="110" t="s">
        <v>977</v>
      </c>
      <c r="D163" s="105" t="s">
        <v>146</v>
      </c>
      <c r="E163" s="113">
        <v>10</v>
      </c>
      <c r="F163" s="227"/>
      <c r="G163" s="116">
        <f t="shared" si="5"/>
        <v>0</v>
      </c>
    </row>
    <row r="164" spans="1:7" x14ac:dyDescent="0.2">
      <c r="A164" s="112"/>
      <c r="B164" s="109"/>
      <c r="C164" s="110"/>
      <c r="D164" s="105"/>
      <c r="E164" s="113"/>
      <c r="F164" s="111"/>
      <c r="G164" s="116"/>
    </row>
    <row r="165" spans="1:7" x14ac:dyDescent="0.2">
      <c r="A165" s="112" t="s">
        <v>962</v>
      </c>
      <c r="B165" s="109"/>
      <c r="C165" s="110" t="s">
        <v>988</v>
      </c>
      <c r="D165" s="105" t="s">
        <v>140</v>
      </c>
      <c r="E165" s="113">
        <v>1</v>
      </c>
      <c r="F165" s="227"/>
      <c r="G165" s="116">
        <f t="shared" si="5"/>
        <v>0</v>
      </c>
    </row>
    <row r="166" spans="1:7" x14ac:dyDescent="0.2">
      <c r="A166" s="112"/>
      <c r="B166" s="109"/>
      <c r="C166" s="110"/>
      <c r="D166" s="105"/>
      <c r="E166" s="113"/>
      <c r="F166" s="111"/>
      <c r="G166" s="116"/>
    </row>
    <row r="167" spans="1:7" x14ac:dyDescent="0.2">
      <c r="A167" s="112" t="s">
        <v>963</v>
      </c>
      <c r="B167" s="109"/>
      <c r="C167" s="110" t="s">
        <v>193</v>
      </c>
      <c r="D167" s="105" t="s">
        <v>146</v>
      </c>
      <c r="E167" s="113">
        <v>100</v>
      </c>
      <c r="F167" s="227"/>
      <c r="G167" s="116">
        <f t="shared" si="5"/>
        <v>0</v>
      </c>
    </row>
    <row r="168" spans="1:7" x14ac:dyDescent="0.2">
      <c r="A168" s="112"/>
      <c r="B168" s="109"/>
      <c r="C168" s="110"/>
      <c r="D168" s="105"/>
      <c r="E168" s="113"/>
      <c r="F168" s="111"/>
      <c r="G168" s="116"/>
    </row>
    <row r="169" spans="1:7" ht="11.1" customHeight="1" x14ac:dyDescent="0.2">
      <c r="A169" s="112" t="s">
        <v>964</v>
      </c>
      <c r="B169" s="109"/>
      <c r="C169" s="110" t="s">
        <v>194</v>
      </c>
      <c r="D169" s="105" t="s">
        <v>140</v>
      </c>
      <c r="E169" s="113">
        <v>10</v>
      </c>
      <c r="F169" s="227"/>
      <c r="G169" s="116">
        <f t="shared" si="5"/>
        <v>0</v>
      </c>
    </row>
    <row r="170" spans="1:7" x14ac:dyDescent="0.2">
      <c r="A170" s="112"/>
      <c r="B170" s="109"/>
      <c r="C170" s="110"/>
      <c r="D170" s="105"/>
      <c r="E170" s="113"/>
      <c r="F170" s="111"/>
      <c r="G170" s="116"/>
    </row>
    <row r="171" spans="1:7" ht="12" x14ac:dyDescent="0.25">
      <c r="A171" s="102" t="s">
        <v>965</v>
      </c>
      <c r="B171" s="109"/>
      <c r="C171" s="104" t="s">
        <v>989</v>
      </c>
      <c r="D171" s="105"/>
      <c r="E171" s="113"/>
      <c r="F171" s="111"/>
      <c r="G171" s="116"/>
    </row>
    <row r="172" spans="1:7" x14ac:dyDescent="0.2">
      <c r="A172" s="112"/>
      <c r="B172" s="109"/>
      <c r="C172" s="110"/>
      <c r="D172" s="105"/>
      <c r="E172" s="113"/>
      <c r="F172" s="111"/>
      <c r="G172" s="116"/>
    </row>
    <row r="173" spans="1:7" x14ac:dyDescent="0.2">
      <c r="A173" s="112" t="s">
        <v>966</v>
      </c>
      <c r="B173" s="109"/>
      <c r="C173" s="110" t="s">
        <v>1835</v>
      </c>
      <c r="D173" s="105" t="s">
        <v>344</v>
      </c>
      <c r="E173" s="113">
        <v>1</v>
      </c>
      <c r="F173" s="227">
        <v>200000</v>
      </c>
      <c r="G173" s="116">
        <f t="shared" si="5"/>
        <v>200000</v>
      </c>
    </row>
    <row r="174" spans="1:7" x14ac:dyDescent="0.2">
      <c r="A174" s="112"/>
      <c r="B174" s="109"/>
      <c r="C174" s="110"/>
      <c r="D174" s="105"/>
      <c r="E174" s="113"/>
      <c r="F174" s="111"/>
      <c r="G174" s="116"/>
    </row>
    <row r="175" spans="1:7" x14ac:dyDescent="0.25">
      <c r="A175" s="108" t="s">
        <v>967</v>
      </c>
      <c r="B175" s="130"/>
      <c r="C175" s="110" t="s">
        <v>466</v>
      </c>
      <c r="D175" s="131"/>
      <c r="E175" s="132"/>
      <c r="F175" s="177"/>
      <c r="G175" s="116"/>
    </row>
    <row r="176" spans="1:7" x14ac:dyDescent="0.2">
      <c r="A176" s="108"/>
      <c r="B176" s="109"/>
      <c r="C176" s="110" t="s">
        <v>1665</v>
      </c>
      <c r="D176" s="131" t="s">
        <v>141</v>
      </c>
      <c r="E176" s="132">
        <f>G173</f>
        <v>200000</v>
      </c>
      <c r="F176" s="612"/>
      <c r="G176" s="116">
        <f t="shared" ref="G176" si="6">F176*E176</f>
        <v>0</v>
      </c>
    </row>
    <row r="177" spans="1:7" x14ac:dyDescent="0.2">
      <c r="A177" s="108"/>
      <c r="B177" s="109"/>
      <c r="C177" s="110"/>
      <c r="D177" s="105"/>
      <c r="E177" s="151"/>
      <c r="F177" s="111"/>
      <c r="G177" s="116"/>
    </row>
    <row r="178" spans="1:7" x14ac:dyDescent="0.2">
      <c r="A178" s="108"/>
      <c r="B178" s="109"/>
      <c r="C178" s="110"/>
      <c r="D178" s="105"/>
      <c r="E178" s="151"/>
      <c r="F178" s="111"/>
      <c r="G178" s="116"/>
    </row>
    <row r="179" spans="1:7" x14ac:dyDescent="0.2">
      <c r="A179" s="108"/>
      <c r="B179" s="109"/>
      <c r="C179" s="110"/>
      <c r="D179" s="105"/>
      <c r="E179" s="151"/>
      <c r="F179" s="111"/>
      <c r="G179" s="613"/>
    </row>
    <row r="180" spans="1:7" x14ac:dyDescent="0.2">
      <c r="A180" s="108"/>
      <c r="B180" s="109"/>
      <c r="C180" s="110"/>
      <c r="D180" s="105"/>
      <c r="E180" s="106"/>
      <c r="F180" s="107"/>
      <c r="G180" s="116"/>
    </row>
    <row r="181" spans="1:7" x14ac:dyDescent="0.2">
      <c r="A181" s="108"/>
      <c r="B181" s="109"/>
      <c r="C181" s="110"/>
      <c r="D181" s="105"/>
      <c r="E181" s="106"/>
      <c r="F181" s="107"/>
      <c r="G181" s="116"/>
    </row>
    <row r="182" spans="1:7" x14ac:dyDescent="0.2">
      <c r="A182" s="108"/>
      <c r="B182" s="109"/>
      <c r="C182" s="110"/>
      <c r="D182" s="105"/>
      <c r="E182" s="106"/>
      <c r="F182" s="107"/>
      <c r="G182" s="116"/>
    </row>
    <row r="183" spans="1:7" x14ac:dyDescent="0.2">
      <c r="A183" s="108"/>
      <c r="B183" s="109"/>
      <c r="C183" s="110"/>
      <c r="D183" s="105"/>
      <c r="E183" s="106"/>
      <c r="F183" s="107"/>
      <c r="G183" s="116"/>
    </row>
    <row r="184" spans="1:7" x14ac:dyDescent="0.2">
      <c r="A184" s="108"/>
      <c r="B184" s="109"/>
      <c r="C184" s="110"/>
      <c r="D184" s="105"/>
      <c r="E184" s="106"/>
      <c r="F184" s="107"/>
      <c r="G184" s="116"/>
    </row>
    <row r="185" spans="1:7" x14ac:dyDescent="0.2">
      <c r="A185" s="108"/>
      <c r="B185" s="109"/>
      <c r="C185" s="110"/>
      <c r="D185" s="105"/>
      <c r="E185" s="106"/>
      <c r="F185" s="107"/>
      <c r="G185" s="116"/>
    </row>
    <row r="186" spans="1:7" x14ac:dyDescent="0.2">
      <c r="A186" s="108"/>
      <c r="B186" s="109"/>
      <c r="C186" s="110"/>
      <c r="D186" s="105"/>
      <c r="E186" s="106"/>
      <c r="F186" s="107"/>
      <c r="G186" s="116"/>
    </row>
    <row r="187" spans="1:7" x14ac:dyDescent="0.2">
      <c r="A187" s="108"/>
      <c r="B187" s="109"/>
      <c r="C187" s="110"/>
      <c r="D187" s="105"/>
      <c r="E187" s="106"/>
      <c r="F187" s="107"/>
      <c r="G187" s="116"/>
    </row>
    <row r="188" spans="1:7" x14ac:dyDescent="0.2">
      <c r="A188" s="108"/>
      <c r="B188" s="109"/>
      <c r="C188" s="110"/>
      <c r="D188" s="105"/>
      <c r="E188" s="106"/>
      <c r="F188" s="107"/>
      <c r="G188" s="116"/>
    </row>
    <row r="189" spans="1:7" x14ac:dyDescent="0.2">
      <c r="A189" s="108"/>
      <c r="B189" s="109"/>
      <c r="C189" s="110"/>
      <c r="D189" s="105"/>
      <c r="E189" s="106"/>
      <c r="F189" s="107"/>
      <c r="G189" s="116"/>
    </row>
    <row r="190" spans="1:7" x14ac:dyDescent="0.2">
      <c r="A190" s="108"/>
      <c r="B190" s="109"/>
      <c r="C190" s="110"/>
      <c r="D190" s="105"/>
      <c r="E190" s="106"/>
      <c r="F190" s="107"/>
      <c r="G190" s="116"/>
    </row>
    <row r="191" spans="1:7" x14ac:dyDescent="0.2">
      <c r="A191" s="108"/>
      <c r="B191" s="109"/>
      <c r="C191" s="110"/>
      <c r="D191" s="105"/>
      <c r="E191" s="106"/>
      <c r="F191" s="107"/>
      <c r="G191" s="116"/>
    </row>
    <row r="192" spans="1:7" x14ac:dyDescent="0.2">
      <c r="A192" s="108"/>
      <c r="B192" s="109"/>
      <c r="C192" s="110"/>
      <c r="D192" s="105"/>
      <c r="E192" s="106"/>
      <c r="F192" s="107"/>
      <c r="G192" s="116"/>
    </row>
    <row r="193" spans="1:7" x14ac:dyDescent="0.2">
      <c r="A193" s="108"/>
      <c r="B193" s="109"/>
      <c r="C193" s="110"/>
      <c r="D193" s="105"/>
      <c r="E193" s="106"/>
      <c r="F193" s="107"/>
      <c r="G193" s="116"/>
    </row>
    <row r="194" spans="1:7" x14ac:dyDescent="0.2">
      <c r="A194" s="108"/>
      <c r="B194" s="109"/>
      <c r="C194" s="110"/>
      <c r="D194" s="105"/>
      <c r="E194" s="106"/>
      <c r="F194" s="107"/>
      <c r="G194" s="116"/>
    </row>
    <row r="195" spans="1:7" x14ac:dyDescent="0.2">
      <c r="A195" s="108"/>
      <c r="B195" s="109"/>
      <c r="C195" s="110"/>
      <c r="D195" s="105"/>
      <c r="E195" s="106"/>
      <c r="F195" s="107"/>
      <c r="G195" s="116"/>
    </row>
    <row r="196" spans="1:7" x14ac:dyDescent="0.2">
      <c r="A196" s="108"/>
      <c r="B196" s="109"/>
      <c r="C196" s="110"/>
      <c r="D196" s="105"/>
      <c r="E196" s="106"/>
      <c r="F196" s="107"/>
      <c r="G196" s="116"/>
    </row>
    <row r="197" spans="1:7" x14ac:dyDescent="0.2">
      <c r="A197" s="108"/>
      <c r="B197" s="109"/>
      <c r="C197" s="110"/>
      <c r="D197" s="105"/>
      <c r="E197" s="106"/>
      <c r="F197" s="107"/>
      <c r="G197" s="116"/>
    </row>
    <row r="198" spans="1:7" x14ac:dyDescent="0.2">
      <c r="A198" s="108"/>
      <c r="B198" s="109"/>
      <c r="C198" s="110"/>
      <c r="D198" s="105"/>
      <c r="E198" s="106"/>
      <c r="F198" s="107"/>
      <c r="G198" s="116"/>
    </row>
    <row r="199" spans="1:7" x14ac:dyDescent="0.2">
      <c r="A199" s="108"/>
      <c r="B199" s="109"/>
      <c r="C199" s="110"/>
      <c r="D199" s="105"/>
      <c r="E199" s="106"/>
      <c r="F199" s="107"/>
      <c r="G199" s="116"/>
    </row>
    <row r="200" spans="1:7" x14ac:dyDescent="0.2">
      <c r="A200" s="108"/>
      <c r="B200" s="109"/>
      <c r="C200" s="110"/>
      <c r="D200" s="105"/>
      <c r="E200" s="106"/>
      <c r="F200" s="107"/>
      <c r="G200" s="116"/>
    </row>
    <row r="201" spans="1:7" x14ac:dyDescent="0.2">
      <c r="A201" s="108"/>
      <c r="B201" s="109"/>
      <c r="C201" s="110"/>
      <c r="D201" s="105"/>
      <c r="E201" s="106"/>
      <c r="F201" s="107"/>
      <c r="G201" s="116"/>
    </row>
    <row r="202" spans="1:7" x14ac:dyDescent="0.2">
      <c r="A202" s="108"/>
      <c r="B202" s="109"/>
      <c r="C202" s="110"/>
      <c r="D202" s="105"/>
      <c r="E202" s="106"/>
      <c r="F202" s="107"/>
      <c r="G202" s="116"/>
    </row>
    <row r="203" spans="1:7" ht="12" thickBot="1" x14ac:dyDescent="0.25">
      <c r="A203" s="112"/>
      <c r="B203" s="109"/>
      <c r="C203" s="110"/>
      <c r="D203" s="105"/>
      <c r="E203" s="106"/>
      <c r="F203" s="107"/>
      <c r="G203" s="116"/>
    </row>
    <row r="204" spans="1:7" ht="12.6" thickBot="1" x14ac:dyDescent="0.3">
      <c r="A204" s="476" t="s">
        <v>246</v>
      </c>
      <c r="B204" s="477"/>
      <c r="C204" s="478" t="s">
        <v>137</v>
      </c>
      <c r="D204" s="479"/>
      <c r="E204" s="138"/>
      <c r="F204" s="480"/>
      <c r="G204" s="614">
        <f>SUM(G143:G203)</f>
        <v>400000</v>
      </c>
    </row>
  </sheetData>
  <sheetProtection algorithmName="SHA-512" hashValue="FzznqVJe3qQ4J1/Eor4tCt9mSOv4WeRA4U8DkKZsa/5iMA1jXpoKNZ3NWxuArWJ+PT8yERoL/SUXe63M/Ojo+g==" saltValue="AirKZx97h+/L+KxfRZUXhw==" spinCount="100000" sheet="1" objects="1" scenarios="1"/>
  <protectedRanges>
    <protectedRange sqref="F112:F113" name="Range12"/>
    <protectedRange sqref="F115 F119:F127 F131:F133 F149:F169 F175:F176" name="Range5"/>
    <protectedRange sqref="F12:F66 F80:F102" name="Range4"/>
  </protectedRanges>
  <mergeCells count="1">
    <mergeCell ref="A5:B5"/>
  </mergeCells>
  <conditionalFormatting sqref="A34:B35">
    <cfRule type="duplicateValues" dxfId="32" priority="3" stopIfTrue="1"/>
  </conditionalFormatting>
  <conditionalFormatting sqref="A125:B126">
    <cfRule type="duplicateValues" dxfId="31" priority="2" stopIfTrue="1"/>
  </conditionalFormatting>
  <conditionalFormatting sqref="A155:B156">
    <cfRule type="duplicateValues" dxfId="30" priority="1" stopIfTrue="1"/>
  </conditionalFormatting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&amp;CC&amp;P</oddHeader>
  </headerFooter>
  <rowBreaks count="2" manualBreakCount="2">
    <brk id="68" max="16383" man="1"/>
    <brk id="13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AD088-2BAA-4E52-A4A7-557F23201D99}">
  <sheetPr>
    <tabColor rgb="FFFFFF00"/>
  </sheetPr>
  <dimension ref="A1:G140"/>
  <sheetViews>
    <sheetView showZeros="0" view="pageBreakPreview" zoomScale="80" zoomScaleNormal="100" zoomScaleSheetLayoutView="80" workbookViewId="0">
      <selection activeCell="D199" activeCellId="1" sqref="D19 D199"/>
    </sheetView>
  </sheetViews>
  <sheetFormatPr defaultColWidth="12.453125" defaultRowHeight="11.4" x14ac:dyDescent="0.25"/>
  <cols>
    <col min="1" max="1" width="3.81640625" style="10" customWidth="1"/>
    <col min="2" max="2" width="7.0898437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295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285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286"/>
      <c r="G2" s="2" t="s">
        <v>247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87"/>
      <c r="G3" s="12"/>
    </row>
    <row r="4" spans="1:7" ht="12" customHeight="1" x14ac:dyDescent="0.25">
      <c r="A4" s="77"/>
      <c r="B4" s="78"/>
      <c r="C4" s="79"/>
      <c r="D4" s="80"/>
      <c r="E4" s="80"/>
      <c r="F4" s="288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289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290"/>
      <c r="G6" s="86"/>
    </row>
    <row r="7" spans="1:7" ht="12" customHeight="1" x14ac:dyDescent="0.25">
      <c r="A7" s="20"/>
      <c r="B7" s="15"/>
      <c r="C7" s="22"/>
      <c r="D7" s="16"/>
      <c r="E7" s="23"/>
      <c r="F7" s="291"/>
      <c r="G7" s="1"/>
    </row>
    <row r="8" spans="1:7" ht="12" customHeight="1" x14ac:dyDescent="0.25">
      <c r="A8" s="129" t="s">
        <v>991</v>
      </c>
      <c r="B8" s="103"/>
      <c r="C8" s="104" t="s">
        <v>56</v>
      </c>
      <c r="D8" s="105"/>
      <c r="E8" s="106"/>
      <c r="F8" s="296"/>
      <c r="G8" s="116"/>
    </row>
    <row r="9" spans="1:7" ht="12" customHeight="1" x14ac:dyDescent="0.25">
      <c r="A9" s="102"/>
      <c r="B9" s="103"/>
      <c r="C9" s="104"/>
      <c r="D9" s="105"/>
      <c r="E9" s="106"/>
      <c r="F9" s="296"/>
      <c r="G9" s="116"/>
    </row>
    <row r="10" spans="1:7" ht="12" customHeight="1" x14ac:dyDescent="0.25">
      <c r="A10" s="102" t="s">
        <v>992</v>
      </c>
      <c r="B10" s="109"/>
      <c r="C10" s="104" t="s">
        <v>1000</v>
      </c>
      <c r="D10" s="105"/>
      <c r="E10" s="106"/>
      <c r="F10" s="296"/>
      <c r="G10" s="116"/>
    </row>
    <row r="11" spans="1:7" ht="12" customHeight="1" x14ac:dyDescent="0.2">
      <c r="A11" s="112"/>
      <c r="B11" s="109"/>
      <c r="C11" s="110"/>
      <c r="D11" s="105"/>
      <c r="E11" s="106"/>
      <c r="F11" s="296"/>
      <c r="G11" s="116"/>
    </row>
    <row r="12" spans="1:7" ht="12" customHeight="1" x14ac:dyDescent="0.2">
      <c r="A12" s="129" t="s">
        <v>1836</v>
      </c>
      <c r="B12" s="109"/>
      <c r="C12" s="104" t="s">
        <v>1837</v>
      </c>
      <c r="D12" s="105"/>
      <c r="E12" s="106"/>
      <c r="F12" s="296"/>
      <c r="G12" s="116"/>
    </row>
    <row r="13" spans="1:7" ht="12" customHeight="1" x14ac:dyDescent="0.2">
      <c r="A13" s="108"/>
      <c r="B13" s="109"/>
      <c r="C13" s="104" t="s">
        <v>1001</v>
      </c>
      <c r="D13" s="105"/>
      <c r="E13" s="106"/>
      <c r="F13" s="296"/>
      <c r="G13" s="116"/>
    </row>
    <row r="14" spans="1:7" ht="12" customHeight="1" x14ac:dyDescent="0.2">
      <c r="A14" s="112" t="s">
        <v>1838</v>
      </c>
      <c r="B14" s="109"/>
      <c r="C14" s="162" t="s">
        <v>1799</v>
      </c>
      <c r="D14" s="105" t="s">
        <v>1839</v>
      </c>
      <c r="E14" s="106">
        <v>24</v>
      </c>
      <c r="F14" s="297"/>
      <c r="G14" s="116">
        <f t="shared" ref="G14:G22" si="0">F14*E14</f>
        <v>0</v>
      </c>
    </row>
    <row r="15" spans="1:7" ht="12" customHeight="1" x14ac:dyDescent="0.2">
      <c r="A15" s="112"/>
      <c r="B15" s="109"/>
      <c r="C15" s="162"/>
      <c r="D15" s="105"/>
      <c r="E15" s="106"/>
      <c r="F15" s="615"/>
      <c r="G15" s="116"/>
    </row>
    <row r="16" spans="1:7" ht="12" customHeight="1" x14ac:dyDescent="0.2">
      <c r="A16" s="112" t="s">
        <v>1840</v>
      </c>
      <c r="B16" s="109"/>
      <c r="C16" s="162" t="s">
        <v>1801</v>
      </c>
      <c r="D16" s="105" t="s">
        <v>1839</v>
      </c>
      <c r="E16" s="106">
        <v>24</v>
      </c>
      <c r="F16" s="297"/>
      <c r="G16" s="116">
        <f t="shared" si="0"/>
        <v>0</v>
      </c>
    </row>
    <row r="17" spans="1:7" ht="12" customHeight="1" x14ac:dyDescent="0.2">
      <c r="A17" s="112"/>
      <c r="B17" s="109"/>
      <c r="C17" s="162"/>
      <c r="D17" s="105"/>
      <c r="E17" s="106"/>
      <c r="F17" s="296"/>
      <c r="G17" s="116"/>
    </row>
    <row r="18" spans="1:7" ht="12" customHeight="1" x14ac:dyDescent="0.2">
      <c r="A18" s="112" t="s">
        <v>1841</v>
      </c>
      <c r="B18" s="109"/>
      <c r="C18" s="162" t="s">
        <v>1803</v>
      </c>
      <c r="D18" s="105" t="s">
        <v>1839</v>
      </c>
      <c r="E18" s="106">
        <v>24</v>
      </c>
      <c r="F18" s="297"/>
      <c r="G18" s="116">
        <f t="shared" si="0"/>
        <v>0</v>
      </c>
    </row>
    <row r="19" spans="1:7" ht="12" customHeight="1" x14ac:dyDescent="0.2">
      <c r="A19" s="112"/>
      <c r="B19" s="109"/>
      <c r="C19" s="162"/>
      <c r="D19" s="105"/>
      <c r="E19" s="106"/>
      <c r="F19" s="296"/>
      <c r="G19" s="116"/>
    </row>
    <row r="20" spans="1:7" ht="12" customHeight="1" x14ac:dyDescent="0.2">
      <c r="A20" s="112" t="s">
        <v>1842</v>
      </c>
      <c r="B20" s="109"/>
      <c r="C20" s="162" t="s">
        <v>1805</v>
      </c>
      <c r="D20" s="105" t="s">
        <v>1839</v>
      </c>
      <c r="E20" s="106">
        <v>24</v>
      </c>
      <c r="F20" s="297"/>
      <c r="G20" s="116">
        <f t="shared" si="0"/>
        <v>0</v>
      </c>
    </row>
    <row r="21" spans="1:7" ht="12" customHeight="1" x14ac:dyDescent="0.2">
      <c r="A21" s="112"/>
      <c r="B21" s="109"/>
      <c r="C21" s="162"/>
      <c r="D21" s="105"/>
      <c r="E21" s="106"/>
      <c r="F21" s="296"/>
      <c r="G21" s="116"/>
    </row>
    <row r="22" spans="1:7" ht="12" customHeight="1" x14ac:dyDescent="0.2">
      <c r="A22" s="112" t="s">
        <v>1843</v>
      </c>
      <c r="B22" s="109"/>
      <c r="C22" s="162" t="s">
        <v>1807</v>
      </c>
      <c r="D22" s="105" t="s">
        <v>1839</v>
      </c>
      <c r="E22" s="106">
        <v>24</v>
      </c>
      <c r="F22" s="297"/>
      <c r="G22" s="116">
        <f t="shared" si="0"/>
        <v>0</v>
      </c>
    </row>
    <row r="23" spans="1:7" ht="12" customHeight="1" x14ac:dyDescent="0.2">
      <c r="A23" s="112"/>
      <c r="B23" s="109"/>
      <c r="C23" s="162"/>
      <c r="D23" s="105"/>
      <c r="E23" s="106"/>
      <c r="F23" s="296"/>
      <c r="G23" s="116"/>
    </row>
    <row r="24" spans="1:7" ht="12" customHeight="1" x14ac:dyDescent="0.2">
      <c r="A24" s="112" t="s">
        <v>1844</v>
      </c>
      <c r="B24" s="109"/>
      <c r="C24" s="162" t="s">
        <v>1809</v>
      </c>
      <c r="D24" s="105" t="s">
        <v>1839</v>
      </c>
      <c r="E24" s="106">
        <v>24</v>
      </c>
      <c r="F24" s="297"/>
      <c r="G24" s="116">
        <f t="shared" ref="G24:G26" si="1">F24*E24</f>
        <v>0</v>
      </c>
    </row>
    <row r="25" spans="1:7" ht="12" customHeight="1" x14ac:dyDescent="0.2">
      <c r="A25" s="112"/>
      <c r="B25" s="109"/>
      <c r="C25" s="162"/>
      <c r="D25" s="105"/>
      <c r="E25" s="106"/>
      <c r="F25" s="296"/>
      <c r="G25" s="116"/>
    </row>
    <row r="26" spans="1:7" ht="12" customHeight="1" x14ac:dyDescent="0.2">
      <c r="A26" s="112" t="s">
        <v>1845</v>
      </c>
      <c r="B26" s="109"/>
      <c r="C26" s="162" t="s">
        <v>1811</v>
      </c>
      <c r="D26" s="105" t="s">
        <v>1839</v>
      </c>
      <c r="E26" s="106">
        <v>24</v>
      </c>
      <c r="F26" s="297"/>
      <c r="G26" s="116">
        <f t="shared" si="1"/>
        <v>0</v>
      </c>
    </row>
    <row r="27" spans="1:7" ht="12" customHeight="1" x14ac:dyDescent="0.2">
      <c r="A27" s="112"/>
      <c r="B27" s="109"/>
      <c r="C27" s="110"/>
      <c r="D27" s="105"/>
      <c r="E27" s="106"/>
      <c r="F27" s="296"/>
      <c r="G27" s="116"/>
    </row>
    <row r="28" spans="1:7" ht="12" customHeight="1" x14ac:dyDescent="0.25">
      <c r="A28" s="134" t="s">
        <v>1846</v>
      </c>
      <c r="B28" s="115"/>
      <c r="C28" s="104" t="s">
        <v>1847</v>
      </c>
      <c r="D28" s="105"/>
      <c r="E28" s="106"/>
      <c r="F28" s="296"/>
      <c r="G28" s="116"/>
    </row>
    <row r="29" spans="1:7" ht="12" customHeight="1" x14ac:dyDescent="0.25">
      <c r="A29" s="134"/>
      <c r="B29" s="115"/>
      <c r="C29" s="104"/>
      <c r="D29" s="105"/>
      <c r="E29" s="106"/>
      <c r="F29" s="296"/>
      <c r="G29" s="116"/>
    </row>
    <row r="30" spans="1:7" ht="12" customHeight="1" x14ac:dyDescent="0.25">
      <c r="A30" s="134" t="s">
        <v>1848</v>
      </c>
      <c r="B30" s="115"/>
      <c r="C30" s="104" t="s">
        <v>1849</v>
      </c>
      <c r="D30" s="105" t="s">
        <v>140</v>
      </c>
      <c r="E30" s="106">
        <v>12</v>
      </c>
      <c r="F30" s="297"/>
      <c r="G30" s="116">
        <f t="shared" ref="G30" si="2">F30*E30</f>
        <v>0</v>
      </c>
    </row>
    <row r="31" spans="1:7" ht="12" customHeight="1" x14ac:dyDescent="0.2">
      <c r="A31" s="114"/>
      <c r="B31" s="115"/>
      <c r="C31" s="110"/>
      <c r="D31" s="105"/>
      <c r="E31" s="106"/>
      <c r="F31" s="296"/>
      <c r="G31" s="116"/>
    </row>
    <row r="32" spans="1:7" ht="12" customHeight="1" x14ac:dyDescent="0.2">
      <c r="A32" s="129" t="s">
        <v>1850</v>
      </c>
      <c r="B32" s="109"/>
      <c r="C32" s="104" t="s">
        <v>1851</v>
      </c>
      <c r="D32" s="105"/>
      <c r="E32" s="106"/>
      <c r="F32" s="296"/>
      <c r="G32" s="116"/>
    </row>
    <row r="33" spans="1:7" ht="12" customHeight="1" x14ac:dyDescent="0.2">
      <c r="A33" s="112"/>
      <c r="B33" s="109"/>
      <c r="C33" s="110"/>
      <c r="D33" s="105"/>
      <c r="E33" s="106"/>
      <c r="F33" s="296"/>
      <c r="G33" s="116"/>
    </row>
    <row r="34" spans="1:7" ht="12" customHeight="1" x14ac:dyDescent="0.2">
      <c r="A34" s="112" t="s">
        <v>1852</v>
      </c>
      <c r="B34" s="109"/>
      <c r="C34" s="110" t="s">
        <v>1853</v>
      </c>
      <c r="D34" s="105" t="s">
        <v>140</v>
      </c>
      <c r="E34" s="106">
        <v>6</v>
      </c>
      <c r="F34" s="297"/>
      <c r="G34" s="116">
        <f t="shared" ref="G34" si="3">F34*E34</f>
        <v>0</v>
      </c>
    </row>
    <row r="35" spans="1:7" ht="12" customHeight="1" x14ac:dyDescent="0.2">
      <c r="A35" s="112"/>
      <c r="B35" s="109"/>
      <c r="C35" s="110"/>
      <c r="D35" s="105"/>
      <c r="E35" s="106"/>
      <c r="F35" s="296"/>
      <c r="G35" s="116"/>
    </row>
    <row r="36" spans="1:7" ht="12" customHeight="1" x14ac:dyDescent="0.2">
      <c r="A36" s="129" t="s">
        <v>1854</v>
      </c>
      <c r="B36" s="109"/>
      <c r="C36" s="104" t="s">
        <v>1855</v>
      </c>
      <c r="D36" s="105"/>
      <c r="E36" s="106"/>
      <c r="F36" s="296"/>
      <c r="G36" s="116"/>
    </row>
    <row r="37" spans="1:7" ht="12" customHeight="1" x14ac:dyDescent="0.2">
      <c r="A37" s="112"/>
      <c r="B37" s="109"/>
      <c r="C37" s="110"/>
      <c r="D37" s="105"/>
      <c r="E37" s="106"/>
      <c r="F37" s="296"/>
      <c r="G37" s="116"/>
    </row>
    <row r="38" spans="1:7" ht="12" customHeight="1" x14ac:dyDescent="0.2">
      <c r="A38" s="112" t="s">
        <v>1856</v>
      </c>
      <c r="B38" s="109"/>
      <c r="C38" s="162" t="s">
        <v>1857</v>
      </c>
      <c r="D38" s="105" t="s">
        <v>140</v>
      </c>
      <c r="E38" s="106">
        <v>2</v>
      </c>
      <c r="F38" s="297"/>
      <c r="G38" s="116">
        <f t="shared" ref="G38:G88" si="4">F38*E38</f>
        <v>0</v>
      </c>
    </row>
    <row r="39" spans="1:7" ht="12" customHeight="1" x14ac:dyDescent="0.2">
      <c r="A39" s="112" t="s">
        <v>1858</v>
      </c>
      <c r="B39" s="109"/>
      <c r="C39" s="162" t="s">
        <v>1859</v>
      </c>
      <c r="D39" s="105" t="s">
        <v>140</v>
      </c>
      <c r="E39" s="106">
        <v>2</v>
      </c>
      <c r="F39" s="297"/>
      <c r="G39" s="116">
        <f t="shared" si="4"/>
        <v>0</v>
      </c>
    </row>
    <row r="40" spans="1:7" ht="12" customHeight="1" x14ac:dyDescent="0.2">
      <c r="A40" s="112" t="s">
        <v>1860</v>
      </c>
      <c r="B40" s="109"/>
      <c r="C40" s="162" t="s">
        <v>1861</v>
      </c>
      <c r="D40" s="105" t="s">
        <v>140</v>
      </c>
      <c r="E40" s="106">
        <v>2</v>
      </c>
      <c r="F40" s="297"/>
      <c r="G40" s="116">
        <f t="shared" si="4"/>
        <v>0</v>
      </c>
    </row>
    <row r="41" spans="1:7" ht="12" customHeight="1" x14ac:dyDescent="0.2">
      <c r="A41" s="112" t="s">
        <v>1862</v>
      </c>
      <c r="B41" s="109"/>
      <c r="C41" s="162" t="s">
        <v>1863</v>
      </c>
      <c r="D41" s="105" t="s">
        <v>140</v>
      </c>
      <c r="E41" s="106">
        <v>2</v>
      </c>
      <c r="F41" s="297"/>
      <c r="G41" s="116">
        <f t="shared" si="4"/>
        <v>0</v>
      </c>
    </row>
    <row r="42" spans="1:7" ht="12" customHeight="1" x14ac:dyDescent="0.2">
      <c r="A42" s="112" t="s">
        <v>1864</v>
      </c>
      <c r="B42" s="109"/>
      <c r="C42" s="162" t="s">
        <v>1865</v>
      </c>
      <c r="D42" s="105" t="s">
        <v>140</v>
      </c>
      <c r="E42" s="106">
        <v>2</v>
      </c>
      <c r="F42" s="297"/>
      <c r="G42" s="116">
        <f t="shared" si="4"/>
        <v>0</v>
      </c>
    </row>
    <row r="43" spans="1:7" ht="12" customHeight="1" x14ac:dyDescent="0.2">
      <c r="A43" s="112" t="s">
        <v>1866</v>
      </c>
      <c r="B43" s="109"/>
      <c r="C43" s="162" t="s">
        <v>1867</v>
      </c>
      <c r="D43" s="105" t="s">
        <v>140</v>
      </c>
      <c r="E43" s="106">
        <v>2</v>
      </c>
      <c r="F43" s="297"/>
      <c r="G43" s="116">
        <f t="shared" si="4"/>
        <v>0</v>
      </c>
    </row>
    <row r="44" spans="1:7" ht="12" customHeight="1" x14ac:dyDescent="0.2">
      <c r="A44" s="112" t="s">
        <v>1868</v>
      </c>
      <c r="B44" s="109"/>
      <c r="C44" s="162" t="s">
        <v>1869</v>
      </c>
      <c r="D44" s="105" t="s">
        <v>140</v>
      </c>
      <c r="E44" s="106">
        <v>2</v>
      </c>
      <c r="F44" s="297"/>
      <c r="G44" s="116">
        <f t="shared" si="4"/>
        <v>0</v>
      </c>
    </row>
    <row r="45" spans="1:7" ht="12" customHeight="1" x14ac:dyDescent="0.2">
      <c r="A45" s="112" t="s">
        <v>1870</v>
      </c>
      <c r="B45" s="109"/>
      <c r="C45" s="162" t="s">
        <v>1871</v>
      </c>
      <c r="D45" s="105" t="s">
        <v>140</v>
      </c>
      <c r="E45" s="106">
        <v>2</v>
      </c>
      <c r="F45" s="297"/>
      <c r="G45" s="116">
        <f t="shared" si="4"/>
        <v>0</v>
      </c>
    </row>
    <row r="46" spans="1:7" ht="12" customHeight="1" x14ac:dyDescent="0.2">
      <c r="A46" s="112" t="s">
        <v>1872</v>
      </c>
      <c r="B46" s="109"/>
      <c r="C46" s="162" t="s">
        <v>1873</v>
      </c>
      <c r="D46" s="105" t="s">
        <v>140</v>
      </c>
      <c r="E46" s="106">
        <v>2</v>
      </c>
      <c r="F46" s="297"/>
      <c r="G46" s="116">
        <f t="shared" si="4"/>
        <v>0</v>
      </c>
    </row>
    <row r="47" spans="1:7" ht="12" customHeight="1" x14ac:dyDescent="0.2">
      <c r="A47" s="112" t="s">
        <v>1874</v>
      </c>
      <c r="B47" s="109"/>
      <c r="C47" s="162" t="s">
        <v>1875</v>
      </c>
      <c r="D47" s="105" t="s">
        <v>140</v>
      </c>
      <c r="E47" s="106">
        <v>2</v>
      </c>
      <c r="F47" s="297"/>
      <c r="G47" s="116">
        <f t="shared" si="4"/>
        <v>0</v>
      </c>
    </row>
    <row r="48" spans="1:7" ht="12" customHeight="1" x14ac:dyDescent="0.2">
      <c r="A48" s="112" t="s">
        <v>1876</v>
      </c>
      <c r="B48" s="109"/>
      <c r="C48" s="162" t="s">
        <v>1877</v>
      </c>
      <c r="D48" s="105" t="s">
        <v>140</v>
      </c>
      <c r="E48" s="106">
        <v>2</v>
      </c>
      <c r="F48" s="297"/>
      <c r="G48" s="116">
        <f t="shared" si="4"/>
        <v>0</v>
      </c>
    </row>
    <row r="49" spans="1:7" ht="12" customHeight="1" x14ac:dyDescent="0.2">
      <c r="A49" s="112" t="s">
        <v>1878</v>
      </c>
      <c r="B49" s="109"/>
      <c r="C49" s="162" t="s">
        <v>1879</v>
      </c>
      <c r="D49" s="105" t="s">
        <v>140</v>
      </c>
      <c r="E49" s="106">
        <v>2</v>
      </c>
      <c r="F49" s="297"/>
      <c r="G49" s="116">
        <f t="shared" si="4"/>
        <v>0</v>
      </c>
    </row>
    <row r="50" spans="1:7" ht="12" customHeight="1" x14ac:dyDescent="0.2">
      <c r="A50" s="112" t="s">
        <v>1880</v>
      </c>
      <c r="B50" s="109"/>
      <c r="C50" s="162" t="s">
        <v>1881</v>
      </c>
      <c r="D50" s="105" t="s">
        <v>140</v>
      </c>
      <c r="E50" s="106">
        <v>2</v>
      </c>
      <c r="F50" s="297"/>
      <c r="G50" s="116">
        <f t="shared" si="4"/>
        <v>0</v>
      </c>
    </row>
    <row r="51" spans="1:7" ht="12" customHeight="1" x14ac:dyDescent="0.2">
      <c r="A51" s="112" t="s">
        <v>1882</v>
      </c>
      <c r="B51" s="109"/>
      <c r="C51" s="162" t="s">
        <v>1883</v>
      </c>
      <c r="D51" s="105" t="s">
        <v>140</v>
      </c>
      <c r="E51" s="106">
        <v>2</v>
      </c>
      <c r="F51" s="297"/>
      <c r="G51" s="116">
        <f t="shared" si="4"/>
        <v>0</v>
      </c>
    </row>
    <row r="52" spans="1:7" ht="12" customHeight="1" x14ac:dyDescent="0.2">
      <c r="A52" s="112" t="s">
        <v>1884</v>
      </c>
      <c r="B52" s="109"/>
      <c r="C52" s="162" t="s">
        <v>1885</v>
      </c>
      <c r="D52" s="105" t="s">
        <v>140</v>
      </c>
      <c r="E52" s="106">
        <v>2</v>
      </c>
      <c r="F52" s="297"/>
      <c r="G52" s="116">
        <f t="shared" si="4"/>
        <v>0</v>
      </c>
    </row>
    <row r="53" spans="1:7" ht="12" customHeight="1" x14ac:dyDescent="0.2">
      <c r="A53" s="112" t="s">
        <v>1886</v>
      </c>
      <c r="B53" s="109"/>
      <c r="C53" s="162" t="s">
        <v>1887</v>
      </c>
      <c r="D53" s="105" t="s">
        <v>140</v>
      </c>
      <c r="E53" s="106">
        <v>2</v>
      </c>
      <c r="F53" s="297"/>
      <c r="G53" s="116">
        <f t="shared" si="4"/>
        <v>0</v>
      </c>
    </row>
    <row r="54" spans="1:7" ht="12" customHeight="1" x14ac:dyDescent="0.2">
      <c r="A54" s="112" t="s">
        <v>1888</v>
      </c>
      <c r="B54" s="109"/>
      <c r="C54" s="162" t="s">
        <v>1889</v>
      </c>
      <c r="D54" s="105" t="s">
        <v>140</v>
      </c>
      <c r="E54" s="106">
        <v>2</v>
      </c>
      <c r="F54" s="297"/>
      <c r="G54" s="116">
        <f t="shared" si="4"/>
        <v>0</v>
      </c>
    </row>
    <row r="55" spans="1:7" ht="12" customHeight="1" x14ac:dyDescent="0.2">
      <c r="A55" s="112" t="s">
        <v>1890</v>
      </c>
      <c r="B55" s="109"/>
      <c r="C55" s="162" t="s">
        <v>1891</v>
      </c>
      <c r="D55" s="105" t="s">
        <v>140</v>
      </c>
      <c r="E55" s="106">
        <v>2</v>
      </c>
      <c r="F55" s="297"/>
      <c r="G55" s="116">
        <f t="shared" si="4"/>
        <v>0</v>
      </c>
    </row>
    <row r="56" spans="1:7" ht="12" customHeight="1" x14ac:dyDescent="0.2">
      <c r="A56" s="112" t="s">
        <v>1892</v>
      </c>
      <c r="B56" s="109"/>
      <c r="C56" s="162" t="s">
        <v>1893</v>
      </c>
      <c r="D56" s="105" t="s">
        <v>140</v>
      </c>
      <c r="E56" s="106">
        <v>2</v>
      </c>
      <c r="F56" s="297"/>
      <c r="G56" s="116">
        <f t="shared" si="4"/>
        <v>0</v>
      </c>
    </row>
    <row r="57" spans="1:7" ht="12" customHeight="1" x14ac:dyDescent="0.2">
      <c r="A57" s="112" t="s">
        <v>1894</v>
      </c>
      <c r="B57" s="109"/>
      <c r="C57" s="162" t="s">
        <v>1895</v>
      </c>
      <c r="D57" s="105" t="s">
        <v>140</v>
      </c>
      <c r="E57" s="106">
        <v>2</v>
      </c>
      <c r="F57" s="297"/>
      <c r="G57" s="116">
        <f t="shared" si="4"/>
        <v>0</v>
      </c>
    </row>
    <row r="58" spans="1:7" ht="12" customHeight="1" x14ac:dyDescent="0.2">
      <c r="A58" s="112" t="s">
        <v>1896</v>
      </c>
      <c r="B58" s="109"/>
      <c r="C58" s="162" t="s">
        <v>1897</v>
      </c>
      <c r="D58" s="105" t="s">
        <v>140</v>
      </c>
      <c r="E58" s="106">
        <v>2</v>
      </c>
      <c r="F58" s="297"/>
      <c r="G58" s="116">
        <f t="shared" si="4"/>
        <v>0</v>
      </c>
    </row>
    <row r="59" spans="1:7" ht="12" customHeight="1" x14ac:dyDescent="0.2">
      <c r="A59" s="112" t="s">
        <v>1898</v>
      </c>
      <c r="B59" s="109"/>
      <c r="C59" s="162" t="s">
        <v>1899</v>
      </c>
      <c r="D59" s="105" t="s">
        <v>140</v>
      </c>
      <c r="E59" s="106">
        <v>2</v>
      </c>
      <c r="F59" s="297"/>
      <c r="G59" s="116">
        <f t="shared" si="4"/>
        <v>0</v>
      </c>
    </row>
    <row r="60" spans="1:7" ht="12" customHeight="1" x14ac:dyDescent="0.2">
      <c r="A60" s="112" t="s">
        <v>1900</v>
      </c>
      <c r="B60" s="109"/>
      <c r="C60" s="162" t="s">
        <v>1901</v>
      </c>
      <c r="D60" s="105" t="s">
        <v>140</v>
      </c>
      <c r="E60" s="106">
        <v>2</v>
      </c>
      <c r="F60" s="297"/>
      <c r="G60" s="116">
        <f t="shared" si="4"/>
        <v>0</v>
      </c>
    </row>
    <row r="61" spans="1:7" ht="12" customHeight="1" x14ac:dyDescent="0.2">
      <c r="A61" s="112" t="s">
        <v>1902</v>
      </c>
      <c r="B61" s="109"/>
      <c r="C61" s="162" t="s">
        <v>1903</v>
      </c>
      <c r="D61" s="105" t="s">
        <v>140</v>
      </c>
      <c r="E61" s="106">
        <v>2</v>
      </c>
      <c r="F61" s="297"/>
      <c r="G61" s="116">
        <f t="shared" si="4"/>
        <v>0</v>
      </c>
    </row>
    <row r="62" spans="1:7" ht="12" customHeight="1" x14ac:dyDescent="0.2">
      <c r="A62" s="112" t="s">
        <v>1904</v>
      </c>
      <c r="B62" s="109"/>
      <c r="C62" s="162" t="s">
        <v>1905</v>
      </c>
      <c r="D62" s="105" t="s">
        <v>140</v>
      </c>
      <c r="E62" s="106">
        <v>2</v>
      </c>
      <c r="F62" s="297"/>
      <c r="G62" s="116">
        <f t="shared" si="4"/>
        <v>0</v>
      </c>
    </row>
    <row r="63" spans="1:7" ht="12" customHeight="1" x14ac:dyDescent="0.2">
      <c r="A63" s="112" t="s">
        <v>1906</v>
      </c>
      <c r="B63" s="109"/>
      <c r="C63" s="162" t="s">
        <v>1907</v>
      </c>
      <c r="D63" s="105" t="s">
        <v>140</v>
      </c>
      <c r="E63" s="106">
        <v>2</v>
      </c>
      <c r="F63" s="297"/>
      <c r="G63" s="116">
        <f t="shared" si="4"/>
        <v>0</v>
      </c>
    </row>
    <row r="64" spans="1:7" ht="12" customHeight="1" x14ac:dyDescent="0.2">
      <c r="A64" s="112"/>
      <c r="B64" s="109"/>
      <c r="C64" s="162"/>
      <c r="D64" s="105"/>
      <c r="E64" s="106"/>
      <c r="F64" s="296"/>
      <c r="G64" s="116"/>
    </row>
    <row r="65" spans="1:7" ht="12" customHeight="1" x14ac:dyDescent="0.2">
      <c r="A65" s="112"/>
      <c r="B65" s="109"/>
      <c r="C65" s="162"/>
      <c r="D65" s="105"/>
      <c r="E65" s="106"/>
      <c r="F65" s="296"/>
      <c r="G65" s="116"/>
    </row>
    <row r="66" spans="1:7" ht="12" customHeight="1" x14ac:dyDescent="0.2">
      <c r="A66" s="112"/>
      <c r="B66" s="109"/>
      <c r="C66" s="162"/>
      <c r="D66" s="105"/>
      <c r="E66" s="106"/>
      <c r="F66" s="296"/>
      <c r="G66" s="116"/>
    </row>
    <row r="67" spans="1:7" ht="12" customHeight="1" x14ac:dyDescent="0.2">
      <c r="A67" s="112"/>
      <c r="B67" s="109"/>
      <c r="C67" s="162"/>
      <c r="D67" s="105"/>
      <c r="E67" s="106"/>
      <c r="F67" s="296"/>
      <c r="G67" s="116"/>
    </row>
    <row r="68" spans="1:7" ht="12" customHeight="1" x14ac:dyDescent="0.2">
      <c r="A68" s="616"/>
      <c r="B68" s="617"/>
      <c r="C68" s="618"/>
      <c r="D68" s="619"/>
      <c r="E68" s="620"/>
      <c r="F68" s="621"/>
      <c r="G68" s="622"/>
    </row>
    <row r="69" spans="1:7" ht="12" customHeight="1" x14ac:dyDescent="0.25">
      <c r="A69" s="102" t="s">
        <v>248</v>
      </c>
      <c r="B69" s="109"/>
      <c r="C69" s="623" t="s">
        <v>55</v>
      </c>
      <c r="D69" s="624"/>
      <c r="E69" s="625"/>
      <c r="F69" s="626"/>
      <c r="G69" s="116">
        <f>SUM(G8:G68)</f>
        <v>0</v>
      </c>
    </row>
    <row r="70" spans="1:7" ht="12" customHeight="1" x14ac:dyDescent="0.2">
      <c r="A70" s="627"/>
      <c r="B70" s="628"/>
      <c r="C70" s="629"/>
      <c r="D70" s="630"/>
      <c r="E70" s="631"/>
      <c r="F70" s="632"/>
      <c r="G70" s="192"/>
    </row>
    <row r="71" spans="1:7" ht="12" customHeight="1" x14ac:dyDescent="0.25">
      <c r="A71" s="7" t="str">
        <f>A1</f>
        <v>CONTRACT NRA X.002-162-2023/1 TOLL</v>
      </c>
      <c r="C71" s="10"/>
      <c r="D71" s="3"/>
      <c r="E71" s="160"/>
      <c r="F71" s="306"/>
      <c r="G71" s="440"/>
    </row>
    <row r="72" spans="1:7" ht="12" customHeight="1" x14ac:dyDescent="0.25">
      <c r="A72" s="7" t="str">
        <f>A2</f>
        <v>SCHEDULE A: ROUTINE ROAD MAINTENNACE OF GAUTENG JOHANNESBURG FREEWAYS</v>
      </c>
      <c r="C72" s="10"/>
      <c r="D72" s="3"/>
      <c r="E72" s="160"/>
      <c r="F72" s="306"/>
      <c r="G72" s="441" t="s">
        <v>247</v>
      </c>
    </row>
    <row r="73" spans="1:7" ht="12" customHeight="1" x14ac:dyDescent="0.25">
      <c r="A73" s="12" t="str">
        <f>A3</f>
        <v>PART B : OPERATIONAL</v>
      </c>
      <c r="B73" s="12"/>
      <c r="C73" s="12"/>
      <c r="D73" s="5"/>
      <c r="E73" s="141"/>
      <c r="F73" s="307"/>
      <c r="G73" s="442"/>
    </row>
    <row r="74" spans="1:7" ht="12" customHeight="1" x14ac:dyDescent="0.25">
      <c r="A74" s="14"/>
      <c r="B74" s="4"/>
      <c r="C74" s="16"/>
      <c r="D74" s="16"/>
      <c r="E74" s="144"/>
      <c r="F74" s="308"/>
      <c r="G74" s="443"/>
    </row>
    <row r="75" spans="1:7" ht="12" customHeight="1" x14ac:dyDescent="0.25">
      <c r="A75" s="17" t="s">
        <v>14</v>
      </c>
      <c r="B75" s="146"/>
      <c r="C75" s="147" t="s">
        <v>130</v>
      </c>
      <c r="D75" s="18" t="s">
        <v>131</v>
      </c>
      <c r="E75" s="148" t="s">
        <v>132</v>
      </c>
      <c r="F75" s="309" t="s">
        <v>133</v>
      </c>
      <c r="G75" s="178" t="s">
        <v>134</v>
      </c>
    </row>
    <row r="76" spans="1:7" ht="12" customHeight="1" thickBot="1" x14ac:dyDescent="0.3">
      <c r="A76" s="150"/>
      <c r="B76" s="3"/>
      <c r="C76" s="28"/>
      <c r="D76" s="28"/>
      <c r="E76" s="151"/>
      <c r="F76" s="633"/>
      <c r="G76" s="444"/>
    </row>
    <row r="77" spans="1:7" ht="12" customHeight="1" thickBot="1" x14ac:dyDescent="0.3">
      <c r="A77" s="153"/>
      <c r="B77" s="154"/>
      <c r="C77" s="155" t="s">
        <v>39</v>
      </c>
      <c r="D77" s="156"/>
      <c r="E77" s="157"/>
      <c r="F77" s="634"/>
      <c r="G77" s="445">
        <f>G69</f>
        <v>0</v>
      </c>
    </row>
    <row r="78" spans="1:7" ht="12" customHeight="1" x14ac:dyDescent="0.2">
      <c r="A78" s="112"/>
      <c r="B78" s="109"/>
      <c r="C78" s="162"/>
      <c r="D78" s="105"/>
      <c r="E78" s="106"/>
      <c r="F78" s="296"/>
      <c r="G78" s="116"/>
    </row>
    <row r="79" spans="1:7" ht="12" customHeight="1" x14ac:dyDescent="0.2">
      <c r="A79" s="112"/>
      <c r="B79" s="109"/>
      <c r="C79" s="162"/>
      <c r="D79" s="105"/>
      <c r="E79" s="106"/>
      <c r="F79" s="296"/>
      <c r="G79" s="116"/>
    </row>
    <row r="80" spans="1:7" ht="12" customHeight="1" x14ac:dyDescent="0.2">
      <c r="A80" s="112"/>
      <c r="B80" s="109"/>
      <c r="C80" s="162"/>
      <c r="D80" s="105"/>
      <c r="E80" s="106"/>
      <c r="F80" s="296"/>
      <c r="G80" s="116"/>
    </row>
    <row r="81" spans="1:7" ht="12" customHeight="1" x14ac:dyDescent="0.2">
      <c r="A81" s="112"/>
      <c r="B81" s="109"/>
      <c r="C81" s="162"/>
      <c r="D81" s="105"/>
      <c r="E81" s="106"/>
      <c r="F81" s="296"/>
      <c r="G81" s="116"/>
    </row>
    <row r="82" spans="1:7" ht="12" customHeight="1" x14ac:dyDescent="0.2">
      <c r="A82" s="112"/>
      <c r="B82" s="109"/>
      <c r="C82" s="162"/>
      <c r="D82" s="105"/>
      <c r="E82" s="106"/>
      <c r="F82" s="296"/>
      <c r="G82" s="116"/>
    </row>
    <row r="83" spans="1:7" ht="12" customHeight="1" x14ac:dyDescent="0.2">
      <c r="A83" s="112" t="s">
        <v>1908</v>
      </c>
      <c r="B83" s="109"/>
      <c r="C83" s="162" t="s">
        <v>1909</v>
      </c>
      <c r="D83" s="105" t="s">
        <v>140</v>
      </c>
      <c r="E83" s="106">
        <v>2</v>
      </c>
      <c r="F83" s="297"/>
      <c r="G83" s="116">
        <f t="shared" si="4"/>
        <v>0</v>
      </c>
    </row>
    <row r="84" spans="1:7" ht="12" customHeight="1" x14ac:dyDescent="0.2">
      <c r="A84" s="112" t="s">
        <v>1910</v>
      </c>
      <c r="B84" s="109"/>
      <c r="C84" s="162" t="s">
        <v>1911</v>
      </c>
      <c r="D84" s="105" t="s">
        <v>140</v>
      </c>
      <c r="E84" s="106">
        <v>2</v>
      </c>
      <c r="F84" s="297"/>
      <c r="G84" s="116">
        <f t="shared" si="4"/>
        <v>0</v>
      </c>
    </row>
    <row r="85" spans="1:7" ht="12" customHeight="1" x14ac:dyDescent="0.2">
      <c r="A85" s="112" t="s">
        <v>1892</v>
      </c>
      <c r="B85" s="109"/>
      <c r="C85" s="162" t="s">
        <v>1912</v>
      </c>
      <c r="D85" s="105" t="s">
        <v>140</v>
      </c>
      <c r="E85" s="106">
        <v>2</v>
      </c>
      <c r="F85" s="297"/>
      <c r="G85" s="116">
        <f t="shared" si="4"/>
        <v>0</v>
      </c>
    </row>
    <row r="86" spans="1:7" ht="12" customHeight="1" x14ac:dyDescent="0.2">
      <c r="A86" s="112" t="s">
        <v>1913</v>
      </c>
      <c r="B86" s="109"/>
      <c r="C86" s="162" t="s">
        <v>1914</v>
      </c>
      <c r="D86" s="105" t="s">
        <v>140</v>
      </c>
      <c r="E86" s="106">
        <v>2</v>
      </c>
      <c r="F86" s="297"/>
      <c r="G86" s="116">
        <f t="shared" si="4"/>
        <v>0</v>
      </c>
    </row>
    <row r="87" spans="1:7" ht="12" customHeight="1" x14ac:dyDescent="0.2">
      <c r="A87" s="112" t="s">
        <v>1915</v>
      </c>
      <c r="B87" s="109"/>
      <c r="C87" s="162" t="s">
        <v>1916</v>
      </c>
      <c r="D87" s="105" t="s">
        <v>140</v>
      </c>
      <c r="E87" s="106">
        <v>2</v>
      </c>
      <c r="F87" s="297"/>
      <c r="G87" s="116">
        <f t="shared" si="4"/>
        <v>0</v>
      </c>
    </row>
    <row r="88" spans="1:7" ht="12" customHeight="1" x14ac:dyDescent="0.2">
      <c r="A88" s="112" t="s">
        <v>1917</v>
      </c>
      <c r="B88" s="109"/>
      <c r="C88" s="162" t="s">
        <v>1918</v>
      </c>
      <c r="D88" s="105" t="s">
        <v>140</v>
      </c>
      <c r="E88" s="106">
        <v>2</v>
      </c>
      <c r="F88" s="297"/>
      <c r="G88" s="116">
        <f t="shared" si="4"/>
        <v>0</v>
      </c>
    </row>
    <row r="89" spans="1:7" ht="12" customHeight="1" x14ac:dyDescent="0.2">
      <c r="A89" s="112"/>
      <c r="B89" s="109"/>
      <c r="C89" s="162"/>
      <c r="D89" s="105"/>
      <c r="E89" s="106"/>
      <c r="F89" s="635"/>
      <c r="G89" s="116"/>
    </row>
    <row r="90" spans="1:7" s="7" customFormat="1" ht="12" customHeight="1" x14ac:dyDescent="0.25">
      <c r="A90" s="210" t="s">
        <v>993</v>
      </c>
      <c r="B90" s="103"/>
      <c r="C90" s="211" t="s">
        <v>994</v>
      </c>
      <c r="D90" s="197"/>
      <c r="E90" s="198"/>
      <c r="F90" s="636"/>
      <c r="G90" s="200"/>
    </row>
    <row r="91" spans="1:7" ht="12" customHeight="1" x14ac:dyDescent="0.2">
      <c r="A91" s="63"/>
      <c r="B91" s="109"/>
      <c r="C91" s="170"/>
      <c r="D91" s="105"/>
      <c r="E91" s="106"/>
      <c r="F91" s="637"/>
      <c r="G91" s="116"/>
    </row>
    <row r="92" spans="1:7" ht="12" customHeight="1" x14ac:dyDescent="0.2">
      <c r="A92" s="65" t="s">
        <v>995</v>
      </c>
      <c r="B92" s="109"/>
      <c r="C92" s="170" t="s">
        <v>996</v>
      </c>
      <c r="D92" s="105" t="s">
        <v>1770</v>
      </c>
      <c r="E92" s="113">
        <v>100</v>
      </c>
      <c r="F92" s="638"/>
      <c r="G92" s="116">
        <f>F92*E92</f>
        <v>0</v>
      </c>
    </row>
    <row r="93" spans="1:7" ht="12" customHeight="1" x14ac:dyDescent="0.2">
      <c r="A93" s="63"/>
      <c r="B93" s="109"/>
      <c r="C93" s="170"/>
      <c r="D93" s="105"/>
      <c r="E93" s="113"/>
      <c r="F93" s="637"/>
      <c r="G93" s="116"/>
    </row>
    <row r="94" spans="1:7" ht="12" customHeight="1" x14ac:dyDescent="0.2">
      <c r="A94" s="65" t="s">
        <v>997</v>
      </c>
      <c r="B94" s="109"/>
      <c r="C94" s="170" t="s">
        <v>998</v>
      </c>
      <c r="D94" s="105" t="s">
        <v>999</v>
      </c>
      <c r="E94" s="113">
        <v>1000</v>
      </c>
      <c r="F94" s="638"/>
      <c r="G94" s="116">
        <f>F94*E94</f>
        <v>0</v>
      </c>
    </row>
    <row r="95" spans="1:7" ht="12" customHeight="1" x14ac:dyDescent="0.2">
      <c r="A95" s="63"/>
      <c r="B95" s="109"/>
      <c r="C95" s="170"/>
      <c r="D95" s="105"/>
      <c r="E95" s="113"/>
      <c r="F95" s="637"/>
      <c r="G95" s="116"/>
    </row>
    <row r="96" spans="1:7" ht="12" customHeight="1" x14ac:dyDescent="0.2">
      <c r="A96" s="63"/>
      <c r="B96" s="109"/>
      <c r="C96" s="170"/>
      <c r="D96" s="105"/>
      <c r="E96" s="113"/>
      <c r="F96" s="637"/>
      <c r="G96" s="116"/>
    </row>
    <row r="97" spans="1:7" ht="12" customHeight="1" x14ac:dyDescent="0.2">
      <c r="A97" s="63"/>
      <c r="B97" s="109"/>
      <c r="C97" s="170"/>
      <c r="D97" s="105"/>
      <c r="E97" s="113"/>
      <c r="F97" s="637"/>
      <c r="G97" s="116"/>
    </row>
    <row r="98" spans="1:7" ht="12" customHeight="1" x14ac:dyDescent="0.2">
      <c r="A98" s="63"/>
      <c r="B98" s="109"/>
      <c r="C98" s="170"/>
      <c r="D98" s="105"/>
      <c r="E98" s="113"/>
      <c r="F98" s="637"/>
      <c r="G98" s="116"/>
    </row>
    <row r="99" spans="1:7" ht="12" customHeight="1" x14ac:dyDescent="0.2">
      <c r="A99" s="63"/>
      <c r="B99" s="109"/>
      <c r="C99" s="170"/>
      <c r="D99" s="105"/>
      <c r="E99" s="113"/>
      <c r="F99" s="637"/>
      <c r="G99" s="116"/>
    </row>
    <row r="100" spans="1:7" ht="12" customHeight="1" x14ac:dyDescent="0.2">
      <c r="A100" s="63"/>
      <c r="B100" s="109"/>
      <c r="C100" s="170"/>
      <c r="D100" s="105"/>
      <c r="E100" s="113"/>
      <c r="F100" s="637"/>
      <c r="G100" s="116"/>
    </row>
    <row r="101" spans="1:7" ht="12" customHeight="1" x14ac:dyDescent="0.2">
      <c r="A101" s="63"/>
      <c r="B101" s="109"/>
      <c r="C101" s="170"/>
      <c r="D101" s="105"/>
      <c r="E101" s="113"/>
      <c r="F101" s="637"/>
      <c r="G101" s="116"/>
    </row>
    <row r="102" spans="1:7" ht="12" customHeight="1" x14ac:dyDescent="0.2">
      <c r="A102" s="63"/>
      <c r="B102" s="109"/>
      <c r="C102" s="170"/>
      <c r="D102" s="105"/>
      <c r="E102" s="113"/>
      <c r="F102" s="637"/>
      <c r="G102" s="116"/>
    </row>
    <row r="103" spans="1:7" ht="12" customHeight="1" x14ac:dyDescent="0.2">
      <c r="A103" s="63"/>
      <c r="B103" s="109"/>
      <c r="C103" s="170"/>
      <c r="D103" s="105"/>
      <c r="E103" s="113"/>
      <c r="F103" s="637"/>
      <c r="G103" s="116"/>
    </row>
    <row r="104" spans="1:7" ht="12" customHeight="1" x14ac:dyDescent="0.2">
      <c r="A104" s="63"/>
      <c r="B104" s="109"/>
      <c r="C104" s="170"/>
      <c r="D104" s="105"/>
      <c r="E104" s="113"/>
      <c r="F104" s="637"/>
      <c r="G104" s="116"/>
    </row>
    <row r="105" spans="1:7" ht="12" customHeight="1" x14ac:dyDescent="0.2">
      <c r="A105" s="63"/>
      <c r="B105" s="109"/>
      <c r="C105" s="170"/>
      <c r="D105" s="105"/>
      <c r="E105" s="113"/>
      <c r="F105" s="637"/>
      <c r="G105" s="116"/>
    </row>
    <row r="106" spans="1:7" ht="12" customHeight="1" x14ac:dyDescent="0.2">
      <c r="A106" s="63"/>
      <c r="B106" s="109"/>
      <c r="C106" s="170"/>
      <c r="D106" s="105"/>
      <c r="E106" s="113"/>
      <c r="F106" s="637"/>
      <c r="G106" s="116"/>
    </row>
    <row r="107" spans="1:7" ht="12" customHeight="1" x14ac:dyDescent="0.2">
      <c r="A107" s="63"/>
      <c r="B107" s="109"/>
      <c r="C107" s="170"/>
      <c r="D107" s="105"/>
      <c r="E107" s="113"/>
      <c r="F107" s="637"/>
      <c r="G107" s="116"/>
    </row>
    <row r="108" spans="1:7" ht="12" customHeight="1" x14ac:dyDescent="0.2">
      <c r="A108" s="63"/>
      <c r="B108" s="109"/>
      <c r="C108" s="170"/>
      <c r="D108" s="105"/>
      <c r="E108" s="113"/>
      <c r="F108" s="637"/>
      <c r="G108" s="116"/>
    </row>
    <row r="109" spans="1:7" ht="12" customHeight="1" x14ac:dyDescent="0.2">
      <c r="A109" s="63"/>
      <c r="B109" s="109"/>
      <c r="C109" s="170"/>
      <c r="D109" s="105"/>
      <c r="E109" s="113"/>
      <c r="F109" s="637"/>
      <c r="G109" s="116"/>
    </row>
    <row r="110" spans="1:7" ht="12" customHeight="1" x14ac:dyDescent="0.2">
      <c r="A110" s="63"/>
      <c r="B110" s="109"/>
      <c r="C110" s="170"/>
      <c r="D110" s="105"/>
      <c r="E110" s="113"/>
      <c r="F110" s="637"/>
      <c r="G110" s="116"/>
    </row>
    <row r="111" spans="1:7" ht="12" customHeight="1" x14ac:dyDescent="0.2">
      <c r="A111" s="63"/>
      <c r="B111" s="109"/>
      <c r="C111" s="170"/>
      <c r="D111" s="105"/>
      <c r="E111" s="113"/>
      <c r="F111" s="637"/>
      <c r="G111" s="116"/>
    </row>
    <row r="112" spans="1:7" ht="12" customHeight="1" x14ac:dyDescent="0.2">
      <c r="A112" s="63"/>
      <c r="B112" s="109"/>
      <c r="C112" s="170"/>
      <c r="D112" s="105"/>
      <c r="E112" s="113"/>
      <c r="F112" s="637"/>
      <c r="G112" s="116"/>
    </row>
    <row r="113" spans="1:7" ht="12" customHeight="1" x14ac:dyDescent="0.2">
      <c r="A113" s="63"/>
      <c r="B113" s="109"/>
      <c r="C113" s="170"/>
      <c r="D113" s="105"/>
      <c r="E113" s="113"/>
      <c r="F113" s="637"/>
      <c r="G113" s="116"/>
    </row>
    <row r="114" spans="1:7" ht="12" customHeight="1" x14ac:dyDescent="0.2">
      <c r="A114" s="63"/>
      <c r="B114" s="109"/>
      <c r="C114" s="170"/>
      <c r="D114" s="105"/>
      <c r="E114" s="113"/>
      <c r="F114" s="637"/>
      <c r="G114" s="116"/>
    </row>
    <row r="115" spans="1:7" ht="12" customHeight="1" x14ac:dyDescent="0.2">
      <c r="A115" s="63"/>
      <c r="B115" s="109"/>
      <c r="C115" s="170"/>
      <c r="D115" s="105"/>
      <c r="E115" s="113"/>
      <c r="F115" s="637"/>
      <c r="G115" s="116"/>
    </row>
    <row r="116" spans="1:7" ht="12" customHeight="1" x14ac:dyDescent="0.2">
      <c r="A116" s="63"/>
      <c r="B116" s="109"/>
      <c r="C116" s="170"/>
      <c r="D116" s="105"/>
      <c r="E116" s="113"/>
      <c r="F116" s="637"/>
      <c r="G116" s="116"/>
    </row>
    <row r="117" spans="1:7" ht="12" customHeight="1" x14ac:dyDescent="0.2">
      <c r="A117" s="63"/>
      <c r="B117" s="109"/>
      <c r="C117" s="170"/>
      <c r="D117" s="105"/>
      <c r="E117" s="113"/>
      <c r="F117" s="637"/>
      <c r="G117" s="116"/>
    </row>
    <row r="118" spans="1:7" ht="12" customHeight="1" x14ac:dyDescent="0.2">
      <c r="A118" s="63"/>
      <c r="B118" s="109"/>
      <c r="C118" s="170"/>
      <c r="D118" s="105"/>
      <c r="E118" s="113"/>
      <c r="F118" s="637"/>
      <c r="G118" s="116"/>
    </row>
    <row r="119" spans="1:7" ht="12" customHeight="1" x14ac:dyDescent="0.2">
      <c r="A119" s="63"/>
      <c r="B119" s="109"/>
      <c r="C119" s="170"/>
      <c r="D119" s="105"/>
      <c r="E119" s="113"/>
      <c r="F119" s="637"/>
      <c r="G119" s="116"/>
    </row>
    <row r="120" spans="1:7" ht="12" customHeight="1" x14ac:dyDescent="0.2">
      <c r="A120" s="63"/>
      <c r="B120" s="109"/>
      <c r="C120" s="170"/>
      <c r="D120" s="105"/>
      <c r="E120" s="113"/>
      <c r="F120" s="637"/>
      <c r="G120" s="116"/>
    </row>
    <row r="121" spans="1:7" ht="12" customHeight="1" x14ac:dyDescent="0.2">
      <c r="A121" s="63"/>
      <c r="B121" s="109"/>
      <c r="C121" s="170"/>
      <c r="D121" s="105"/>
      <c r="E121" s="113"/>
      <c r="F121" s="637"/>
      <c r="G121" s="116"/>
    </row>
    <row r="122" spans="1:7" ht="12" customHeight="1" x14ac:dyDescent="0.2">
      <c r="A122" s="63"/>
      <c r="B122" s="109"/>
      <c r="C122" s="170"/>
      <c r="D122" s="105"/>
      <c r="E122" s="113"/>
      <c r="F122" s="637"/>
      <c r="G122" s="116"/>
    </row>
    <row r="123" spans="1:7" ht="12" customHeight="1" x14ac:dyDescent="0.2">
      <c r="A123" s="63"/>
      <c r="B123" s="109"/>
      <c r="C123" s="170"/>
      <c r="D123" s="105"/>
      <c r="E123" s="113"/>
      <c r="F123" s="637"/>
      <c r="G123" s="116"/>
    </row>
    <row r="124" spans="1:7" ht="12" customHeight="1" x14ac:dyDescent="0.2">
      <c r="A124" s="63"/>
      <c r="B124" s="109"/>
      <c r="C124" s="170"/>
      <c r="D124" s="105"/>
      <c r="E124" s="113"/>
      <c r="F124" s="637"/>
      <c r="G124" s="116"/>
    </row>
    <row r="125" spans="1:7" ht="12" customHeight="1" x14ac:dyDescent="0.2">
      <c r="A125" s="63"/>
      <c r="B125" s="109"/>
      <c r="C125" s="170"/>
      <c r="D125" s="105"/>
      <c r="E125" s="113"/>
      <c r="F125" s="637"/>
      <c r="G125" s="116"/>
    </row>
    <row r="126" spans="1:7" ht="12" customHeight="1" x14ac:dyDescent="0.2">
      <c r="A126" s="63"/>
      <c r="B126" s="109"/>
      <c r="C126" s="170"/>
      <c r="D126" s="105"/>
      <c r="E126" s="113"/>
      <c r="F126" s="637"/>
      <c r="G126" s="116"/>
    </row>
    <row r="127" spans="1:7" ht="12" customHeight="1" x14ac:dyDescent="0.2">
      <c r="A127" s="63"/>
      <c r="B127" s="109"/>
      <c r="C127" s="170"/>
      <c r="D127" s="105"/>
      <c r="E127" s="113"/>
      <c r="F127" s="637"/>
      <c r="G127" s="116"/>
    </row>
    <row r="128" spans="1:7" ht="12" customHeight="1" x14ac:dyDescent="0.2">
      <c r="A128" s="63"/>
      <c r="B128" s="109"/>
      <c r="C128" s="170"/>
      <c r="D128" s="105"/>
      <c r="E128" s="113"/>
      <c r="F128" s="637"/>
      <c r="G128" s="116"/>
    </row>
    <row r="129" spans="1:7" ht="12" customHeight="1" x14ac:dyDescent="0.2">
      <c r="A129" s="63"/>
      <c r="B129" s="109"/>
      <c r="C129" s="170"/>
      <c r="D129" s="105"/>
      <c r="E129" s="113"/>
      <c r="F129" s="637"/>
      <c r="G129" s="116"/>
    </row>
    <row r="130" spans="1:7" ht="12" customHeight="1" x14ac:dyDescent="0.2">
      <c r="A130" s="63"/>
      <c r="B130" s="109"/>
      <c r="C130" s="170"/>
      <c r="D130" s="105"/>
      <c r="E130" s="113"/>
      <c r="F130" s="637"/>
      <c r="G130" s="116"/>
    </row>
    <row r="131" spans="1:7" ht="12" customHeight="1" x14ac:dyDescent="0.2">
      <c r="A131" s="63"/>
      <c r="B131" s="109"/>
      <c r="C131" s="170"/>
      <c r="D131" s="105"/>
      <c r="E131" s="113"/>
      <c r="F131" s="637"/>
      <c r="G131" s="116"/>
    </row>
    <row r="132" spans="1:7" ht="12" customHeight="1" x14ac:dyDescent="0.2">
      <c r="A132" s="63"/>
      <c r="B132" s="109"/>
      <c r="C132" s="170"/>
      <c r="D132" s="105"/>
      <c r="E132" s="113"/>
      <c r="F132" s="637"/>
      <c r="G132" s="116"/>
    </row>
    <row r="133" spans="1:7" ht="12" customHeight="1" x14ac:dyDescent="0.2">
      <c r="A133" s="63"/>
      <c r="B133" s="109"/>
      <c r="C133" s="170"/>
      <c r="D133" s="105"/>
      <c r="E133" s="113"/>
      <c r="F133" s="637"/>
      <c r="G133" s="116"/>
    </row>
    <row r="134" spans="1:7" ht="12" customHeight="1" x14ac:dyDescent="0.2">
      <c r="A134" s="63"/>
      <c r="B134" s="109"/>
      <c r="C134" s="170"/>
      <c r="D134" s="105"/>
      <c r="E134" s="113"/>
      <c r="F134" s="637"/>
      <c r="G134" s="116"/>
    </row>
    <row r="135" spans="1:7" ht="12" customHeight="1" x14ac:dyDescent="0.2">
      <c r="A135" s="63"/>
      <c r="B135" s="109"/>
      <c r="C135" s="170"/>
      <c r="D135" s="105"/>
      <c r="E135" s="113"/>
      <c r="F135" s="637"/>
      <c r="G135" s="116"/>
    </row>
    <row r="136" spans="1:7" ht="12" customHeight="1" x14ac:dyDescent="0.2">
      <c r="A136" s="63"/>
      <c r="B136" s="109"/>
      <c r="C136" s="170"/>
      <c r="D136" s="105"/>
      <c r="E136" s="113"/>
      <c r="F136" s="637"/>
      <c r="G136" s="116"/>
    </row>
    <row r="137" spans="1:7" ht="12" customHeight="1" x14ac:dyDescent="0.2">
      <c r="A137" s="63"/>
      <c r="B137" s="109"/>
      <c r="C137" s="639"/>
      <c r="D137" s="640"/>
      <c r="E137" s="641"/>
      <c r="F137" s="637"/>
      <c r="G137" s="116"/>
    </row>
    <row r="138" spans="1:7" ht="12" customHeight="1" x14ac:dyDescent="0.25">
      <c r="A138" s="52"/>
      <c r="B138" s="53"/>
      <c r="C138" s="89"/>
      <c r="D138" s="4"/>
      <c r="E138" s="4"/>
      <c r="F138" s="292"/>
      <c r="G138" s="54"/>
    </row>
    <row r="139" spans="1:7" ht="12" customHeight="1" x14ac:dyDescent="0.25">
      <c r="A139" s="25" t="str">
        <f>A8</f>
        <v>M320</v>
      </c>
      <c r="B139" s="49"/>
      <c r="C139" s="90" t="s">
        <v>137</v>
      </c>
      <c r="D139" s="3"/>
      <c r="E139" s="3"/>
      <c r="F139" s="293"/>
      <c r="G139" s="76">
        <f>SUM(G77:G138)</f>
        <v>0</v>
      </c>
    </row>
    <row r="140" spans="1:7" ht="12" customHeight="1" x14ac:dyDescent="0.25">
      <c r="A140" s="43"/>
      <c r="B140" s="55"/>
      <c r="C140" s="91"/>
      <c r="D140" s="5"/>
      <c r="E140" s="5"/>
      <c r="F140" s="294"/>
      <c r="G140" s="44"/>
    </row>
  </sheetData>
  <sheetProtection algorithmName="SHA-512" hashValue="RRS4i64/DpUUQei2aew7T5FoyeGoaWGnk5ZNP/VanprKFNbdU9SJg722NbBgMEHBvnOmI7i19Gv3r0lGOlIHeA==" saltValue="7d2QrojZ1HfgavtpBmk9cA==" spinCount="100000" sheet="1" objects="1" scenarios="1"/>
  <protectedRanges>
    <protectedRange sqref="F14:F26 F34 F38:F70 F78:F89 F92:F137" name="Range5"/>
  </protectedRanges>
  <mergeCells count="1">
    <mergeCell ref="A5:B5"/>
  </mergeCells>
  <conditionalFormatting sqref="A28:B31">
    <cfRule type="duplicateValues" dxfId="29" priority="1" stopIfTrue="1"/>
  </conditionalFormatting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  <rowBreaks count="1" manualBreakCount="1">
    <brk id="70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339F5-9BCC-4E23-AA0B-71F851397A8E}">
  <sheetPr>
    <tabColor rgb="FFFFFF00"/>
  </sheetPr>
  <dimension ref="A1:G75"/>
  <sheetViews>
    <sheetView showZeros="0" view="pageBreakPreview" zoomScale="80" zoomScaleNormal="100" zoomScaleSheetLayoutView="80" workbookViewId="0">
      <selection activeCell="D199" activeCellId="1" sqref="D19 D199"/>
    </sheetView>
  </sheetViews>
  <sheetFormatPr defaultColWidth="12.453125" defaultRowHeight="11.4" x14ac:dyDescent="0.25"/>
  <cols>
    <col min="1" max="1" width="3.81640625" style="10" customWidth="1"/>
    <col min="2" max="2" width="5.90625" style="10" customWidth="1"/>
    <col min="3" max="3" width="37.63281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3"/>
      <c r="G2" s="2" t="s">
        <v>249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62"/>
    </row>
    <row r="8" spans="1:7" ht="12" customHeight="1" x14ac:dyDescent="0.25">
      <c r="A8" s="102" t="s">
        <v>1002</v>
      </c>
      <c r="B8" s="103"/>
      <c r="C8" s="104" t="s">
        <v>76</v>
      </c>
      <c r="D8" s="105"/>
      <c r="E8" s="106"/>
      <c r="F8" s="107"/>
      <c r="G8" s="116"/>
    </row>
    <row r="9" spans="1:7" ht="12" customHeight="1" x14ac:dyDescent="0.25">
      <c r="A9" s="102"/>
      <c r="B9" s="103"/>
      <c r="C9" s="104"/>
      <c r="D9" s="105"/>
      <c r="E9" s="106"/>
      <c r="F9" s="107"/>
      <c r="G9" s="116"/>
    </row>
    <row r="10" spans="1:7" ht="12" customHeight="1" x14ac:dyDescent="0.25">
      <c r="A10" s="102" t="s">
        <v>1003</v>
      </c>
      <c r="B10" s="109"/>
      <c r="C10" s="104" t="s">
        <v>1020</v>
      </c>
      <c r="D10" s="105"/>
      <c r="E10" s="106"/>
      <c r="F10" s="107"/>
      <c r="G10" s="116"/>
    </row>
    <row r="11" spans="1:7" ht="12" customHeight="1" x14ac:dyDescent="0.2">
      <c r="A11" s="112"/>
      <c r="B11" s="109"/>
      <c r="C11" s="110"/>
      <c r="D11" s="105"/>
      <c r="E11" s="106"/>
      <c r="F11" s="107"/>
      <c r="G11" s="116"/>
    </row>
    <row r="12" spans="1:7" ht="12" customHeight="1" x14ac:dyDescent="0.25">
      <c r="A12" s="108" t="s">
        <v>1004</v>
      </c>
      <c r="B12" s="130"/>
      <c r="C12" s="110" t="s">
        <v>1031</v>
      </c>
      <c r="D12" s="131"/>
      <c r="E12" s="132"/>
      <c r="F12" s="137"/>
      <c r="G12" s="171"/>
    </row>
    <row r="13" spans="1:7" ht="12" customHeight="1" x14ac:dyDescent="0.2">
      <c r="A13" s="112"/>
      <c r="B13" s="109"/>
      <c r="C13" s="110" t="s">
        <v>1032</v>
      </c>
      <c r="D13" s="131" t="s">
        <v>583</v>
      </c>
      <c r="E13" s="132">
        <v>1000</v>
      </c>
      <c r="F13" s="225"/>
      <c r="G13" s="171" t="str">
        <f t="shared" ref="G13:G48" si="0">IF(OR(AND(E13="Prov",F13="Sum"),(F13="PC Sum")),". . . . . . . . .00",IF(ISERR(E13*F13),"",IF(E13*F13=0,"",ROUND(E13*F13,2))))</f>
        <v/>
      </c>
    </row>
    <row r="14" spans="1:7" ht="12" customHeight="1" x14ac:dyDescent="0.2">
      <c r="A14" s="112"/>
      <c r="B14" s="109"/>
      <c r="C14" s="110"/>
      <c r="D14" s="105"/>
      <c r="E14" s="106"/>
      <c r="F14" s="107"/>
      <c r="G14" s="171" t="str">
        <f t="shared" si="0"/>
        <v/>
      </c>
    </row>
    <row r="15" spans="1:7" ht="12" customHeight="1" x14ac:dyDescent="0.25">
      <c r="A15" s="102" t="s">
        <v>1005</v>
      </c>
      <c r="B15" s="109"/>
      <c r="C15" s="104" t="s">
        <v>1021</v>
      </c>
      <c r="D15" s="105"/>
      <c r="E15" s="106"/>
      <c r="F15" s="107"/>
      <c r="G15" s="171" t="str">
        <f t="shared" si="0"/>
        <v/>
      </c>
    </row>
    <row r="16" spans="1:7" ht="12" customHeight="1" x14ac:dyDescent="0.2">
      <c r="A16" s="112"/>
      <c r="B16" s="109"/>
      <c r="C16" s="110"/>
      <c r="D16" s="105"/>
      <c r="E16" s="106"/>
      <c r="F16" s="107"/>
      <c r="G16" s="171" t="str">
        <f t="shared" si="0"/>
        <v/>
      </c>
    </row>
    <row r="17" spans="1:7" ht="12" customHeight="1" x14ac:dyDescent="0.25">
      <c r="A17" s="108" t="s">
        <v>1006</v>
      </c>
      <c r="B17" s="130"/>
      <c r="C17" s="110" t="s">
        <v>1022</v>
      </c>
      <c r="D17" s="131" t="s">
        <v>583</v>
      </c>
      <c r="E17" s="136">
        <v>20</v>
      </c>
      <c r="F17" s="225"/>
      <c r="G17" s="171" t="str">
        <f t="shared" si="0"/>
        <v/>
      </c>
    </row>
    <row r="18" spans="1:7" ht="12" customHeight="1" x14ac:dyDescent="0.25">
      <c r="A18" s="108"/>
      <c r="B18" s="130"/>
      <c r="C18" s="110"/>
      <c r="D18" s="131"/>
      <c r="E18" s="136"/>
      <c r="F18" s="137"/>
      <c r="G18" s="171" t="str">
        <f t="shared" si="0"/>
        <v/>
      </c>
    </row>
    <row r="19" spans="1:7" ht="12" customHeight="1" x14ac:dyDescent="0.25">
      <c r="A19" s="108" t="s">
        <v>1007</v>
      </c>
      <c r="B19" s="130"/>
      <c r="C19" s="110" t="s">
        <v>776</v>
      </c>
      <c r="D19" s="131" t="s">
        <v>583</v>
      </c>
      <c r="E19" s="136">
        <v>20</v>
      </c>
      <c r="F19" s="225"/>
      <c r="G19" s="171" t="str">
        <f t="shared" si="0"/>
        <v/>
      </c>
    </row>
    <row r="20" spans="1:7" ht="12" customHeight="1" x14ac:dyDescent="0.25">
      <c r="A20" s="108"/>
      <c r="B20" s="130"/>
      <c r="C20" s="110"/>
      <c r="D20" s="131"/>
      <c r="E20" s="136"/>
      <c r="F20" s="137"/>
      <c r="G20" s="171" t="str">
        <f t="shared" si="0"/>
        <v/>
      </c>
    </row>
    <row r="21" spans="1:7" ht="12" customHeight="1" x14ac:dyDescent="0.25">
      <c r="A21" s="108" t="s">
        <v>1008</v>
      </c>
      <c r="B21" s="130"/>
      <c r="C21" s="110" t="s">
        <v>1023</v>
      </c>
      <c r="D21" s="131" t="s">
        <v>583</v>
      </c>
      <c r="E21" s="136">
        <v>20</v>
      </c>
      <c r="F21" s="225"/>
      <c r="G21" s="171" t="str">
        <f t="shared" si="0"/>
        <v/>
      </c>
    </row>
    <row r="22" spans="1:7" ht="12" customHeight="1" x14ac:dyDescent="0.25">
      <c r="A22" s="108"/>
      <c r="B22" s="130"/>
      <c r="C22" s="110"/>
      <c r="D22" s="131"/>
      <c r="E22" s="136"/>
      <c r="F22" s="137"/>
      <c r="G22" s="171" t="str">
        <f t="shared" si="0"/>
        <v/>
      </c>
    </row>
    <row r="23" spans="1:7" ht="12" customHeight="1" x14ac:dyDescent="0.25">
      <c r="A23" s="108" t="s">
        <v>1009</v>
      </c>
      <c r="B23" s="130"/>
      <c r="C23" s="110" t="s">
        <v>1024</v>
      </c>
      <c r="D23" s="131" t="s">
        <v>583</v>
      </c>
      <c r="E23" s="136">
        <v>20</v>
      </c>
      <c r="F23" s="225"/>
      <c r="G23" s="171" t="str">
        <f t="shared" si="0"/>
        <v/>
      </c>
    </row>
    <row r="24" spans="1:7" ht="12" customHeight="1" x14ac:dyDescent="0.25">
      <c r="A24" s="108"/>
      <c r="B24" s="130"/>
      <c r="C24" s="110"/>
      <c r="D24" s="131"/>
      <c r="E24" s="136"/>
      <c r="F24" s="137"/>
      <c r="G24" s="171" t="str">
        <f t="shared" si="0"/>
        <v/>
      </c>
    </row>
    <row r="25" spans="1:7" ht="12" customHeight="1" x14ac:dyDescent="0.25">
      <c r="A25" s="129" t="s">
        <v>1010</v>
      </c>
      <c r="B25" s="130"/>
      <c r="C25" s="104" t="s">
        <v>1033</v>
      </c>
      <c r="D25" s="131"/>
      <c r="E25" s="136"/>
      <c r="F25" s="137"/>
      <c r="G25" s="171" t="str">
        <f t="shared" si="0"/>
        <v/>
      </c>
    </row>
    <row r="26" spans="1:7" ht="12" customHeight="1" x14ac:dyDescent="0.25">
      <c r="A26" s="108"/>
      <c r="B26" s="130"/>
      <c r="C26" s="104" t="s">
        <v>1034</v>
      </c>
      <c r="D26" s="131"/>
      <c r="E26" s="136"/>
      <c r="F26" s="137"/>
      <c r="G26" s="171" t="str">
        <f t="shared" si="0"/>
        <v/>
      </c>
    </row>
    <row r="27" spans="1:7" ht="12" customHeight="1" x14ac:dyDescent="0.25">
      <c r="A27" s="108"/>
      <c r="B27" s="130"/>
      <c r="C27" s="110"/>
      <c r="D27" s="131"/>
      <c r="E27" s="136"/>
      <c r="F27" s="137"/>
      <c r="G27" s="171" t="str">
        <f t="shared" si="0"/>
        <v/>
      </c>
    </row>
    <row r="28" spans="1:7" ht="12" customHeight="1" x14ac:dyDescent="0.25">
      <c r="A28" s="108" t="s">
        <v>1011</v>
      </c>
      <c r="B28" s="130"/>
      <c r="C28" s="110" t="s">
        <v>1025</v>
      </c>
      <c r="D28" s="131" t="s">
        <v>566</v>
      </c>
      <c r="E28" s="136">
        <v>5</v>
      </c>
      <c r="F28" s="225"/>
      <c r="G28" s="171" t="str">
        <f t="shared" si="0"/>
        <v/>
      </c>
    </row>
    <row r="29" spans="1:7" ht="12" customHeight="1" x14ac:dyDescent="0.25">
      <c r="A29" s="108"/>
      <c r="B29" s="130"/>
      <c r="C29" s="110"/>
      <c r="D29" s="131"/>
      <c r="E29" s="136"/>
      <c r="F29" s="137"/>
      <c r="G29" s="171" t="str">
        <f t="shared" si="0"/>
        <v/>
      </c>
    </row>
    <row r="30" spans="1:7" ht="12" customHeight="1" x14ac:dyDescent="0.25">
      <c r="A30" s="129" t="s">
        <v>1012</v>
      </c>
      <c r="B30" s="130"/>
      <c r="C30" s="104" t="s">
        <v>1035</v>
      </c>
      <c r="D30" s="131"/>
      <c r="E30" s="136"/>
      <c r="F30" s="137"/>
      <c r="G30" s="171" t="str">
        <f t="shared" si="0"/>
        <v/>
      </c>
    </row>
    <row r="31" spans="1:7" ht="12" customHeight="1" x14ac:dyDescent="0.25">
      <c r="A31" s="108"/>
      <c r="B31" s="130"/>
      <c r="C31" s="104" t="s">
        <v>1036</v>
      </c>
      <c r="D31" s="131"/>
      <c r="E31" s="136"/>
      <c r="F31" s="137"/>
      <c r="G31" s="171" t="str">
        <f t="shared" si="0"/>
        <v/>
      </c>
    </row>
    <row r="32" spans="1:7" ht="12" customHeight="1" x14ac:dyDescent="0.25">
      <c r="A32" s="108"/>
      <c r="B32" s="130"/>
      <c r="C32" s="110"/>
      <c r="D32" s="131"/>
      <c r="E32" s="136"/>
      <c r="F32" s="137"/>
      <c r="G32" s="171" t="str">
        <f t="shared" si="0"/>
        <v/>
      </c>
    </row>
    <row r="33" spans="1:7" ht="12" customHeight="1" x14ac:dyDescent="0.25">
      <c r="A33" s="108" t="s">
        <v>1013</v>
      </c>
      <c r="B33" s="130"/>
      <c r="C33" s="110" t="s">
        <v>1026</v>
      </c>
      <c r="D33" s="131" t="s">
        <v>723</v>
      </c>
      <c r="E33" s="136">
        <v>50</v>
      </c>
      <c r="F33" s="225"/>
      <c r="G33" s="171" t="str">
        <f t="shared" si="0"/>
        <v/>
      </c>
    </row>
    <row r="34" spans="1:7" ht="12" customHeight="1" x14ac:dyDescent="0.25">
      <c r="A34" s="108"/>
      <c r="B34" s="130"/>
      <c r="C34" s="110"/>
      <c r="D34" s="131"/>
      <c r="E34" s="136"/>
      <c r="F34" s="137"/>
      <c r="G34" s="171" t="str">
        <f t="shared" si="0"/>
        <v/>
      </c>
    </row>
    <row r="35" spans="1:7" ht="12" customHeight="1" x14ac:dyDescent="0.25">
      <c r="A35" s="108" t="s">
        <v>1014</v>
      </c>
      <c r="B35" s="130"/>
      <c r="C35" s="110" t="s">
        <v>1027</v>
      </c>
      <c r="D35" s="131" t="s">
        <v>723</v>
      </c>
      <c r="E35" s="136">
        <v>50</v>
      </c>
      <c r="F35" s="225"/>
      <c r="G35" s="171" t="str">
        <f t="shared" si="0"/>
        <v/>
      </c>
    </row>
    <row r="36" spans="1:7" ht="12" customHeight="1" x14ac:dyDescent="0.25">
      <c r="A36" s="108"/>
      <c r="B36" s="130"/>
      <c r="C36" s="110"/>
      <c r="D36" s="131"/>
      <c r="E36" s="136"/>
      <c r="F36" s="137"/>
      <c r="G36" s="171" t="str">
        <f t="shared" si="0"/>
        <v/>
      </c>
    </row>
    <row r="37" spans="1:7" s="7" customFormat="1" ht="12" customHeight="1" x14ac:dyDescent="0.25">
      <c r="A37" s="129" t="s">
        <v>15</v>
      </c>
      <c r="B37" s="205"/>
      <c r="C37" s="104" t="s">
        <v>1028</v>
      </c>
      <c r="D37" s="204"/>
      <c r="E37" s="206"/>
      <c r="F37" s="230"/>
      <c r="G37" s="203" t="str">
        <f t="shared" si="0"/>
        <v/>
      </c>
    </row>
    <row r="38" spans="1:7" ht="12" customHeight="1" x14ac:dyDescent="0.25">
      <c r="A38" s="108"/>
      <c r="B38" s="130"/>
      <c r="C38" s="110"/>
      <c r="D38" s="131"/>
      <c r="E38" s="136"/>
      <c r="F38" s="137"/>
      <c r="G38" s="171" t="str">
        <f t="shared" si="0"/>
        <v/>
      </c>
    </row>
    <row r="39" spans="1:7" ht="12" customHeight="1" x14ac:dyDescent="0.25">
      <c r="A39" s="108" t="s">
        <v>1015</v>
      </c>
      <c r="B39" s="130"/>
      <c r="C39" s="110" t="s">
        <v>1028</v>
      </c>
      <c r="D39" s="131" t="s">
        <v>188</v>
      </c>
      <c r="E39" s="136">
        <v>50</v>
      </c>
      <c r="F39" s="225"/>
      <c r="G39" s="171" t="str">
        <f t="shared" si="0"/>
        <v/>
      </c>
    </row>
    <row r="40" spans="1:7" ht="12" customHeight="1" x14ac:dyDescent="0.25">
      <c r="A40" s="108"/>
      <c r="B40" s="130"/>
      <c r="C40" s="110"/>
      <c r="D40" s="131"/>
      <c r="E40" s="136"/>
      <c r="F40" s="137"/>
      <c r="G40" s="171" t="str">
        <f t="shared" si="0"/>
        <v/>
      </c>
    </row>
    <row r="41" spans="1:7" ht="12" customHeight="1" x14ac:dyDescent="0.25">
      <c r="A41" s="108" t="s">
        <v>1016</v>
      </c>
      <c r="B41" s="130"/>
      <c r="C41" s="110" t="s">
        <v>16</v>
      </c>
      <c r="D41" s="131" t="s">
        <v>146</v>
      </c>
      <c r="E41" s="136">
        <v>50</v>
      </c>
      <c r="F41" s="225"/>
      <c r="G41" s="171" t="str">
        <f t="shared" si="0"/>
        <v/>
      </c>
    </row>
    <row r="42" spans="1:7" ht="12" customHeight="1" x14ac:dyDescent="0.25">
      <c r="A42" s="108"/>
      <c r="B42" s="130"/>
      <c r="C42" s="110"/>
      <c r="D42" s="131"/>
      <c r="E42" s="136"/>
      <c r="F42" s="137"/>
      <c r="G42" s="171" t="str">
        <f t="shared" si="0"/>
        <v/>
      </c>
    </row>
    <row r="43" spans="1:7" ht="12" customHeight="1" x14ac:dyDescent="0.25">
      <c r="A43" s="129" t="s">
        <v>1017</v>
      </c>
      <c r="B43" s="130"/>
      <c r="C43" s="104" t="s">
        <v>1029</v>
      </c>
      <c r="D43" s="131"/>
      <c r="E43" s="136"/>
      <c r="F43" s="137"/>
      <c r="G43" s="171" t="str">
        <f t="shared" si="0"/>
        <v/>
      </c>
    </row>
    <row r="44" spans="1:7" ht="12" customHeight="1" x14ac:dyDescent="0.25">
      <c r="A44" s="108"/>
      <c r="B44" s="130"/>
      <c r="C44" s="110"/>
      <c r="D44" s="131"/>
      <c r="E44" s="136"/>
      <c r="F44" s="137"/>
      <c r="G44" s="171" t="str">
        <f t="shared" si="0"/>
        <v/>
      </c>
    </row>
    <row r="45" spans="1:7" ht="12" customHeight="1" x14ac:dyDescent="0.25">
      <c r="A45" s="108" t="s">
        <v>1018</v>
      </c>
      <c r="B45" s="130"/>
      <c r="C45" s="110" t="s">
        <v>299</v>
      </c>
      <c r="D45" s="131" t="s">
        <v>188</v>
      </c>
      <c r="E45" s="136">
        <v>10</v>
      </c>
      <c r="F45" s="225"/>
      <c r="G45" s="171" t="str">
        <f t="shared" si="0"/>
        <v/>
      </c>
    </row>
    <row r="46" spans="1:7" ht="12" customHeight="1" x14ac:dyDescent="0.25">
      <c r="A46" s="108"/>
      <c r="B46" s="130"/>
      <c r="C46" s="110"/>
      <c r="D46" s="131"/>
      <c r="E46" s="136"/>
      <c r="F46" s="137"/>
      <c r="G46" s="171" t="str">
        <f t="shared" si="0"/>
        <v/>
      </c>
    </row>
    <row r="47" spans="1:7" ht="12" customHeight="1" x14ac:dyDescent="0.25">
      <c r="A47" s="108" t="s">
        <v>1019</v>
      </c>
      <c r="B47" s="130"/>
      <c r="C47" s="110" t="s">
        <v>1037</v>
      </c>
      <c r="D47" s="131"/>
      <c r="E47" s="132"/>
      <c r="F47" s="137"/>
      <c r="G47" s="171" t="str">
        <f t="shared" si="0"/>
        <v/>
      </c>
    </row>
    <row r="48" spans="1:7" ht="12" customHeight="1" x14ac:dyDescent="0.25">
      <c r="A48" s="108"/>
      <c r="B48" s="130"/>
      <c r="C48" s="110" t="s">
        <v>1038</v>
      </c>
      <c r="D48" s="131" t="s">
        <v>1030</v>
      </c>
      <c r="E48" s="132">
        <v>200</v>
      </c>
      <c r="F48" s="225"/>
      <c r="G48" s="171" t="str">
        <f t="shared" si="0"/>
        <v/>
      </c>
    </row>
    <row r="49" spans="1:7" ht="12" customHeight="1" x14ac:dyDescent="0.2">
      <c r="A49" s="108"/>
      <c r="B49" s="109"/>
      <c r="C49" s="110"/>
      <c r="D49" s="125"/>
      <c r="E49" s="113"/>
      <c r="F49" s="107"/>
      <c r="G49" s="116"/>
    </row>
    <row r="50" spans="1:7" ht="12" customHeight="1" x14ac:dyDescent="0.2">
      <c r="A50" s="31"/>
      <c r="B50" s="60"/>
      <c r="D50" s="28"/>
      <c r="E50" s="28"/>
      <c r="F50" s="45"/>
      <c r="G50" s="87" t="str">
        <f t="shared" ref="G50:G72" si="1">IF(OR(AND(E50="Prov",F50="Sum"),(F50="PC Sum")),". . . . . . . . .00",IF(ISERR(E50*F50),"",IF(E50*F50=0,"",ROUND(E50*F50,2))))</f>
        <v/>
      </c>
    </row>
    <row r="51" spans="1:7" ht="12" customHeight="1" x14ac:dyDescent="0.2">
      <c r="A51" s="31"/>
      <c r="B51" s="60"/>
      <c r="D51" s="28"/>
      <c r="E51" s="28"/>
      <c r="F51" s="45"/>
      <c r="G51" s="87" t="str">
        <f t="shared" si="1"/>
        <v/>
      </c>
    </row>
    <row r="52" spans="1:7" ht="12" customHeight="1" x14ac:dyDescent="0.2">
      <c r="A52" s="31"/>
      <c r="B52" s="60"/>
      <c r="D52" s="28"/>
      <c r="E52" s="28"/>
      <c r="F52" s="45"/>
      <c r="G52" s="87" t="str">
        <f t="shared" si="1"/>
        <v/>
      </c>
    </row>
    <row r="53" spans="1:7" ht="12" customHeight="1" x14ac:dyDescent="0.2">
      <c r="A53" s="31"/>
      <c r="B53" s="60"/>
      <c r="D53" s="28"/>
      <c r="E53" s="29"/>
      <c r="F53" s="45"/>
      <c r="G53" s="87" t="str">
        <f t="shared" si="1"/>
        <v/>
      </c>
    </row>
    <row r="54" spans="1:7" ht="12" customHeight="1" x14ac:dyDescent="0.2">
      <c r="A54" s="31"/>
      <c r="B54" s="60"/>
      <c r="D54" s="28"/>
      <c r="E54" s="30"/>
      <c r="F54" s="75"/>
      <c r="G54" s="87" t="str">
        <f t="shared" si="1"/>
        <v/>
      </c>
    </row>
    <row r="55" spans="1:7" ht="12" customHeight="1" x14ac:dyDescent="0.2">
      <c r="A55" s="31"/>
      <c r="B55" s="60"/>
      <c r="D55" s="28"/>
      <c r="E55" s="30"/>
      <c r="F55" s="75"/>
      <c r="G55" s="87" t="str">
        <f t="shared" si="1"/>
        <v/>
      </c>
    </row>
    <row r="56" spans="1:7" ht="12" customHeight="1" x14ac:dyDescent="0.2">
      <c r="A56" s="31"/>
      <c r="B56" s="60"/>
      <c r="D56" s="28"/>
      <c r="E56" s="29"/>
      <c r="F56" s="30"/>
      <c r="G56" s="87" t="str">
        <f t="shared" si="1"/>
        <v/>
      </c>
    </row>
    <row r="57" spans="1:7" ht="12" customHeight="1" x14ac:dyDescent="0.2">
      <c r="A57" s="31"/>
      <c r="B57" s="60"/>
      <c r="D57" s="28"/>
      <c r="E57" s="29"/>
      <c r="F57" s="45"/>
      <c r="G57" s="87" t="str">
        <f t="shared" si="1"/>
        <v/>
      </c>
    </row>
    <row r="58" spans="1:7" ht="12" customHeight="1" x14ac:dyDescent="0.2">
      <c r="A58" s="31"/>
      <c r="B58" s="60"/>
      <c r="D58" s="28"/>
      <c r="E58" s="29"/>
      <c r="F58" s="45"/>
      <c r="G58" s="87" t="str">
        <f t="shared" si="1"/>
        <v/>
      </c>
    </row>
    <row r="59" spans="1:7" ht="12" customHeight="1" x14ac:dyDescent="0.2">
      <c r="A59" s="31"/>
      <c r="B59" s="60"/>
      <c r="D59" s="28"/>
      <c r="E59" s="29"/>
      <c r="F59" s="75"/>
      <c r="G59" s="87" t="str">
        <f t="shared" si="1"/>
        <v/>
      </c>
    </row>
    <row r="60" spans="1:7" ht="12" customHeight="1" x14ac:dyDescent="0.2">
      <c r="A60" s="31"/>
      <c r="B60" s="60"/>
      <c r="D60" s="28"/>
      <c r="E60" s="29"/>
      <c r="F60" s="75"/>
      <c r="G60" s="87"/>
    </row>
    <row r="61" spans="1:7" ht="12" customHeight="1" x14ac:dyDescent="0.2">
      <c r="A61" s="31"/>
      <c r="B61" s="60"/>
      <c r="D61" s="28"/>
      <c r="E61" s="29"/>
      <c r="F61" s="75"/>
      <c r="G61" s="87"/>
    </row>
    <row r="62" spans="1:7" ht="12" customHeight="1" x14ac:dyDescent="0.2">
      <c r="A62" s="31"/>
      <c r="B62" s="60"/>
      <c r="D62" s="28"/>
      <c r="E62" s="29"/>
      <c r="F62" s="75"/>
      <c r="G62" s="87"/>
    </row>
    <row r="63" spans="1:7" ht="12" customHeight="1" x14ac:dyDescent="0.2">
      <c r="A63" s="31"/>
      <c r="B63" s="60"/>
      <c r="D63" s="28"/>
      <c r="E63" s="29"/>
      <c r="F63" s="75"/>
      <c r="G63" s="87"/>
    </row>
    <row r="64" spans="1:7" ht="12" customHeight="1" x14ac:dyDescent="0.2">
      <c r="A64" s="31"/>
      <c r="B64" s="60"/>
      <c r="D64" s="28"/>
      <c r="E64" s="29"/>
      <c r="F64" s="75"/>
      <c r="G64" s="87"/>
    </row>
    <row r="65" spans="1:7" ht="12" customHeight="1" x14ac:dyDescent="0.2">
      <c r="A65" s="31"/>
      <c r="B65" s="60"/>
      <c r="D65" s="28"/>
      <c r="E65" s="29"/>
      <c r="F65" s="75"/>
      <c r="G65" s="87"/>
    </row>
    <row r="66" spans="1:7" ht="12" customHeight="1" x14ac:dyDescent="0.2">
      <c r="A66" s="31"/>
      <c r="B66" s="60"/>
      <c r="D66" s="28"/>
      <c r="E66" s="29"/>
      <c r="F66" s="75"/>
      <c r="G66" s="87"/>
    </row>
    <row r="67" spans="1:7" ht="12" customHeight="1" x14ac:dyDescent="0.2">
      <c r="A67" s="31"/>
      <c r="B67" s="60"/>
      <c r="D67" s="28"/>
      <c r="E67" s="29"/>
      <c r="F67" s="75"/>
      <c r="G67" s="87"/>
    </row>
    <row r="68" spans="1:7" ht="12" customHeight="1" x14ac:dyDescent="0.2">
      <c r="A68" s="31"/>
      <c r="B68" s="60"/>
      <c r="D68" s="28"/>
      <c r="E68" s="29"/>
      <c r="F68" s="75"/>
      <c r="G68" s="87"/>
    </row>
    <row r="69" spans="1:7" ht="12" customHeight="1" x14ac:dyDescent="0.2">
      <c r="A69" s="31"/>
      <c r="B69" s="60"/>
      <c r="D69" s="28"/>
      <c r="E69" s="29"/>
      <c r="F69" s="75"/>
      <c r="G69" s="87"/>
    </row>
    <row r="70" spans="1:7" ht="12" customHeight="1" x14ac:dyDescent="0.2">
      <c r="A70" s="31"/>
      <c r="B70" s="60"/>
      <c r="D70" s="28"/>
      <c r="E70" s="29"/>
      <c r="F70" s="75"/>
      <c r="G70" s="87" t="str">
        <f t="shared" si="1"/>
        <v/>
      </c>
    </row>
    <row r="71" spans="1:7" ht="12" customHeight="1" x14ac:dyDescent="0.2">
      <c r="A71" s="31"/>
      <c r="B71" s="60"/>
      <c r="D71" s="28"/>
      <c r="E71" s="29"/>
      <c r="F71" s="30"/>
      <c r="G71" s="87" t="str">
        <f t="shared" si="1"/>
        <v/>
      </c>
    </row>
    <row r="72" spans="1:7" ht="12" customHeight="1" x14ac:dyDescent="0.2">
      <c r="A72" s="31"/>
      <c r="B72" s="60"/>
      <c r="D72" s="28"/>
      <c r="E72" s="29"/>
      <c r="F72" s="30"/>
      <c r="G72" s="87" t="str">
        <f t="shared" si="1"/>
        <v/>
      </c>
    </row>
    <row r="73" spans="1:7" ht="12" customHeight="1" x14ac:dyDescent="0.25">
      <c r="A73" s="52"/>
      <c r="B73" s="53"/>
      <c r="C73" s="89"/>
      <c r="D73" s="4" t="s">
        <v>1770</v>
      </c>
      <c r="E73" s="4"/>
      <c r="F73" s="15"/>
      <c r="G73" s="54"/>
    </row>
    <row r="74" spans="1:7" ht="12" customHeight="1" x14ac:dyDescent="0.25">
      <c r="A74" s="25" t="str">
        <f>A8</f>
        <v>M330</v>
      </c>
      <c r="B74" s="49"/>
      <c r="C74" s="90" t="s">
        <v>137</v>
      </c>
      <c r="D74" s="3"/>
      <c r="E74" s="3"/>
      <c r="F74" s="60"/>
      <c r="G74" s="76">
        <f>SUM(G7:G72)</f>
        <v>0</v>
      </c>
    </row>
    <row r="75" spans="1:7" ht="12" customHeight="1" x14ac:dyDescent="0.25">
      <c r="A75" s="43"/>
      <c r="B75" s="55"/>
      <c r="C75" s="91"/>
      <c r="D75" s="5"/>
      <c r="E75" s="5"/>
      <c r="F75" s="19"/>
      <c r="G75" s="44"/>
    </row>
  </sheetData>
  <sheetProtection algorithmName="SHA-512" hashValue="02KhUUp9CfXAEw91BiGiRF9KwGjSnbQ2o61CkkXTdXBgEkeC6avHfBngAzphv7rLAXuBY+lzPtQsc+aiw9bHjw==" saltValue="pSZEjdru+4An3v9F0s6mSw==" spinCount="100000" sheet="1" objects="1" scenarios="1"/>
  <protectedRanges>
    <protectedRange sqref="F54:F55 F59:F70" name="Range2"/>
    <protectedRange sqref="F33:F45 F12:F28 F47:F49" name="Range5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Header>&amp;CC&amp;P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A779E-5816-4028-AEFD-99421DF3A2EF}">
  <sheetPr>
    <tabColor rgb="FFFFFF00"/>
  </sheetPr>
  <dimension ref="A1:G75"/>
  <sheetViews>
    <sheetView showZeros="0" view="pageBreakPreview" topLeftCell="C1" zoomScale="80" zoomScaleNormal="100" zoomScaleSheetLayoutView="80" workbookViewId="0">
      <selection activeCell="D199" activeCellId="1" sqref="D19 D199"/>
    </sheetView>
  </sheetViews>
  <sheetFormatPr defaultColWidth="12.453125" defaultRowHeight="11.4" x14ac:dyDescent="0.25"/>
  <cols>
    <col min="1" max="1" width="3.81640625" style="10" customWidth="1"/>
    <col min="2" max="2" width="5.90625" style="10" customWidth="1"/>
    <col min="3" max="3" width="37.63281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3"/>
      <c r="G2" s="2" t="s">
        <v>1039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62"/>
    </row>
    <row r="8" spans="1:7" ht="12" customHeight="1" x14ac:dyDescent="0.25">
      <c r="A8" s="102" t="s">
        <v>1040</v>
      </c>
      <c r="B8" s="103"/>
      <c r="C8" s="104" t="s">
        <v>1045</v>
      </c>
      <c r="D8" s="105"/>
      <c r="E8" s="106"/>
      <c r="F8" s="107"/>
      <c r="G8" s="116"/>
    </row>
    <row r="9" spans="1:7" ht="12" customHeight="1" x14ac:dyDescent="0.25">
      <c r="A9" s="102"/>
      <c r="B9" s="103"/>
      <c r="C9" s="104"/>
      <c r="D9" s="105"/>
      <c r="E9" s="106"/>
      <c r="F9" s="107"/>
      <c r="G9" s="116"/>
    </row>
    <row r="10" spans="1:7" ht="12" customHeight="1" x14ac:dyDescent="0.25">
      <c r="A10" s="102" t="s">
        <v>1041</v>
      </c>
      <c r="B10" s="109"/>
      <c r="C10" s="104" t="s">
        <v>1046</v>
      </c>
      <c r="D10" s="105"/>
      <c r="E10" s="106"/>
      <c r="F10" s="107"/>
      <c r="G10" s="116"/>
    </row>
    <row r="11" spans="1:7" ht="12" customHeight="1" x14ac:dyDescent="0.2">
      <c r="A11" s="112"/>
      <c r="B11" s="109"/>
      <c r="C11" s="110"/>
      <c r="D11" s="105"/>
      <c r="E11" s="106"/>
      <c r="F11" s="107"/>
      <c r="G11" s="116"/>
    </row>
    <row r="12" spans="1:7" ht="12" customHeight="1" x14ac:dyDescent="0.2">
      <c r="A12" s="112" t="s">
        <v>1042</v>
      </c>
      <c r="B12" s="109"/>
      <c r="C12" s="110" t="s">
        <v>1047</v>
      </c>
      <c r="D12" s="105" t="s">
        <v>344</v>
      </c>
      <c r="E12" s="113">
        <v>1</v>
      </c>
      <c r="F12" s="224">
        <v>100000</v>
      </c>
      <c r="G12" s="116">
        <f>E12*F12</f>
        <v>100000</v>
      </c>
    </row>
    <row r="13" spans="1:7" ht="12" customHeight="1" x14ac:dyDescent="0.2">
      <c r="A13" s="112"/>
      <c r="B13" s="109"/>
      <c r="C13" s="110"/>
      <c r="D13" s="105"/>
      <c r="E13" s="113"/>
      <c r="F13" s="107"/>
      <c r="G13" s="116"/>
    </row>
    <row r="14" spans="1:7" ht="12" customHeight="1" x14ac:dyDescent="0.25">
      <c r="A14" s="179" t="s">
        <v>1043</v>
      </c>
      <c r="B14" s="180"/>
      <c r="C14" s="110" t="s">
        <v>1048</v>
      </c>
      <c r="D14" s="131" t="s">
        <v>141</v>
      </c>
      <c r="E14" s="132">
        <f>G12</f>
        <v>100000</v>
      </c>
      <c r="F14" s="298"/>
      <c r="G14" s="171">
        <f>E14*F14</f>
        <v>0</v>
      </c>
    </row>
    <row r="15" spans="1:7" ht="12" customHeight="1" x14ac:dyDescent="0.2">
      <c r="A15" s="179"/>
      <c r="B15" s="115"/>
      <c r="C15" s="110" t="s">
        <v>1049</v>
      </c>
      <c r="D15" s="105"/>
      <c r="E15" s="106"/>
      <c r="F15" s="107"/>
      <c r="G15" s="116"/>
    </row>
    <row r="16" spans="1:7" ht="12" customHeight="1" x14ac:dyDescent="0.2">
      <c r="A16" s="179"/>
      <c r="B16" s="115"/>
      <c r="C16" s="110"/>
      <c r="D16" s="105"/>
      <c r="E16" s="106"/>
      <c r="F16" s="107"/>
      <c r="G16" s="116"/>
    </row>
    <row r="17" spans="1:7" ht="12" customHeight="1" x14ac:dyDescent="0.2">
      <c r="A17" s="179"/>
      <c r="B17" s="115"/>
      <c r="C17" s="110"/>
      <c r="D17" s="105"/>
      <c r="E17" s="106"/>
      <c r="F17" s="107"/>
      <c r="G17" s="116"/>
    </row>
    <row r="18" spans="1:7" ht="12" customHeight="1" x14ac:dyDescent="0.2">
      <c r="A18" s="179"/>
      <c r="B18" s="115"/>
      <c r="C18" s="110"/>
      <c r="D18" s="105"/>
      <c r="E18" s="106"/>
      <c r="F18" s="107"/>
      <c r="G18" s="116"/>
    </row>
    <row r="19" spans="1:7" ht="12" customHeight="1" x14ac:dyDescent="0.25">
      <c r="A19" s="108"/>
      <c r="B19" s="130"/>
      <c r="C19" s="110"/>
      <c r="D19" s="131"/>
      <c r="E19" s="136"/>
      <c r="F19" s="137"/>
      <c r="G19" s="171"/>
    </row>
    <row r="20" spans="1:7" ht="12" customHeight="1" x14ac:dyDescent="0.25">
      <c r="A20" s="108"/>
      <c r="B20" s="130"/>
      <c r="C20" s="110"/>
      <c r="D20" s="131"/>
      <c r="E20" s="136"/>
      <c r="F20" s="137"/>
      <c r="G20" s="171"/>
    </row>
    <row r="21" spans="1:7" ht="12" customHeight="1" x14ac:dyDescent="0.25">
      <c r="A21" s="108"/>
      <c r="B21" s="130"/>
      <c r="C21" s="110"/>
      <c r="D21" s="131"/>
      <c r="E21" s="136"/>
      <c r="F21" s="137"/>
      <c r="G21" s="171"/>
    </row>
    <row r="22" spans="1:7" ht="12" customHeight="1" x14ac:dyDescent="0.25">
      <c r="A22" s="108"/>
      <c r="B22" s="130"/>
      <c r="C22" s="110"/>
      <c r="D22" s="131"/>
      <c r="E22" s="136"/>
      <c r="F22" s="137"/>
      <c r="G22" s="171"/>
    </row>
    <row r="23" spans="1:7" ht="12" customHeight="1" x14ac:dyDescent="0.25">
      <c r="A23" s="108"/>
      <c r="B23" s="130"/>
      <c r="C23" s="110"/>
      <c r="D23" s="131"/>
      <c r="E23" s="136"/>
      <c r="F23" s="137"/>
      <c r="G23" s="171"/>
    </row>
    <row r="24" spans="1:7" ht="12" customHeight="1" x14ac:dyDescent="0.25">
      <c r="A24" s="108"/>
      <c r="B24" s="130"/>
      <c r="C24" s="110"/>
      <c r="D24" s="131"/>
      <c r="E24" s="136"/>
      <c r="F24" s="137"/>
      <c r="G24" s="171"/>
    </row>
    <row r="25" spans="1:7" ht="12" customHeight="1" x14ac:dyDescent="0.25">
      <c r="A25" s="108"/>
      <c r="B25" s="130"/>
      <c r="C25" s="110"/>
      <c r="D25" s="131"/>
      <c r="E25" s="136"/>
      <c r="F25" s="137"/>
      <c r="G25" s="171"/>
    </row>
    <row r="26" spans="1:7" ht="12" customHeight="1" x14ac:dyDescent="0.25">
      <c r="A26" s="108"/>
      <c r="B26" s="130"/>
      <c r="C26" s="110"/>
      <c r="D26" s="131"/>
      <c r="E26" s="136"/>
      <c r="F26" s="137"/>
      <c r="G26" s="171"/>
    </row>
    <row r="27" spans="1:7" ht="12" customHeight="1" x14ac:dyDescent="0.25">
      <c r="A27" s="108"/>
      <c r="B27" s="130"/>
      <c r="C27" s="110"/>
      <c r="D27" s="131"/>
      <c r="E27" s="136"/>
      <c r="F27" s="137"/>
      <c r="G27" s="171"/>
    </row>
    <row r="28" spans="1:7" ht="12" customHeight="1" x14ac:dyDescent="0.25">
      <c r="A28" s="108"/>
      <c r="B28" s="130"/>
      <c r="C28" s="110"/>
      <c r="D28" s="131"/>
      <c r="E28" s="136"/>
      <c r="F28" s="137"/>
      <c r="G28" s="171"/>
    </row>
    <row r="29" spans="1:7" ht="12" customHeight="1" x14ac:dyDescent="0.25">
      <c r="A29" s="108"/>
      <c r="B29" s="130"/>
      <c r="C29" s="110"/>
      <c r="D29" s="131"/>
      <c r="E29" s="136"/>
      <c r="F29" s="137"/>
      <c r="G29" s="171"/>
    </row>
    <row r="30" spans="1:7" ht="12" customHeight="1" x14ac:dyDescent="0.25">
      <c r="A30" s="108"/>
      <c r="B30" s="130"/>
      <c r="C30" s="110"/>
      <c r="D30" s="131"/>
      <c r="E30" s="136"/>
      <c r="F30" s="137"/>
      <c r="G30" s="171"/>
    </row>
    <row r="31" spans="1:7" ht="12" customHeight="1" x14ac:dyDescent="0.25">
      <c r="A31" s="108"/>
      <c r="B31" s="130"/>
      <c r="C31" s="110"/>
      <c r="D31" s="131"/>
      <c r="E31" s="136"/>
      <c r="F31" s="137"/>
      <c r="G31" s="171"/>
    </row>
    <row r="32" spans="1:7" ht="12" customHeight="1" x14ac:dyDescent="0.25">
      <c r="A32" s="108"/>
      <c r="B32" s="130"/>
      <c r="C32" s="110"/>
      <c r="D32" s="131"/>
      <c r="E32" s="136"/>
      <c r="F32" s="137"/>
      <c r="G32" s="171"/>
    </row>
    <row r="33" spans="1:7" ht="12" customHeight="1" x14ac:dyDescent="0.25">
      <c r="A33" s="108"/>
      <c r="B33" s="130"/>
      <c r="C33" s="110"/>
      <c r="D33" s="131"/>
      <c r="E33" s="136"/>
      <c r="F33" s="137"/>
      <c r="G33" s="171"/>
    </row>
    <row r="34" spans="1:7" ht="12" customHeight="1" x14ac:dyDescent="0.25">
      <c r="A34" s="108"/>
      <c r="B34" s="130"/>
      <c r="C34" s="110"/>
      <c r="D34" s="131"/>
      <c r="E34" s="136"/>
      <c r="F34" s="137"/>
      <c r="G34" s="171"/>
    </row>
    <row r="35" spans="1:7" ht="12" customHeight="1" x14ac:dyDescent="0.25">
      <c r="A35" s="108"/>
      <c r="B35" s="130"/>
      <c r="C35" s="110"/>
      <c r="D35" s="131"/>
      <c r="E35" s="136"/>
      <c r="F35" s="137"/>
      <c r="G35" s="171"/>
    </row>
    <row r="36" spans="1:7" ht="12" customHeight="1" x14ac:dyDescent="0.25">
      <c r="A36" s="108"/>
      <c r="B36" s="130"/>
      <c r="C36" s="110"/>
      <c r="D36" s="131"/>
      <c r="E36" s="136"/>
      <c r="F36" s="137"/>
      <c r="G36" s="171"/>
    </row>
    <row r="37" spans="1:7" ht="12" customHeight="1" x14ac:dyDescent="0.25">
      <c r="A37" s="108"/>
      <c r="B37" s="130"/>
      <c r="C37" s="110"/>
      <c r="D37" s="131"/>
      <c r="E37" s="136"/>
      <c r="F37" s="137"/>
      <c r="G37" s="171"/>
    </row>
    <row r="38" spans="1:7" ht="12" customHeight="1" x14ac:dyDescent="0.25">
      <c r="A38" s="108"/>
      <c r="B38" s="130"/>
      <c r="C38" s="110"/>
      <c r="D38" s="131"/>
      <c r="E38" s="136"/>
      <c r="F38" s="137"/>
      <c r="G38" s="171"/>
    </row>
    <row r="39" spans="1:7" ht="12" customHeight="1" x14ac:dyDescent="0.25">
      <c r="A39" s="108"/>
      <c r="B39" s="130"/>
      <c r="C39" s="110"/>
      <c r="D39" s="131"/>
      <c r="E39" s="136"/>
      <c r="F39" s="137"/>
      <c r="G39" s="171"/>
    </row>
    <row r="40" spans="1:7" ht="12" customHeight="1" x14ac:dyDescent="0.25">
      <c r="A40" s="108"/>
      <c r="B40" s="130"/>
      <c r="C40" s="110"/>
      <c r="D40" s="131"/>
      <c r="E40" s="136"/>
      <c r="F40" s="137"/>
      <c r="G40" s="171"/>
    </row>
    <row r="41" spans="1:7" ht="12" customHeight="1" x14ac:dyDescent="0.25">
      <c r="A41" s="108"/>
      <c r="B41" s="130"/>
      <c r="C41" s="110"/>
      <c r="D41" s="131"/>
      <c r="E41" s="136"/>
      <c r="F41" s="137"/>
      <c r="G41" s="171"/>
    </row>
    <row r="42" spans="1:7" ht="12" customHeight="1" x14ac:dyDescent="0.25">
      <c r="A42" s="108"/>
      <c r="B42" s="130"/>
      <c r="C42" s="110"/>
      <c r="D42" s="131"/>
      <c r="E42" s="136"/>
      <c r="F42" s="137"/>
      <c r="G42" s="171"/>
    </row>
    <row r="43" spans="1:7" ht="12" customHeight="1" x14ac:dyDescent="0.25">
      <c r="A43" s="108"/>
      <c r="B43" s="130"/>
      <c r="C43" s="110"/>
      <c r="D43" s="131"/>
      <c r="E43" s="136"/>
      <c r="F43" s="137"/>
      <c r="G43" s="171"/>
    </row>
    <row r="44" spans="1:7" ht="12" customHeight="1" x14ac:dyDescent="0.25">
      <c r="A44" s="108"/>
      <c r="B44" s="130"/>
      <c r="C44" s="110"/>
      <c r="D44" s="131"/>
      <c r="E44" s="136"/>
      <c r="F44" s="137"/>
      <c r="G44" s="171"/>
    </row>
    <row r="45" spans="1:7" ht="12" customHeight="1" x14ac:dyDescent="0.25">
      <c r="A45" s="108"/>
      <c r="B45" s="130"/>
      <c r="C45" s="110"/>
      <c r="D45" s="131"/>
      <c r="E45" s="136"/>
      <c r="F45" s="137"/>
      <c r="G45" s="171"/>
    </row>
    <row r="46" spans="1:7" ht="12" customHeight="1" x14ac:dyDescent="0.25">
      <c r="A46" s="108"/>
      <c r="B46" s="130"/>
      <c r="C46" s="110"/>
      <c r="D46" s="131"/>
      <c r="E46" s="136"/>
      <c r="F46" s="137"/>
      <c r="G46" s="171"/>
    </row>
    <row r="47" spans="1:7" ht="12" customHeight="1" x14ac:dyDescent="0.25">
      <c r="A47" s="108"/>
      <c r="B47" s="130"/>
      <c r="C47" s="110"/>
      <c r="D47" s="131"/>
      <c r="E47" s="132"/>
      <c r="F47" s="137"/>
      <c r="G47" s="171"/>
    </row>
    <row r="48" spans="1:7" ht="12" customHeight="1" x14ac:dyDescent="0.25">
      <c r="A48" s="108"/>
      <c r="B48" s="130"/>
      <c r="C48" s="110"/>
      <c r="D48" s="131"/>
      <c r="E48" s="132"/>
      <c r="F48" s="137"/>
      <c r="G48" s="171"/>
    </row>
    <row r="49" spans="1:7" ht="12" customHeight="1" x14ac:dyDescent="0.2">
      <c r="A49" s="108"/>
      <c r="B49" s="109"/>
      <c r="C49" s="110"/>
      <c r="D49" s="125"/>
      <c r="E49" s="113"/>
      <c r="F49" s="107"/>
      <c r="G49" s="116"/>
    </row>
    <row r="50" spans="1:7" ht="12" customHeight="1" x14ac:dyDescent="0.2">
      <c r="A50" s="31"/>
      <c r="B50" s="60"/>
      <c r="D50" s="28"/>
      <c r="E50" s="28"/>
      <c r="F50" s="45"/>
      <c r="G50" s="234" t="str">
        <f t="shared" ref="G50:G72" si="0">IF(OR(AND(E50="Prov",F50="Sum"),(F50="PC Sum")),". . . . . . . . .00",IF(ISERR(E50*F50),"",IF(E50*F50=0,"",ROUND(E50*F50,2))))</f>
        <v/>
      </c>
    </row>
    <row r="51" spans="1:7" ht="12" customHeight="1" x14ac:dyDescent="0.2">
      <c r="A51" s="31"/>
      <c r="B51" s="60"/>
      <c r="D51" s="28"/>
      <c r="E51" s="28"/>
      <c r="F51" s="45"/>
      <c r="G51" s="234" t="str">
        <f t="shared" si="0"/>
        <v/>
      </c>
    </row>
    <row r="52" spans="1:7" ht="12" customHeight="1" x14ac:dyDescent="0.2">
      <c r="A52" s="31"/>
      <c r="B52" s="60"/>
      <c r="D52" s="28"/>
      <c r="E52" s="28"/>
      <c r="F52" s="45"/>
      <c r="G52" s="234" t="str">
        <f t="shared" si="0"/>
        <v/>
      </c>
    </row>
    <row r="53" spans="1:7" ht="12" customHeight="1" x14ac:dyDescent="0.2">
      <c r="A53" s="31"/>
      <c r="B53" s="60"/>
      <c r="D53" s="28"/>
      <c r="E53" s="29"/>
      <c r="F53" s="45"/>
      <c r="G53" s="234" t="str">
        <f t="shared" si="0"/>
        <v/>
      </c>
    </row>
    <row r="54" spans="1:7" ht="12" customHeight="1" x14ac:dyDescent="0.2">
      <c r="A54" s="31"/>
      <c r="B54" s="60"/>
      <c r="D54" s="28"/>
      <c r="E54" s="30"/>
      <c r="F54" s="399"/>
      <c r="G54" s="234" t="str">
        <f t="shared" si="0"/>
        <v/>
      </c>
    </row>
    <row r="55" spans="1:7" ht="12" customHeight="1" x14ac:dyDescent="0.2">
      <c r="A55" s="31"/>
      <c r="B55" s="60"/>
      <c r="D55" s="28"/>
      <c r="E55" s="30"/>
      <c r="F55" s="399"/>
      <c r="G55" s="234" t="str">
        <f t="shared" si="0"/>
        <v/>
      </c>
    </row>
    <row r="56" spans="1:7" ht="12" customHeight="1" x14ac:dyDescent="0.2">
      <c r="A56" s="31"/>
      <c r="B56" s="60"/>
      <c r="D56" s="28"/>
      <c r="E56" s="29"/>
      <c r="F56" s="30"/>
      <c r="G56" s="234" t="str">
        <f t="shared" si="0"/>
        <v/>
      </c>
    </row>
    <row r="57" spans="1:7" ht="12" customHeight="1" x14ac:dyDescent="0.2">
      <c r="A57" s="31"/>
      <c r="B57" s="60"/>
      <c r="D57" s="28"/>
      <c r="E57" s="29"/>
      <c r="F57" s="45"/>
      <c r="G57" s="234" t="str">
        <f t="shared" si="0"/>
        <v/>
      </c>
    </row>
    <row r="58" spans="1:7" ht="12" customHeight="1" x14ac:dyDescent="0.2">
      <c r="A58" s="31"/>
      <c r="B58" s="60"/>
      <c r="D58" s="28"/>
      <c r="E58" s="29"/>
      <c r="F58" s="45"/>
      <c r="G58" s="234" t="str">
        <f t="shared" si="0"/>
        <v/>
      </c>
    </row>
    <row r="59" spans="1:7" ht="12" customHeight="1" x14ac:dyDescent="0.2">
      <c r="A59" s="31"/>
      <c r="B59" s="60"/>
      <c r="D59" s="28"/>
      <c r="E59" s="29"/>
      <c r="F59" s="45"/>
      <c r="G59" s="234"/>
    </row>
    <row r="60" spans="1:7" ht="12" customHeight="1" x14ac:dyDescent="0.2">
      <c r="A60" s="31"/>
      <c r="B60" s="60"/>
      <c r="D60" s="28"/>
      <c r="E60" s="29"/>
      <c r="F60" s="45"/>
      <c r="G60" s="234"/>
    </row>
    <row r="61" spans="1:7" ht="12" customHeight="1" x14ac:dyDescent="0.2">
      <c r="A61" s="31"/>
      <c r="B61" s="60"/>
      <c r="D61" s="28"/>
      <c r="E61" s="29"/>
      <c r="F61" s="45"/>
      <c r="G61" s="234"/>
    </row>
    <row r="62" spans="1:7" ht="12" customHeight="1" x14ac:dyDescent="0.2">
      <c r="A62" s="31"/>
      <c r="B62" s="60"/>
      <c r="D62" s="28"/>
      <c r="E62" s="29"/>
      <c r="F62" s="45"/>
      <c r="G62" s="234"/>
    </row>
    <row r="63" spans="1:7" ht="12" customHeight="1" x14ac:dyDescent="0.2">
      <c r="A63" s="31"/>
      <c r="B63" s="60"/>
      <c r="D63" s="28"/>
      <c r="E63" s="29"/>
      <c r="F63" s="45"/>
      <c r="G63" s="234"/>
    </row>
    <row r="64" spans="1:7" ht="12" customHeight="1" x14ac:dyDescent="0.2">
      <c r="A64" s="31"/>
      <c r="B64" s="60"/>
      <c r="D64" s="28"/>
      <c r="E64" s="29"/>
      <c r="F64" s="45"/>
      <c r="G64" s="234"/>
    </row>
    <row r="65" spans="1:7" ht="12" customHeight="1" x14ac:dyDescent="0.2">
      <c r="A65" s="31"/>
      <c r="B65" s="60"/>
      <c r="D65" s="28"/>
      <c r="E65" s="29"/>
      <c r="F65" s="45"/>
      <c r="G65" s="234"/>
    </row>
    <row r="66" spans="1:7" ht="12" customHeight="1" x14ac:dyDescent="0.2">
      <c r="A66" s="31"/>
      <c r="B66" s="60"/>
      <c r="D66" s="28"/>
      <c r="E66" s="29"/>
      <c r="F66" s="45"/>
      <c r="G66" s="234"/>
    </row>
    <row r="67" spans="1:7" ht="12" customHeight="1" x14ac:dyDescent="0.2">
      <c r="A67" s="31"/>
      <c r="B67" s="60"/>
      <c r="D67" s="28"/>
      <c r="E67" s="29"/>
      <c r="F67" s="45"/>
      <c r="G67" s="234"/>
    </row>
    <row r="68" spans="1:7" ht="12" customHeight="1" x14ac:dyDescent="0.2">
      <c r="A68" s="31"/>
      <c r="B68" s="60"/>
      <c r="D68" s="28"/>
      <c r="E68" s="29"/>
      <c r="F68" s="45"/>
      <c r="G68" s="234"/>
    </row>
    <row r="69" spans="1:7" ht="12" customHeight="1" x14ac:dyDescent="0.2">
      <c r="A69" s="31"/>
      <c r="B69" s="60"/>
      <c r="D69" s="28"/>
      <c r="E69" s="29"/>
      <c r="F69" s="399"/>
      <c r="G69" s="234" t="str">
        <f t="shared" si="0"/>
        <v/>
      </c>
    </row>
    <row r="70" spans="1:7" ht="12" customHeight="1" x14ac:dyDescent="0.2">
      <c r="A70" s="31"/>
      <c r="B70" s="60"/>
      <c r="D70" s="28"/>
      <c r="E70" s="29"/>
      <c r="F70" s="399"/>
      <c r="G70" s="234" t="str">
        <f t="shared" si="0"/>
        <v/>
      </c>
    </row>
    <row r="71" spans="1:7" ht="12" customHeight="1" x14ac:dyDescent="0.2">
      <c r="A71" s="31"/>
      <c r="B71" s="60"/>
      <c r="D71" s="28"/>
      <c r="E71" s="29"/>
      <c r="F71" s="30"/>
      <c r="G71" s="234" t="str">
        <f t="shared" si="0"/>
        <v/>
      </c>
    </row>
    <row r="72" spans="1:7" ht="12" customHeight="1" x14ac:dyDescent="0.2">
      <c r="A72" s="31"/>
      <c r="B72" s="60"/>
      <c r="D72" s="28"/>
      <c r="E72" s="29"/>
      <c r="F72" s="30"/>
      <c r="G72" s="234" t="str">
        <f t="shared" si="0"/>
        <v/>
      </c>
    </row>
    <row r="73" spans="1:7" ht="12" customHeight="1" x14ac:dyDescent="0.25">
      <c r="A73" s="52"/>
      <c r="B73" s="53"/>
      <c r="C73" s="89"/>
      <c r="D73" s="4" t="s">
        <v>1770</v>
      </c>
      <c r="E73" s="4"/>
      <c r="F73" s="15"/>
      <c r="G73" s="54"/>
    </row>
    <row r="74" spans="1:7" ht="12" customHeight="1" x14ac:dyDescent="0.25">
      <c r="A74" s="25" t="str">
        <f>A8</f>
        <v>M350</v>
      </c>
      <c r="B74" s="49"/>
      <c r="C74" s="90" t="s">
        <v>137</v>
      </c>
      <c r="D74" s="3"/>
      <c r="E74" s="3"/>
      <c r="F74" s="60"/>
      <c r="G74" s="76">
        <f>SUM(G7:G72)</f>
        <v>100000</v>
      </c>
    </row>
    <row r="75" spans="1:7" ht="12" customHeight="1" x14ac:dyDescent="0.25">
      <c r="A75" s="43"/>
      <c r="B75" s="55"/>
      <c r="C75" s="91"/>
      <c r="D75" s="5"/>
      <c r="E75" s="5"/>
      <c r="F75" s="19"/>
      <c r="G75" s="44"/>
    </row>
  </sheetData>
  <sheetProtection algorithmName="SHA-512" hashValue="/p3JGY+Nq6peLjz8RJHEhXY/zA9L+cSs0+ZB3Co/8ZSBalBbGVKwZeMxEUuF13pl9rwtzLoFzXts+nlN+np9SQ==" saltValue="1t0cbJtlamMpxfbx2dCWtQ==" spinCount="100000" sheet="1" objects="1" scenarios="1"/>
  <protectedRanges>
    <protectedRange sqref="F54:F55 F69:F70" name="Range2"/>
    <protectedRange sqref="F33:F45 F19:F28 F47:F49" name="Range5_1"/>
    <protectedRange sqref="F14" name="Range5_2"/>
  </protectedRanges>
  <mergeCells count="1">
    <mergeCell ref="A5:B5"/>
  </mergeCells>
  <conditionalFormatting sqref="A19:B73">
    <cfRule type="duplicateValues" dxfId="28" priority="2" stopIfTrue="1"/>
  </conditionalFormatting>
  <conditionalFormatting sqref="A14:B18">
    <cfRule type="duplicateValues" dxfId="27" priority="1" stopIfTrue="1"/>
  </conditionalFormatting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Header>&amp;CC&amp;P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1C8C5-763E-4C94-872F-8587082CC966}">
  <sheetPr>
    <tabColor rgb="FFFFFF00"/>
  </sheetPr>
  <dimension ref="A1:G145"/>
  <sheetViews>
    <sheetView showZeros="0" view="pageBreakPreview" topLeftCell="A124" zoomScaleNormal="100" zoomScaleSheetLayoutView="100" workbookViewId="0">
      <selection activeCell="D199" activeCellId="1" sqref="D19 D199"/>
    </sheetView>
  </sheetViews>
  <sheetFormatPr defaultColWidth="12.453125" defaultRowHeight="11.4" x14ac:dyDescent="0.25"/>
  <cols>
    <col min="1" max="1" width="3.81640625" style="10" customWidth="1"/>
    <col min="2" max="2" width="5.453125" style="10" customWidth="1"/>
    <col min="3" max="3" width="38.90625" style="11" customWidth="1"/>
    <col min="4" max="4" width="8.1796875" style="10" customWidth="1"/>
    <col min="5" max="5" width="9.81640625" style="69" customWidth="1"/>
    <col min="6" max="6" width="9.81640625" style="70" customWidth="1"/>
    <col min="7" max="7" width="9.4531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3"/>
      <c r="G2" s="2" t="s">
        <v>251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62"/>
    </row>
    <row r="8" spans="1:7" ht="12" customHeight="1" x14ac:dyDescent="0.25">
      <c r="A8" s="129" t="s">
        <v>1050</v>
      </c>
      <c r="B8" s="103"/>
      <c r="C8" s="104" t="s">
        <v>77</v>
      </c>
      <c r="D8" s="105"/>
      <c r="E8" s="106"/>
      <c r="F8" s="107"/>
      <c r="G8" s="1"/>
    </row>
    <row r="9" spans="1:7" ht="12" customHeight="1" x14ac:dyDescent="0.25">
      <c r="A9" s="102"/>
      <c r="B9" s="103"/>
      <c r="C9" s="104"/>
      <c r="D9" s="105"/>
      <c r="E9" s="106"/>
      <c r="F9" s="107"/>
      <c r="G9" s="1"/>
    </row>
    <row r="10" spans="1:7" ht="12" customHeight="1" x14ac:dyDescent="0.25">
      <c r="A10" s="102" t="s">
        <v>17</v>
      </c>
      <c r="B10" s="109"/>
      <c r="C10" s="104" t="s">
        <v>1107</v>
      </c>
      <c r="D10" s="105"/>
      <c r="E10" s="106"/>
      <c r="F10" s="107"/>
      <c r="G10" s="1"/>
    </row>
    <row r="11" spans="1:7" ht="12" customHeight="1" x14ac:dyDescent="0.2">
      <c r="A11" s="112"/>
      <c r="B11" s="109"/>
      <c r="C11" s="110"/>
      <c r="D11" s="105"/>
      <c r="E11" s="106"/>
      <c r="F11" s="107"/>
      <c r="G11" s="1"/>
    </row>
    <row r="12" spans="1:7" ht="12" customHeight="1" x14ac:dyDescent="0.2">
      <c r="A12" s="112" t="s">
        <v>1051</v>
      </c>
      <c r="B12" s="109"/>
      <c r="C12" s="110" t="s">
        <v>1108</v>
      </c>
      <c r="D12" s="105" t="s">
        <v>635</v>
      </c>
      <c r="E12" s="113">
        <v>100</v>
      </c>
      <c r="F12" s="297"/>
      <c r="G12" s="1">
        <f t="shared" ref="G12:G70" si="0">ROUND(E12*(ROUND(F12,2)),2)</f>
        <v>0</v>
      </c>
    </row>
    <row r="13" spans="1:7" ht="12" customHeight="1" x14ac:dyDescent="0.2">
      <c r="A13" s="112"/>
      <c r="B13" s="109"/>
      <c r="C13" s="110"/>
      <c r="D13" s="105"/>
      <c r="E13" s="113"/>
      <c r="F13" s="107"/>
      <c r="G13" s="1"/>
    </row>
    <row r="14" spans="1:7" ht="12" customHeight="1" x14ac:dyDescent="0.2">
      <c r="A14" s="112" t="s">
        <v>1052</v>
      </c>
      <c r="B14" s="109"/>
      <c r="C14" s="110" t="s">
        <v>1109</v>
      </c>
      <c r="D14" s="105" t="s">
        <v>635</v>
      </c>
      <c r="E14" s="113">
        <v>100</v>
      </c>
      <c r="F14" s="297"/>
      <c r="G14" s="1">
        <f t="shared" si="0"/>
        <v>0</v>
      </c>
    </row>
    <row r="15" spans="1:7" ht="12" customHeight="1" x14ac:dyDescent="0.2">
      <c r="A15" s="112"/>
      <c r="B15" s="109"/>
      <c r="C15" s="110"/>
      <c r="D15" s="105"/>
      <c r="E15" s="113"/>
      <c r="F15" s="111"/>
      <c r="G15" s="1"/>
    </row>
    <row r="16" spans="1:7" ht="12" customHeight="1" x14ac:dyDescent="0.2">
      <c r="A16" s="112" t="s">
        <v>1053</v>
      </c>
      <c r="B16" s="109"/>
      <c r="C16" s="110" t="s">
        <v>1110</v>
      </c>
      <c r="D16" s="105" t="s">
        <v>635</v>
      </c>
      <c r="E16" s="113">
        <v>20</v>
      </c>
      <c r="F16" s="301"/>
      <c r="G16" s="1">
        <f t="shared" si="0"/>
        <v>0</v>
      </c>
    </row>
    <row r="17" spans="1:7" ht="12" customHeight="1" x14ac:dyDescent="0.2">
      <c r="A17" s="112"/>
      <c r="B17" s="109"/>
      <c r="C17" s="110"/>
      <c r="D17" s="105"/>
      <c r="E17" s="113"/>
      <c r="F17" s="111"/>
      <c r="G17" s="1"/>
    </row>
    <row r="18" spans="1:7" ht="12" customHeight="1" x14ac:dyDescent="0.2">
      <c r="A18" s="112" t="s">
        <v>1054</v>
      </c>
      <c r="B18" s="109"/>
      <c r="C18" s="110" t="s">
        <v>1111</v>
      </c>
      <c r="D18" s="105" t="s">
        <v>635</v>
      </c>
      <c r="E18" s="113">
        <v>10</v>
      </c>
      <c r="F18" s="301"/>
      <c r="G18" s="1">
        <f t="shared" si="0"/>
        <v>0</v>
      </c>
    </row>
    <row r="19" spans="1:7" ht="12" customHeight="1" x14ac:dyDescent="0.2">
      <c r="A19" s="112"/>
      <c r="B19" s="109"/>
      <c r="C19" s="110"/>
      <c r="D19" s="105"/>
      <c r="E19" s="113"/>
      <c r="F19" s="111"/>
      <c r="G19" s="1"/>
    </row>
    <row r="20" spans="1:7" s="7" customFormat="1" ht="12" customHeight="1" x14ac:dyDescent="0.25">
      <c r="A20" s="102" t="s">
        <v>1055</v>
      </c>
      <c r="B20" s="103"/>
      <c r="C20" s="104" t="s">
        <v>397</v>
      </c>
      <c r="D20" s="197"/>
      <c r="E20" s="202"/>
      <c r="F20" s="178"/>
      <c r="G20" s="201"/>
    </row>
    <row r="21" spans="1:7" ht="12" customHeight="1" x14ac:dyDescent="0.2">
      <c r="A21" s="112"/>
      <c r="B21" s="109"/>
      <c r="C21" s="110"/>
      <c r="D21" s="105"/>
      <c r="E21" s="113"/>
      <c r="F21" s="111"/>
      <c r="G21" s="1"/>
    </row>
    <row r="22" spans="1:7" ht="12" customHeight="1" x14ac:dyDescent="0.25">
      <c r="A22" s="102" t="s">
        <v>1056</v>
      </c>
      <c r="B22" s="109"/>
      <c r="C22" s="104" t="s">
        <v>1112</v>
      </c>
      <c r="D22" s="105"/>
      <c r="E22" s="113"/>
      <c r="F22" s="111"/>
      <c r="G22" s="1"/>
    </row>
    <row r="23" spans="1:7" ht="12" customHeight="1" x14ac:dyDescent="0.2">
      <c r="A23" s="112"/>
      <c r="B23" s="109"/>
      <c r="C23" s="110"/>
      <c r="D23" s="105"/>
      <c r="E23" s="113"/>
      <c r="F23" s="111"/>
      <c r="G23" s="1"/>
    </row>
    <row r="24" spans="1:7" ht="12" customHeight="1" x14ac:dyDescent="0.2">
      <c r="A24" s="112" t="s">
        <v>1057</v>
      </c>
      <c r="B24" s="109"/>
      <c r="C24" s="110" t="s">
        <v>1113</v>
      </c>
      <c r="D24" s="105" t="s">
        <v>140</v>
      </c>
      <c r="E24" s="113">
        <v>100</v>
      </c>
      <c r="F24" s="301"/>
      <c r="G24" s="1">
        <f t="shared" si="0"/>
        <v>0</v>
      </c>
    </row>
    <row r="25" spans="1:7" ht="12" customHeight="1" x14ac:dyDescent="0.2">
      <c r="A25" s="112"/>
      <c r="B25" s="109"/>
      <c r="C25" s="110"/>
      <c r="D25" s="105"/>
      <c r="E25" s="113"/>
      <c r="F25" s="111"/>
      <c r="G25" s="1"/>
    </row>
    <row r="26" spans="1:7" ht="12" customHeight="1" x14ac:dyDescent="0.2">
      <c r="A26" s="112" t="s">
        <v>1058</v>
      </c>
      <c r="B26" s="109"/>
      <c r="C26" s="110" t="s">
        <v>1114</v>
      </c>
      <c r="D26" s="105" t="s">
        <v>140</v>
      </c>
      <c r="E26" s="113">
        <v>50</v>
      </c>
      <c r="F26" s="301"/>
      <c r="G26" s="1">
        <f t="shared" si="0"/>
        <v>0</v>
      </c>
    </row>
    <row r="27" spans="1:7" ht="12" customHeight="1" x14ac:dyDescent="0.2">
      <c r="A27" s="112"/>
      <c r="B27" s="109"/>
      <c r="C27" s="110"/>
      <c r="D27" s="105"/>
      <c r="E27" s="113"/>
      <c r="F27" s="111"/>
      <c r="G27" s="1"/>
    </row>
    <row r="28" spans="1:7" ht="12" customHeight="1" x14ac:dyDescent="0.25">
      <c r="A28" s="102" t="s">
        <v>1059</v>
      </c>
      <c r="B28" s="109"/>
      <c r="C28" s="104" t="s">
        <v>1115</v>
      </c>
      <c r="D28" s="105"/>
      <c r="E28" s="113"/>
      <c r="F28" s="111"/>
      <c r="G28" s="1"/>
    </row>
    <row r="29" spans="1:7" ht="12" customHeight="1" x14ac:dyDescent="0.2">
      <c r="A29" s="112"/>
      <c r="B29" s="109"/>
      <c r="C29" s="110"/>
      <c r="D29" s="105"/>
      <c r="E29" s="113"/>
      <c r="F29" s="111"/>
      <c r="G29" s="1"/>
    </row>
    <row r="30" spans="1:7" ht="12" customHeight="1" x14ac:dyDescent="0.2">
      <c r="A30" s="112" t="s">
        <v>1060</v>
      </c>
      <c r="B30" s="109"/>
      <c r="C30" s="110" t="s">
        <v>1113</v>
      </c>
      <c r="D30" s="105" t="s">
        <v>140</v>
      </c>
      <c r="E30" s="113">
        <v>100</v>
      </c>
      <c r="F30" s="301"/>
      <c r="G30" s="1">
        <f t="shared" si="0"/>
        <v>0</v>
      </c>
    </row>
    <row r="31" spans="1:7" ht="12" customHeight="1" x14ac:dyDescent="0.2">
      <c r="A31" s="112"/>
      <c r="B31" s="109"/>
      <c r="C31" s="110"/>
      <c r="D31" s="105"/>
      <c r="E31" s="113"/>
      <c r="F31" s="111"/>
      <c r="G31" s="1"/>
    </row>
    <row r="32" spans="1:7" ht="12" customHeight="1" x14ac:dyDescent="0.2">
      <c r="A32" s="112" t="s">
        <v>1061</v>
      </c>
      <c r="B32" s="109"/>
      <c r="C32" s="110" t="s">
        <v>1114</v>
      </c>
      <c r="D32" s="105" t="s">
        <v>140</v>
      </c>
      <c r="E32" s="113">
        <v>50</v>
      </c>
      <c r="F32" s="301"/>
      <c r="G32" s="1">
        <f t="shared" si="0"/>
        <v>0</v>
      </c>
    </row>
    <row r="33" spans="1:7" ht="12" customHeight="1" x14ac:dyDescent="0.2">
      <c r="A33" s="112"/>
      <c r="B33" s="109"/>
      <c r="C33" s="110"/>
      <c r="D33" s="105"/>
      <c r="E33" s="113"/>
      <c r="F33" s="111"/>
      <c r="G33" s="1"/>
    </row>
    <row r="34" spans="1:7" ht="12" customHeight="1" x14ac:dyDescent="0.25">
      <c r="A34" s="102" t="s">
        <v>1062</v>
      </c>
      <c r="B34" s="109"/>
      <c r="C34" s="104" t="s">
        <v>1116</v>
      </c>
      <c r="D34" s="105"/>
      <c r="E34" s="113"/>
      <c r="F34" s="111"/>
      <c r="G34" s="1"/>
    </row>
    <row r="35" spans="1:7" ht="12" customHeight="1" x14ac:dyDescent="0.2">
      <c r="A35" s="112"/>
      <c r="B35" s="109"/>
      <c r="C35" s="110"/>
      <c r="D35" s="105"/>
      <c r="E35" s="113"/>
      <c r="F35" s="111"/>
      <c r="G35" s="1"/>
    </row>
    <row r="36" spans="1:7" ht="12" customHeight="1" x14ac:dyDescent="0.2">
      <c r="A36" s="112" t="s">
        <v>1063</v>
      </c>
      <c r="B36" s="109"/>
      <c r="C36" s="110" t="s">
        <v>1117</v>
      </c>
      <c r="D36" s="105" t="s">
        <v>140</v>
      </c>
      <c r="E36" s="113">
        <v>50</v>
      </c>
      <c r="F36" s="301"/>
      <c r="G36" s="1">
        <f t="shared" si="0"/>
        <v>0</v>
      </c>
    </row>
    <row r="37" spans="1:7" ht="12" customHeight="1" x14ac:dyDescent="0.2">
      <c r="A37" s="112"/>
      <c r="B37" s="109"/>
      <c r="C37" s="110"/>
      <c r="D37" s="105"/>
      <c r="E37" s="113"/>
      <c r="F37" s="111"/>
      <c r="G37" s="1"/>
    </row>
    <row r="38" spans="1:7" ht="12" customHeight="1" x14ac:dyDescent="0.2">
      <c r="A38" s="112" t="s">
        <v>1064</v>
      </c>
      <c r="B38" s="109"/>
      <c r="C38" s="110" t="s">
        <v>1118</v>
      </c>
      <c r="D38" s="105" t="s">
        <v>140</v>
      </c>
      <c r="E38" s="113">
        <v>50</v>
      </c>
      <c r="F38" s="301"/>
      <c r="G38" s="1">
        <f t="shared" si="0"/>
        <v>0</v>
      </c>
    </row>
    <row r="39" spans="1:7" ht="12" customHeight="1" x14ac:dyDescent="0.2">
      <c r="A39" s="112"/>
      <c r="B39" s="109"/>
      <c r="C39" s="110"/>
      <c r="D39" s="105"/>
      <c r="E39" s="113"/>
      <c r="F39" s="111"/>
      <c r="G39" s="1"/>
    </row>
    <row r="40" spans="1:7" ht="12" customHeight="1" x14ac:dyDescent="0.25">
      <c r="A40" s="102" t="s">
        <v>1065</v>
      </c>
      <c r="B40" s="109"/>
      <c r="C40" s="104" t="s">
        <v>1119</v>
      </c>
      <c r="D40" s="105"/>
      <c r="E40" s="113"/>
      <c r="F40" s="111"/>
      <c r="G40" s="1"/>
    </row>
    <row r="41" spans="1:7" ht="12" customHeight="1" x14ac:dyDescent="0.2">
      <c r="A41" s="112"/>
      <c r="B41" s="109"/>
      <c r="C41" s="110"/>
      <c r="D41" s="105"/>
      <c r="E41" s="113"/>
      <c r="F41" s="111"/>
      <c r="G41" s="1"/>
    </row>
    <row r="42" spans="1:7" ht="12" customHeight="1" x14ac:dyDescent="0.2">
      <c r="A42" s="112" t="s">
        <v>1066</v>
      </c>
      <c r="B42" s="109"/>
      <c r="C42" s="110" t="s">
        <v>1117</v>
      </c>
      <c r="D42" s="105" t="s">
        <v>140</v>
      </c>
      <c r="E42" s="113">
        <v>20</v>
      </c>
      <c r="F42" s="301"/>
      <c r="G42" s="1">
        <f t="shared" si="0"/>
        <v>0</v>
      </c>
    </row>
    <row r="43" spans="1:7" ht="12" customHeight="1" x14ac:dyDescent="0.2">
      <c r="A43" s="112"/>
      <c r="B43" s="109"/>
      <c r="C43" s="110"/>
      <c r="D43" s="105"/>
      <c r="E43" s="113"/>
      <c r="F43" s="111"/>
      <c r="G43" s="1"/>
    </row>
    <row r="44" spans="1:7" ht="12" customHeight="1" x14ac:dyDescent="0.2">
      <c r="A44" s="112" t="s">
        <v>1067</v>
      </c>
      <c r="B44" s="109"/>
      <c r="C44" s="110" t="s">
        <v>1118</v>
      </c>
      <c r="D44" s="105" t="s">
        <v>140</v>
      </c>
      <c r="E44" s="113">
        <v>20</v>
      </c>
      <c r="F44" s="301"/>
      <c r="G44" s="1">
        <f t="shared" si="0"/>
        <v>0</v>
      </c>
    </row>
    <row r="45" spans="1:7" ht="12" customHeight="1" x14ac:dyDescent="0.2">
      <c r="A45" s="112"/>
      <c r="B45" s="109"/>
      <c r="C45" s="110"/>
      <c r="D45" s="105"/>
      <c r="E45" s="113"/>
      <c r="F45" s="111"/>
      <c r="G45" s="1"/>
    </row>
    <row r="46" spans="1:7" ht="12" customHeight="1" x14ac:dyDescent="0.25">
      <c r="A46" s="102" t="s">
        <v>1068</v>
      </c>
      <c r="B46" s="109"/>
      <c r="C46" s="104" t="s">
        <v>1120</v>
      </c>
      <c r="D46" s="105"/>
      <c r="E46" s="113"/>
      <c r="F46" s="111"/>
      <c r="G46" s="1"/>
    </row>
    <row r="47" spans="1:7" ht="12" customHeight="1" x14ac:dyDescent="0.2">
      <c r="A47" s="112"/>
      <c r="B47" s="109"/>
      <c r="C47" s="110"/>
      <c r="D47" s="105"/>
      <c r="E47" s="113"/>
      <c r="F47" s="111"/>
      <c r="G47" s="1"/>
    </row>
    <row r="48" spans="1:7" ht="12" customHeight="1" x14ac:dyDescent="0.2">
      <c r="A48" s="112" t="s">
        <v>1069</v>
      </c>
      <c r="B48" s="109"/>
      <c r="C48" s="104" t="s">
        <v>1121</v>
      </c>
      <c r="D48" s="105"/>
      <c r="E48" s="113"/>
      <c r="F48" s="111"/>
      <c r="G48" s="1"/>
    </row>
    <row r="49" spans="1:7" ht="12" customHeight="1" x14ac:dyDescent="0.2">
      <c r="A49" s="112"/>
      <c r="B49" s="109"/>
      <c r="C49" s="110"/>
      <c r="D49" s="105"/>
      <c r="E49" s="113"/>
      <c r="F49" s="111"/>
      <c r="G49" s="1"/>
    </row>
    <row r="50" spans="1:7" ht="12" customHeight="1" x14ac:dyDescent="0.2">
      <c r="A50" s="112" t="s">
        <v>1070</v>
      </c>
      <c r="B50" s="109"/>
      <c r="C50" s="110" t="s">
        <v>1122</v>
      </c>
      <c r="D50" s="105" t="s">
        <v>140</v>
      </c>
      <c r="E50" s="113">
        <v>50</v>
      </c>
      <c r="F50" s="301"/>
      <c r="G50" s="1">
        <f t="shared" si="0"/>
        <v>0</v>
      </c>
    </row>
    <row r="51" spans="1:7" ht="12" customHeight="1" x14ac:dyDescent="0.2">
      <c r="A51" s="112"/>
      <c r="B51" s="109"/>
      <c r="C51" s="110"/>
      <c r="D51" s="105"/>
      <c r="E51" s="113"/>
      <c r="F51" s="111"/>
      <c r="G51" s="1"/>
    </row>
    <row r="52" spans="1:7" ht="12" customHeight="1" x14ac:dyDescent="0.2">
      <c r="A52" s="112" t="s">
        <v>1071</v>
      </c>
      <c r="B52" s="109"/>
      <c r="C52" s="104" t="s">
        <v>1120</v>
      </c>
      <c r="D52" s="105"/>
      <c r="E52" s="113"/>
      <c r="F52" s="111"/>
      <c r="G52" s="1"/>
    </row>
    <row r="53" spans="1:7" ht="12" customHeight="1" x14ac:dyDescent="0.2">
      <c r="A53" s="112"/>
      <c r="B53" s="109"/>
      <c r="C53" s="110"/>
      <c r="D53" s="105"/>
      <c r="E53" s="113"/>
      <c r="F53" s="111"/>
      <c r="G53" s="1"/>
    </row>
    <row r="54" spans="1:7" ht="12" customHeight="1" x14ac:dyDescent="0.2">
      <c r="A54" s="112" t="s">
        <v>1072</v>
      </c>
      <c r="B54" s="109"/>
      <c r="C54" s="110" t="s">
        <v>1122</v>
      </c>
      <c r="D54" s="105" t="s">
        <v>140</v>
      </c>
      <c r="E54" s="113">
        <v>20</v>
      </c>
      <c r="F54" s="301"/>
      <c r="G54" s="1">
        <f t="shared" si="0"/>
        <v>0</v>
      </c>
    </row>
    <row r="55" spans="1:7" ht="12" customHeight="1" x14ac:dyDescent="0.2">
      <c r="A55" s="112"/>
      <c r="B55" s="109"/>
      <c r="C55" s="110"/>
      <c r="D55" s="105"/>
      <c r="E55" s="113"/>
      <c r="F55" s="111"/>
      <c r="G55" s="1"/>
    </row>
    <row r="56" spans="1:7" ht="12" customHeight="1" x14ac:dyDescent="0.25">
      <c r="A56" s="102" t="s">
        <v>18</v>
      </c>
      <c r="B56" s="109"/>
      <c r="C56" s="104" t="s">
        <v>1123</v>
      </c>
      <c r="D56" s="105"/>
      <c r="E56" s="113"/>
      <c r="F56" s="111"/>
      <c r="G56" s="1"/>
    </row>
    <row r="57" spans="1:7" ht="12" customHeight="1" x14ac:dyDescent="0.2">
      <c r="A57" s="112"/>
      <c r="B57" s="109"/>
      <c r="C57" s="110"/>
      <c r="D57" s="105"/>
      <c r="E57" s="113"/>
      <c r="F57" s="111"/>
      <c r="G57" s="1"/>
    </row>
    <row r="58" spans="1:7" ht="12" customHeight="1" x14ac:dyDescent="0.2">
      <c r="A58" s="112" t="s">
        <v>1073</v>
      </c>
      <c r="B58" s="109"/>
      <c r="C58" s="110" t="s">
        <v>1074</v>
      </c>
      <c r="D58" s="105" t="s">
        <v>146</v>
      </c>
      <c r="E58" s="113">
        <v>10</v>
      </c>
      <c r="F58" s="301"/>
      <c r="G58" s="1">
        <f t="shared" si="0"/>
        <v>0</v>
      </c>
    </row>
    <row r="59" spans="1:7" ht="12" customHeight="1" x14ac:dyDescent="0.2">
      <c r="A59" s="112"/>
      <c r="B59" s="109"/>
      <c r="C59" s="110"/>
      <c r="D59" s="105"/>
      <c r="E59" s="113"/>
      <c r="F59" s="111"/>
      <c r="G59" s="1"/>
    </row>
    <row r="60" spans="1:7" ht="12" customHeight="1" x14ac:dyDescent="0.25">
      <c r="A60" s="102" t="s">
        <v>1075</v>
      </c>
      <c r="B60" s="109"/>
      <c r="C60" s="104" t="s">
        <v>209</v>
      </c>
      <c r="D60" s="105"/>
      <c r="E60" s="113"/>
      <c r="F60" s="111"/>
      <c r="G60" s="1"/>
    </row>
    <row r="61" spans="1:7" ht="12" customHeight="1" x14ac:dyDescent="0.2">
      <c r="A61" s="112"/>
      <c r="B61" s="109"/>
      <c r="C61" s="110"/>
      <c r="D61" s="105"/>
      <c r="E61" s="113"/>
      <c r="F61" s="111"/>
      <c r="G61" s="1"/>
    </row>
    <row r="62" spans="1:7" ht="12" customHeight="1" x14ac:dyDescent="0.2">
      <c r="A62" s="112" t="s">
        <v>1076</v>
      </c>
      <c r="B62" s="109"/>
      <c r="C62" s="110" t="s">
        <v>1124</v>
      </c>
      <c r="D62" s="105" t="s">
        <v>146</v>
      </c>
      <c r="E62" s="113">
        <v>20</v>
      </c>
      <c r="F62" s="301"/>
      <c r="G62" s="1">
        <f t="shared" si="0"/>
        <v>0</v>
      </c>
    </row>
    <row r="63" spans="1:7" ht="12" customHeight="1" x14ac:dyDescent="0.2">
      <c r="A63" s="112"/>
      <c r="B63" s="109"/>
      <c r="C63" s="110"/>
      <c r="D63" s="105"/>
      <c r="E63" s="113"/>
      <c r="F63" s="111"/>
      <c r="G63" s="1"/>
    </row>
    <row r="64" spans="1:7" ht="12" customHeight="1" x14ac:dyDescent="0.2">
      <c r="A64" s="112" t="s">
        <v>1077</v>
      </c>
      <c r="B64" s="109"/>
      <c r="C64" s="110" t="s">
        <v>1125</v>
      </c>
      <c r="D64" s="105" t="s">
        <v>146</v>
      </c>
      <c r="E64" s="113">
        <v>20</v>
      </c>
      <c r="F64" s="301"/>
      <c r="G64" s="1">
        <f t="shared" si="0"/>
        <v>0</v>
      </c>
    </row>
    <row r="65" spans="1:7" ht="12" customHeight="1" x14ac:dyDescent="0.2">
      <c r="A65" s="112"/>
      <c r="B65" s="109"/>
      <c r="C65" s="110"/>
      <c r="D65" s="105"/>
      <c r="E65" s="113"/>
      <c r="F65" s="111"/>
      <c r="G65" s="1"/>
    </row>
    <row r="66" spans="1:7" x14ac:dyDescent="0.2">
      <c r="A66" s="112" t="s">
        <v>1078</v>
      </c>
      <c r="B66" s="109"/>
      <c r="C66" s="110" t="s">
        <v>1126</v>
      </c>
      <c r="D66" s="105" t="s">
        <v>146</v>
      </c>
      <c r="E66" s="113">
        <v>20</v>
      </c>
      <c r="F66" s="301"/>
      <c r="G66" s="1">
        <f t="shared" si="0"/>
        <v>0</v>
      </c>
    </row>
    <row r="67" spans="1:7" x14ac:dyDescent="0.2">
      <c r="A67" s="112"/>
      <c r="B67" s="109"/>
      <c r="C67" s="110"/>
      <c r="D67" s="105"/>
      <c r="E67" s="113"/>
      <c r="F67" s="111"/>
      <c r="G67" s="1"/>
    </row>
    <row r="68" spans="1:7" x14ac:dyDescent="0.2">
      <c r="A68" s="112" t="s">
        <v>1079</v>
      </c>
      <c r="B68" s="109"/>
      <c r="C68" s="110" t="s">
        <v>1127</v>
      </c>
      <c r="D68" s="105" t="s">
        <v>146</v>
      </c>
      <c r="E68" s="113">
        <v>20</v>
      </c>
      <c r="F68" s="301"/>
      <c r="G68" s="1">
        <f t="shared" si="0"/>
        <v>0</v>
      </c>
    </row>
    <row r="69" spans="1:7" x14ac:dyDescent="0.2">
      <c r="A69" s="112"/>
      <c r="B69" s="109"/>
      <c r="C69" s="110"/>
      <c r="D69" s="105"/>
      <c r="E69" s="113"/>
      <c r="F69" s="111"/>
      <c r="G69" s="1"/>
    </row>
    <row r="70" spans="1:7" x14ac:dyDescent="0.2">
      <c r="A70" s="112" t="s">
        <v>1080</v>
      </c>
      <c r="B70" s="109"/>
      <c r="C70" s="110" t="s">
        <v>1128</v>
      </c>
      <c r="D70" s="105" t="s">
        <v>146</v>
      </c>
      <c r="E70" s="113">
        <v>10</v>
      </c>
      <c r="F70" s="301"/>
      <c r="G70" s="1">
        <f t="shared" si="0"/>
        <v>0</v>
      </c>
    </row>
    <row r="71" spans="1:7" ht="12" thickBot="1" x14ac:dyDescent="0.25">
      <c r="A71" s="112"/>
      <c r="B71" s="109"/>
      <c r="C71" s="110"/>
      <c r="D71" s="105"/>
      <c r="E71" s="106"/>
      <c r="F71" s="107"/>
      <c r="G71" s="493"/>
    </row>
    <row r="72" spans="1:7" ht="12.6" thickBot="1" x14ac:dyDescent="0.3">
      <c r="A72" s="476"/>
      <c r="B72" s="477"/>
      <c r="C72" s="478" t="s">
        <v>55</v>
      </c>
      <c r="D72" s="479"/>
      <c r="E72" s="138"/>
      <c r="F72" s="480"/>
      <c r="G72" s="494">
        <f>SUM(G8:G71)</f>
        <v>0</v>
      </c>
    </row>
    <row r="73" spans="1:7" ht="12" x14ac:dyDescent="0.25">
      <c r="A73" s="7" t="str">
        <f>A1</f>
        <v>CONTRACT NRA X.002-162-2023/1 TOLL</v>
      </c>
      <c r="C73" s="10"/>
      <c r="D73" s="3" t="s">
        <v>1770</v>
      </c>
      <c r="E73" s="160"/>
      <c r="F73" s="119"/>
      <c r="G73" s="139"/>
    </row>
    <row r="74" spans="1:7" ht="12" x14ac:dyDescent="0.25">
      <c r="A74" s="7" t="str">
        <f>A2</f>
        <v>SCHEDULE A: ROUTINE ROAD MAINTENNACE OF GAUTENG JOHANNESBURG FREEWAYS</v>
      </c>
      <c r="C74" s="10"/>
      <c r="D74" s="3"/>
      <c r="E74" s="160"/>
      <c r="F74" s="119"/>
      <c r="G74" s="140" t="s">
        <v>251</v>
      </c>
    </row>
    <row r="75" spans="1:7" ht="12" x14ac:dyDescent="0.25">
      <c r="A75" s="12" t="str">
        <f>A3</f>
        <v>PART B : OPERATIONAL</v>
      </c>
      <c r="B75" s="12"/>
      <c r="C75" s="12"/>
      <c r="D75" s="5"/>
      <c r="E75" s="141"/>
      <c r="F75" s="142"/>
      <c r="G75" s="143"/>
    </row>
    <row r="76" spans="1:7" x14ac:dyDescent="0.25">
      <c r="A76" s="14"/>
      <c r="B76" s="15"/>
      <c r="C76" s="16"/>
      <c r="D76" s="16"/>
      <c r="E76" s="144"/>
      <c r="F76" s="120"/>
      <c r="G76" s="443"/>
    </row>
    <row r="77" spans="1:7" ht="12" x14ac:dyDescent="0.25">
      <c r="A77" s="17" t="s">
        <v>14</v>
      </c>
      <c r="B77" s="495"/>
      <c r="C77" s="147" t="s">
        <v>130</v>
      </c>
      <c r="D77" s="18" t="s">
        <v>131</v>
      </c>
      <c r="E77" s="148" t="s">
        <v>132</v>
      </c>
      <c r="F77" s="64" t="s">
        <v>133</v>
      </c>
      <c r="G77" s="178" t="s">
        <v>134</v>
      </c>
    </row>
    <row r="78" spans="1:7" ht="12" thickBot="1" x14ac:dyDescent="0.3">
      <c r="A78" s="496"/>
      <c r="B78" s="19"/>
      <c r="C78" s="497"/>
      <c r="D78" s="497"/>
      <c r="E78" s="181"/>
      <c r="F78" s="642"/>
      <c r="G78" s="444"/>
    </row>
    <row r="79" spans="1:7" ht="12.6" thickBot="1" x14ac:dyDescent="0.3">
      <c r="A79" s="498"/>
      <c r="B79" s="499"/>
      <c r="C79" s="500" t="s">
        <v>39</v>
      </c>
      <c r="D79" s="501"/>
      <c r="E79" s="182"/>
      <c r="F79" s="643"/>
      <c r="G79" s="481">
        <f>G72</f>
        <v>0</v>
      </c>
    </row>
    <row r="80" spans="1:7" x14ac:dyDescent="0.2">
      <c r="A80" s="112"/>
      <c r="B80" s="109"/>
      <c r="C80" s="110"/>
      <c r="D80" s="105"/>
      <c r="E80" s="106"/>
      <c r="F80" s="502"/>
      <c r="G80" s="503"/>
    </row>
    <row r="81" spans="1:7" s="7" customFormat="1" ht="12" x14ac:dyDescent="0.25">
      <c r="A81" s="102" t="s">
        <v>20</v>
      </c>
      <c r="B81" s="103"/>
      <c r="C81" s="104" t="s">
        <v>1129</v>
      </c>
      <c r="D81" s="197"/>
      <c r="E81" s="198"/>
      <c r="F81" s="199"/>
      <c r="G81" s="200"/>
    </row>
    <row r="82" spans="1:7" x14ac:dyDescent="0.2">
      <c r="A82" s="112"/>
      <c r="B82" s="109"/>
      <c r="C82" s="110"/>
      <c r="D82" s="105"/>
      <c r="E82" s="106"/>
      <c r="F82" s="107"/>
      <c r="G82" s="116"/>
    </row>
    <row r="83" spans="1:7" x14ac:dyDescent="0.2">
      <c r="A83" s="112" t="s">
        <v>1081</v>
      </c>
      <c r="B83" s="109"/>
      <c r="C83" s="110" t="s">
        <v>1130</v>
      </c>
      <c r="D83" s="105" t="s">
        <v>583</v>
      </c>
      <c r="E83" s="106">
        <v>40</v>
      </c>
      <c r="F83" s="297"/>
      <c r="G83" s="116">
        <f t="shared" ref="G83:G144" si="1">ROUND(E83*(ROUND(F83,2)),2)</f>
        <v>0</v>
      </c>
    </row>
    <row r="84" spans="1:7" x14ac:dyDescent="0.2">
      <c r="A84" s="112"/>
      <c r="B84" s="109"/>
      <c r="C84" s="110"/>
      <c r="D84" s="105"/>
      <c r="E84" s="106"/>
      <c r="F84" s="107"/>
      <c r="G84" s="116"/>
    </row>
    <row r="85" spans="1:7" ht="12" customHeight="1" x14ac:dyDescent="0.2">
      <c r="A85" s="112" t="s">
        <v>1082</v>
      </c>
      <c r="B85" s="109"/>
      <c r="C85" s="110" t="s">
        <v>1131</v>
      </c>
      <c r="D85" s="105" t="s">
        <v>583</v>
      </c>
      <c r="E85" s="106">
        <v>10</v>
      </c>
      <c r="F85" s="297"/>
      <c r="G85" s="116">
        <f t="shared" si="1"/>
        <v>0</v>
      </c>
    </row>
    <row r="86" spans="1:7" ht="12" customHeight="1" x14ac:dyDescent="0.2">
      <c r="A86" s="112"/>
      <c r="B86" s="109"/>
      <c r="C86" s="110"/>
      <c r="D86" s="105"/>
      <c r="E86" s="151"/>
      <c r="F86" s="111"/>
      <c r="G86" s="116"/>
    </row>
    <row r="87" spans="1:7" ht="12" customHeight="1" x14ac:dyDescent="0.2">
      <c r="A87" s="112" t="s">
        <v>1083</v>
      </c>
      <c r="B87" s="109"/>
      <c r="C87" s="110" t="s">
        <v>1132</v>
      </c>
      <c r="D87" s="105" t="s">
        <v>583</v>
      </c>
      <c r="E87" s="151">
        <v>5</v>
      </c>
      <c r="F87" s="301"/>
      <c r="G87" s="116">
        <f t="shared" si="1"/>
        <v>0</v>
      </c>
    </row>
    <row r="88" spans="1:7" ht="12" customHeight="1" x14ac:dyDescent="0.2">
      <c r="A88" s="112"/>
      <c r="B88" s="130"/>
      <c r="C88" s="110"/>
      <c r="D88" s="131"/>
      <c r="E88" s="174"/>
      <c r="F88" s="401"/>
      <c r="G88" s="171"/>
    </row>
    <row r="89" spans="1:7" ht="12" customHeight="1" x14ac:dyDescent="0.25">
      <c r="A89" s="108" t="s">
        <v>1084</v>
      </c>
      <c r="B89" s="130"/>
      <c r="C89" s="128" t="s">
        <v>1133</v>
      </c>
      <c r="D89" s="131" t="s">
        <v>583</v>
      </c>
      <c r="E89" s="174">
        <v>5</v>
      </c>
      <c r="F89" s="489"/>
      <c r="G89" s="171">
        <f t="shared" si="1"/>
        <v>0</v>
      </c>
    </row>
    <row r="90" spans="1:7" ht="12" customHeight="1" x14ac:dyDescent="0.2">
      <c r="A90" s="112"/>
      <c r="B90" s="109"/>
      <c r="C90" s="110"/>
      <c r="D90" s="168"/>
      <c r="E90" s="183"/>
      <c r="F90" s="504"/>
      <c r="G90" s="116"/>
    </row>
    <row r="91" spans="1:7" s="7" customFormat="1" ht="12" customHeight="1" x14ac:dyDescent="0.25">
      <c r="A91" s="505" t="s">
        <v>1085</v>
      </c>
      <c r="B91" s="506"/>
      <c r="C91" s="433" t="s">
        <v>1134</v>
      </c>
      <c r="D91" s="507"/>
      <c r="E91" s="214"/>
      <c r="F91" s="644"/>
      <c r="G91" s="508"/>
    </row>
    <row r="92" spans="1:7" x14ac:dyDescent="0.2">
      <c r="A92" s="112"/>
      <c r="B92" s="109"/>
      <c r="C92" s="110"/>
      <c r="D92" s="105"/>
      <c r="E92" s="151"/>
      <c r="F92" s="111"/>
      <c r="G92" s="116"/>
    </row>
    <row r="93" spans="1:7" x14ac:dyDescent="0.2">
      <c r="A93" s="112" t="s">
        <v>1086</v>
      </c>
      <c r="B93" s="109"/>
      <c r="C93" s="110" t="s">
        <v>195</v>
      </c>
      <c r="D93" s="105" t="s">
        <v>140</v>
      </c>
      <c r="E93" s="151">
        <v>5</v>
      </c>
      <c r="F93" s="301"/>
      <c r="G93" s="116">
        <f t="shared" si="1"/>
        <v>0</v>
      </c>
    </row>
    <row r="94" spans="1:7" x14ac:dyDescent="0.2">
      <c r="A94" s="112"/>
      <c r="B94" s="109"/>
      <c r="C94" s="110"/>
      <c r="D94" s="105"/>
      <c r="E94" s="151"/>
      <c r="F94" s="111"/>
      <c r="G94" s="116"/>
    </row>
    <row r="95" spans="1:7" x14ac:dyDescent="0.2">
      <c r="A95" s="112" t="s">
        <v>1087</v>
      </c>
      <c r="B95" s="109"/>
      <c r="C95" s="110" t="s">
        <v>196</v>
      </c>
      <c r="D95" s="105" t="s">
        <v>140</v>
      </c>
      <c r="E95" s="151">
        <v>5</v>
      </c>
      <c r="F95" s="301"/>
      <c r="G95" s="116">
        <f t="shared" si="1"/>
        <v>0</v>
      </c>
    </row>
    <row r="96" spans="1:7" x14ac:dyDescent="0.2">
      <c r="A96" s="112"/>
      <c r="B96" s="109"/>
      <c r="C96" s="110"/>
      <c r="D96" s="105"/>
      <c r="E96" s="151"/>
      <c r="F96" s="111"/>
      <c r="G96" s="116"/>
    </row>
    <row r="97" spans="1:7" x14ac:dyDescent="0.2">
      <c r="A97" s="112" t="s">
        <v>1088</v>
      </c>
      <c r="B97" s="109"/>
      <c r="C97" s="110" t="s">
        <v>197</v>
      </c>
      <c r="D97" s="105" t="s">
        <v>140</v>
      </c>
      <c r="E97" s="151">
        <v>5</v>
      </c>
      <c r="F97" s="301"/>
      <c r="G97" s="116">
        <f t="shared" si="1"/>
        <v>0</v>
      </c>
    </row>
    <row r="98" spans="1:7" x14ac:dyDescent="0.2">
      <c r="A98" s="112"/>
      <c r="B98" s="109"/>
      <c r="C98" s="110"/>
      <c r="D98" s="105"/>
      <c r="E98" s="151"/>
      <c r="F98" s="111"/>
      <c r="G98" s="116"/>
    </row>
    <row r="99" spans="1:7" s="7" customFormat="1" ht="12" x14ac:dyDescent="0.25">
      <c r="A99" s="102" t="s">
        <v>21</v>
      </c>
      <c r="B99" s="103"/>
      <c r="C99" s="104" t="s">
        <v>1135</v>
      </c>
      <c r="D99" s="197"/>
      <c r="E99" s="148"/>
      <c r="F99" s="178"/>
      <c r="G99" s="200"/>
    </row>
    <row r="100" spans="1:7" x14ac:dyDescent="0.2">
      <c r="A100" s="112"/>
      <c r="B100" s="109"/>
      <c r="C100" s="110"/>
      <c r="D100" s="105"/>
      <c r="E100" s="151"/>
      <c r="F100" s="111"/>
      <c r="G100" s="116"/>
    </row>
    <row r="101" spans="1:7" x14ac:dyDescent="0.2">
      <c r="A101" s="112" t="s">
        <v>1089</v>
      </c>
      <c r="B101" s="109"/>
      <c r="C101" s="110" t="s">
        <v>195</v>
      </c>
      <c r="D101" s="105" t="s">
        <v>140</v>
      </c>
      <c r="E101" s="151">
        <v>5</v>
      </c>
      <c r="F101" s="301"/>
      <c r="G101" s="116">
        <f t="shared" si="1"/>
        <v>0</v>
      </c>
    </row>
    <row r="102" spans="1:7" x14ac:dyDescent="0.2">
      <c r="A102" s="112"/>
      <c r="B102" s="109"/>
      <c r="C102" s="110"/>
      <c r="D102" s="105"/>
      <c r="E102" s="151"/>
      <c r="F102" s="111"/>
      <c r="G102" s="116"/>
    </row>
    <row r="103" spans="1:7" x14ac:dyDescent="0.2">
      <c r="A103" s="112" t="s">
        <v>1090</v>
      </c>
      <c r="B103" s="109"/>
      <c r="C103" s="110" t="s">
        <v>196</v>
      </c>
      <c r="D103" s="105" t="s">
        <v>140</v>
      </c>
      <c r="E103" s="151">
        <v>5</v>
      </c>
      <c r="F103" s="301"/>
      <c r="G103" s="116">
        <f t="shared" si="1"/>
        <v>0</v>
      </c>
    </row>
    <row r="104" spans="1:7" x14ac:dyDescent="0.2">
      <c r="A104" s="112"/>
      <c r="B104" s="109"/>
      <c r="C104" s="110"/>
      <c r="D104" s="105"/>
      <c r="E104" s="151"/>
      <c r="F104" s="111"/>
      <c r="G104" s="116"/>
    </row>
    <row r="105" spans="1:7" x14ac:dyDescent="0.2">
      <c r="A105" s="112" t="s">
        <v>1091</v>
      </c>
      <c r="B105" s="109"/>
      <c r="C105" s="110" t="s">
        <v>197</v>
      </c>
      <c r="D105" s="105" t="s">
        <v>140</v>
      </c>
      <c r="E105" s="151">
        <v>5</v>
      </c>
      <c r="F105" s="301"/>
      <c r="G105" s="116">
        <f t="shared" si="1"/>
        <v>0</v>
      </c>
    </row>
    <row r="106" spans="1:7" x14ac:dyDescent="0.2">
      <c r="A106" s="112"/>
      <c r="B106" s="109"/>
      <c r="C106" s="110"/>
      <c r="D106" s="105"/>
      <c r="E106" s="151"/>
      <c r="F106" s="111"/>
      <c r="G106" s="116"/>
    </row>
    <row r="107" spans="1:7" x14ac:dyDescent="0.2">
      <c r="A107" s="112" t="s">
        <v>22</v>
      </c>
      <c r="B107" s="109"/>
      <c r="C107" s="110" t="s">
        <v>198</v>
      </c>
      <c r="D107" s="105" t="s">
        <v>140</v>
      </c>
      <c r="E107" s="151">
        <v>10</v>
      </c>
      <c r="F107" s="301"/>
      <c r="G107" s="116">
        <f t="shared" si="1"/>
        <v>0</v>
      </c>
    </row>
    <row r="108" spans="1:7" x14ac:dyDescent="0.2">
      <c r="A108" s="112"/>
      <c r="B108" s="109"/>
      <c r="C108" s="110"/>
      <c r="D108" s="105"/>
      <c r="E108" s="151"/>
      <c r="F108" s="111"/>
      <c r="G108" s="116"/>
    </row>
    <row r="109" spans="1:7" x14ac:dyDescent="0.2">
      <c r="A109" s="112" t="s">
        <v>1092</v>
      </c>
      <c r="B109" s="109"/>
      <c r="C109" s="110" t="s">
        <v>1136</v>
      </c>
      <c r="D109" s="105" t="s">
        <v>635</v>
      </c>
      <c r="E109" s="151">
        <v>10</v>
      </c>
      <c r="F109" s="301"/>
      <c r="G109" s="116">
        <f t="shared" si="1"/>
        <v>0</v>
      </c>
    </row>
    <row r="110" spans="1:7" x14ac:dyDescent="0.2">
      <c r="A110" s="112"/>
      <c r="B110" s="109"/>
      <c r="C110" s="110"/>
      <c r="D110" s="105"/>
      <c r="E110" s="151"/>
      <c r="F110" s="111"/>
      <c r="G110" s="116"/>
    </row>
    <row r="111" spans="1:7" x14ac:dyDescent="0.2">
      <c r="A111" s="112" t="s">
        <v>1093</v>
      </c>
      <c r="B111" s="109"/>
      <c r="C111" s="128" t="s">
        <v>1137</v>
      </c>
      <c r="D111" s="105" t="s">
        <v>583</v>
      </c>
      <c r="E111" s="151">
        <v>10</v>
      </c>
      <c r="F111" s="301"/>
      <c r="G111" s="116">
        <f t="shared" si="1"/>
        <v>0</v>
      </c>
    </row>
    <row r="112" spans="1:7" x14ac:dyDescent="0.2">
      <c r="A112" s="112"/>
      <c r="B112" s="109"/>
      <c r="C112" s="110"/>
      <c r="D112" s="105"/>
      <c r="E112" s="151"/>
      <c r="F112" s="111"/>
      <c r="G112" s="116"/>
    </row>
    <row r="113" spans="1:7" s="7" customFormat="1" ht="12" x14ac:dyDescent="0.25">
      <c r="A113" s="102" t="s">
        <v>23</v>
      </c>
      <c r="B113" s="103"/>
      <c r="C113" s="104" t="s">
        <v>385</v>
      </c>
      <c r="D113" s="197"/>
      <c r="E113" s="148"/>
      <c r="F113" s="178"/>
      <c r="G113" s="200"/>
    </row>
    <row r="114" spans="1:7" x14ac:dyDescent="0.2">
      <c r="A114" s="112"/>
      <c r="B114" s="109"/>
      <c r="C114" s="110"/>
      <c r="D114" s="105"/>
      <c r="E114" s="151"/>
      <c r="F114" s="111"/>
      <c r="G114" s="116"/>
    </row>
    <row r="115" spans="1:7" x14ac:dyDescent="0.2">
      <c r="A115" s="108" t="s">
        <v>1094</v>
      </c>
      <c r="B115" s="109"/>
      <c r="C115" s="110" t="s">
        <v>385</v>
      </c>
      <c r="D115" s="105" t="s">
        <v>1138</v>
      </c>
      <c r="E115" s="113">
        <v>1</v>
      </c>
      <c r="F115" s="227">
        <v>500000</v>
      </c>
      <c r="G115" s="116">
        <f t="shared" si="1"/>
        <v>500000</v>
      </c>
    </row>
    <row r="116" spans="1:7" x14ac:dyDescent="0.2">
      <c r="A116" s="108"/>
      <c r="B116" s="109"/>
      <c r="C116" s="110"/>
      <c r="D116" s="105"/>
      <c r="E116" s="113"/>
      <c r="F116" s="111"/>
      <c r="G116" s="116"/>
    </row>
    <row r="117" spans="1:7" ht="12" customHeight="1" x14ac:dyDescent="0.2">
      <c r="A117" s="108" t="s">
        <v>1095</v>
      </c>
      <c r="B117" s="109"/>
      <c r="C117" s="110" t="s">
        <v>1139</v>
      </c>
      <c r="D117" s="105" t="s">
        <v>141</v>
      </c>
      <c r="E117" s="113">
        <f>G115</f>
        <v>500000</v>
      </c>
      <c r="F117" s="484"/>
      <c r="G117" s="116">
        <f t="shared" si="1"/>
        <v>0</v>
      </c>
    </row>
    <row r="118" spans="1:7" x14ac:dyDescent="0.2">
      <c r="A118" s="108"/>
      <c r="B118" s="109"/>
      <c r="C118" s="110"/>
      <c r="D118" s="105"/>
      <c r="E118" s="113"/>
      <c r="F118" s="111"/>
      <c r="G118" s="116"/>
    </row>
    <row r="119" spans="1:7" s="7" customFormat="1" ht="12" x14ac:dyDescent="0.25">
      <c r="A119" s="129" t="s">
        <v>24</v>
      </c>
      <c r="B119" s="103"/>
      <c r="C119" s="104" t="s">
        <v>199</v>
      </c>
      <c r="D119" s="197"/>
      <c r="E119" s="202"/>
      <c r="F119" s="178"/>
      <c r="G119" s="200"/>
    </row>
    <row r="120" spans="1:7" x14ac:dyDescent="0.2">
      <c r="A120" s="108"/>
      <c r="B120" s="109"/>
      <c r="C120" s="110"/>
      <c r="D120" s="105"/>
      <c r="E120" s="113"/>
      <c r="F120" s="111"/>
      <c r="G120" s="116"/>
    </row>
    <row r="121" spans="1:7" x14ac:dyDescent="0.2">
      <c r="A121" s="108" t="s">
        <v>1096</v>
      </c>
      <c r="B121" s="109"/>
      <c r="C121" s="110" t="s">
        <v>199</v>
      </c>
      <c r="D121" s="105" t="s">
        <v>1138</v>
      </c>
      <c r="E121" s="113">
        <v>1</v>
      </c>
      <c r="F121" s="227">
        <v>500000</v>
      </c>
      <c r="G121" s="116">
        <f t="shared" si="1"/>
        <v>500000</v>
      </c>
    </row>
    <row r="122" spans="1:7" x14ac:dyDescent="0.2">
      <c r="A122" s="108"/>
      <c r="B122" s="109"/>
      <c r="C122" s="110"/>
      <c r="D122" s="105"/>
      <c r="E122" s="113"/>
      <c r="F122" s="111"/>
      <c r="G122" s="116"/>
    </row>
    <row r="123" spans="1:7" x14ac:dyDescent="0.2">
      <c r="A123" s="108" t="s">
        <v>1097</v>
      </c>
      <c r="B123" s="109"/>
      <c r="C123" s="110" t="s">
        <v>1144</v>
      </c>
      <c r="D123" s="105"/>
      <c r="E123" s="113"/>
      <c r="F123" s="184"/>
      <c r="G123" s="116"/>
    </row>
    <row r="124" spans="1:7" x14ac:dyDescent="0.2">
      <c r="A124" s="108"/>
      <c r="B124" s="109"/>
      <c r="C124" s="110" t="s">
        <v>1145</v>
      </c>
      <c r="D124" s="105" t="s">
        <v>141</v>
      </c>
      <c r="E124" s="113">
        <f>G121</f>
        <v>500000</v>
      </c>
      <c r="F124" s="484"/>
      <c r="G124" s="116">
        <f t="shared" ref="G124" si="2">ROUND(E124*(ROUND(F124,2)),2)</f>
        <v>0</v>
      </c>
    </row>
    <row r="125" spans="1:7" x14ac:dyDescent="0.2">
      <c r="A125" s="108"/>
      <c r="B125" s="109"/>
      <c r="C125" s="110"/>
      <c r="D125" s="105"/>
      <c r="E125" s="151"/>
      <c r="F125" s="111"/>
      <c r="G125" s="116"/>
    </row>
    <row r="126" spans="1:7" s="7" customFormat="1" ht="12" x14ac:dyDescent="0.25">
      <c r="A126" s="129" t="s">
        <v>25</v>
      </c>
      <c r="B126" s="103"/>
      <c r="C126" s="104" t="s">
        <v>1140</v>
      </c>
      <c r="D126" s="197"/>
      <c r="E126" s="148"/>
      <c r="F126" s="178"/>
      <c r="G126" s="200"/>
    </row>
    <row r="127" spans="1:7" s="7" customFormat="1" ht="12" x14ac:dyDescent="0.25">
      <c r="A127" s="129"/>
      <c r="B127" s="103"/>
      <c r="C127" s="104"/>
      <c r="D127" s="197"/>
      <c r="E127" s="148"/>
      <c r="F127" s="178"/>
      <c r="G127" s="200"/>
    </row>
    <row r="128" spans="1:7" s="7" customFormat="1" ht="12" x14ac:dyDescent="0.25">
      <c r="A128" s="129" t="s">
        <v>1098</v>
      </c>
      <c r="B128" s="103"/>
      <c r="C128" s="104" t="s">
        <v>1141</v>
      </c>
      <c r="D128" s="197"/>
      <c r="E128" s="148"/>
      <c r="F128" s="178"/>
      <c r="G128" s="200"/>
    </row>
    <row r="129" spans="1:7" x14ac:dyDescent="0.2">
      <c r="A129" s="108"/>
      <c r="B129" s="109"/>
      <c r="C129" s="110"/>
      <c r="D129" s="105"/>
      <c r="E129" s="151"/>
      <c r="F129" s="111"/>
      <c r="G129" s="116"/>
    </row>
    <row r="130" spans="1:7" x14ac:dyDescent="0.2">
      <c r="A130" s="108" t="s">
        <v>1099</v>
      </c>
      <c r="B130" s="109"/>
      <c r="C130" s="110" t="s">
        <v>403</v>
      </c>
      <c r="D130" s="105" t="s">
        <v>140</v>
      </c>
      <c r="E130" s="151">
        <v>50</v>
      </c>
      <c r="F130" s="301"/>
      <c r="G130" s="116">
        <f t="shared" si="1"/>
        <v>0</v>
      </c>
    </row>
    <row r="131" spans="1:7" x14ac:dyDescent="0.2">
      <c r="A131" s="108"/>
      <c r="B131" s="109"/>
      <c r="C131" s="110"/>
      <c r="D131" s="105"/>
      <c r="E131" s="151"/>
      <c r="F131" s="111"/>
      <c r="G131" s="116"/>
    </row>
    <row r="132" spans="1:7" x14ac:dyDescent="0.2">
      <c r="A132" s="108" t="s">
        <v>1100</v>
      </c>
      <c r="B132" s="109"/>
      <c r="C132" s="110" t="s">
        <v>402</v>
      </c>
      <c r="D132" s="105" t="s">
        <v>140</v>
      </c>
      <c r="E132" s="151">
        <v>50</v>
      </c>
      <c r="F132" s="301"/>
      <c r="G132" s="116">
        <f t="shared" si="1"/>
        <v>0</v>
      </c>
    </row>
    <row r="133" spans="1:7" x14ac:dyDescent="0.2">
      <c r="A133" s="108"/>
      <c r="B133" s="109"/>
      <c r="C133" s="110"/>
      <c r="D133" s="105"/>
      <c r="E133" s="151"/>
      <c r="F133" s="111"/>
      <c r="G133" s="116"/>
    </row>
    <row r="134" spans="1:7" x14ac:dyDescent="0.2">
      <c r="A134" s="108" t="s">
        <v>1101</v>
      </c>
      <c r="B134" s="109"/>
      <c r="C134" s="110" t="s">
        <v>1142</v>
      </c>
      <c r="D134" s="105"/>
      <c r="E134" s="151"/>
      <c r="F134" s="111"/>
      <c r="G134" s="116"/>
    </row>
    <row r="135" spans="1:7" x14ac:dyDescent="0.2">
      <c r="A135" s="108"/>
      <c r="B135" s="109"/>
      <c r="C135" s="110"/>
      <c r="D135" s="105"/>
      <c r="E135" s="151"/>
      <c r="F135" s="111"/>
      <c r="G135" s="116"/>
    </row>
    <row r="136" spans="1:7" x14ac:dyDescent="0.2">
      <c r="A136" s="108" t="s">
        <v>1102</v>
      </c>
      <c r="B136" s="109"/>
      <c r="C136" s="110" t="s">
        <v>402</v>
      </c>
      <c r="D136" s="105" t="s">
        <v>140</v>
      </c>
      <c r="E136" s="151">
        <v>50</v>
      </c>
      <c r="F136" s="301"/>
      <c r="G136" s="116">
        <f t="shared" si="1"/>
        <v>0</v>
      </c>
    </row>
    <row r="137" spans="1:7" x14ac:dyDescent="0.2">
      <c r="A137" s="108"/>
      <c r="B137" s="109"/>
      <c r="C137" s="110"/>
      <c r="D137" s="105"/>
      <c r="E137" s="151"/>
      <c r="F137" s="111"/>
      <c r="G137" s="116"/>
    </row>
    <row r="138" spans="1:7" x14ac:dyDescent="0.2">
      <c r="A138" s="112" t="s">
        <v>1103</v>
      </c>
      <c r="B138" s="109"/>
      <c r="C138" s="110" t="s">
        <v>404</v>
      </c>
      <c r="D138" s="105" t="s">
        <v>140</v>
      </c>
      <c r="E138" s="151">
        <v>50</v>
      </c>
      <c r="F138" s="301"/>
      <c r="G138" s="116">
        <f t="shared" si="1"/>
        <v>0</v>
      </c>
    </row>
    <row r="139" spans="1:7" x14ac:dyDescent="0.2">
      <c r="A139" s="112"/>
      <c r="B139" s="109"/>
      <c r="C139" s="110"/>
      <c r="D139" s="105"/>
      <c r="E139" s="151"/>
      <c r="F139" s="111"/>
      <c r="G139" s="116"/>
    </row>
    <row r="140" spans="1:7" x14ac:dyDescent="0.2">
      <c r="A140" s="112" t="s">
        <v>1104</v>
      </c>
      <c r="B140" s="109"/>
      <c r="C140" s="110" t="s">
        <v>1143</v>
      </c>
      <c r="D140" s="105"/>
      <c r="E140" s="151"/>
      <c r="F140" s="111"/>
      <c r="G140" s="116"/>
    </row>
    <row r="141" spans="1:7" x14ac:dyDescent="0.2">
      <c r="A141" s="112"/>
      <c r="B141" s="109"/>
      <c r="C141" s="110"/>
      <c r="D141" s="105"/>
      <c r="E141" s="151"/>
      <c r="F141" s="111"/>
      <c r="G141" s="116"/>
    </row>
    <row r="142" spans="1:7" x14ac:dyDescent="0.2">
      <c r="A142" s="112" t="s">
        <v>1105</v>
      </c>
      <c r="B142" s="109"/>
      <c r="C142" s="110" t="s">
        <v>402</v>
      </c>
      <c r="D142" s="105" t="s">
        <v>140</v>
      </c>
      <c r="E142" s="151">
        <v>50</v>
      </c>
      <c r="F142" s="301"/>
      <c r="G142" s="116">
        <f t="shared" si="1"/>
        <v>0</v>
      </c>
    </row>
    <row r="143" spans="1:7" x14ac:dyDescent="0.2">
      <c r="A143" s="112"/>
      <c r="B143" s="109"/>
      <c r="C143" s="110"/>
      <c r="D143" s="105"/>
      <c r="E143" s="151"/>
      <c r="F143" s="111"/>
      <c r="G143" s="116"/>
    </row>
    <row r="144" spans="1:7" x14ac:dyDescent="0.2">
      <c r="A144" s="112" t="s">
        <v>1106</v>
      </c>
      <c r="B144" s="109"/>
      <c r="C144" s="110" t="s">
        <v>404</v>
      </c>
      <c r="D144" s="105" t="s">
        <v>140</v>
      </c>
      <c r="E144" s="151">
        <v>50</v>
      </c>
      <c r="F144" s="301"/>
      <c r="G144" s="116">
        <f t="shared" si="1"/>
        <v>0</v>
      </c>
    </row>
    <row r="145" spans="1:7" ht="12" x14ac:dyDescent="0.25">
      <c r="A145" s="43" t="s">
        <v>252</v>
      </c>
      <c r="B145" s="645"/>
      <c r="C145" s="646" t="s">
        <v>137</v>
      </c>
      <c r="D145" s="154"/>
      <c r="E145" s="154"/>
      <c r="F145" s="154"/>
      <c r="G145" s="647">
        <f>SUM(G79:G144)</f>
        <v>1000000</v>
      </c>
    </row>
  </sheetData>
  <sheetProtection algorithmName="SHA-512" hashValue="ANC9nIC2m1i/5toY2pAHtKmpve1P8bHWKQX+kpIrKybbgkJ7LIhWzU63caXc3PWhhw5gAEorDJtI9yWbHttTrQ==" saltValue="BWJ+FRnZ09swgP1mVvSPyw==" spinCount="100000" sheet="1" objects="1" scenarios="1"/>
  <protectedRanges>
    <protectedRange sqref="F12:F18 F24:F32 F36:F44 F50:F70 F83:F89 F93:F97 F101:F111 F117 F130:F132 F136:F138 F142:F144 F123:F124" name="Range6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  <rowBreaks count="2" manualBreakCount="2">
    <brk id="72" max="16383" man="1"/>
    <brk id="145" max="6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4F639-3653-4AB2-A212-2F60B0B46C10}">
  <sheetPr>
    <tabColor rgb="FFFFFF00"/>
  </sheetPr>
  <dimension ref="A1:G73"/>
  <sheetViews>
    <sheetView showZeros="0" view="pageBreakPreview" topLeftCell="A13" zoomScale="80" zoomScaleNormal="100" zoomScaleSheetLayoutView="80" workbookViewId="0">
      <selection activeCell="D199" activeCellId="1" sqref="D19 D199"/>
    </sheetView>
  </sheetViews>
  <sheetFormatPr defaultColWidth="12.453125" defaultRowHeight="11.4" x14ac:dyDescent="0.25"/>
  <cols>
    <col min="1" max="1" width="3.81640625" style="10" customWidth="1"/>
    <col min="2" max="2" width="5.45312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3"/>
      <c r="G2" s="2" t="s">
        <v>253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1"/>
    </row>
    <row r="8" spans="1:7" ht="12" customHeight="1" x14ac:dyDescent="0.25">
      <c r="A8" s="102" t="s">
        <v>1146</v>
      </c>
      <c r="B8" s="103"/>
      <c r="C8" s="104" t="s">
        <v>1164</v>
      </c>
      <c r="D8" s="105"/>
      <c r="E8" s="106"/>
      <c r="F8" s="107"/>
      <c r="G8" s="116"/>
    </row>
    <row r="9" spans="1:7" ht="12" customHeight="1" x14ac:dyDescent="0.25">
      <c r="A9" s="102"/>
      <c r="B9" s="103"/>
      <c r="C9" s="104"/>
      <c r="D9" s="105"/>
      <c r="E9" s="106"/>
      <c r="F9" s="107"/>
      <c r="G9" s="116"/>
    </row>
    <row r="10" spans="1:7" ht="12" customHeight="1" x14ac:dyDescent="0.2">
      <c r="A10" s="129" t="s">
        <v>29</v>
      </c>
      <c r="B10" s="109"/>
      <c r="C10" s="104" t="s">
        <v>26</v>
      </c>
      <c r="D10" s="105"/>
      <c r="E10" s="106"/>
      <c r="F10" s="107"/>
      <c r="G10" s="116"/>
    </row>
    <row r="11" spans="1:7" ht="12" customHeight="1" x14ac:dyDescent="0.2">
      <c r="A11" s="108"/>
      <c r="B11" s="109"/>
      <c r="C11" s="110"/>
      <c r="D11" s="105"/>
      <c r="E11" s="106"/>
      <c r="F11" s="107"/>
      <c r="G11" s="116"/>
    </row>
    <row r="12" spans="1:7" ht="12" customHeight="1" x14ac:dyDescent="0.2">
      <c r="A12" s="129" t="s">
        <v>1147</v>
      </c>
      <c r="B12" s="109"/>
      <c r="C12" s="104" t="s">
        <v>1165</v>
      </c>
      <c r="D12" s="105"/>
      <c r="E12" s="106"/>
      <c r="F12" s="107"/>
      <c r="G12" s="116"/>
    </row>
    <row r="13" spans="1:7" ht="12" customHeight="1" x14ac:dyDescent="0.2">
      <c r="A13" s="108"/>
      <c r="B13" s="109"/>
      <c r="C13" s="110"/>
      <c r="D13" s="105"/>
      <c r="E13" s="106"/>
      <c r="F13" s="107"/>
      <c r="G13" s="116"/>
    </row>
    <row r="14" spans="1:7" ht="12" customHeight="1" x14ac:dyDescent="0.2">
      <c r="A14" s="108" t="s">
        <v>1148</v>
      </c>
      <c r="B14" s="109"/>
      <c r="C14" s="110" t="s">
        <v>1166</v>
      </c>
      <c r="D14" s="105" t="s">
        <v>140</v>
      </c>
      <c r="E14" s="113">
        <v>5000</v>
      </c>
      <c r="F14" s="297"/>
      <c r="G14" s="116">
        <f>F14*E14</f>
        <v>0</v>
      </c>
    </row>
    <row r="15" spans="1:7" ht="12" customHeight="1" x14ac:dyDescent="0.2">
      <c r="A15" s="108"/>
      <c r="B15" s="109"/>
      <c r="C15" s="110"/>
      <c r="D15" s="105"/>
      <c r="E15" s="113"/>
      <c r="F15" s="107"/>
      <c r="G15" s="116"/>
    </row>
    <row r="16" spans="1:7" s="7" customFormat="1" ht="12" customHeight="1" x14ac:dyDescent="0.25">
      <c r="A16" s="129" t="s">
        <v>1149</v>
      </c>
      <c r="B16" s="103"/>
      <c r="C16" s="104" t="s">
        <v>200</v>
      </c>
      <c r="D16" s="197"/>
      <c r="E16" s="202"/>
      <c r="F16" s="199"/>
      <c r="G16" s="200"/>
    </row>
    <row r="17" spans="1:7" ht="12" customHeight="1" x14ac:dyDescent="0.2">
      <c r="A17" s="108"/>
      <c r="B17" s="109"/>
      <c r="C17" s="110"/>
      <c r="D17" s="105"/>
      <c r="E17" s="113"/>
      <c r="F17" s="107"/>
      <c r="G17" s="116"/>
    </row>
    <row r="18" spans="1:7" ht="12" customHeight="1" x14ac:dyDescent="0.2">
      <c r="A18" s="108" t="s">
        <v>1150</v>
      </c>
      <c r="B18" s="109"/>
      <c r="C18" s="110" t="s">
        <v>1167</v>
      </c>
      <c r="D18" s="105" t="s">
        <v>140</v>
      </c>
      <c r="E18" s="113">
        <v>500</v>
      </c>
      <c r="F18" s="297"/>
      <c r="G18" s="116">
        <f>F18*E18</f>
        <v>0</v>
      </c>
    </row>
    <row r="19" spans="1:7" ht="12" customHeight="1" x14ac:dyDescent="0.2">
      <c r="A19" s="108"/>
      <c r="B19" s="109"/>
      <c r="C19" s="110"/>
      <c r="D19" s="105"/>
      <c r="E19" s="113"/>
      <c r="F19" s="648"/>
      <c r="G19" s="116"/>
    </row>
    <row r="20" spans="1:7" ht="12" customHeight="1" x14ac:dyDescent="0.2">
      <c r="A20" s="108" t="s">
        <v>1151</v>
      </c>
      <c r="B20" s="109"/>
      <c r="C20" s="110" t="s">
        <v>1168</v>
      </c>
      <c r="D20" s="105" t="s">
        <v>140</v>
      </c>
      <c r="E20" s="113">
        <v>250</v>
      </c>
      <c r="F20" s="297"/>
      <c r="G20" s="116">
        <f>F20*E20</f>
        <v>0</v>
      </c>
    </row>
    <row r="21" spans="1:7" ht="12" customHeight="1" x14ac:dyDescent="0.2">
      <c r="A21" s="108"/>
      <c r="B21" s="109"/>
      <c r="C21" s="110"/>
      <c r="D21" s="105"/>
      <c r="E21" s="113"/>
      <c r="F21" s="648"/>
      <c r="G21" s="116"/>
    </row>
    <row r="22" spans="1:7" ht="12" customHeight="1" x14ac:dyDescent="0.2">
      <c r="A22" s="108" t="s">
        <v>1152</v>
      </c>
      <c r="B22" s="109"/>
      <c r="C22" s="110" t="s">
        <v>1110</v>
      </c>
      <c r="D22" s="105" t="s">
        <v>140</v>
      </c>
      <c r="E22" s="113">
        <v>100</v>
      </c>
      <c r="F22" s="297"/>
      <c r="G22" s="116">
        <f>F22*E22</f>
        <v>0</v>
      </c>
    </row>
    <row r="23" spans="1:7" ht="12" customHeight="1" x14ac:dyDescent="0.2">
      <c r="A23" s="108"/>
      <c r="B23" s="109"/>
      <c r="C23" s="110"/>
      <c r="D23" s="105"/>
      <c r="E23" s="113"/>
      <c r="F23" s="648"/>
      <c r="G23" s="116"/>
    </row>
    <row r="24" spans="1:7" ht="12" customHeight="1" x14ac:dyDescent="0.2">
      <c r="A24" s="108" t="s">
        <v>1153</v>
      </c>
      <c r="B24" s="109"/>
      <c r="C24" s="110" t="s">
        <v>201</v>
      </c>
      <c r="D24" s="105" t="s">
        <v>140</v>
      </c>
      <c r="E24" s="113">
        <v>20</v>
      </c>
      <c r="F24" s="297"/>
      <c r="G24" s="116">
        <f>F24*E24</f>
        <v>0</v>
      </c>
    </row>
    <row r="25" spans="1:7" ht="12" customHeight="1" x14ac:dyDescent="0.2">
      <c r="A25" s="108"/>
      <c r="B25" s="109"/>
      <c r="C25" s="110"/>
      <c r="D25" s="105"/>
      <c r="E25" s="113"/>
      <c r="F25" s="107"/>
      <c r="G25" s="116"/>
    </row>
    <row r="26" spans="1:7" s="7" customFormat="1" ht="12" customHeight="1" x14ac:dyDescent="0.25">
      <c r="A26" s="129" t="s">
        <v>30</v>
      </c>
      <c r="B26" s="103"/>
      <c r="C26" s="104" t="s">
        <v>35</v>
      </c>
      <c r="D26" s="197"/>
      <c r="E26" s="202"/>
      <c r="F26" s="199"/>
      <c r="G26" s="200"/>
    </row>
    <row r="27" spans="1:7" ht="12" customHeight="1" x14ac:dyDescent="0.2">
      <c r="A27" s="108"/>
      <c r="B27" s="109"/>
      <c r="C27" s="110"/>
      <c r="D27" s="105"/>
      <c r="E27" s="113"/>
      <c r="F27" s="107"/>
      <c r="G27" s="116"/>
    </row>
    <row r="28" spans="1:7" ht="12" customHeight="1" x14ac:dyDescent="0.2">
      <c r="A28" s="108" t="s">
        <v>1154</v>
      </c>
      <c r="B28" s="109"/>
      <c r="C28" s="110" t="s">
        <v>27</v>
      </c>
      <c r="D28" s="105" t="s">
        <v>635</v>
      </c>
      <c r="E28" s="113">
        <v>50</v>
      </c>
      <c r="F28" s="297"/>
      <c r="G28" s="116">
        <f>F28*E28</f>
        <v>0</v>
      </c>
    </row>
    <row r="29" spans="1:7" ht="12" customHeight="1" x14ac:dyDescent="0.2">
      <c r="A29" s="108"/>
      <c r="B29" s="109"/>
      <c r="C29" s="110"/>
      <c r="D29" s="105"/>
      <c r="E29" s="113"/>
      <c r="F29" s="648"/>
      <c r="G29" s="116"/>
    </row>
    <row r="30" spans="1:7" ht="12" customHeight="1" x14ac:dyDescent="0.2">
      <c r="A30" s="108" t="s">
        <v>1155</v>
      </c>
      <c r="B30" s="109"/>
      <c r="C30" s="110" t="s">
        <v>28</v>
      </c>
      <c r="D30" s="105" t="s">
        <v>635</v>
      </c>
      <c r="E30" s="113">
        <v>40</v>
      </c>
      <c r="F30" s="297"/>
      <c r="G30" s="116">
        <f>F30*E30</f>
        <v>0</v>
      </c>
    </row>
    <row r="31" spans="1:7" ht="12" customHeight="1" x14ac:dyDescent="0.2">
      <c r="A31" s="108"/>
      <c r="B31" s="109"/>
      <c r="C31" s="110"/>
      <c r="D31" s="105"/>
      <c r="E31" s="113"/>
      <c r="F31" s="107"/>
      <c r="G31" s="116"/>
    </row>
    <row r="32" spans="1:7" ht="12" customHeight="1" x14ac:dyDescent="0.2">
      <c r="A32" s="108"/>
      <c r="B32" s="109"/>
      <c r="C32" s="110"/>
      <c r="D32" s="105"/>
      <c r="E32" s="113"/>
      <c r="F32" s="107"/>
      <c r="G32" s="116"/>
    </row>
    <row r="33" spans="1:7" ht="12" customHeight="1" x14ac:dyDescent="0.25">
      <c r="A33" s="102" t="s">
        <v>1156</v>
      </c>
      <c r="B33" s="103"/>
      <c r="C33" s="104" t="s">
        <v>1169</v>
      </c>
      <c r="D33" s="105"/>
      <c r="E33" s="113"/>
      <c r="F33" s="107"/>
      <c r="G33" s="116"/>
    </row>
    <row r="34" spans="1:7" ht="12" customHeight="1" x14ac:dyDescent="0.25">
      <c r="A34" s="102"/>
      <c r="B34" s="103"/>
      <c r="C34" s="104"/>
      <c r="D34" s="105"/>
      <c r="E34" s="113"/>
      <c r="F34" s="107"/>
      <c r="G34" s="116"/>
    </row>
    <row r="35" spans="1:7" ht="12" customHeight="1" x14ac:dyDescent="0.25">
      <c r="A35" s="102" t="s">
        <v>31</v>
      </c>
      <c r="B35" s="109"/>
      <c r="C35" s="104" t="s">
        <v>202</v>
      </c>
      <c r="D35" s="105"/>
      <c r="E35" s="113"/>
      <c r="F35" s="107"/>
      <c r="G35" s="116"/>
    </row>
    <row r="36" spans="1:7" ht="12" customHeight="1" x14ac:dyDescent="0.2">
      <c r="A36" s="112"/>
      <c r="B36" s="109"/>
      <c r="C36" s="110"/>
      <c r="D36" s="105"/>
      <c r="E36" s="113"/>
      <c r="F36" s="107"/>
      <c r="G36" s="116"/>
    </row>
    <row r="37" spans="1:7" ht="12" customHeight="1" x14ac:dyDescent="0.25">
      <c r="A37" s="102" t="s">
        <v>1157</v>
      </c>
      <c r="B37" s="109"/>
      <c r="C37" s="104" t="s">
        <v>1170</v>
      </c>
      <c r="D37" s="105"/>
      <c r="E37" s="113"/>
      <c r="F37" s="107"/>
      <c r="G37" s="116"/>
    </row>
    <row r="38" spans="1:7" ht="12" customHeight="1" x14ac:dyDescent="0.2">
      <c r="A38" s="112"/>
      <c r="B38" s="109"/>
      <c r="C38" s="110"/>
      <c r="D38" s="105"/>
      <c r="E38" s="113"/>
      <c r="F38" s="107"/>
      <c r="G38" s="116"/>
    </row>
    <row r="39" spans="1:7" ht="12" customHeight="1" x14ac:dyDescent="0.2">
      <c r="A39" s="112" t="s">
        <v>1158</v>
      </c>
      <c r="B39" s="109"/>
      <c r="C39" s="110" t="s">
        <v>1171</v>
      </c>
      <c r="D39" s="105" t="s">
        <v>140</v>
      </c>
      <c r="E39" s="113">
        <v>10</v>
      </c>
      <c r="F39" s="301"/>
      <c r="G39" s="116">
        <f>F39*E39</f>
        <v>0</v>
      </c>
    </row>
    <row r="40" spans="1:7" ht="12" customHeight="1" x14ac:dyDescent="0.2">
      <c r="A40" s="112"/>
      <c r="B40" s="109"/>
      <c r="C40" s="110"/>
      <c r="D40" s="105"/>
      <c r="E40" s="113"/>
      <c r="F40" s="111"/>
      <c r="G40" s="116"/>
    </row>
    <row r="41" spans="1:7" ht="12" customHeight="1" x14ac:dyDescent="0.2">
      <c r="A41" s="112" t="s">
        <v>1159</v>
      </c>
      <c r="B41" s="109"/>
      <c r="C41" s="110" t="s">
        <v>1168</v>
      </c>
      <c r="D41" s="105" t="s">
        <v>140</v>
      </c>
      <c r="E41" s="113">
        <v>10</v>
      </c>
      <c r="F41" s="301"/>
      <c r="G41" s="116">
        <f>F41*E41</f>
        <v>0</v>
      </c>
    </row>
    <row r="42" spans="1:7" ht="12" customHeight="1" x14ac:dyDescent="0.2">
      <c r="A42" s="112"/>
      <c r="B42" s="109"/>
      <c r="C42" s="110"/>
      <c r="D42" s="105"/>
      <c r="E42" s="113"/>
      <c r="F42" s="111"/>
      <c r="G42" s="116"/>
    </row>
    <row r="43" spans="1:7" ht="12" customHeight="1" x14ac:dyDescent="0.2">
      <c r="A43" s="112" t="s">
        <v>1160</v>
      </c>
      <c r="B43" s="109"/>
      <c r="C43" s="110" t="s">
        <v>1110</v>
      </c>
      <c r="D43" s="105" t="s">
        <v>140</v>
      </c>
      <c r="E43" s="113">
        <v>10</v>
      </c>
      <c r="F43" s="301"/>
      <c r="G43" s="116">
        <f>F43*E43</f>
        <v>0</v>
      </c>
    </row>
    <row r="44" spans="1:7" ht="12" customHeight="1" x14ac:dyDescent="0.2">
      <c r="A44" s="112"/>
      <c r="B44" s="109"/>
      <c r="C44" s="110"/>
      <c r="D44" s="105"/>
      <c r="E44" s="113"/>
      <c r="F44" s="111"/>
      <c r="G44" s="116"/>
    </row>
    <row r="45" spans="1:7" ht="12" customHeight="1" x14ac:dyDescent="0.25">
      <c r="A45" s="102" t="s">
        <v>1161</v>
      </c>
      <c r="B45" s="109"/>
      <c r="C45" s="104" t="s">
        <v>1172</v>
      </c>
      <c r="D45" s="105"/>
      <c r="E45" s="113"/>
      <c r="F45" s="111"/>
      <c r="G45" s="116"/>
    </row>
    <row r="46" spans="1:7" ht="12" customHeight="1" x14ac:dyDescent="0.2">
      <c r="A46" s="112"/>
      <c r="B46" s="109"/>
      <c r="C46" s="110"/>
      <c r="D46" s="105"/>
      <c r="E46" s="113"/>
      <c r="F46" s="111"/>
      <c r="G46" s="116"/>
    </row>
    <row r="47" spans="1:7" ht="12" customHeight="1" x14ac:dyDescent="0.2">
      <c r="A47" s="112" t="s">
        <v>1162</v>
      </c>
      <c r="B47" s="109"/>
      <c r="C47" s="110" t="s">
        <v>1173</v>
      </c>
      <c r="D47" s="105" t="s">
        <v>728</v>
      </c>
      <c r="E47" s="113">
        <v>1</v>
      </c>
      <c r="F47" s="224">
        <v>250000</v>
      </c>
      <c r="G47" s="116">
        <f>F47*E47</f>
        <v>250000</v>
      </c>
    </row>
    <row r="48" spans="1:7" ht="12" customHeight="1" x14ac:dyDescent="0.2">
      <c r="A48" s="112"/>
      <c r="B48" s="109"/>
      <c r="C48" s="110"/>
      <c r="D48" s="105"/>
      <c r="E48" s="113"/>
      <c r="F48" s="107"/>
      <c r="G48" s="116"/>
    </row>
    <row r="49" spans="1:7" ht="12" customHeight="1" x14ac:dyDescent="0.25">
      <c r="A49" s="108" t="s">
        <v>1163</v>
      </c>
      <c r="B49" s="130"/>
      <c r="C49" s="110" t="s">
        <v>1174</v>
      </c>
      <c r="D49" s="131" t="s">
        <v>141</v>
      </c>
      <c r="E49" s="132">
        <f>G47</f>
        <v>250000</v>
      </c>
      <c r="F49" s="298"/>
      <c r="G49" s="171">
        <f>F49*E49</f>
        <v>0</v>
      </c>
    </row>
    <row r="50" spans="1:7" ht="12" customHeight="1" x14ac:dyDescent="0.2">
      <c r="A50" s="31"/>
      <c r="B50" s="60"/>
      <c r="D50" s="28"/>
      <c r="E50" s="29"/>
      <c r="F50" s="45"/>
      <c r="G50" s="234" t="str">
        <f t="shared" ref="G50:G65" si="0">IF(OR(AND(E50="Prov",F50="Sum"),(F50="PC Sum")),". . . . . . . . .00",IF(ISERR(E50*F50),"",IF(E50*F50=0,"",ROUND(E50*F50,2))))</f>
        <v/>
      </c>
    </row>
    <row r="51" spans="1:7" ht="12" customHeight="1" x14ac:dyDescent="0.2">
      <c r="A51" s="31"/>
      <c r="B51" s="60"/>
      <c r="D51" s="28"/>
      <c r="E51" s="30"/>
      <c r="F51" s="399"/>
      <c r="G51" s="234" t="str">
        <f t="shared" si="0"/>
        <v/>
      </c>
    </row>
    <row r="52" spans="1:7" ht="12" customHeight="1" x14ac:dyDescent="0.2">
      <c r="A52" s="31"/>
      <c r="B52" s="60"/>
      <c r="D52" s="28"/>
      <c r="E52" s="30"/>
      <c r="F52" s="399"/>
      <c r="G52" s="234" t="str">
        <f t="shared" si="0"/>
        <v/>
      </c>
    </row>
    <row r="53" spans="1:7" ht="12" customHeight="1" x14ac:dyDescent="0.2">
      <c r="A53" s="31"/>
      <c r="B53" s="60"/>
      <c r="D53" s="28"/>
      <c r="E53" s="29"/>
      <c r="F53" s="30"/>
      <c r="G53" s="234" t="str">
        <f t="shared" si="0"/>
        <v/>
      </c>
    </row>
    <row r="54" spans="1:7" ht="12" customHeight="1" x14ac:dyDescent="0.2">
      <c r="A54" s="31"/>
      <c r="B54" s="60"/>
      <c r="D54" s="28"/>
      <c r="E54" s="29"/>
      <c r="F54" s="45"/>
      <c r="G54" s="234" t="str">
        <f t="shared" si="0"/>
        <v/>
      </c>
    </row>
    <row r="55" spans="1:7" ht="12" customHeight="1" x14ac:dyDescent="0.2">
      <c r="A55" s="31"/>
      <c r="B55" s="60"/>
      <c r="D55" s="28"/>
      <c r="E55" s="29"/>
      <c r="F55" s="30"/>
      <c r="G55" s="234" t="str">
        <f t="shared" si="0"/>
        <v/>
      </c>
    </row>
    <row r="56" spans="1:7" ht="12" customHeight="1" x14ac:dyDescent="0.2">
      <c r="A56" s="31"/>
      <c r="B56" s="60"/>
      <c r="D56" s="28"/>
      <c r="E56" s="28"/>
      <c r="F56" s="47"/>
      <c r="G56" s="234" t="str">
        <f t="shared" si="0"/>
        <v/>
      </c>
    </row>
    <row r="57" spans="1:7" ht="12" customHeight="1" x14ac:dyDescent="0.2">
      <c r="A57" s="31"/>
      <c r="B57" s="60"/>
      <c r="D57" s="28"/>
      <c r="E57" s="28"/>
      <c r="F57" s="47"/>
      <c r="G57" s="234" t="str">
        <f t="shared" si="0"/>
        <v/>
      </c>
    </row>
    <row r="58" spans="1:7" ht="12" customHeight="1" x14ac:dyDescent="0.2">
      <c r="A58" s="31"/>
      <c r="B58" s="60"/>
      <c r="D58" s="28"/>
      <c r="E58" s="29"/>
      <c r="F58" s="45"/>
      <c r="G58" s="234" t="str">
        <f t="shared" si="0"/>
        <v/>
      </c>
    </row>
    <row r="59" spans="1:7" ht="12" customHeight="1" x14ac:dyDescent="0.2">
      <c r="A59" s="31"/>
      <c r="B59" s="60"/>
      <c r="D59" s="28"/>
      <c r="E59" s="29"/>
      <c r="F59" s="399"/>
      <c r="G59" s="234" t="str">
        <f t="shared" si="0"/>
        <v/>
      </c>
    </row>
    <row r="60" spans="1:7" ht="12" customHeight="1" x14ac:dyDescent="0.2">
      <c r="A60" s="31"/>
      <c r="B60" s="60"/>
      <c r="D60" s="28"/>
      <c r="E60" s="29"/>
      <c r="F60" s="399"/>
      <c r="G60" s="234" t="str">
        <f t="shared" si="0"/>
        <v/>
      </c>
    </row>
    <row r="61" spans="1:7" ht="12" customHeight="1" x14ac:dyDescent="0.2">
      <c r="A61" s="31"/>
      <c r="B61" s="60"/>
      <c r="D61" s="28"/>
      <c r="E61" s="29"/>
      <c r="F61" s="399"/>
      <c r="G61" s="234"/>
    </row>
    <row r="62" spans="1:7" ht="12" customHeight="1" x14ac:dyDescent="0.2">
      <c r="A62" s="31"/>
      <c r="B62" s="60"/>
      <c r="D62" s="28"/>
      <c r="E62" s="29"/>
      <c r="F62" s="399"/>
      <c r="G62" s="234"/>
    </row>
    <row r="63" spans="1:7" ht="12" customHeight="1" x14ac:dyDescent="0.2">
      <c r="A63" s="31"/>
      <c r="B63" s="60"/>
      <c r="D63" s="28"/>
      <c r="E63" s="29"/>
      <c r="F63" s="399"/>
      <c r="G63" s="234"/>
    </row>
    <row r="64" spans="1:7" ht="12" customHeight="1" x14ac:dyDescent="0.2">
      <c r="A64" s="31"/>
      <c r="B64" s="60"/>
      <c r="D64" s="28"/>
      <c r="E64" s="29"/>
      <c r="F64" s="30"/>
      <c r="G64" s="234" t="str">
        <f t="shared" si="0"/>
        <v/>
      </c>
    </row>
    <row r="65" spans="1:7" ht="12" customHeight="1" x14ac:dyDescent="0.2">
      <c r="A65" s="31"/>
      <c r="B65" s="60"/>
      <c r="D65" s="28"/>
      <c r="E65" s="29"/>
      <c r="F65" s="30"/>
      <c r="G65" s="234" t="str">
        <f t="shared" si="0"/>
        <v/>
      </c>
    </row>
    <row r="66" spans="1:7" ht="12" customHeight="1" x14ac:dyDescent="0.25">
      <c r="A66" s="52"/>
      <c r="B66" s="53"/>
      <c r="C66" s="89"/>
      <c r="D66" s="4"/>
      <c r="E66" s="4"/>
      <c r="F66" s="15"/>
      <c r="G66" s="54"/>
    </row>
    <row r="67" spans="1:7" ht="12" customHeight="1" x14ac:dyDescent="0.25">
      <c r="A67" s="25" t="str">
        <f>A8</f>
        <v>M420</v>
      </c>
      <c r="B67" s="49"/>
      <c r="C67" s="90" t="s">
        <v>137</v>
      </c>
      <c r="D67" s="3"/>
      <c r="E67" s="3"/>
      <c r="F67" s="60"/>
      <c r="G67" s="76">
        <f>SUM(G7:G65)</f>
        <v>250000</v>
      </c>
    </row>
    <row r="68" spans="1:7" ht="12" customHeight="1" x14ac:dyDescent="0.25">
      <c r="A68" s="43"/>
      <c r="B68" s="55"/>
      <c r="C68" s="91"/>
      <c r="D68" s="5"/>
      <c r="E68" s="5"/>
      <c r="F68" s="19"/>
      <c r="G68" s="44"/>
    </row>
    <row r="73" spans="1:7" x14ac:dyDescent="0.25">
      <c r="D73" s="10" t="s">
        <v>1770</v>
      </c>
    </row>
  </sheetData>
  <sheetProtection algorithmName="SHA-512" hashValue="sNpb3hXfspamqfdRIUZIAzObz9ikwCNPMOPP6z7upAgHt2Cpb5dSiePRLE5MNp20Ta71MK5zGwyScqahyLpgJQ==" saltValue="2mzKBqFBlAC0fIcpL2dN1A==" spinCount="100000" sheet="1" objects="1" scenarios="1"/>
  <protectedRanges>
    <protectedRange sqref="F51:F52 F59:F63" name="Range2_1"/>
    <protectedRange sqref="F14 F18:F24 F28:F30 F39:F43 F49" name="Range6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6C417-6CBA-4461-8D0B-81B3BD406513}">
  <sheetPr>
    <tabColor rgb="FFFFFF00"/>
  </sheetPr>
  <dimension ref="A1:G73"/>
  <sheetViews>
    <sheetView showZeros="0" view="pageBreakPreview" topLeftCell="B40" zoomScale="80" zoomScaleNormal="100" zoomScaleSheetLayoutView="80" workbookViewId="0">
      <selection activeCell="D199" activeCellId="1" sqref="D19 D199"/>
    </sheetView>
  </sheetViews>
  <sheetFormatPr defaultColWidth="12.453125" defaultRowHeight="11.4" x14ac:dyDescent="0.25"/>
  <cols>
    <col min="1" max="1" width="3.81640625" style="10" customWidth="1"/>
    <col min="2" max="2" width="4.9062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3"/>
      <c r="G2" s="2" t="s">
        <v>255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1"/>
    </row>
    <row r="8" spans="1:7" ht="12" customHeight="1" x14ac:dyDescent="0.25">
      <c r="A8" s="129" t="s">
        <v>1175</v>
      </c>
      <c r="B8" s="103"/>
      <c r="C8" s="104" t="s">
        <v>57</v>
      </c>
      <c r="D8" s="105"/>
      <c r="E8" s="106"/>
      <c r="F8" s="107"/>
      <c r="G8" s="116"/>
    </row>
    <row r="9" spans="1:7" ht="12" customHeight="1" x14ac:dyDescent="0.25">
      <c r="A9" s="129"/>
      <c r="B9" s="103"/>
      <c r="C9" s="104"/>
      <c r="D9" s="105"/>
      <c r="E9" s="106"/>
      <c r="F9" s="107"/>
      <c r="G9" s="116"/>
    </row>
    <row r="10" spans="1:7" ht="12" customHeight="1" x14ac:dyDescent="0.2">
      <c r="A10" s="129" t="s">
        <v>1176</v>
      </c>
      <c r="B10" s="109"/>
      <c r="C10" s="104" t="s">
        <v>1191</v>
      </c>
      <c r="D10" s="105"/>
      <c r="E10" s="106"/>
      <c r="F10" s="107"/>
      <c r="G10" s="116"/>
    </row>
    <row r="11" spans="1:7" ht="12" customHeight="1" x14ac:dyDescent="0.2">
      <c r="A11" s="108"/>
      <c r="B11" s="109"/>
      <c r="C11" s="110"/>
      <c r="D11" s="105"/>
      <c r="E11" s="106"/>
      <c r="F11" s="107"/>
      <c r="G11" s="116"/>
    </row>
    <row r="12" spans="1:7" ht="12" customHeight="1" x14ac:dyDescent="0.2">
      <c r="A12" s="108" t="s">
        <v>1177</v>
      </c>
      <c r="B12" s="109"/>
      <c r="C12" s="110" t="s">
        <v>1191</v>
      </c>
      <c r="D12" s="105" t="s">
        <v>728</v>
      </c>
      <c r="E12" s="113">
        <v>1</v>
      </c>
      <c r="F12" s="224">
        <v>50000</v>
      </c>
      <c r="G12" s="116">
        <f>F12*E12</f>
        <v>50000</v>
      </c>
    </row>
    <row r="13" spans="1:7" ht="12" customHeight="1" x14ac:dyDescent="0.2">
      <c r="A13" s="108"/>
      <c r="B13" s="109"/>
      <c r="C13" s="110"/>
      <c r="D13" s="105"/>
      <c r="E13" s="113"/>
      <c r="F13" s="107"/>
      <c r="G13" s="116"/>
    </row>
    <row r="14" spans="1:7" ht="12" customHeight="1" x14ac:dyDescent="0.25">
      <c r="A14" s="108" t="s">
        <v>1178</v>
      </c>
      <c r="B14" s="130"/>
      <c r="C14" s="110" t="s">
        <v>466</v>
      </c>
      <c r="D14" s="131"/>
      <c r="E14" s="132"/>
      <c r="F14" s="133"/>
      <c r="G14" s="171"/>
    </row>
    <row r="15" spans="1:7" ht="12" customHeight="1" x14ac:dyDescent="0.25">
      <c r="A15" s="108"/>
      <c r="B15" s="130"/>
      <c r="C15" s="110" t="s">
        <v>1196</v>
      </c>
      <c r="D15" s="131" t="s">
        <v>141</v>
      </c>
      <c r="E15" s="132">
        <f>G12</f>
        <v>50000</v>
      </c>
      <c r="F15" s="298"/>
      <c r="G15" s="171">
        <f>F15*E15</f>
        <v>0</v>
      </c>
    </row>
    <row r="16" spans="1:7" ht="12" customHeight="1" x14ac:dyDescent="0.2">
      <c r="A16" s="108"/>
      <c r="B16" s="109"/>
      <c r="C16" s="110"/>
      <c r="D16" s="105"/>
      <c r="E16" s="106"/>
      <c r="F16" s="107"/>
      <c r="G16" s="116"/>
    </row>
    <row r="17" spans="1:7" ht="12" customHeight="1" x14ac:dyDescent="0.2">
      <c r="A17" s="129" t="s">
        <v>1179</v>
      </c>
      <c r="B17" s="109"/>
      <c r="C17" s="104" t="s">
        <v>256</v>
      </c>
      <c r="D17" s="105"/>
      <c r="E17" s="106"/>
      <c r="F17" s="107"/>
      <c r="G17" s="116"/>
    </row>
    <row r="18" spans="1:7" ht="12" customHeight="1" x14ac:dyDescent="0.2">
      <c r="A18" s="108"/>
      <c r="B18" s="109"/>
      <c r="C18" s="110"/>
      <c r="D18" s="105"/>
      <c r="E18" s="106"/>
      <c r="F18" s="107"/>
      <c r="G18" s="116"/>
    </row>
    <row r="19" spans="1:7" s="7" customFormat="1" ht="12" customHeight="1" x14ac:dyDescent="0.25">
      <c r="A19" s="129" t="s">
        <v>1180</v>
      </c>
      <c r="B19" s="103"/>
      <c r="C19" s="104" t="s">
        <v>1192</v>
      </c>
      <c r="D19" s="197"/>
      <c r="E19" s="198"/>
      <c r="F19" s="199"/>
      <c r="G19" s="200"/>
    </row>
    <row r="20" spans="1:7" ht="12" customHeight="1" x14ac:dyDescent="0.2">
      <c r="A20" s="108"/>
      <c r="B20" s="109"/>
      <c r="C20" s="110"/>
      <c r="D20" s="105"/>
      <c r="E20" s="106"/>
      <c r="F20" s="107"/>
      <c r="G20" s="116"/>
    </row>
    <row r="21" spans="1:7" ht="12" customHeight="1" x14ac:dyDescent="0.2">
      <c r="A21" s="108" t="s">
        <v>1181</v>
      </c>
      <c r="B21" s="109"/>
      <c r="C21" s="110" t="s">
        <v>257</v>
      </c>
      <c r="D21" s="105" t="s">
        <v>140</v>
      </c>
      <c r="E21" s="106">
        <v>100</v>
      </c>
      <c r="F21" s="297"/>
      <c r="G21" s="116">
        <f>F21*E21</f>
        <v>0</v>
      </c>
    </row>
    <row r="22" spans="1:7" ht="12" customHeight="1" x14ac:dyDescent="0.2">
      <c r="A22" s="108"/>
      <c r="B22" s="109"/>
      <c r="C22" s="110"/>
      <c r="D22" s="105"/>
      <c r="E22" s="106"/>
      <c r="F22" s="107"/>
      <c r="G22" s="116"/>
    </row>
    <row r="23" spans="1:7" ht="12" customHeight="1" x14ac:dyDescent="0.2">
      <c r="A23" s="108" t="s">
        <v>1182</v>
      </c>
      <c r="B23" s="109"/>
      <c r="C23" s="110" t="s">
        <v>258</v>
      </c>
      <c r="D23" s="105" t="s">
        <v>140</v>
      </c>
      <c r="E23" s="106">
        <v>50</v>
      </c>
      <c r="F23" s="297"/>
      <c r="G23" s="116">
        <f>F23*E23</f>
        <v>0</v>
      </c>
    </row>
    <row r="24" spans="1:7" ht="12" customHeight="1" x14ac:dyDescent="0.2">
      <c r="A24" s="108"/>
      <c r="B24" s="109"/>
      <c r="C24" s="110"/>
      <c r="D24" s="105"/>
      <c r="E24" s="106"/>
      <c r="F24" s="107"/>
      <c r="G24" s="116"/>
    </row>
    <row r="25" spans="1:7" s="7" customFormat="1" ht="12" customHeight="1" x14ac:dyDescent="0.25">
      <c r="A25" s="129" t="s">
        <v>1183</v>
      </c>
      <c r="B25" s="103"/>
      <c r="C25" s="104" t="s">
        <v>259</v>
      </c>
      <c r="D25" s="197"/>
      <c r="E25" s="198"/>
      <c r="F25" s="199"/>
      <c r="G25" s="200"/>
    </row>
    <row r="26" spans="1:7" ht="12" customHeight="1" x14ac:dyDescent="0.2">
      <c r="A26" s="108"/>
      <c r="B26" s="109"/>
      <c r="C26" s="110"/>
      <c r="D26" s="105"/>
      <c r="E26" s="106"/>
      <c r="F26" s="107"/>
      <c r="G26" s="116"/>
    </row>
    <row r="27" spans="1:7" ht="12" customHeight="1" x14ac:dyDescent="0.2">
      <c r="A27" s="108" t="s">
        <v>1184</v>
      </c>
      <c r="B27" s="109"/>
      <c r="C27" s="110" t="s">
        <v>257</v>
      </c>
      <c r="D27" s="105" t="s">
        <v>140</v>
      </c>
      <c r="E27" s="106">
        <v>100</v>
      </c>
      <c r="F27" s="297"/>
      <c r="G27" s="116">
        <f>F27*E27</f>
        <v>0</v>
      </c>
    </row>
    <row r="28" spans="1:7" ht="12" customHeight="1" x14ac:dyDescent="0.2">
      <c r="A28" s="108"/>
      <c r="B28" s="109"/>
      <c r="C28" s="110"/>
      <c r="D28" s="105"/>
      <c r="E28" s="106"/>
      <c r="F28" s="107"/>
      <c r="G28" s="116"/>
    </row>
    <row r="29" spans="1:7" ht="12" customHeight="1" x14ac:dyDescent="0.2">
      <c r="A29" s="108" t="s">
        <v>1185</v>
      </c>
      <c r="B29" s="109"/>
      <c r="C29" s="110" t="s">
        <v>258</v>
      </c>
      <c r="D29" s="105" t="s">
        <v>140</v>
      </c>
      <c r="E29" s="106">
        <v>40</v>
      </c>
      <c r="F29" s="297"/>
      <c r="G29" s="116">
        <f>F29*E29</f>
        <v>0</v>
      </c>
    </row>
    <row r="30" spans="1:7" ht="12" customHeight="1" x14ac:dyDescent="0.2">
      <c r="A30" s="108"/>
      <c r="B30" s="109"/>
      <c r="C30" s="110"/>
      <c r="D30" s="105"/>
      <c r="E30" s="106"/>
      <c r="F30" s="107"/>
      <c r="G30" s="116"/>
    </row>
    <row r="31" spans="1:7" ht="12" customHeight="1" x14ac:dyDescent="0.2">
      <c r="A31" s="108" t="s">
        <v>1186</v>
      </c>
      <c r="B31" s="109"/>
      <c r="C31" s="110" t="s">
        <v>1193</v>
      </c>
      <c r="D31" s="105" t="s">
        <v>140</v>
      </c>
      <c r="E31" s="106">
        <v>100</v>
      </c>
      <c r="F31" s="297"/>
      <c r="G31" s="116">
        <f>F31*E31</f>
        <v>0</v>
      </c>
    </row>
    <row r="32" spans="1:7" ht="12" customHeight="1" x14ac:dyDescent="0.2">
      <c r="A32" s="108"/>
      <c r="B32" s="109"/>
      <c r="C32" s="110"/>
      <c r="D32" s="105"/>
      <c r="E32" s="106"/>
      <c r="F32" s="107"/>
      <c r="G32" s="116"/>
    </row>
    <row r="33" spans="1:7" ht="12" customHeight="1" x14ac:dyDescent="0.2">
      <c r="A33" s="129" t="s">
        <v>1187</v>
      </c>
      <c r="B33" s="109"/>
      <c r="C33" s="104" t="s">
        <v>1194</v>
      </c>
      <c r="D33" s="105"/>
      <c r="E33" s="106"/>
      <c r="F33" s="107"/>
      <c r="G33" s="116"/>
    </row>
    <row r="34" spans="1:7" ht="12" customHeight="1" x14ac:dyDescent="0.2">
      <c r="A34" s="108"/>
      <c r="B34" s="109"/>
      <c r="C34" s="110"/>
      <c r="D34" s="105"/>
      <c r="E34" s="106"/>
      <c r="F34" s="107"/>
      <c r="G34" s="116"/>
    </row>
    <row r="35" spans="1:7" ht="12" customHeight="1" x14ac:dyDescent="0.2">
      <c r="A35" s="108" t="s">
        <v>1188</v>
      </c>
      <c r="B35" s="109"/>
      <c r="C35" s="110" t="s">
        <v>1195</v>
      </c>
      <c r="D35" s="105" t="s">
        <v>140</v>
      </c>
      <c r="E35" s="113">
        <v>100</v>
      </c>
      <c r="F35" s="297"/>
      <c r="G35" s="116">
        <f>F35*E35</f>
        <v>0</v>
      </c>
    </row>
    <row r="36" spans="1:7" ht="12" customHeight="1" x14ac:dyDescent="0.2">
      <c r="A36" s="108"/>
      <c r="B36" s="109"/>
      <c r="C36" s="110"/>
      <c r="D36" s="105"/>
      <c r="E36" s="113"/>
      <c r="F36" s="107"/>
      <c r="G36" s="116"/>
    </row>
    <row r="37" spans="1:7" ht="12" customHeight="1" x14ac:dyDescent="0.2">
      <c r="A37" s="108" t="s">
        <v>1189</v>
      </c>
      <c r="B37" s="109"/>
      <c r="C37" s="110" t="s">
        <v>405</v>
      </c>
      <c r="D37" s="105" t="s">
        <v>140</v>
      </c>
      <c r="E37" s="113">
        <v>100</v>
      </c>
      <c r="F37" s="297"/>
      <c r="G37" s="116">
        <f>F37*E37</f>
        <v>0</v>
      </c>
    </row>
    <row r="38" spans="1:7" ht="12" customHeight="1" x14ac:dyDescent="0.2">
      <c r="A38" s="108"/>
      <c r="B38" s="109"/>
      <c r="C38" s="110"/>
      <c r="D38" s="105"/>
      <c r="E38" s="113"/>
      <c r="F38" s="107"/>
      <c r="G38" s="116"/>
    </row>
    <row r="39" spans="1:7" ht="12" customHeight="1" x14ac:dyDescent="0.2">
      <c r="A39" s="108" t="s">
        <v>1190</v>
      </c>
      <c r="B39" s="109"/>
      <c r="C39" s="110" t="s">
        <v>259</v>
      </c>
      <c r="D39" s="105" t="s">
        <v>140</v>
      </c>
      <c r="E39" s="113">
        <v>250</v>
      </c>
      <c r="F39" s="297"/>
      <c r="G39" s="116">
        <f>F39*E39</f>
        <v>0</v>
      </c>
    </row>
    <row r="40" spans="1:7" ht="12" customHeight="1" x14ac:dyDescent="0.25">
      <c r="A40" s="32"/>
      <c r="B40" s="26"/>
      <c r="D40" s="28"/>
      <c r="E40" s="29"/>
      <c r="F40" s="45"/>
      <c r="G40" s="1"/>
    </row>
    <row r="41" spans="1:7" ht="12" customHeight="1" x14ac:dyDescent="0.25">
      <c r="A41" s="32"/>
      <c r="B41" s="26"/>
      <c r="D41" s="28"/>
      <c r="E41" s="29"/>
      <c r="F41" s="45"/>
      <c r="G41" s="1"/>
    </row>
    <row r="42" spans="1:7" ht="12" customHeight="1" x14ac:dyDescent="0.2">
      <c r="A42" s="31"/>
      <c r="B42" s="60"/>
      <c r="D42" s="28"/>
      <c r="E42" s="29"/>
      <c r="F42" s="45"/>
      <c r="G42" s="234" t="str">
        <f t="shared" ref="G42:G64" si="0">IF(OR(AND(E42="Prov",F42="Sum"),(F42="PC Sum")),". . . . . . . . .00",IF(ISERR(E42*F42),"",IF(E42*F42=0,"",ROUND(E42*F42,2))))</f>
        <v/>
      </c>
    </row>
    <row r="43" spans="1:7" ht="12" customHeight="1" x14ac:dyDescent="0.2">
      <c r="A43" s="31"/>
      <c r="B43" s="60"/>
      <c r="D43" s="28"/>
      <c r="E43" s="28"/>
      <c r="F43" s="45"/>
      <c r="G43" s="234" t="str">
        <f t="shared" si="0"/>
        <v/>
      </c>
    </row>
    <row r="44" spans="1:7" ht="12" customHeight="1" x14ac:dyDescent="0.2">
      <c r="A44" s="31"/>
      <c r="B44" s="60"/>
      <c r="D44" s="28"/>
      <c r="E44" s="46"/>
      <c r="F44" s="30"/>
      <c r="G44" s="234" t="str">
        <f t="shared" si="0"/>
        <v/>
      </c>
    </row>
    <row r="45" spans="1:7" ht="12" customHeight="1" x14ac:dyDescent="0.2">
      <c r="A45" s="31"/>
      <c r="B45" s="60"/>
      <c r="D45" s="28"/>
      <c r="E45" s="28"/>
      <c r="F45" s="30"/>
      <c r="G45" s="234" t="str">
        <f t="shared" si="0"/>
        <v/>
      </c>
    </row>
    <row r="46" spans="1:7" ht="12" customHeight="1" x14ac:dyDescent="0.2">
      <c r="A46" s="31"/>
      <c r="B46" s="60"/>
      <c r="D46" s="28"/>
      <c r="E46" s="28"/>
      <c r="F46" s="45"/>
      <c r="G46" s="234" t="str">
        <f t="shared" si="0"/>
        <v/>
      </c>
    </row>
    <row r="47" spans="1:7" ht="12" customHeight="1" x14ac:dyDescent="0.2">
      <c r="A47" s="31"/>
      <c r="B47" s="60"/>
      <c r="D47" s="28"/>
      <c r="E47" s="28"/>
      <c r="F47" s="45"/>
      <c r="G47" s="234" t="str">
        <f t="shared" si="0"/>
        <v/>
      </c>
    </row>
    <row r="48" spans="1:7" ht="12" customHeight="1" x14ac:dyDescent="0.2">
      <c r="A48" s="31"/>
      <c r="B48" s="60"/>
      <c r="D48" s="28"/>
      <c r="E48" s="28"/>
      <c r="F48" s="45"/>
      <c r="G48" s="234" t="str">
        <f t="shared" si="0"/>
        <v/>
      </c>
    </row>
    <row r="49" spans="1:7" ht="12" customHeight="1" x14ac:dyDescent="0.2">
      <c r="A49" s="31"/>
      <c r="B49" s="60"/>
      <c r="D49" s="28"/>
      <c r="E49" s="28"/>
      <c r="F49" s="45"/>
      <c r="G49" s="234" t="str">
        <f t="shared" si="0"/>
        <v/>
      </c>
    </row>
    <row r="50" spans="1:7" ht="12" customHeight="1" x14ac:dyDescent="0.2">
      <c r="A50" s="31"/>
      <c r="B50" s="60"/>
      <c r="D50" s="28"/>
      <c r="E50" s="28"/>
      <c r="F50" s="45"/>
      <c r="G50" s="234" t="str">
        <f t="shared" si="0"/>
        <v/>
      </c>
    </row>
    <row r="51" spans="1:7" ht="12" customHeight="1" x14ac:dyDescent="0.2">
      <c r="A51" s="31"/>
      <c r="B51" s="60"/>
      <c r="D51" s="28"/>
      <c r="E51" s="29"/>
      <c r="F51" s="45"/>
      <c r="G51" s="234" t="str">
        <f t="shared" si="0"/>
        <v/>
      </c>
    </row>
    <row r="52" spans="1:7" ht="12" customHeight="1" x14ac:dyDescent="0.2">
      <c r="A52" s="31"/>
      <c r="B52" s="60"/>
      <c r="D52" s="28"/>
      <c r="E52" s="30"/>
      <c r="F52" s="399"/>
      <c r="G52" s="234" t="str">
        <f t="shared" si="0"/>
        <v/>
      </c>
    </row>
    <row r="53" spans="1:7" ht="12" customHeight="1" x14ac:dyDescent="0.2">
      <c r="A53" s="31"/>
      <c r="B53" s="60"/>
      <c r="D53" s="28"/>
      <c r="E53" s="29"/>
      <c r="F53" s="30"/>
      <c r="G53" s="234" t="str">
        <f t="shared" si="0"/>
        <v/>
      </c>
    </row>
    <row r="54" spans="1:7" ht="12" customHeight="1" x14ac:dyDescent="0.2">
      <c r="A54" s="31"/>
      <c r="B54" s="60"/>
      <c r="D54" s="28"/>
      <c r="E54" s="29"/>
      <c r="F54" s="45"/>
      <c r="G54" s="234" t="str">
        <f t="shared" si="0"/>
        <v/>
      </c>
    </row>
    <row r="55" spans="1:7" ht="12" customHeight="1" x14ac:dyDescent="0.2">
      <c r="A55" s="31"/>
      <c r="B55" s="60"/>
      <c r="D55" s="28"/>
      <c r="E55" s="29"/>
      <c r="F55" s="30"/>
      <c r="G55" s="234" t="str">
        <f t="shared" si="0"/>
        <v/>
      </c>
    </row>
    <row r="56" spans="1:7" ht="12" customHeight="1" x14ac:dyDescent="0.2">
      <c r="A56" s="31"/>
      <c r="B56" s="60"/>
      <c r="D56" s="28"/>
      <c r="E56" s="28"/>
      <c r="F56" s="47"/>
      <c r="G56" s="234" t="str">
        <f t="shared" si="0"/>
        <v/>
      </c>
    </row>
    <row r="57" spans="1:7" ht="12" customHeight="1" x14ac:dyDescent="0.2">
      <c r="A57" s="31"/>
      <c r="B57" s="60"/>
      <c r="D57" s="28"/>
      <c r="E57" s="28"/>
      <c r="F57" s="47"/>
      <c r="G57" s="234" t="str">
        <f t="shared" si="0"/>
        <v/>
      </c>
    </row>
    <row r="58" spans="1:7" ht="12" customHeight="1" x14ac:dyDescent="0.2">
      <c r="A58" s="31"/>
      <c r="B58" s="60"/>
      <c r="D58" s="28"/>
      <c r="E58" s="29"/>
      <c r="F58" s="45"/>
      <c r="G58" s="234" t="str">
        <f t="shared" si="0"/>
        <v/>
      </c>
    </row>
    <row r="59" spans="1:7" ht="12" customHeight="1" x14ac:dyDescent="0.2">
      <c r="A59" s="31"/>
      <c r="B59" s="60"/>
      <c r="D59" s="28"/>
      <c r="E59" s="29"/>
      <c r="F59" s="45"/>
      <c r="G59" s="234"/>
    </row>
    <row r="60" spans="1:7" ht="12" customHeight="1" x14ac:dyDescent="0.2">
      <c r="A60" s="31"/>
      <c r="B60" s="60"/>
      <c r="D60" s="28"/>
      <c r="E60" s="29"/>
      <c r="F60" s="45"/>
      <c r="G60" s="234"/>
    </row>
    <row r="61" spans="1:7" ht="12" customHeight="1" x14ac:dyDescent="0.2">
      <c r="A61" s="31"/>
      <c r="B61" s="60"/>
      <c r="D61" s="28"/>
      <c r="E61" s="29"/>
      <c r="F61" s="399"/>
      <c r="G61" s="234" t="str">
        <f t="shared" si="0"/>
        <v/>
      </c>
    </row>
    <row r="62" spans="1:7" ht="12" customHeight="1" x14ac:dyDescent="0.2">
      <c r="A62" s="31"/>
      <c r="B62" s="60"/>
      <c r="D62" s="28"/>
      <c r="E62" s="29"/>
      <c r="F62" s="399"/>
      <c r="G62" s="234" t="str">
        <f t="shared" si="0"/>
        <v/>
      </c>
    </row>
    <row r="63" spans="1:7" ht="12" customHeight="1" x14ac:dyDescent="0.2">
      <c r="A63" s="31"/>
      <c r="B63" s="60"/>
      <c r="D63" s="28"/>
      <c r="E63" s="29"/>
      <c r="F63" s="30"/>
      <c r="G63" s="234" t="str">
        <f t="shared" si="0"/>
        <v/>
      </c>
    </row>
    <row r="64" spans="1:7" ht="12" customHeight="1" x14ac:dyDescent="0.2">
      <c r="A64" s="31"/>
      <c r="B64" s="60"/>
      <c r="D64" s="28"/>
      <c r="E64" s="29"/>
      <c r="F64" s="30"/>
      <c r="G64" s="234" t="str">
        <f t="shared" si="0"/>
        <v/>
      </c>
    </row>
    <row r="65" spans="1:7" ht="12" customHeight="1" x14ac:dyDescent="0.25">
      <c r="A65" s="52"/>
      <c r="B65" s="53"/>
      <c r="C65" s="89"/>
      <c r="D65" s="4"/>
      <c r="E65" s="4"/>
      <c r="F65" s="15"/>
      <c r="G65" s="54"/>
    </row>
    <row r="66" spans="1:7" ht="12" customHeight="1" x14ac:dyDescent="0.25">
      <c r="A66" s="25" t="str">
        <f>A8</f>
        <v>M430</v>
      </c>
      <c r="B66" s="49"/>
      <c r="C66" s="90" t="s">
        <v>137</v>
      </c>
      <c r="D66" s="3"/>
      <c r="E66" s="3"/>
      <c r="F66" s="60"/>
      <c r="G66" s="76">
        <f>SUM(G7:G64)</f>
        <v>50000</v>
      </c>
    </row>
    <row r="67" spans="1:7" ht="12" customHeight="1" x14ac:dyDescent="0.25">
      <c r="A67" s="43"/>
      <c r="B67" s="55"/>
      <c r="C67" s="91"/>
      <c r="D67" s="5"/>
      <c r="E67" s="5"/>
      <c r="F67" s="19"/>
      <c r="G67" s="44"/>
    </row>
    <row r="73" spans="1:7" x14ac:dyDescent="0.25">
      <c r="D73" s="10" t="s">
        <v>1770</v>
      </c>
    </row>
  </sheetData>
  <sheetProtection algorithmName="SHA-512" hashValue="ecwPk7LLQsS0qgVQ7Y6zRTudDpgmv8tSWYlogspB2J1k+s/e5VTwYgg00F8iVaIn1sE0eDG25QgfqsL7qvjCdA==" saltValue="XVpbBoqBg14nYopkTjqQzA==" spinCount="100000" sheet="1" objects="1" scenarios="1"/>
  <protectedRanges>
    <protectedRange sqref="F52 F61:F62" name="Range2"/>
    <protectedRange sqref="F21:F23 F27:F31 F35:F39 F14:F15" name="Range7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7346B-4BAD-4EEC-B007-1276585D362A}">
  <sheetPr>
    <tabColor rgb="FFFFFF00"/>
  </sheetPr>
  <dimension ref="A1:G130"/>
  <sheetViews>
    <sheetView showZeros="0" view="pageBreakPreview" zoomScale="90" zoomScaleNormal="90" zoomScaleSheetLayoutView="90" workbookViewId="0">
      <selection activeCell="D19" sqref="D19"/>
    </sheetView>
  </sheetViews>
  <sheetFormatPr defaultColWidth="12.453125" defaultRowHeight="11.4" x14ac:dyDescent="0.25"/>
  <cols>
    <col min="1" max="2" width="3.8164062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3"/>
      <c r="G2" s="2" t="s">
        <v>213</v>
      </c>
    </row>
    <row r="3" spans="1:7" ht="12" customHeight="1" x14ac:dyDescent="0.25">
      <c r="A3" s="12" t="str">
        <f>'Part A - Mng M0300 Toll'!A3</f>
        <v>PART A : MANAGEMENT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">
      <c r="A7" s="20"/>
      <c r="B7" s="15"/>
      <c r="C7" s="22"/>
      <c r="D7" s="16"/>
      <c r="E7" s="23"/>
      <c r="F7" s="24"/>
      <c r="G7" s="234" t="str">
        <f t="shared" ref="G7:G64" si="0">IF(OR(AND(E7="Prov",F7="Sum"),(F7="PC Sum")),". . . . . . . . .00",IF(ISERR(E7*F7),"",IF(E7*F7=0,"",ROUND(E7*F7,2))))</f>
        <v/>
      </c>
    </row>
    <row r="8" spans="1:7" ht="12" customHeight="1" x14ac:dyDescent="0.2">
      <c r="A8" s="25" t="s">
        <v>214</v>
      </c>
      <c r="B8" s="60"/>
      <c r="C8" s="27" t="s">
        <v>44</v>
      </c>
      <c r="D8" s="28"/>
      <c r="E8" s="29"/>
      <c r="F8" s="30"/>
      <c r="G8" s="234" t="str">
        <f t="shared" si="0"/>
        <v/>
      </c>
    </row>
    <row r="9" spans="1:7" ht="12" customHeight="1" x14ac:dyDescent="0.2">
      <c r="A9" s="25"/>
      <c r="B9" s="60"/>
      <c r="C9" s="27"/>
      <c r="D9" s="28"/>
      <c r="E9" s="29"/>
      <c r="F9" s="30"/>
      <c r="G9" s="234" t="str">
        <f t="shared" si="0"/>
        <v/>
      </c>
    </row>
    <row r="10" spans="1:7" ht="12" customHeight="1" x14ac:dyDescent="0.2">
      <c r="A10" s="25" t="s">
        <v>520</v>
      </c>
      <c r="B10" s="60"/>
      <c r="C10" s="8" t="s">
        <v>521</v>
      </c>
      <c r="D10" s="28" t="s">
        <v>375</v>
      </c>
      <c r="E10" s="29">
        <v>60</v>
      </c>
      <c r="F10" s="221"/>
      <c r="G10" s="234" t="str">
        <f t="shared" si="0"/>
        <v/>
      </c>
    </row>
    <row r="11" spans="1:7" ht="12" customHeight="1" x14ac:dyDescent="0.2">
      <c r="A11" s="31"/>
      <c r="B11" s="60"/>
      <c r="D11" s="28"/>
      <c r="E11" s="29"/>
      <c r="F11" s="30"/>
      <c r="G11" s="234" t="str">
        <f t="shared" si="0"/>
        <v/>
      </c>
    </row>
    <row r="12" spans="1:7" ht="12" customHeight="1" x14ac:dyDescent="0.2">
      <c r="A12" s="25" t="s">
        <v>522</v>
      </c>
      <c r="B12" s="60"/>
      <c r="C12" s="8" t="s">
        <v>523</v>
      </c>
      <c r="D12" s="28"/>
      <c r="E12" s="29"/>
      <c r="F12" s="30"/>
      <c r="G12" s="234" t="str">
        <f t="shared" si="0"/>
        <v/>
      </c>
    </row>
    <row r="13" spans="1:7" ht="12" customHeight="1" x14ac:dyDescent="0.2">
      <c r="A13" s="25"/>
      <c r="B13" s="351"/>
      <c r="C13" s="8" t="s">
        <v>524</v>
      </c>
      <c r="D13" s="36"/>
      <c r="E13" s="37"/>
      <c r="F13" s="38"/>
      <c r="G13" s="234"/>
    </row>
    <row r="14" spans="1:7" ht="12" customHeight="1" x14ac:dyDescent="0.2">
      <c r="A14" s="25"/>
      <c r="B14" s="351"/>
      <c r="D14" s="36"/>
      <c r="E14" s="37"/>
      <c r="F14" s="38"/>
      <c r="G14" s="234" t="str">
        <f t="shared" si="0"/>
        <v/>
      </c>
    </row>
    <row r="15" spans="1:7" ht="12" customHeight="1" x14ac:dyDescent="0.2">
      <c r="A15" s="31" t="s">
        <v>526</v>
      </c>
      <c r="B15" s="351"/>
      <c r="C15" s="11" t="s">
        <v>523</v>
      </c>
      <c r="D15" s="28"/>
      <c r="E15" s="29"/>
      <c r="F15" s="30"/>
      <c r="G15" s="234" t="str">
        <f t="shared" si="0"/>
        <v/>
      </c>
    </row>
    <row r="16" spans="1:7" ht="12" customHeight="1" x14ac:dyDescent="0.2">
      <c r="A16" s="25"/>
      <c r="B16" s="351"/>
      <c r="C16" s="11" t="s">
        <v>524</v>
      </c>
      <c r="D16" s="36" t="s">
        <v>344</v>
      </c>
      <c r="E16" s="37">
        <v>1</v>
      </c>
      <c r="F16" s="593">
        <v>1000000</v>
      </c>
      <c r="G16" s="234">
        <f t="shared" si="0"/>
        <v>1000000</v>
      </c>
    </row>
    <row r="17" spans="1:7" ht="12" customHeight="1" x14ac:dyDescent="0.2">
      <c r="A17" s="25"/>
      <c r="B17" s="351"/>
      <c r="D17" s="36"/>
      <c r="E17" s="37"/>
      <c r="F17" s="38"/>
      <c r="G17" s="234" t="str">
        <f t="shared" si="0"/>
        <v/>
      </c>
    </row>
    <row r="18" spans="1:7" ht="12" customHeight="1" x14ac:dyDescent="0.2">
      <c r="A18" s="31" t="s">
        <v>525</v>
      </c>
      <c r="B18" s="358"/>
      <c r="C18" s="11" t="s">
        <v>473</v>
      </c>
      <c r="D18" s="28"/>
      <c r="E18" s="34"/>
      <c r="F18" s="45"/>
      <c r="G18" s="234" t="str">
        <f t="shared" si="0"/>
        <v/>
      </c>
    </row>
    <row r="19" spans="1:7" ht="12" customHeight="1" x14ac:dyDescent="0.2">
      <c r="A19" s="32"/>
      <c r="B19" s="351"/>
      <c r="C19" s="11" t="s">
        <v>527</v>
      </c>
      <c r="D19" s="36" t="s">
        <v>141</v>
      </c>
      <c r="E19" s="37">
        <f>G16</f>
        <v>1000000</v>
      </c>
      <c r="F19" s="594"/>
      <c r="G19" s="234" t="str">
        <f t="shared" si="0"/>
        <v/>
      </c>
    </row>
    <row r="20" spans="1:7" ht="12" customHeight="1" x14ac:dyDescent="0.2">
      <c r="A20" s="32"/>
      <c r="B20" s="351"/>
      <c r="D20" s="36"/>
      <c r="E20" s="37"/>
      <c r="F20" s="38"/>
      <c r="G20" s="234" t="str">
        <f t="shared" si="0"/>
        <v/>
      </c>
    </row>
    <row r="21" spans="1:7" ht="12" customHeight="1" x14ac:dyDescent="0.2">
      <c r="A21" s="32"/>
      <c r="B21" s="351"/>
      <c r="D21" s="36"/>
      <c r="E21" s="36"/>
      <c r="F21" s="38"/>
      <c r="G21" s="234" t="str">
        <f t="shared" si="0"/>
        <v/>
      </c>
    </row>
    <row r="22" spans="1:7" ht="12" customHeight="1" x14ac:dyDescent="0.2">
      <c r="A22" s="31"/>
      <c r="B22" s="351"/>
      <c r="D22" s="36"/>
      <c r="E22" s="36"/>
      <c r="F22" s="38"/>
      <c r="G22" s="234" t="str">
        <f t="shared" si="0"/>
        <v/>
      </c>
    </row>
    <row r="23" spans="1:7" ht="12" customHeight="1" x14ac:dyDescent="0.2">
      <c r="A23" s="31"/>
      <c r="B23" s="351"/>
      <c r="D23" s="36"/>
      <c r="E23" s="37"/>
      <c r="F23" s="38"/>
      <c r="G23" s="234" t="str">
        <f t="shared" si="0"/>
        <v/>
      </c>
    </row>
    <row r="24" spans="1:7" ht="12" customHeight="1" x14ac:dyDescent="0.2">
      <c r="A24" s="31"/>
      <c r="B24" s="351"/>
      <c r="C24" s="35"/>
      <c r="D24" s="36"/>
      <c r="E24" s="38"/>
      <c r="F24" s="429"/>
      <c r="G24" s="234" t="str">
        <f t="shared" si="0"/>
        <v/>
      </c>
    </row>
    <row r="25" spans="1:7" ht="12" customHeight="1" x14ac:dyDescent="0.2">
      <c r="A25" s="31"/>
      <c r="B25" s="351"/>
      <c r="C25" s="35"/>
      <c r="D25" s="36"/>
      <c r="E25" s="38"/>
      <c r="F25" s="429"/>
      <c r="G25" s="234" t="str">
        <f t="shared" si="0"/>
        <v/>
      </c>
    </row>
    <row r="26" spans="1:7" ht="12" customHeight="1" x14ac:dyDescent="0.2">
      <c r="A26" s="31"/>
      <c r="B26" s="60"/>
      <c r="D26" s="36"/>
      <c r="E26" s="36"/>
      <c r="F26" s="38"/>
      <c r="G26" s="234" t="str">
        <f t="shared" si="0"/>
        <v/>
      </c>
    </row>
    <row r="27" spans="1:7" ht="12" customHeight="1" x14ac:dyDescent="0.2">
      <c r="A27" s="31"/>
      <c r="B27" s="60"/>
      <c r="D27" s="36"/>
      <c r="E27" s="36"/>
      <c r="F27" s="40"/>
      <c r="G27" s="234" t="str">
        <f t="shared" si="0"/>
        <v/>
      </c>
    </row>
    <row r="28" spans="1:7" ht="12" customHeight="1" x14ac:dyDescent="0.2">
      <c r="A28" s="31"/>
      <c r="B28" s="60"/>
      <c r="D28" s="36"/>
      <c r="E28" s="36"/>
      <c r="F28" s="40"/>
      <c r="G28" s="234" t="str">
        <f t="shared" si="0"/>
        <v/>
      </c>
    </row>
    <row r="29" spans="1:7" ht="12" customHeight="1" x14ac:dyDescent="0.2">
      <c r="A29" s="31"/>
      <c r="B29" s="60"/>
      <c r="D29" s="36"/>
      <c r="E29" s="41"/>
      <c r="F29" s="38"/>
      <c r="G29" s="234" t="str">
        <f t="shared" si="0"/>
        <v/>
      </c>
    </row>
    <row r="30" spans="1:7" ht="12" customHeight="1" x14ac:dyDescent="0.2">
      <c r="A30" s="31"/>
      <c r="B30" s="60"/>
      <c r="D30" s="36"/>
      <c r="E30" s="36"/>
      <c r="F30" s="38"/>
      <c r="G30" s="234" t="str">
        <f t="shared" si="0"/>
        <v/>
      </c>
    </row>
    <row r="31" spans="1:7" ht="12" customHeight="1" x14ac:dyDescent="0.2">
      <c r="A31" s="31"/>
      <c r="B31" s="60"/>
      <c r="D31" s="36"/>
      <c r="E31" s="36"/>
      <c r="F31" s="40"/>
      <c r="G31" s="234" t="str">
        <f t="shared" si="0"/>
        <v/>
      </c>
    </row>
    <row r="32" spans="1:7" ht="12" customHeight="1" x14ac:dyDescent="0.2">
      <c r="A32" s="31"/>
      <c r="B32" s="60"/>
      <c r="D32" s="36"/>
      <c r="E32" s="36"/>
      <c r="F32" s="40"/>
      <c r="G32" s="234" t="str">
        <f t="shared" si="0"/>
        <v/>
      </c>
    </row>
    <row r="33" spans="1:7" ht="12" customHeight="1" x14ac:dyDescent="0.2">
      <c r="A33" s="31"/>
      <c r="B33" s="60"/>
      <c r="D33" s="36"/>
      <c r="E33" s="36"/>
      <c r="F33" s="38"/>
      <c r="G33" s="234" t="str">
        <f t="shared" si="0"/>
        <v/>
      </c>
    </row>
    <row r="34" spans="1:7" ht="12" customHeight="1" x14ac:dyDescent="0.2">
      <c r="A34" s="31"/>
      <c r="B34" s="60"/>
      <c r="D34" s="36"/>
      <c r="E34" s="36"/>
      <c r="F34" s="40"/>
      <c r="G34" s="234" t="str">
        <f t="shared" si="0"/>
        <v/>
      </c>
    </row>
    <row r="35" spans="1:7" ht="12" customHeight="1" x14ac:dyDescent="0.2">
      <c r="A35" s="31"/>
      <c r="B35" s="60"/>
      <c r="D35" s="36"/>
      <c r="E35" s="37"/>
      <c r="F35" s="40"/>
      <c r="G35" s="234" t="str">
        <f t="shared" si="0"/>
        <v/>
      </c>
    </row>
    <row r="36" spans="1:7" ht="12" customHeight="1" x14ac:dyDescent="0.2">
      <c r="A36" s="31"/>
      <c r="B36" s="60"/>
      <c r="D36" s="28"/>
      <c r="E36" s="30"/>
      <c r="F36" s="399"/>
      <c r="G36" s="234" t="str">
        <f t="shared" si="0"/>
        <v/>
      </c>
    </row>
    <row r="37" spans="1:7" ht="12" customHeight="1" x14ac:dyDescent="0.2">
      <c r="A37" s="31"/>
      <c r="B37" s="60"/>
      <c r="D37" s="28"/>
      <c r="E37" s="30"/>
      <c r="F37" s="399"/>
      <c r="G37" s="234" t="str">
        <f t="shared" si="0"/>
        <v/>
      </c>
    </row>
    <row r="38" spans="1:7" ht="12" customHeight="1" x14ac:dyDescent="0.2">
      <c r="A38" s="31"/>
      <c r="B38" s="60"/>
      <c r="D38" s="28"/>
      <c r="E38" s="29"/>
      <c r="F38" s="30"/>
      <c r="G38" s="234" t="str">
        <f t="shared" si="0"/>
        <v/>
      </c>
    </row>
    <row r="39" spans="1:7" ht="12" customHeight="1" x14ac:dyDescent="0.2">
      <c r="A39" s="31"/>
      <c r="B39" s="60"/>
      <c r="D39" s="28"/>
      <c r="E39" s="29"/>
      <c r="F39" s="30"/>
      <c r="G39" s="234" t="str">
        <f t="shared" si="0"/>
        <v/>
      </c>
    </row>
    <row r="40" spans="1:7" ht="12" customHeight="1" x14ac:dyDescent="0.2">
      <c r="A40" s="31"/>
      <c r="B40" s="60"/>
      <c r="D40" s="28"/>
      <c r="E40" s="29"/>
      <c r="F40" s="30"/>
      <c r="G40" s="234" t="str">
        <f t="shared" si="0"/>
        <v/>
      </c>
    </row>
    <row r="41" spans="1:7" ht="12" customHeight="1" x14ac:dyDescent="0.2">
      <c r="A41" s="31"/>
      <c r="B41" s="60"/>
      <c r="D41" s="28"/>
      <c r="E41" s="30"/>
      <c r="F41" s="45"/>
      <c r="G41" s="234" t="str">
        <f t="shared" si="0"/>
        <v/>
      </c>
    </row>
    <row r="42" spans="1:7" ht="12" customHeight="1" x14ac:dyDescent="0.2">
      <c r="A42" s="31"/>
      <c r="B42" s="60"/>
      <c r="D42" s="28"/>
      <c r="E42" s="29"/>
      <c r="F42" s="45"/>
      <c r="G42" s="234" t="str">
        <f t="shared" si="0"/>
        <v/>
      </c>
    </row>
    <row r="43" spans="1:7" ht="12" customHeight="1" x14ac:dyDescent="0.2">
      <c r="A43" s="31"/>
      <c r="B43" s="60"/>
      <c r="D43" s="28"/>
      <c r="E43" s="28"/>
      <c r="F43" s="45"/>
      <c r="G43" s="234" t="str">
        <f t="shared" si="0"/>
        <v/>
      </c>
    </row>
    <row r="44" spans="1:7" ht="12" customHeight="1" x14ac:dyDescent="0.2">
      <c r="A44" s="31"/>
      <c r="B44" s="60"/>
      <c r="D44" s="28"/>
      <c r="E44" s="46"/>
      <c r="F44" s="30"/>
      <c r="G44" s="234" t="str">
        <f t="shared" si="0"/>
        <v/>
      </c>
    </row>
    <row r="45" spans="1:7" ht="12" customHeight="1" x14ac:dyDescent="0.2">
      <c r="A45" s="31"/>
      <c r="B45" s="60"/>
      <c r="D45" s="28"/>
      <c r="E45" s="28"/>
      <c r="F45" s="30"/>
      <c r="G45" s="234" t="str">
        <f t="shared" si="0"/>
        <v/>
      </c>
    </row>
    <row r="46" spans="1:7" ht="12" customHeight="1" x14ac:dyDescent="0.2">
      <c r="A46" s="31"/>
      <c r="B46" s="60"/>
      <c r="D46" s="28"/>
      <c r="E46" s="28"/>
      <c r="F46" s="45"/>
      <c r="G46" s="234" t="str">
        <f t="shared" si="0"/>
        <v/>
      </c>
    </row>
    <row r="47" spans="1:7" ht="12" customHeight="1" x14ac:dyDescent="0.2">
      <c r="A47" s="31"/>
      <c r="B47" s="60"/>
      <c r="D47" s="28"/>
      <c r="E47" s="28"/>
      <c r="F47" s="45"/>
      <c r="G47" s="234" t="str">
        <f t="shared" si="0"/>
        <v/>
      </c>
    </row>
    <row r="48" spans="1:7" ht="12" customHeight="1" x14ac:dyDescent="0.2">
      <c r="A48" s="31"/>
      <c r="B48" s="60"/>
      <c r="D48" s="28"/>
      <c r="E48" s="28"/>
      <c r="F48" s="45"/>
      <c r="G48" s="234" t="str">
        <f t="shared" si="0"/>
        <v/>
      </c>
    </row>
    <row r="49" spans="1:7" ht="12" customHeight="1" x14ac:dyDescent="0.2">
      <c r="A49" s="31"/>
      <c r="B49" s="60"/>
      <c r="D49" s="28"/>
      <c r="E49" s="28"/>
      <c r="F49" s="45"/>
      <c r="G49" s="234" t="str">
        <f t="shared" si="0"/>
        <v/>
      </c>
    </row>
    <row r="50" spans="1:7" ht="12" customHeight="1" x14ac:dyDescent="0.2">
      <c r="A50" s="31"/>
      <c r="B50" s="60"/>
      <c r="D50" s="28"/>
      <c r="E50" s="28"/>
      <c r="F50" s="45"/>
      <c r="G50" s="234" t="str">
        <f t="shared" si="0"/>
        <v/>
      </c>
    </row>
    <row r="51" spans="1:7" ht="12" customHeight="1" x14ac:dyDescent="0.2">
      <c r="A51" s="31"/>
      <c r="B51" s="60"/>
      <c r="D51" s="28"/>
      <c r="E51" s="29"/>
      <c r="F51" s="45"/>
      <c r="G51" s="234" t="str">
        <f t="shared" si="0"/>
        <v/>
      </c>
    </row>
    <row r="52" spans="1:7" ht="12" customHeight="1" x14ac:dyDescent="0.2">
      <c r="A52" s="31"/>
      <c r="B52" s="60"/>
      <c r="D52" s="28"/>
      <c r="E52" s="30"/>
      <c r="F52" s="399"/>
      <c r="G52" s="234" t="str">
        <f t="shared" si="0"/>
        <v/>
      </c>
    </row>
    <row r="53" spans="1:7" ht="12" customHeight="1" x14ac:dyDescent="0.2">
      <c r="A53" s="31"/>
      <c r="B53" s="60"/>
      <c r="D53" s="28"/>
      <c r="E53" s="29"/>
      <c r="F53" s="30"/>
      <c r="G53" s="234" t="str">
        <f t="shared" si="0"/>
        <v/>
      </c>
    </row>
    <row r="54" spans="1:7" ht="12" customHeight="1" x14ac:dyDescent="0.2">
      <c r="A54" s="31"/>
      <c r="B54" s="60"/>
      <c r="D54" s="28"/>
      <c r="E54" s="29"/>
      <c r="F54" s="45"/>
      <c r="G54" s="234" t="str">
        <f t="shared" si="0"/>
        <v/>
      </c>
    </row>
    <row r="55" spans="1:7" ht="12" customHeight="1" x14ac:dyDescent="0.2">
      <c r="A55" s="31"/>
      <c r="B55" s="60"/>
      <c r="D55" s="28"/>
      <c r="E55" s="29"/>
      <c r="F55" s="30"/>
      <c r="G55" s="234" t="str">
        <f t="shared" si="0"/>
        <v/>
      </c>
    </row>
    <row r="56" spans="1:7" ht="12" customHeight="1" x14ac:dyDescent="0.2">
      <c r="A56" s="31"/>
      <c r="B56" s="60"/>
      <c r="D56" s="28"/>
      <c r="E56" s="28"/>
      <c r="F56" s="47"/>
      <c r="G56" s="234" t="str">
        <f t="shared" si="0"/>
        <v/>
      </c>
    </row>
    <row r="57" spans="1:7" ht="12" customHeight="1" x14ac:dyDescent="0.2">
      <c r="A57" s="31"/>
      <c r="B57" s="60"/>
      <c r="D57" s="28"/>
      <c r="E57" s="28"/>
      <c r="F57" s="47"/>
      <c r="G57" s="234" t="str">
        <f t="shared" si="0"/>
        <v/>
      </c>
    </row>
    <row r="58" spans="1:7" ht="12" customHeight="1" x14ac:dyDescent="0.2">
      <c r="A58" s="31"/>
      <c r="B58" s="60"/>
      <c r="D58" s="28"/>
      <c r="E58" s="29"/>
      <c r="F58" s="45"/>
      <c r="G58" s="234" t="str">
        <f t="shared" si="0"/>
        <v/>
      </c>
    </row>
    <row r="59" spans="1:7" ht="12" customHeight="1" x14ac:dyDescent="0.2">
      <c r="A59" s="31"/>
      <c r="B59" s="60"/>
      <c r="D59" s="28"/>
      <c r="E59" s="29"/>
      <c r="F59" s="399"/>
      <c r="G59" s="234" t="str">
        <f t="shared" si="0"/>
        <v/>
      </c>
    </row>
    <row r="60" spans="1:7" ht="12" customHeight="1" x14ac:dyDescent="0.2">
      <c r="A60" s="31"/>
      <c r="B60" s="60"/>
      <c r="D60" s="28"/>
      <c r="E60" s="29"/>
      <c r="F60" s="399"/>
      <c r="G60" s="234" t="str">
        <f t="shared" si="0"/>
        <v/>
      </c>
    </row>
    <row r="61" spans="1:7" ht="12" customHeight="1" x14ac:dyDescent="0.2">
      <c r="A61" s="31"/>
      <c r="B61" s="60"/>
      <c r="D61" s="28"/>
      <c r="E61" s="29"/>
      <c r="F61" s="30"/>
      <c r="G61" s="234" t="str">
        <f t="shared" si="0"/>
        <v/>
      </c>
    </row>
    <row r="62" spans="1:7" ht="12" customHeight="1" x14ac:dyDescent="0.2">
      <c r="A62" s="31"/>
      <c r="B62" s="60"/>
      <c r="D62" s="28"/>
      <c r="E62" s="29"/>
      <c r="F62" s="30"/>
      <c r="G62" s="234"/>
    </row>
    <row r="63" spans="1:7" ht="12" customHeight="1" x14ac:dyDescent="0.2">
      <c r="A63" s="31"/>
      <c r="B63" s="60"/>
      <c r="D63" s="28"/>
      <c r="E63" s="29"/>
      <c r="F63" s="30"/>
      <c r="G63" s="234"/>
    </row>
    <row r="64" spans="1:7" ht="12" customHeight="1" x14ac:dyDescent="0.2">
      <c r="A64" s="31"/>
      <c r="B64" s="60"/>
      <c r="D64" s="28"/>
      <c r="E64" s="29"/>
      <c r="F64" s="30"/>
      <c r="G64" s="234" t="str">
        <f t="shared" si="0"/>
        <v/>
      </c>
    </row>
    <row r="65" spans="1:7" ht="12" customHeight="1" x14ac:dyDescent="0.25">
      <c r="A65" s="52"/>
      <c r="B65" s="53"/>
      <c r="C65" s="89"/>
      <c r="D65" s="4"/>
      <c r="E65" s="4"/>
      <c r="F65" s="15"/>
      <c r="G65" s="54"/>
    </row>
    <row r="66" spans="1:7" ht="12" customHeight="1" x14ac:dyDescent="0.25">
      <c r="A66" s="25" t="str">
        <f>A8</f>
        <v>M0400</v>
      </c>
      <c r="B66" s="49"/>
      <c r="C66" s="90" t="s">
        <v>137</v>
      </c>
      <c r="D66" s="3"/>
      <c r="E66" s="3"/>
      <c r="F66" s="60"/>
      <c r="G66" s="76">
        <f>SUM(G7:G64)</f>
        <v>1000000</v>
      </c>
    </row>
    <row r="67" spans="1:7" ht="12" customHeight="1" x14ac:dyDescent="0.25">
      <c r="A67" s="43"/>
      <c r="B67" s="55"/>
      <c r="C67" s="91"/>
      <c r="D67" s="5"/>
      <c r="E67" s="5"/>
      <c r="F67" s="19"/>
      <c r="G67" s="44"/>
    </row>
    <row r="68" spans="1:7" ht="12" customHeight="1" x14ac:dyDescent="0.25"/>
    <row r="69" spans="1:7" ht="12" customHeight="1" x14ac:dyDescent="0.25"/>
    <row r="70" spans="1:7" ht="12" customHeight="1" x14ac:dyDescent="0.25"/>
    <row r="71" spans="1:7" ht="12" customHeight="1" x14ac:dyDescent="0.25"/>
    <row r="72" spans="1:7" ht="12" customHeight="1" x14ac:dyDescent="0.25"/>
    <row r="73" spans="1:7" ht="12" customHeight="1" x14ac:dyDescent="0.25">
      <c r="D73" s="10" t="s">
        <v>1770</v>
      </c>
    </row>
    <row r="74" spans="1:7" ht="12" customHeight="1" x14ac:dyDescent="0.25"/>
    <row r="75" spans="1:7" ht="12" customHeight="1" x14ac:dyDescent="0.25"/>
    <row r="76" spans="1:7" ht="12" customHeight="1" x14ac:dyDescent="0.25"/>
    <row r="77" spans="1:7" ht="12" customHeight="1" x14ac:dyDescent="0.25"/>
    <row r="78" spans="1:7" ht="12" customHeight="1" x14ac:dyDescent="0.25"/>
    <row r="79" spans="1:7" ht="12" customHeight="1" x14ac:dyDescent="0.25"/>
    <row r="80" spans="1:7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</sheetData>
  <sheetProtection algorithmName="SHA-512" hashValue="SvYmmph9jOIROH2lve1OUOixWZLSV1SOI2OdfjX9rpB1vl6ixitTW4OCWjeaKP47aeosVnHtyyflwgSHQecmtg==" saltValue="jkiHZUj5jWm4i6tHgyCtQQ==" spinCount="100000" sheet="1" objects="1" scenarios="1"/>
  <protectedRanges>
    <protectedRange sqref="F36:F37 F59:F60 F41 F52" name="Range2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&amp;CC&amp;P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27893-39AB-4500-9289-082F4840011D}">
  <sheetPr>
    <tabColor rgb="FFFFFF00"/>
  </sheetPr>
  <dimension ref="A1:G300"/>
  <sheetViews>
    <sheetView showZeros="0" view="pageBreakPreview" topLeftCell="A94" zoomScale="90" zoomScaleNormal="100" zoomScaleSheetLayoutView="90" zoomScalePageLayoutView="8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7" style="10" customWidth="1"/>
    <col min="3" max="3" width="39.54296875" style="11" customWidth="1"/>
    <col min="4" max="4" width="7.453125" style="10" customWidth="1"/>
    <col min="5" max="5" width="9.81640625" style="69" customWidth="1"/>
    <col min="6" max="6" width="7.9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3"/>
      <c r="G2" s="2" t="s">
        <v>261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62"/>
    </row>
    <row r="8" spans="1:7" ht="12" customHeight="1" x14ac:dyDescent="0.25">
      <c r="A8" s="102" t="s">
        <v>1197</v>
      </c>
      <c r="B8" s="103"/>
      <c r="C8" s="104" t="s">
        <v>1297</v>
      </c>
      <c r="D8" s="105"/>
      <c r="E8" s="106"/>
      <c r="F8" s="107"/>
      <c r="G8" s="116"/>
    </row>
    <row r="9" spans="1:7" ht="12" customHeight="1" x14ac:dyDescent="0.25">
      <c r="A9" s="102"/>
      <c r="B9" s="103"/>
      <c r="C9" s="104"/>
      <c r="D9" s="105"/>
      <c r="E9" s="106"/>
      <c r="F9" s="107"/>
      <c r="G9" s="116"/>
    </row>
    <row r="10" spans="1:7" ht="12" customHeight="1" x14ac:dyDescent="0.25">
      <c r="A10" s="102" t="s">
        <v>1198</v>
      </c>
      <c r="B10" s="109"/>
      <c r="C10" s="104" t="s">
        <v>1298</v>
      </c>
      <c r="D10" s="105"/>
      <c r="E10" s="151"/>
      <c r="F10" s="111"/>
      <c r="G10" s="116"/>
    </row>
    <row r="11" spans="1:7" ht="12" customHeight="1" x14ac:dyDescent="0.2">
      <c r="A11" s="112"/>
      <c r="B11" s="109"/>
      <c r="C11" s="110"/>
      <c r="D11" s="105"/>
      <c r="E11" s="151"/>
      <c r="F11" s="111"/>
      <c r="G11" s="116"/>
    </row>
    <row r="12" spans="1:7" ht="12" customHeight="1" x14ac:dyDescent="0.2">
      <c r="A12" s="112" t="s">
        <v>1199</v>
      </c>
      <c r="B12" s="109"/>
      <c r="C12" s="110" t="s">
        <v>1299</v>
      </c>
      <c r="D12" s="105" t="s">
        <v>146</v>
      </c>
      <c r="E12" s="151">
        <v>20</v>
      </c>
      <c r="F12" s="301"/>
      <c r="G12" s="116" t="str">
        <f t="shared" ref="G12:G59" si="0">IF(OR(AND(E12="Prov",F12="Sum"),(F12="PC Sum")),". . . . . . . . .00",IF(ISERR(E12*F12),"",IF(E12*F12=0,"",ROUND(E12*F12,2))))</f>
        <v/>
      </c>
    </row>
    <row r="13" spans="1:7" ht="12" customHeight="1" x14ac:dyDescent="0.2">
      <c r="A13" s="112"/>
      <c r="B13" s="109"/>
      <c r="C13" s="110"/>
      <c r="D13" s="105"/>
      <c r="E13" s="151"/>
      <c r="F13" s="111"/>
      <c r="G13" s="116" t="str">
        <f t="shared" si="0"/>
        <v/>
      </c>
    </row>
    <row r="14" spans="1:7" ht="12" customHeight="1" x14ac:dyDescent="0.2">
      <c r="A14" s="112"/>
      <c r="B14" s="109"/>
      <c r="C14" s="110"/>
      <c r="D14" s="105"/>
      <c r="E14" s="151"/>
      <c r="F14" s="111"/>
      <c r="G14" s="116" t="str">
        <f t="shared" si="0"/>
        <v/>
      </c>
    </row>
    <row r="15" spans="1:7" s="7" customFormat="1" ht="12" customHeight="1" x14ac:dyDescent="0.25">
      <c r="A15" s="129" t="s">
        <v>1200</v>
      </c>
      <c r="B15" s="205"/>
      <c r="C15" s="104" t="s">
        <v>1666</v>
      </c>
      <c r="D15" s="204"/>
      <c r="E15" s="148"/>
      <c r="F15" s="178"/>
      <c r="G15" s="200" t="str">
        <f t="shared" si="0"/>
        <v/>
      </c>
    </row>
    <row r="16" spans="1:7" s="7" customFormat="1" ht="12" customHeight="1" x14ac:dyDescent="0.25">
      <c r="A16" s="129"/>
      <c r="B16" s="205"/>
      <c r="C16" s="104" t="s">
        <v>1667</v>
      </c>
      <c r="D16" s="204"/>
      <c r="E16" s="148"/>
      <c r="F16" s="178"/>
      <c r="G16" s="200"/>
    </row>
    <row r="17" spans="1:7" ht="12" customHeight="1" x14ac:dyDescent="0.2">
      <c r="A17" s="112"/>
      <c r="B17" s="109"/>
      <c r="C17" s="110"/>
      <c r="D17" s="105"/>
      <c r="E17" s="151"/>
      <c r="F17" s="111"/>
      <c r="G17" s="116" t="str">
        <f t="shared" si="0"/>
        <v/>
      </c>
    </row>
    <row r="18" spans="1:7" ht="12" customHeight="1" x14ac:dyDescent="0.2">
      <c r="A18" s="112" t="s">
        <v>1201</v>
      </c>
      <c r="B18" s="109"/>
      <c r="C18" s="110" t="s">
        <v>1299</v>
      </c>
      <c r="D18" s="105" t="s">
        <v>146</v>
      </c>
      <c r="E18" s="151">
        <v>5</v>
      </c>
      <c r="F18" s="301"/>
      <c r="G18" s="116" t="str">
        <f t="shared" si="0"/>
        <v/>
      </c>
    </row>
    <row r="19" spans="1:7" ht="12" customHeight="1" x14ac:dyDescent="0.2">
      <c r="A19" s="112"/>
      <c r="B19" s="109"/>
      <c r="C19" s="110"/>
      <c r="D19" s="105"/>
      <c r="E19" s="151"/>
      <c r="F19" s="111"/>
      <c r="G19" s="116" t="str">
        <f t="shared" si="0"/>
        <v/>
      </c>
    </row>
    <row r="20" spans="1:7" ht="12" customHeight="1" x14ac:dyDescent="0.2">
      <c r="A20" s="112"/>
      <c r="B20" s="109"/>
      <c r="C20" s="110"/>
      <c r="D20" s="105"/>
      <c r="E20" s="151"/>
      <c r="F20" s="111"/>
      <c r="G20" s="116" t="str">
        <f t="shared" si="0"/>
        <v/>
      </c>
    </row>
    <row r="21" spans="1:7" s="7" customFormat="1" ht="12" customHeight="1" x14ac:dyDescent="0.25">
      <c r="A21" s="102" t="s">
        <v>1202</v>
      </c>
      <c r="B21" s="103"/>
      <c r="C21" s="104" t="s">
        <v>1300</v>
      </c>
      <c r="D21" s="197"/>
      <c r="E21" s="148"/>
      <c r="F21" s="178"/>
      <c r="G21" s="200" t="str">
        <f t="shared" si="0"/>
        <v/>
      </c>
    </row>
    <row r="22" spans="1:7" s="7" customFormat="1" ht="12" customHeight="1" x14ac:dyDescent="0.25">
      <c r="A22" s="102"/>
      <c r="B22" s="103"/>
      <c r="C22" s="104"/>
      <c r="D22" s="197"/>
      <c r="E22" s="148"/>
      <c r="F22" s="178"/>
      <c r="G22" s="200" t="str">
        <f t="shared" si="0"/>
        <v/>
      </c>
    </row>
    <row r="23" spans="1:7" s="7" customFormat="1" ht="12" customHeight="1" x14ac:dyDescent="0.25">
      <c r="A23" s="129" t="s">
        <v>1203</v>
      </c>
      <c r="B23" s="103"/>
      <c r="C23" s="104" t="s">
        <v>1301</v>
      </c>
      <c r="D23" s="197"/>
      <c r="E23" s="148"/>
      <c r="F23" s="178"/>
      <c r="G23" s="200" t="str">
        <f t="shared" si="0"/>
        <v/>
      </c>
    </row>
    <row r="24" spans="1:7" ht="12" customHeight="1" x14ac:dyDescent="0.2">
      <c r="A24" s="112"/>
      <c r="B24" s="109"/>
      <c r="C24" s="110"/>
      <c r="D24" s="105"/>
      <c r="E24" s="151"/>
      <c r="F24" s="111"/>
      <c r="G24" s="116" t="str">
        <f t="shared" si="0"/>
        <v/>
      </c>
    </row>
    <row r="25" spans="1:7" ht="12" customHeight="1" x14ac:dyDescent="0.2">
      <c r="A25" s="112" t="s">
        <v>1204</v>
      </c>
      <c r="B25" s="109"/>
      <c r="C25" s="110" t="s">
        <v>1302</v>
      </c>
      <c r="D25" s="105" t="s">
        <v>140</v>
      </c>
      <c r="E25" s="151">
        <v>10</v>
      </c>
      <c r="F25" s="301"/>
      <c r="G25" s="116" t="str">
        <f t="shared" si="0"/>
        <v/>
      </c>
    </row>
    <row r="26" spans="1:7" ht="12" customHeight="1" x14ac:dyDescent="0.2">
      <c r="A26" s="112"/>
      <c r="B26" s="109"/>
      <c r="C26" s="110"/>
      <c r="D26" s="105"/>
      <c r="E26" s="151"/>
      <c r="F26" s="111"/>
      <c r="G26" s="116" t="str">
        <f t="shared" si="0"/>
        <v/>
      </c>
    </row>
    <row r="27" spans="1:7" ht="12" customHeight="1" x14ac:dyDescent="0.2">
      <c r="A27" s="112" t="s">
        <v>1205</v>
      </c>
      <c r="B27" s="109"/>
      <c r="C27" s="110" t="s">
        <v>388</v>
      </c>
      <c r="D27" s="105" t="s">
        <v>140</v>
      </c>
      <c r="E27" s="151">
        <v>10</v>
      </c>
      <c r="F27" s="301"/>
      <c r="G27" s="116" t="str">
        <f t="shared" si="0"/>
        <v/>
      </c>
    </row>
    <row r="28" spans="1:7" ht="12" customHeight="1" x14ac:dyDescent="0.2">
      <c r="A28" s="112"/>
      <c r="B28" s="109"/>
      <c r="C28" s="110"/>
      <c r="D28" s="105"/>
      <c r="E28" s="151"/>
      <c r="F28" s="111"/>
      <c r="G28" s="116" t="str">
        <f t="shared" si="0"/>
        <v/>
      </c>
    </row>
    <row r="29" spans="1:7" ht="12" customHeight="1" x14ac:dyDescent="0.2">
      <c r="A29" s="112"/>
      <c r="B29" s="109"/>
      <c r="C29" s="110"/>
      <c r="D29" s="105"/>
      <c r="E29" s="151"/>
      <c r="F29" s="111"/>
      <c r="G29" s="116" t="str">
        <f t="shared" si="0"/>
        <v/>
      </c>
    </row>
    <row r="30" spans="1:7" ht="12" customHeight="1" x14ac:dyDescent="0.25">
      <c r="A30" s="102" t="s">
        <v>1207</v>
      </c>
      <c r="B30" s="109"/>
      <c r="C30" s="104" t="s">
        <v>1303</v>
      </c>
      <c r="D30" s="105"/>
      <c r="E30" s="151"/>
      <c r="F30" s="111"/>
      <c r="G30" s="116" t="str">
        <f t="shared" si="0"/>
        <v/>
      </c>
    </row>
    <row r="31" spans="1:7" ht="12" customHeight="1" x14ac:dyDescent="0.2">
      <c r="A31" s="112"/>
      <c r="B31" s="109"/>
      <c r="C31" s="110"/>
      <c r="D31" s="105"/>
      <c r="E31" s="151"/>
      <c r="F31" s="111"/>
      <c r="G31" s="116" t="str">
        <f t="shared" si="0"/>
        <v/>
      </c>
    </row>
    <row r="32" spans="1:7" ht="12" customHeight="1" x14ac:dyDescent="0.2">
      <c r="A32" s="112" t="s">
        <v>1208</v>
      </c>
      <c r="B32" s="109"/>
      <c r="C32" s="110" t="s">
        <v>1302</v>
      </c>
      <c r="D32" s="105" t="s">
        <v>140</v>
      </c>
      <c r="E32" s="151">
        <v>10</v>
      </c>
      <c r="F32" s="301"/>
      <c r="G32" s="116" t="str">
        <f t="shared" si="0"/>
        <v/>
      </c>
    </row>
    <row r="33" spans="1:7" ht="12" customHeight="1" x14ac:dyDescent="0.2">
      <c r="A33" s="112"/>
      <c r="B33" s="109"/>
      <c r="C33" s="110"/>
      <c r="D33" s="105"/>
      <c r="E33" s="151"/>
      <c r="F33" s="111"/>
      <c r="G33" s="116" t="str">
        <f t="shared" si="0"/>
        <v/>
      </c>
    </row>
    <row r="34" spans="1:7" ht="12" customHeight="1" x14ac:dyDescent="0.2">
      <c r="A34" s="112" t="s">
        <v>1209</v>
      </c>
      <c r="B34" s="109"/>
      <c r="C34" s="110" t="s">
        <v>1304</v>
      </c>
      <c r="D34" s="105" t="s">
        <v>140</v>
      </c>
      <c r="E34" s="151">
        <v>5</v>
      </c>
      <c r="F34" s="301"/>
      <c r="G34" s="116" t="str">
        <f t="shared" si="0"/>
        <v/>
      </c>
    </row>
    <row r="35" spans="1:7" ht="12" customHeight="1" x14ac:dyDescent="0.2">
      <c r="A35" s="112"/>
      <c r="B35" s="109"/>
      <c r="C35" s="110"/>
      <c r="D35" s="105"/>
      <c r="E35" s="151"/>
      <c r="F35" s="111"/>
      <c r="G35" s="116" t="str">
        <f t="shared" si="0"/>
        <v/>
      </c>
    </row>
    <row r="36" spans="1:7" ht="12" customHeight="1" x14ac:dyDescent="0.2">
      <c r="A36" s="112" t="s">
        <v>1210</v>
      </c>
      <c r="B36" s="109"/>
      <c r="C36" s="110" t="s">
        <v>1305</v>
      </c>
      <c r="D36" s="105"/>
      <c r="E36" s="151"/>
      <c r="F36" s="111"/>
      <c r="G36" s="116" t="str">
        <f t="shared" si="0"/>
        <v/>
      </c>
    </row>
    <row r="37" spans="1:7" ht="12" customHeight="1" x14ac:dyDescent="0.2">
      <c r="A37" s="112"/>
      <c r="B37" s="109"/>
      <c r="C37" s="110"/>
      <c r="D37" s="105"/>
      <c r="E37" s="151"/>
      <c r="F37" s="111"/>
      <c r="G37" s="116" t="str">
        <f t="shared" si="0"/>
        <v/>
      </c>
    </row>
    <row r="38" spans="1:7" ht="12" customHeight="1" x14ac:dyDescent="0.2">
      <c r="A38" s="112" t="s">
        <v>1211</v>
      </c>
      <c r="B38" s="109"/>
      <c r="C38" s="110" t="s">
        <v>1302</v>
      </c>
      <c r="D38" s="105" t="s">
        <v>140</v>
      </c>
      <c r="E38" s="151">
        <v>10</v>
      </c>
      <c r="F38" s="301"/>
      <c r="G38" s="116" t="str">
        <f t="shared" si="0"/>
        <v/>
      </c>
    </row>
    <row r="39" spans="1:7" ht="12" customHeight="1" x14ac:dyDescent="0.2">
      <c r="A39" s="112"/>
      <c r="B39" s="109"/>
      <c r="C39" s="110"/>
      <c r="D39" s="105"/>
      <c r="E39" s="151"/>
      <c r="F39" s="111"/>
      <c r="G39" s="116" t="str">
        <f t="shared" si="0"/>
        <v/>
      </c>
    </row>
    <row r="40" spans="1:7" ht="12" customHeight="1" x14ac:dyDescent="0.2">
      <c r="A40" s="112" t="s">
        <v>1212</v>
      </c>
      <c r="B40" s="109"/>
      <c r="C40" s="110" t="s">
        <v>388</v>
      </c>
      <c r="D40" s="105" t="s">
        <v>140</v>
      </c>
      <c r="E40" s="151">
        <v>10</v>
      </c>
      <c r="F40" s="301"/>
      <c r="G40" s="116" t="str">
        <f t="shared" si="0"/>
        <v/>
      </c>
    </row>
    <row r="41" spans="1:7" ht="12" customHeight="1" x14ac:dyDescent="0.2">
      <c r="A41" s="112"/>
      <c r="B41" s="109"/>
      <c r="C41" s="110"/>
      <c r="D41" s="105"/>
      <c r="E41" s="151"/>
      <c r="F41" s="111"/>
      <c r="G41" s="116" t="str">
        <f t="shared" si="0"/>
        <v/>
      </c>
    </row>
    <row r="42" spans="1:7" ht="12" customHeight="1" x14ac:dyDescent="0.25">
      <c r="A42" s="102" t="s">
        <v>1213</v>
      </c>
      <c r="B42" s="109"/>
      <c r="C42" s="104" t="s">
        <v>1306</v>
      </c>
      <c r="D42" s="105"/>
      <c r="E42" s="151"/>
      <c r="F42" s="111"/>
      <c r="G42" s="116" t="str">
        <f t="shared" si="0"/>
        <v/>
      </c>
    </row>
    <row r="43" spans="1:7" ht="12" customHeight="1" x14ac:dyDescent="0.2">
      <c r="A43" s="112"/>
      <c r="B43" s="109"/>
      <c r="C43" s="110"/>
      <c r="D43" s="105"/>
      <c r="E43" s="151"/>
      <c r="F43" s="111"/>
      <c r="G43" s="116" t="str">
        <f t="shared" si="0"/>
        <v/>
      </c>
    </row>
    <row r="44" spans="1:7" ht="12" customHeight="1" x14ac:dyDescent="0.2">
      <c r="A44" s="112" t="s">
        <v>1214</v>
      </c>
      <c r="B44" s="109"/>
      <c r="C44" s="110" t="s">
        <v>1302</v>
      </c>
      <c r="D44" s="105" t="s">
        <v>140</v>
      </c>
      <c r="E44" s="151">
        <v>10</v>
      </c>
      <c r="F44" s="301"/>
      <c r="G44" s="116" t="str">
        <f t="shared" si="0"/>
        <v/>
      </c>
    </row>
    <row r="45" spans="1:7" ht="12" customHeight="1" x14ac:dyDescent="0.2">
      <c r="A45" s="112"/>
      <c r="B45" s="109"/>
      <c r="C45" s="110"/>
      <c r="D45" s="105"/>
      <c r="E45" s="151"/>
      <c r="F45" s="111"/>
      <c r="G45" s="116" t="str">
        <f t="shared" si="0"/>
        <v/>
      </c>
    </row>
    <row r="46" spans="1:7" ht="12" customHeight="1" x14ac:dyDescent="0.2">
      <c r="A46" s="112" t="s">
        <v>1215</v>
      </c>
      <c r="B46" s="109"/>
      <c r="C46" s="110" t="s">
        <v>388</v>
      </c>
      <c r="D46" s="105" t="s">
        <v>140</v>
      </c>
      <c r="E46" s="151">
        <v>10</v>
      </c>
      <c r="F46" s="301"/>
      <c r="G46" s="116" t="str">
        <f t="shared" si="0"/>
        <v/>
      </c>
    </row>
    <row r="47" spans="1:7" ht="12" customHeight="1" x14ac:dyDescent="0.2">
      <c r="A47" s="112"/>
      <c r="B47" s="109"/>
      <c r="C47" s="110"/>
      <c r="D47" s="105"/>
      <c r="E47" s="151"/>
      <c r="F47" s="111"/>
      <c r="G47" s="116" t="str">
        <f t="shared" si="0"/>
        <v/>
      </c>
    </row>
    <row r="48" spans="1:7" ht="12" customHeight="1" x14ac:dyDescent="0.2">
      <c r="A48" s="112" t="s">
        <v>1216</v>
      </c>
      <c r="B48" s="109"/>
      <c r="C48" s="104" t="s">
        <v>203</v>
      </c>
      <c r="D48" s="105"/>
      <c r="E48" s="151"/>
      <c r="F48" s="111"/>
      <c r="G48" s="116" t="str">
        <f t="shared" si="0"/>
        <v/>
      </c>
    </row>
    <row r="49" spans="1:7" ht="12" customHeight="1" x14ac:dyDescent="0.2">
      <c r="A49" s="112"/>
      <c r="B49" s="109"/>
      <c r="C49" s="110"/>
      <c r="D49" s="105"/>
      <c r="E49" s="151"/>
      <c r="F49" s="111"/>
      <c r="G49" s="116" t="str">
        <f t="shared" si="0"/>
        <v/>
      </c>
    </row>
    <row r="50" spans="1:7" ht="12" customHeight="1" x14ac:dyDescent="0.2">
      <c r="A50" s="112" t="s">
        <v>1217</v>
      </c>
      <c r="B50" s="109"/>
      <c r="C50" s="110" t="s">
        <v>204</v>
      </c>
      <c r="D50" s="105"/>
      <c r="E50" s="151"/>
      <c r="F50" s="111"/>
      <c r="G50" s="116" t="str">
        <f t="shared" si="0"/>
        <v/>
      </c>
    </row>
    <row r="51" spans="1:7" ht="12" customHeight="1" x14ac:dyDescent="0.2">
      <c r="A51" s="112"/>
      <c r="B51" s="109"/>
      <c r="C51" s="110"/>
      <c r="D51" s="105"/>
      <c r="E51" s="151"/>
      <c r="F51" s="111"/>
      <c r="G51" s="116" t="str">
        <f t="shared" si="0"/>
        <v/>
      </c>
    </row>
    <row r="52" spans="1:7" ht="12" customHeight="1" x14ac:dyDescent="0.2">
      <c r="A52" s="112" t="s">
        <v>1218</v>
      </c>
      <c r="B52" s="109"/>
      <c r="C52" s="110" t="s">
        <v>1299</v>
      </c>
      <c r="D52" s="105" t="s">
        <v>140</v>
      </c>
      <c r="E52" s="151">
        <v>2</v>
      </c>
      <c r="F52" s="301"/>
      <c r="G52" s="116" t="str">
        <f t="shared" si="0"/>
        <v/>
      </c>
    </row>
    <row r="53" spans="1:7" ht="12" customHeight="1" x14ac:dyDescent="0.2">
      <c r="A53" s="112"/>
      <c r="B53" s="109"/>
      <c r="C53" s="110"/>
      <c r="D53" s="105"/>
      <c r="E53" s="151"/>
      <c r="F53" s="111"/>
      <c r="G53" s="116" t="str">
        <f t="shared" si="0"/>
        <v/>
      </c>
    </row>
    <row r="54" spans="1:7" ht="12" customHeight="1" x14ac:dyDescent="0.2">
      <c r="A54" s="112"/>
      <c r="B54" s="109"/>
      <c r="C54" s="110"/>
      <c r="D54" s="105"/>
      <c r="E54" s="151"/>
      <c r="F54" s="111"/>
      <c r="G54" s="116" t="str">
        <f t="shared" si="0"/>
        <v/>
      </c>
    </row>
    <row r="55" spans="1:7" s="7" customFormat="1" ht="12" customHeight="1" x14ac:dyDescent="0.25">
      <c r="A55" s="129" t="s">
        <v>1219</v>
      </c>
      <c r="B55" s="103"/>
      <c r="C55" s="104" t="s">
        <v>1342</v>
      </c>
      <c r="D55" s="197"/>
      <c r="E55" s="148"/>
      <c r="F55" s="178"/>
      <c r="G55" s="200" t="str">
        <f t="shared" si="0"/>
        <v/>
      </c>
    </row>
    <row r="56" spans="1:7" s="7" customFormat="1" ht="12" customHeight="1" x14ac:dyDescent="0.25">
      <c r="A56" s="129"/>
      <c r="B56" s="103"/>
      <c r="C56" s="104" t="s">
        <v>1343</v>
      </c>
      <c r="D56" s="197"/>
      <c r="E56" s="148"/>
      <c r="F56" s="178"/>
      <c r="G56" s="200" t="str">
        <f t="shared" si="0"/>
        <v/>
      </c>
    </row>
    <row r="57" spans="1:7" ht="12" customHeight="1" x14ac:dyDescent="0.2">
      <c r="A57" s="108"/>
      <c r="B57" s="109"/>
      <c r="C57" s="110"/>
      <c r="D57" s="105"/>
      <c r="E57" s="151"/>
      <c r="F57" s="111"/>
      <c r="G57" s="116" t="str">
        <f t="shared" si="0"/>
        <v/>
      </c>
    </row>
    <row r="58" spans="1:7" ht="12" customHeight="1" x14ac:dyDescent="0.2">
      <c r="A58" s="108" t="s">
        <v>1220</v>
      </c>
      <c r="B58" s="109"/>
      <c r="C58" s="110" t="s">
        <v>1299</v>
      </c>
      <c r="D58" s="105" t="s">
        <v>140</v>
      </c>
      <c r="E58" s="151">
        <v>2</v>
      </c>
      <c r="F58" s="301"/>
      <c r="G58" s="116" t="str">
        <f t="shared" si="0"/>
        <v/>
      </c>
    </row>
    <row r="59" spans="1:7" ht="12" customHeight="1" x14ac:dyDescent="0.2">
      <c r="A59" s="108"/>
      <c r="B59" s="109"/>
      <c r="C59" s="110"/>
      <c r="D59" s="105"/>
      <c r="E59" s="151"/>
      <c r="F59" s="111"/>
      <c r="G59" s="116" t="str">
        <f t="shared" si="0"/>
        <v/>
      </c>
    </row>
    <row r="60" spans="1:7" ht="12" customHeight="1" x14ac:dyDescent="0.2">
      <c r="A60" s="108"/>
      <c r="B60" s="109"/>
      <c r="C60" s="110"/>
      <c r="D60" s="105"/>
      <c r="E60" s="151"/>
      <c r="F60" s="111"/>
      <c r="G60" s="116"/>
    </row>
    <row r="61" spans="1:7" ht="12" customHeight="1" x14ac:dyDescent="0.2">
      <c r="A61" s="108"/>
      <c r="B61" s="109"/>
      <c r="C61" s="110"/>
      <c r="D61" s="105"/>
      <c r="E61" s="151"/>
      <c r="F61" s="111"/>
      <c r="G61" s="116"/>
    </row>
    <row r="62" spans="1:7" ht="12" customHeight="1" x14ac:dyDescent="0.2">
      <c r="A62" s="108"/>
      <c r="B62" s="109"/>
      <c r="C62" s="110"/>
      <c r="D62" s="105"/>
      <c r="E62" s="151"/>
      <c r="F62" s="111"/>
      <c r="G62" s="116"/>
    </row>
    <row r="63" spans="1:7" ht="12" customHeight="1" x14ac:dyDescent="0.2">
      <c r="A63" s="108"/>
      <c r="B63" s="109"/>
      <c r="C63" s="110"/>
      <c r="D63" s="105"/>
      <c r="E63" s="151"/>
      <c r="F63" s="111"/>
      <c r="G63" s="116"/>
    </row>
    <row r="64" spans="1:7" ht="12" customHeight="1" x14ac:dyDescent="0.2">
      <c r="A64" s="108"/>
      <c r="B64" s="109"/>
      <c r="C64" s="110"/>
      <c r="D64" s="105"/>
      <c r="E64" s="151"/>
      <c r="F64" s="111"/>
      <c r="G64" s="116"/>
    </row>
    <row r="65" spans="1:7" ht="12" customHeight="1" x14ac:dyDescent="0.2">
      <c r="A65" s="108"/>
      <c r="B65" s="109"/>
      <c r="C65" s="110"/>
      <c r="D65" s="105"/>
      <c r="E65" s="151"/>
      <c r="F65" s="111"/>
      <c r="G65" s="116"/>
    </row>
    <row r="66" spans="1:7" ht="12" customHeight="1" x14ac:dyDescent="0.2">
      <c r="A66" s="108"/>
      <c r="B66" s="109"/>
      <c r="C66" s="110"/>
      <c r="D66" s="105"/>
      <c r="E66" s="151"/>
      <c r="F66" s="111"/>
      <c r="G66" s="116"/>
    </row>
    <row r="67" spans="1:7" ht="12" customHeight="1" x14ac:dyDescent="0.2">
      <c r="A67" s="108"/>
      <c r="B67" s="109"/>
      <c r="C67" s="110"/>
      <c r="D67" s="105"/>
      <c r="E67" s="151"/>
      <c r="F67" s="111"/>
      <c r="G67" s="116"/>
    </row>
    <row r="68" spans="1:7" ht="12" customHeight="1" x14ac:dyDescent="0.2">
      <c r="A68" s="108"/>
      <c r="B68" s="109"/>
      <c r="C68" s="110"/>
      <c r="D68" s="105"/>
      <c r="E68" s="151"/>
      <c r="F68" s="111"/>
      <c r="G68" s="116"/>
    </row>
    <row r="69" spans="1:7" ht="12" customHeight="1" x14ac:dyDescent="0.2">
      <c r="A69" s="108"/>
      <c r="B69" s="109"/>
      <c r="C69" s="110"/>
      <c r="D69" s="105"/>
      <c r="E69" s="151"/>
      <c r="F69" s="111"/>
      <c r="G69" s="116"/>
    </row>
    <row r="70" spans="1:7" ht="12" customHeight="1" x14ac:dyDescent="0.2">
      <c r="A70" s="108"/>
      <c r="B70" s="109"/>
      <c r="C70" s="110"/>
      <c r="D70" s="105"/>
      <c r="E70" s="151"/>
      <c r="F70" s="111"/>
      <c r="G70" s="116"/>
    </row>
    <row r="71" spans="1:7" ht="12" customHeight="1" x14ac:dyDescent="0.2">
      <c r="A71" s="108"/>
      <c r="B71" s="109"/>
      <c r="C71" s="110"/>
      <c r="D71" s="105"/>
      <c r="E71" s="151"/>
      <c r="F71" s="111"/>
      <c r="G71" s="116"/>
    </row>
    <row r="72" spans="1:7" ht="12" thickBot="1" x14ac:dyDescent="0.25">
      <c r="A72" s="112"/>
      <c r="B72" s="109"/>
      <c r="C72" s="110"/>
      <c r="D72" s="105"/>
      <c r="E72" s="151"/>
      <c r="F72" s="111"/>
      <c r="G72" s="116"/>
    </row>
    <row r="73" spans="1:7" ht="12.6" thickBot="1" x14ac:dyDescent="0.3">
      <c r="A73" s="476"/>
      <c r="B73" s="477"/>
      <c r="C73" s="500" t="s">
        <v>55</v>
      </c>
      <c r="D73" s="479"/>
      <c r="E73" s="159"/>
      <c r="F73" s="480"/>
      <c r="G73" s="481">
        <f>SUM(G8:G72)</f>
        <v>0</v>
      </c>
    </row>
    <row r="74" spans="1:7" ht="12" x14ac:dyDescent="0.25">
      <c r="A74" s="7" t="str">
        <f>A1</f>
        <v>CONTRACT NRA X.002-162-2023/1 TOLL</v>
      </c>
      <c r="C74" s="10"/>
      <c r="D74" s="3"/>
      <c r="E74" s="161"/>
      <c r="F74" s="119"/>
      <c r="G74" s="139"/>
    </row>
    <row r="75" spans="1:7" ht="12" x14ac:dyDescent="0.25">
      <c r="A75" s="7" t="str">
        <f>A2</f>
        <v>SCHEDULE A: ROUTINE ROAD MAINTENNACE OF GAUTENG JOHANNESBURG FREEWAYS</v>
      </c>
      <c r="C75" s="10"/>
      <c r="D75" s="3"/>
      <c r="E75" s="160"/>
      <c r="F75" s="119"/>
      <c r="G75" s="140" t="s">
        <v>261</v>
      </c>
    </row>
    <row r="76" spans="1:7" ht="12" x14ac:dyDescent="0.25">
      <c r="A76" s="12" t="str">
        <f>A3</f>
        <v>PART B : OPERATIONAL</v>
      </c>
      <c r="B76" s="12"/>
      <c r="C76" s="12"/>
      <c r="D76" s="5"/>
      <c r="E76" s="141"/>
      <c r="F76" s="142"/>
      <c r="G76" s="143"/>
    </row>
    <row r="77" spans="1:7" x14ac:dyDescent="0.25">
      <c r="A77" s="14"/>
      <c r="B77" s="15"/>
      <c r="C77" s="16"/>
      <c r="D77" s="16"/>
      <c r="E77" s="144"/>
      <c r="F77" s="120"/>
      <c r="G77" s="443"/>
    </row>
    <row r="78" spans="1:7" ht="12" x14ac:dyDescent="0.25">
      <c r="A78" s="17" t="s">
        <v>14</v>
      </c>
      <c r="B78" s="495"/>
      <c r="C78" s="147" t="s">
        <v>130</v>
      </c>
      <c r="D78" s="18" t="s">
        <v>131</v>
      </c>
      <c r="E78" s="148" t="s">
        <v>132</v>
      </c>
      <c r="F78" s="64" t="s">
        <v>133</v>
      </c>
      <c r="G78" s="178" t="s">
        <v>134</v>
      </c>
    </row>
    <row r="79" spans="1:7" ht="12" thickBot="1" x14ac:dyDescent="0.3">
      <c r="A79" s="150"/>
      <c r="B79" s="60"/>
      <c r="C79" s="28"/>
      <c r="D79" s="28" t="s">
        <v>1770</v>
      </c>
      <c r="E79" s="151"/>
      <c r="F79" s="36"/>
      <c r="G79" s="509"/>
    </row>
    <row r="80" spans="1:7" ht="12.6" thickBot="1" x14ac:dyDescent="0.3">
      <c r="A80" s="510"/>
      <c r="B80" s="511"/>
      <c r="C80" s="155" t="s">
        <v>39</v>
      </c>
      <c r="D80" s="512"/>
      <c r="E80" s="186"/>
      <c r="F80" s="513"/>
      <c r="G80" s="445">
        <f>G73</f>
        <v>0</v>
      </c>
    </row>
    <row r="81" spans="1:7" x14ac:dyDescent="0.25">
      <c r="A81" s="150"/>
      <c r="B81" s="3"/>
      <c r="C81" s="28"/>
      <c r="D81" s="28"/>
      <c r="E81" s="151"/>
      <c r="F81" s="36"/>
      <c r="G81" s="514"/>
    </row>
    <row r="82" spans="1:7" s="7" customFormat="1" ht="12" customHeight="1" x14ac:dyDescent="0.25">
      <c r="A82" s="129" t="s">
        <v>1221</v>
      </c>
      <c r="B82" s="103"/>
      <c r="C82" s="104" t="s">
        <v>1344</v>
      </c>
      <c r="D82" s="197"/>
      <c r="E82" s="148"/>
      <c r="F82" s="178"/>
      <c r="G82" s="200"/>
    </row>
    <row r="83" spans="1:7" s="7" customFormat="1" ht="12" customHeight="1" x14ac:dyDescent="0.25">
      <c r="A83" s="129"/>
      <c r="B83" s="103"/>
      <c r="C83" s="104" t="s">
        <v>1345</v>
      </c>
      <c r="D83" s="197"/>
      <c r="E83" s="148"/>
      <c r="F83" s="178"/>
      <c r="G83" s="200"/>
    </row>
    <row r="84" spans="1:7" ht="12" customHeight="1" x14ac:dyDescent="0.2">
      <c r="A84" s="108"/>
      <c r="B84" s="109"/>
      <c r="C84" s="110"/>
      <c r="D84" s="105"/>
      <c r="E84" s="151"/>
      <c r="F84" s="111"/>
      <c r="G84" s="116"/>
    </row>
    <row r="85" spans="1:7" x14ac:dyDescent="0.2">
      <c r="A85" s="108" t="s">
        <v>1222</v>
      </c>
      <c r="B85" s="109"/>
      <c r="C85" s="110" t="s">
        <v>1299</v>
      </c>
      <c r="D85" s="105" t="s">
        <v>140</v>
      </c>
      <c r="E85" s="151">
        <v>4</v>
      </c>
      <c r="F85" s="301"/>
      <c r="G85" s="116" t="str">
        <f t="shared" ref="G85:G124" si="1">IF(OR(AND(E85="Prov",F85="Sum"),(F85="PC Sum")),". . . . . . . . .00",IF(ISERR(E85*F85),"",IF(E85*F85=0,"",ROUND(E85*F85,2))))</f>
        <v/>
      </c>
    </row>
    <row r="86" spans="1:7" x14ac:dyDescent="0.2">
      <c r="A86" s="108"/>
      <c r="B86" s="109"/>
      <c r="C86" s="110"/>
      <c r="D86" s="105"/>
      <c r="E86" s="151"/>
      <c r="F86" s="111"/>
      <c r="G86" s="116" t="str">
        <f t="shared" si="1"/>
        <v/>
      </c>
    </row>
    <row r="87" spans="1:7" x14ac:dyDescent="0.25">
      <c r="A87" s="150"/>
      <c r="B87" s="3"/>
      <c r="C87" s="28"/>
      <c r="D87" s="28"/>
      <c r="E87" s="151"/>
      <c r="F87" s="36"/>
      <c r="G87" s="116" t="str">
        <f t="shared" si="1"/>
        <v/>
      </c>
    </row>
    <row r="88" spans="1:7" s="7" customFormat="1" ht="12" x14ac:dyDescent="0.25">
      <c r="A88" s="129" t="s">
        <v>1223</v>
      </c>
      <c r="B88" s="103"/>
      <c r="C88" s="104" t="s">
        <v>1307</v>
      </c>
      <c r="D88" s="197"/>
      <c r="E88" s="198"/>
      <c r="F88" s="199"/>
      <c r="G88" s="200" t="str">
        <f t="shared" si="1"/>
        <v/>
      </c>
    </row>
    <row r="89" spans="1:7" x14ac:dyDescent="0.2">
      <c r="A89" s="108"/>
      <c r="B89" s="109"/>
      <c r="C89" s="110"/>
      <c r="D89" s="105"/>
      <c r="E89" s="106"/>
      <c r="F89" s="107"/>
      <c r="G89" s="116" t="str">
        <f t="shared" si="1"/>
        <v/>
      </c>
    </row>
    <row r="90" spans="1:7" x14ac:dyDescent="0.2">
      <c r="A90" s="108" t="s">
        <v>1224</v>
      </c>
      <c r="B90" s="109"/>
      <c r="C90" s="110" t="s">
        <v>1299</v>
      </c>
      <c r="D90" s="105" t="s">
        <v>140</v>
      </c>
      <c r="E90" s="106">
        <v>4</v>
      </c>
      <c r="F90" s="297"/>
      <c r="G90" s="116" t="str">
        <f t="shared" si="1"/>
        <v/>
      </c>
    </row>
    <row r="91" spans="1:7" x14ac:dyDescent="0.2">
      <c r="A91" s="108"/>
      <c r="B91" s="109"/>
      <c r="C91" s="110"/>
      <c r="D91" s="105"/>
      <c r="E91" s="106"/>
      <c r="F91" s="107"/>
      <c r="G91" s="116" t="str">
        <f t="shared" si="1"/>
        <v/>
      </c>
    </row>
    <row r="92" spans="1:7" x14ac:dyDescent="0.2">
      <c r="A92" s="108"/>
      <c r="B92" s="109"/>
      <c r="C92" s="110"/>
      <c r="D92" s="105"/>
      <c r="E92" s="106"/>
      <c r="F92" s="107"/>
      <c r="G92" s="116" t="str">
        <f t="shared" si="1"/>
        <v/>
      </c>
    </row>
    <row r="93" spans="1:7" x14ac:dyDescent="0.2">
      <c r="A93" s="108" t="s">
        <v>1225</v>
      </c>
      <c r="B93" s="109"/>
      <c r="C93" s="110" t="s">
        <v>1308</v>
      </c>
      <c r="D93" s="105" t="s">
        <v>140</v>
      </c>
      <c r="E93" s="106">
        <v>5</v>
      </c>
      <c r="F93" s="297"/>
      <c r="G93" s="116" t="str">
        <f t="shared" si="1"/>
        <v/>
      </c>
    </row>
    <row r="94" spans="1:7" x14ac:dyDescent="0.2">
      <c r="A94" s="108"/>
      <c r="B94" s="109"/>
      <c r="C94" s="110"/>
      <c r="D94" s="105"/>
      <c r="E94" s="106"/>
      <c r="F94" s="107"/>
      <c r="G94" s="116" t="str">
        <f t="shared" si="1"/>
        <v/>
      </c>
    </row>
    <row r="95" spans="1:7" x14ac:dyDescent="0.2">
      <c r="A95" s="108" t="s">
        <v>1226</v>
      </c>
      <c r="B95" s="109"/>
      <c r="C95" s="110" t="s">
        <v>1309</v>
      </c>
      <c r="D95" s="105" t="s">
        <v>140</v>
      </c>
      <c r="E95" s="113">
        <v>100</v>
      </c>
      <c r="F95" s="297"/>
      <c r="G95" s="116" t="str">
        <f t="shared" si="1"/>
        <v/>
      </c>
    </row>
    <row r="96" spans="1:7" x14ac:dyDescent="0.2">
      <c r="A96" s="108"/>
      <c r="B96" s="109"/>
      <c r="C96" s="110"/>
      <c r="D96" s="105"/>
      <c r="E96" s="106"/>
      <c r="F96" s="107"/>
      <c r="G96" s="116" t="str">
        <f t="shared" si="1"/>
        <v/>
      </c>
    </row>
    <row r="97" spans="1:7" s="7" customFormat="1" ht="12" x14ac:dyDescent="0.25">
      <c r="A97" s="129" t="s">
        <v>1227</v>
      </c>
      <c r="B97" s="103"/>
      <c r="C97" s="104" t="s">
        <v>1346</v>
      </c>
      <c r="D97" s="197"/>
      <c r="E97" s="198"/>
      <c r="F97" s="199"/>
      <c r="G97" s="200" t="str">
        <f t="shared" si="1"/>
        <v/>
      </c>
    </row>
    <row r="98" spans="1:7" s="7" customFormat="1" ht="12" x14ac:dyDescent="0.25">
      <c r="A98" s="129"/>
      <c r="B98" s="103"/>
      <c r="C98" s="104" t="s">
        <v>1347</v>
      </c>
      <c r="D98" s="197"/>
      <c r="E98" s="198"/>
      <c r="F98" s="199"/>
      <c r="G98" s="200" t="str">
        <f t="shared" si="1"/>
        <v/>
      </c>
    </row>
    <row r="99" spans="1:7" x14ac:dyDescent="0.2">
      <c r="A99" s="108"/>
      <c r="B99" s="109"/>
      <c r="C99" s="110"/>
      <c r="D99" s="105"/>
      <c r="E99" s="106"/>
      <c r="F99" s="107"/>
      <c r="G99" s="116" t="str">
        <f t="shared" si="1"/>
        <v/>
      </c>
    </row>
    <row r="100" spans="1:7" x14ac:dyDescent="0.2">
      <c r="A100" s="108" t="s">
        <v>1228</v>
      </c>
      <c r="B100" s="109"/>
      <c r="C100" s="110" t="s">
        <v>1310</v>
      </c>
      <c r="D100" s="105"/>
      <c r="E100" s="106"/>
      <c r="F100" s="107"/>
      <c r="G100" s="116" t="str">
        <f t="shared" si="1"/>
        <v/>
      </c>
    </row>
    <row r="101" spans="1:7" x14ac:dyDescent="0.2">
      <c r="A101" s="108"/>
      <c r="B101" s="109"/>
      <c r="C101" s="110"/>
      <c r="D101" s="105"/>
      <c r="E101" s="106"/>
      <c r="F101" s="107"/>
      <c r="G101" s="116" t="str">
        <f t="shared" si="1"/>
        <v/>
      </c>
    </row>
    <row r="102" spans="1:7" x14ac:dyDescent="0.2">
      <c r="A102" s="108" t="s">
        <v>1229</v>
      </c>
      <c r="B102" s="109"/>
      <c r="C102" s="110" t="s">
        <v>1299</v>
      </c>
      <c r="D102" s="105" t="s">
        <v>146</v>
      </c>
      <c r="E102" s="113">
        <v>7500</v>
      </c>
      <c r="F102" s="297"/>
      <c r="G102" s="116" t="str">
        <f t="shared" si="1"/>
        <v/>
      </c>
    </row>
    <row r="103" spans="1:7" x14ac:dyDescent="0.2">
      <c r="A103" s="108"/>
      <c r="B103" s="109"/>
      <c r="C103" s="110"/>
      <c r="D103" s="105"/>
      <c r="E103" s="106"/>
      <c r="F103" s="107"/>
      <c r="G103" s="116" t="str">
        <f t="shared" si="1"/>
        <v/>
      </c>
    </row>
    <row r="104" spans="1:7" x14ac:dyDescent="0.2">
      <c r="A104" s="108"/>
      <c r="B104" s="109"/>
      <c r="C104" s="110"/>
      <c r="D104" s="105"/>
      <c r="E104" s="106"/>
      <c r="F104" s="107"/>
      <c r="G104" s="116" t="str">
        <f t="shared" si="1"/>
        <v/>
      </c>
    </row>
    <row r="105" spans="1:7" s="7" customFormat="1" ht="12" x14ac:dyDescent="0.25">
      <c r="A105" s="129" t="s">
        <v>1230</v>
      </c>
      <c r="B105" s="103"/>
      <c r="C105" s="104" t="s">
        <v>204</v>
      </c>
      <c r="D105" s="197"/>
      <c r="E105" s="198"/>
      <c r="F105" s="199"/>
      <c r="G105" s="200" t="str">
        <f t="shared" si="1"/>
        <v/>
      </c>
    </row>
    <row r="106" spans="1:7" x14ac:dyDescent="0.2">
      <c r="A106" s="108"/>
      <c r="B106" s="109"/>
      <c r="C106" s="110"/>
      <c r="D106" s="105"/>
      <c r="E106" s="106"/>
      <c r="F106" s="107"/>
      <c r="G106" s="116" t="str">
        <f t="shared" si="1"/>
        <v/>
      </c>
    </row>
    <row r="107" spans="1:7" x14ac:dyDescent="0.2">
      <c r="A107" s="108" t="s">
        <v>1231</v>
      </c>
      <c r="B107" s="109"/>
      <c r="C107" s="110" t="s">
        <v>1299</v>
      </c>
      <c r="D107" s="105" t="s">
        <v>140</v>
      </c>
      <c r="E107" s="106">
        <v>20</v>
      </c>
      <c r="F107" s="297"/>
      <c r="G107" s="116" t="str">
        <f t="shared" si="1"/>
        <v/>
      </c>
    </row>
    <row r="108" spans="1:7" x14ac:dyDescent="0.2">
      <c r="A108" s="108"/>
      <c r="B108" s="109"/>
      <c r="C108" s="110"/>
      <c r="D108" s="105"/>
      <c r="E108" s="106"/>
      <c r="F108" s="107"/>
      <c r="G108" s="116" t="str">
        <f t="shared" si="1"/>
        <v/>
      </c>
    </row>
    <row r="109" spans="1:7" x14ac:dyDescent="0.2">
      <c r="A109" s="108"/>
      <c r="B109" s="109"/>
      <c r="C109" s="110"/>
      <c r="D109" s="105"/>
      <c r="E109" s="106"/>
      <c r="F109" s="107"/>
      <c r="G109" s="116" t="str">
        <f t="shared" si="1"/>
        <v/>
      </c>
    </row>
    <row r="110" spans="1:7" s="7" customFormat="1" ht="12" x14ac:dyDescent="0.25">
      <c r="A110" s="129" t="s">
        <v>1232</v>
      </c>
      <c r="B110" s="103"/>
      <c r="C110" s="104" t="s">
        <v>1311</v>
      </c>
      <c r="D110" s="197"/>
      <c r="E110" s="198"/>
      <c r="F110" s="199"/>
      <c r="G110" s="200" t="str">
        <f t="shared" si="1"/>
        <v/>
      </c>
    </row>
    <row r="111" spans="1:7" x14ac:dyDescent="0.2">
      <c r="A111" s="108"/>
      <c r="B111" s="109"/>
      <c r="C111" s="110"/>
      <c r="D111" s="105"/>
      <c r="E111" s="106"/>
      <c r="F111" s="107"/>
      <c r="G111" s="116" t="str">
        <f t="shared" si="1"/>
        <v/>
      </c>
    </row>
    <row r="112" spans="1:7" x14ac:dyDescent="0.2">
      <c r="A112" s="108" t="s">
        <v>1233</v>
      </c>
      <c r="B112" s="109"/>
      <c r="C112" s="110" t="s">
        <v>1299</v>
      </c>
      <c r="D112" s="105" t="s">
        <v>140</v>
      </c>
      <c r="E112" s="106">
        <v>5</v>
      </c>
      <c r="F112" s="297"/>
      <c r="G112" s="116" t="str">
        <f t="shared" si="1"/>
        <v/>
      </c>
    </row>
    <row r="113" spans="1:7" x14ac:dyDescent="0.2">
      <c r="A113" s="108"/>
      <c r="B113" s="109"/>
      <c r="C113" s="110"/>
      <c r="D113" s="105"/>
      <c r="E113" s="106"/>
      <c r="F113" s="107"/>
      <c r="G113" s="116" t="str">
        <f t="shared" si="1"/>
        <v/>
      </c>
    </row>
    <row r="114" spans="1:7" x14ac:dyDescent="0.2">
      <c r="A114" s="108"/>
      <c r="B114" s="109"/>
      <c r="C114" s="110"/>
      <c r="D114" s="105"/>
      <c r="E114" s="106"/>
      <c r="F114" s="107"/>
      <c r="G114" s="116" t="str">
        <f t="shared" si="1"/>
        <v/>
      </c>
    </row>
    <row r="115" spans="1:7" s="7" customFormat="1" ht="12" x14ac:dyDescent="0.25">
      <c r="A115" s="129" t="s">
        <v>1234</v>
      </c>
      <c r="B115" s="103"/>
      <c r="C115" s="104" t="s">
        <v>1312</v>
      </c>
      <c r="D115" s="197"/>
      <c r="E115" s="198"/>
      <c r="F115" s="199"/>
      <c r="G115" s="200" t="str">
        <f t="shared" si="1"/>
        <v/>
      </c>
    </row>
    <row r="116" spans="1:7" x14ac:dyDescent="0.2">
      <c r="A116" s="108"/>
      <c r="B116" s="109"/>
      <c r="C116" s="110"/>
      <c r="D116" s="105"/>
      <c r="E116" s="106"/>
      <c r="F116" s="107"/>
      <c r="G116" s="116" t="str">
        <f t="shared" si="1"/>
        <v/>
      </c>
    </row>
    <row r="117" spans="1:7" x14ac:dyDescent="0.2">
      <c r="A117" s="108" t="s">
        <v>1235</v>
      </c>
      <c r="B117" s="109"/>
      <c r="C117" s="110" t="s">
        <v>1299</v>
      </c>
      <c r="D117" s="105" t="s">
        <v>140</v>
      </c>
      <c r="E117" s="106">
        <v>5</v>
      </c>
      <c r="F117" s="297"/>
      <c r="G117" s="116" t="str">
        <f t="shared" si="1"/>
        <v/>
      </c>
    </row>
    <row r="118" spans="1:7" x14ac:dyDescent="0.2">
      <c r="A118" s="108"/>
      <c r="B118" s="109"/>
      <c r="C118" s="110"/>
      <c r="D118" s="105"/>
      <c r="E118" s="106"/>
      <c r="F118" s="107"/>
      <c r="G118" s="116" t="str">
        <f t="shared" si="1"/>
        <v/>
      </c>
    </row>
    <row r="119" spans="1:7" x14ac:dyDescent="0.2">
      <c r="A119" s="108"/>
      <c r="B119" s="109"/>
      <c r="C119" s="110"/>
      <c r="D119" s="105"/>
      <c r="E119" s="106"/>
      <c r="F119" s="107"/>
      <c r="G119" s="116" t="str">
        <f t="shared" si="1"/>
        <v/>
      </c>
    </row>
    <row r="120" spans="1:7" s="7" customFormat="1" ht="12" x14ac:dyDescent="0.25">
      <c r="A120" s="129" t="s">
        <v>1236</v>
      </c>
      <c r="B120" s="103"/>
      <c r="C120" s="104" t="s">
        <v>1313</v>
      </c>
      <c r="D120" s="197"/>
      <c r="E120" s="198"/>
      <c r="F120" s="199"/>
      <c r="G120" s="200" t="str">
        <f t="shared" si="1"/>
        <v/>
      </c>
    </row>
    <row r="121" spans="1:7" x14ac:dyDescent="0.2">
      <c r="A121" s="108"/>
      <c r="B121" s="109"/>
      <c r="C121" s="110"/>
      <c r="D121" s="105"/>
      <c r="E121" s="106"/>
      <c r="F121" s="107"/>
      <c r="G121" s="116" t="str">
        <f t="shared" si="1"/>
        <v/>
      </c>
    </row>
    <row r="122" spans="1:7" x14ac:dyDescent="0.2">
      <c r="A122" s="108" t="s">
        <v>1237</v>
      </c>
      <c r="B122" s="109"/>
      <c r="C122" s="110" t="s">
        <v>386</v>
      </c>
      <c r="D122" s="105" t="s">
        <v>140</v>
      </c>
      <c r="E122" s="113">
        <v>20</v>
      </c>
      <c r="F122" s="297"/>
      <c r="G122" s="116" t="str">
        <f t="shared" si="1"/>
        <v/>
      </c>
    </row>
    <row r="123" spans="1:7" x14ac:dyDescent="0.2">
      <c r="A123" s="108"/>
      <c r="B123" s="109"/>
      <c r="C123" s="110"/>
      <c r="D123" s="105"/>
      <c r="E123" s="106"/>
      <c r="F123" s="107"/>
      <c r="G123" s="116" t="str">
        <f t="shared" si="1"/>
        <v/>
      </c>
    </row>
    <row r="124" spans="1:7" x14ac:dyDescent="0.2">
      <c r="A124" s="108" t="s">
        <v>1919</v>
      </c>
      <c r="B124" s="109"/>
      <c r="C124" s="110" t="s">
        <v>1920</v>
      </c>
      <c r="D124" s="105" t="s">
        <v>140</v>
      </c>
      <c r="E124" s="106">
        <v>20</v>
      </c>
      <c r="F124" s="297"/>
      <c r="G124" s="116" t="str">
        <f t="shared" si="1"/>
        <v/>
      </c>
    </row>
    <row r="125" spans="1:7" x14ac:dyDescent="0.2">
      <c r="A125" s="108"/>
      <c r="B125" s="109"/>
      <c r="C125" s="110"/>
      <c r="D125" s="105"/>
      <c r="E125" s="106"/>
      <c r="F125" s="107"/>
      <c r="G125" s="116"/>
    </row>
    <row r="126" spans="1:7" x14ac:dyDescent="0.2">
      <c r="A126" s="108"/>
      <c r="B126" s="109"/>
      <c r="C126" s="110"/>
      <c r="D126" s="105"/>
      <c r="E126" s="106"/>
      <c r="F126" s="107"/>
      <c r="G126" s="116"/>
    </row>
    <row r="127" spans="1:7" x14ac:dyDescent="0.2">
      <c r="A127" s="108"/>
      <c r="B127" s="109"/>
      <c r="C127" s="110"/>
      <c r="D127" s="105"/>
      <c r="E127" s="106"/>
      <c r="F127" s="107"/>
      <c r="G127" s="116"/>
    </row>
    <row r="128" spans="1:7" x14ac:dyDescent="0.2">
      <c r="A128" s="108"/>
      <c r="B128" s="109"/>
      <c r="C128" s="110"/>
      <c r="D128" s="105"/>
      <c r="E128" s="106"/>
      <c r="F128" s="107"/>
      <c r="G128" s="116"/>
    </row>
    <row r="129" spans="1:7" x14ac:dyDescent="0.2">
      <c r="A129" s="108"/>
      <c r="B129" s="109"/>
      <c r="C129" s="110"/>
      <c r="D129" s="105"/>
      <c r="E129" s="106"/>
      <c r="F129" s="107"/>
      <c r="G129" s="116"/>
    </row>
    <row r="130" spans="1:7" x14ac:dyDescent="0.2">
      <c r="A130" s="108"/>
      <c r="B130" s="109"/>
      <c r="C130" s="110"/>
      <c r="D130" s="105"/>
      <c r="E130" s="106"/>
      <c r="F130" s="107"/>
      <c r="G130" s="116"/>
    </row>
    <row r="131" spans="1:7" x14ac:dyDescent="0.2">
      <c r="A131" s="108"/>
      <c r="B131" s="109"/>
      <c r="C131" s="110"/>
      <c r="D131" s="105"/>
      <c r="E131" s="106"/>
      <c r="F131" s="107"/>
      <c r="G131" s="116"/>
    </row>
    <row r="132" spans="1:7" x14ac:dyDescent="0.2">
      <c r="A132" s="108"/>
      <c r="B132" s="109"/>
      <c r="C132" s="110"/>
      <c r="D132" s="105"/>
      <c r="E132" s="106"/>
      <c r="F132" s="107"/>
      <c r="G132" s="116"/>
    </row>
    <row r="133" spans="1:7" x14ac:dyDescent="0.2">
      <c r="A133" s="108"/>
      <c r="B133" s="109"/>
      <c r="C133" s="110"/>
      <c r="D133" s="105"/>
      <c r="E133" s="106"/>
      <c r="F133" s="107"/>
      <c r="G133" s="116"/>
    </row>
    <row r="134" spans="1:7" x14ac:dyDescent="0.2">
      <c r="A134" s="108"/>
      <c r="B134" s="109"/>
      <c r="C134" s="110"/>
      <c r="D134" s="105"/>
      <c r="E134" s="106"/>
      <c r="F134" s="107"/>
      <c r="G134" s="116"/>
    </row>
    <row r="135" spans="1:7" x14ac:dyDescent="0.2">
      <c r="A135" s="108"/>
      <c r="B135" s="109"/>
      <c r="C135" s="110"/>
      <c r="D135" s="105"/>
      <c r="E135" s="106"/>
      <c r="F135" s="107"/>
      <c r="G135" s="116"/>
    </row>
    <row r="136" spans="1:7" x14ac:dyDescent="0.2">
      <c r="A136" s="108"/>
      <c r="B136" s="109"/>
      <c r="C136" s="110"/>
      <c r="D136" s="105"/>
      <c r="E136" s="106"/>
      <c r="F136" s="107"/>
      <c r="G136" s="116"/>
    </row>
    <row r="137" spans="1:7" x14ac:dyDescent="0.2">
      <c r="A137" s="108"/>
      <c r="B137" s="109"/>
      <c r="C137" s="110"/>
      <c r="D137" s="105"/>
      <c r="E137" s="106"/>
      <c r="F137" s="107"/>
      <c r="G137" s="116"/>
    </row>
    <row r="138" spans="1:7" x14ac:dyDescent="0.2">
      <c r="A138" s="108"/>
      <c r="B138" s="109"/>
      <c r="C138" s="110"/>
      <c r="D138" s="105"/>
      <c r="E138" s="106"/>
      <c r="F138" s="107"/>
      <c r="G138" s="116"/>
    </row>
    <row r="139" spans="1:7" x14ac:dyDescent="0.2">
      <c r="A139" s="108"/>
      <c r="B139" s="109"/>
      <c r="C139" s="110"/>
      <c r="D139" s="105"/>
      <c r="E139" s="106"/>
      <c r="F139" s="107"/>
      <c r="G139" s="116"/>
    </row>
    <row r="140" spans="1:7" x14ac:dyDescent="0.2">
      <c r="A140" s="108"/>
      <c r="B140" s="109"/>
      <c r="C140" s="110"/>
      <c r="D140" s="105"/>
      <c r="E140" s="106"/>
      <c r="F140" s="107"/>
      <c r="G140" s="116"/>
    </row>
    <row r="141" spans="1:7" x14ac:dyDescent="0.2">
      <c r="A141" s="108"/>
      <c r="B141" s="109"/>
      <c r="C141" s="110"/>
      <c r="D141" s="105"/>
      <c r="E141" s="106"/>
      <c r="F141" s="107"/>
      <c r="G141" s="116"/>
    </row>
    <row r="142" spans="1:7" x14ac:dyDescent="0.2">
      <c r="A142" s="108"/>
      <c r="B142" s="109"/>
      <c r="C142" s="110"/>
      <c r="D142" s="105"/>
      <c r="E142" s="106"/>
      <c r="F142" s="107"/>
      <c r="G142" s="116"/>
    </row>
    <row r="143" spans="1:7" x14ac:dyDescent="0.2">
      <c r="A143" s="108"/>
      <c r="B143" s="109"/>
      <c r="C143" s="110"/>
      <c r="D143" s="105"/>
      <c r="E143" s="106"/>
      <c r="F143" s="107"/>
      <c r="G143" s="116"/>
    </row>
    <row r="144" spans="1:7" x14ac:dyDescent="0.2">
      <c r="A144" s="108"/>
      <c r="B144" s="109"/>
      <c r="C144" s="110"/>
      <c r="D144" s="105"/>
      <c r="E144" s="106"/>
      <c r="F144" s="107"/>
      <c r="G144" s="116"/>
    </row>
    <row r="145" spans="1:7" x14ac:dyDescent="0.2">
      <c r="A145" s="108"/>
      <c r="B145" s="109"/>
      <c r="C145" s="110"/>
      <c r="D145" s="105"/>
      <c r="E145" s="106"/>
      <c r="F145" s="107"/>
      <c r="G145" s="116"/>
    </row>
    <row r="146" spans="1:7" x14ac:dyDescent="0.2">
      <c r="A146" s="108"/>
      <c r="B146" s="109"/>
      <c r="C146" s="110"/>
      <c r="D146" s="105"/>
      <c r="E146" s="106"/>
      <c r="F146" s="107"/>
      <c r="G146" s="116"/>
    </row>
    <row r="147" spans="1:7" x14ac:dyDescent="0.2">
      <c r="A147" s="108"/>
      <c r="B147" s="109"/>
      <c r="C147" s="110"/>
      <c r="D147" s="105"/>
      <c r="E147" s="106"/>
      <c r="F147" s="107"/>
      <c r="G147" s="116"/>
    </row>
    <row r="148" spans="1:7" ht="12" thickBot="1" x14ac:dyDescent="0.25">
      <c r="A148" s="112"/>
      <c r="B148" s="109"/>
      <c r="C148" s="110"/>
      <c r="D148" s="105"/>
      <c r="E148" s="106"/>
      <c r="F148" s="107"/>
      <c r="G148" s="493"/>
    </row>
    <row r="149" spans="1:7" ht="12.6" thickBot="1" x14ac:dyDescent="0.3">
      <c r="A149" s="476"/>
      <c r="B149" s="477"/>
      <c r="C149" s="500" t="s">
        <v>55</v>
      </c>
      <c r="D149" s="479"/>
      <c r="E149" s="159"/>
      <c r="F149" s="480"/>
      <c r="G149" s="494">
        <f>SUM(G80:G148)</f>
        <v>0</v>
      </c>
    </row>
    <row r="150" spans="1:7" ht="12" x14ac:dyDescent="0.25">
      <c r="A150" s="7" t="str">
        <f>A1</f>
        <v>CONTRACT NRA X.002-162-2023/1 TOLL</v>
      </c>
      <c r="C150" s="10"/>
      <c r="D150" s="3"/>
      <c r="E150" s="161"/>
      <c r="F150" s="119"/>
      <c r="G150" s="139"/>
    </row>
    <row r="151" spans="1:7" ht="12" x14ac:dyDescent="0.25">
      <c r="A151" s="7" t="str">
        <f>A2</f>
        <v>SCHEDULE A: ROUTINE ROAD MAINTENNACE OF GAUTENG JOHANNESBURG FREEWAYS</v>
      </c>
      <c r="C151" s="10"/>
      <c r="D151" s="3"/>
      <c r="E151" s="160"/>
      <c r="F151" s="119"/>
      <c r="G151" s="140" t="s">
        <v>261</v>
      </c>
    </row>
    <row r="152" spans="1:7" ht="12" x14ac:dyDescent="0.25">
      <c r="A152" s="12" t="str">
        <f>A3</f>
        <v>PART B : OPERATIONAL</v>
      </c>
      <c r="B152" s="12"/>
      <c r="C152" s="12"/>
      <c r="D152" s="5"/>
      <c r="E152" s="141"/>
      <c r="F152" s="142"/>
      <c r="G152" s="143"/>
    </row>
    <row r="153" spans="1:7" x14ac:dyDescent="0.25">
      <c r="A153" s="14"/>
      <c r="B153" s="4"/>
      <c r="C153" s="16"/>
      <c r="D153" s="16"/>
      <c r="E153" s="144"/>
      <c r="F153" s="120"/>
      <c r="G153" s="443"/>
    </row>
    <row r="154" spans="1:7" ht="12" x14ac:dyDescent="0.25">
      <c r="A154" s="17" t="s">
        <v>14</v>
      </c>
      <c r="B154" s="146"/>
      <c r="C154" s="147" t="s">
        <v>130</v>
      </c>
      <c r="D154" s="18" t="s">
        <v>131</v>
      </c>
      <c r="E154" s="148" t="s">
        <v>132</v>
      </c>
      <c r="F154" s="64" t="s">
        <v>133</v>
      </c>
      <c r="G154" s="178" t="s">
        <v>134</v>
      </c>
    </row>
    <row r="155" spans="1:7" ht="12" thickBot="1" x14ac:dyDescent="0.3">
      <c r="A155" s="150"/>
      <c r="B155" s="3"/>
      <c r="C155" s="28"/>
      <c r="D155" s="28"/>
      <c r="E155" s="151"/>
      <c r="F155" s="36"/>
      <c r="G155" s="444"/>
    </row>
    <row r="156" spans="1:7" ht="12.6" thickBot="1" x14ac:dyDescent="0.3">
      <c r="A156" s="510"/>
      <c r="B156" s="511"/>
      <c r="C156" s="155" t="s">
        <v>39</v>
      </c>
      <c r="D156" s="512"/>
      <c r="E156" s="186"/>
      <c r="F156" s="513"/>
      <c r="G156" s="445">
        <f>G149</f>
        <v>0</v>
      </c>
    </row>
    <row r="157" spans="1:7" x14ac:dyDescent="0.25">
      <c r="A157" s="150"/>
      <c r="B157" s="3"/>
      <c r="C157" s="28"/>
      <c r="D157" s="28"/>
      <c r="E157" s="151"/>
      <c r="F157" s="515"/>
      <c r="G157" s="514"/>
    </row>
    <row r="158" spans="1:7" s="7" customFormat="1" ht="24" x14ac:dyDescent="0.25">
      <c r="A158" s="129" t="s">
        <v>1238</v>
      </c>
      <c r="B158" s="103"/>
      <c r="C158" s="104" t="s">
        <v>1314</v>
      </c>
      <c r="D158" s="197"/>
      <c r="E158" s="198"/>
      <c r="F158" s="516"/>
      <c r="G158" s="200"/>
    </row>
    <row r="159" spans="1:7" x14ac:dyDescent="0.2">
      <c r="A159" s="108"/>
      <c r="B159" s="109"/>
      <c r="C159" s="110"/>
      <c r="D159" s="105"/>
      <c r="E159" s="106"/>
      <c r="F159" s="502"/>
      <c r="G159" s="116"/>
    </row>
    <row r="160" spans="1:7" x14ac:dyDescent="0.2">
      <c r="A160" s="65" t="s">
        <v>1239</v>
      </c>
      <c r="B160" s="109"/>
      <c r="C160" s="170" t="s">
        <v>1240</v>
      </c>
      <c r="D160" s="105" t="s">
        <v>146</v>
      </c>
      <c r="E160" s="113">
        <v>2000</v>
      </c>
      <c r="F160" s="533"/>
      <c r="G160" s="116" t="str">
        <f t="shared" ref="G160:G203" si="2">IF(OR(AND(E160="Prov",F160="Sum"),(F160="PC Sum")),". . . . . . . . .00",IF(ISERR(E160*F160),"",IF(E160*F160=0,"",ROUND(E160*F160,2))))</f>
        <v/>
      </c>
    </row>
    <row r="161" spans="1:7" x14ac:dyDescent="0.2">
      <c r="A161" s="63"/>
      <c r="B161" s="109"/>
      <c r="C161" s="170"/>
      <c r="D161" s="105"/>
      <c r="E161" s="113"/>
      <c r="F161" s="504"/>
      <c r="G161" s="116" t="str">
        <f t="shared" si="2"/>
        <v/>
      </c>
    </row>
    <row r="162" spans="1:7" x14ac:dyDescent="0.2">
      <c r="A162" s="114"/>
      <c r="B162" s="109"/>
      <c r="C162" s="170"/>
      <c r="D162" s="105"/>
      <c r="E162" s="151"/>
      <c r="F162" s="504"/>
      <c r="G162" s="116" t="str">
        <f t="shared" si="2"/>
        <v/>
      </c>
    </row>
    <row r="163" spans="1:7" x14ac:dyDescent="0.2">
      <c r="A163" s="63" t="s">
        <v>1241</v>
      </c>
      <c r="B163" s="109"/>
      <c r="C163" s="170" t="s">
        <v>1242</v>
      </c>
      <c r="D163" s="105" t="s">
        <v>146</v>
      </c>
      <c r="E163" s="151">
        <v>20</v>
      </c>
      <c r="F163" s="533"/>
      <c r="G163" s="116" t="str">
        <f t="shared" si="2"/>
        <v/>
      </c>
    </row>
    <row r="164" spans="1:7" x14ac:dyDescent="0.2">
      <c r="A164" s="63"/>
      <c r="B164" s="109"/>
      <c r="C164" s="170"/>
      <c r="D164" s="105"/>
      <c r="E164" s="151"/>
      <c r="F164" s="504"/>
      <c r="G164" s="116" t="str">
        <f t="shared" si="2"/>
        <v/>
      </c>
    </row>
    <row r="165" spans="1:7" x14ac:dyDescent="0.2">
      <c r="A165" s="114"/>
      <c r="B165" s="109"/>
      <c r="C165" s="170"/>
      <c r="D165" s="105"/>
      <c r="E165" s="151"/>
      <c r="F165" s="504"/>
      <c r="G165" s="116" t="str">
        <f t="shared" si="2"/>
        <v/>
      </c>
    </row>
    <row r="166" spans="1:7" x14ac:dyDescent="0.2">
      <c r="A166" s="108" t="s">
        <v>1243</v>
      </c>
      <c r="B166" s="109"/>
      <c r="C166" s="110" t="s">
        <v>398</v>
      </c>
      <c r="D166" s="105" t="s">
        <v>140</v>
      </c>
      <c r="E166" s="151">
        <v>2000</v>
      </c>
      <c r="F166" s="301"/>
      <c r="G166" s="116" t="str">
        <f t="shared" si="2"/>
        <v/>
      </c>
    </row>
    <row r="167" spans="1:7" x14ac:dyDescent="0.2">
      <c r="A167" s="63"/>
      <c r="B167" s="517"/>
      <c r="C167" s="518"/>
      <c r="D167" s="105"/>
      <c r="E167" s="151"/>
      <c r="F167" s="649"/>
      <c r="G167" s="116" t="str">
        <f t="shared" si="2"/>
        <v/>
      </c>
    </row>
    <row r="168" spans="1:7" x14ac:dyDescent="0.2">
      <c r="A168" s="65" t="s">
        <v>1244</v>
      </c>
      <c r="B168" s="109"/>
      <c r="C168" s="170" t="s">
        <v>1245</v>
      </c>
      <c r="D168" s="105" t="s">
        <v>140</v>
      </c>
      <c r="E168" s="113">
        <v>2000</v>
      </c>
      <c r="F168" s="533"/>
      <c r="G168" s="116" t="str">
        <f t="shared" si="2"/>
        <v/>
      </c>
    </row>
    <row r="169" spans="1:7" x14ac:dyDescent="0.2">
      <c r="A169" s="63"/>
      <c r="B169" s="109"/>
      <c r="C169" s="170"/>
      <c r="D169" s="105"/>
      <c r="E169" s="151"/>
      <c r="F169" s="504"/>
      <c r="G169" s="116" t="str">
        <f t="shared" si="2"/>
        <v/>
      </c>
    </row>
    <row r="170" spans="1:7" x14ac:dyDescent="0.2">
      <c r="A170" s="114"/>
      <c r="B170" s="109"/>
      <c r="C170" s="170"/>
      <c r="D170" s="105"/>
      <c r="E170" s="151"/>
      <c r="F170" s="504"/>
      <c r="G170" s="116" t="str">
        <f t="shared" si="2"/>
        <v/>
      </c>
    </row>
    <row r="171" spans="1:7" s="7" customFormat="1" ht="12" x14ac:dyDescent="0.25">
      <c r="A171" s="210" t="s">
        <v>1246</v>
      </c>
      <c r="B171" s="103"/>
      <c r="C171" s="211" t="s">
        <v>205</v>
      </c>
      <c r="D171" s="197"/>
      <c r="E171" s="148"/>
      <c r="F171" s="149"/>
      <c r="G171" s="200" t="str">
        <f t="shared" si="2"/>
        <v/>
      </c>
    </row>
    <row r="172" spans="1:7" x14ac:dyDescent="0.2">
      <c r="A172" s="63"/>
      <c r="B172" s="109"/>
      <c r="C172" s="170"/>
      <c r="D172" s="105"/>
      <c r="E172" s="151"/>
      <c r="F172" s="504"/>
      <c r="G172" s="116" t="str">
        <f t="shared" si="2"/>
        <v/>
      </c>
    </row>
    <row r="173" spans="1:7" x14ac:dyDescent="0.2">
      <c r="A173" s="65" t="s">
        <v>1247</v>
      </c>
      <c r="B173" s="109"/>
      <c r="C173" s="170" t="s">
        <v>1248</v>
      </c>
      <c r="D173" s="105" t="s">
        <v>140</v>
      </c>
      <c r="E173" s="151">
        <v>20</v>
      </c>
      <c r="F173" s="533"/>
      <c r="G173" s="116" t="str">
        <f t="shared" si="2"/>
        <v/>
      </c>
    </row>
    <row r="174" spans="1:7" x14ac:dyDescent="0.2">
      <c r="A174" s="63"/>
      <c r="B174" s="109"/>
      <c r="C174" s="170"/>
      <c r="D174" s="105"/>
      <c r="E174" s="151"/>
      <c r="F174" s="504"/>
      <c r="G174" s="116" t="str">
        <f t="shared" si="2"/>
        <v/>
      </c>
    </row>
    <row r="175" spans="1:7" x14ac:dyDescent="0.2">
      <c r="A175" s="108"/>
      <c r="B175" s="109"/>
      <c r="C175" s="110"/>
      <c r="D175" s="105"/>
      <c r="E175" s="151"/>
      <c r="F175" s="504"/>
      <c r="G175" s="116" t="str">
        <f t="shared" si="2"/>
        <v/>
      </c>
    </row>
    <row r="176" spans="1:7" s="7" customFormat="1" ht="12" x14ac:dyDescent="0.25">
      <c r="A176" s="129" t="s">
        <v>1249</v>
      </c>
      <c r="B176" s="103"/>
      <c r="C176" s="104" t="s">
        <v>95</v>
      </c>
      <c r="D176" s="197"/>
      <c r="E176" s="148"/>
      <c r="F176" s="178"/>
      <c r="G176" s="200" t="str">
        <f t="shared" si="2"/>
        <v/>
      </c>
    </row>
    <row r="177" spans="1:7" x14ac:dyDescent="0.2">
      <c r="A177" s="108"/>
      <c r="B177" s="109"/>
      <c r="C177" s="110"/>
      <c r="D177" s="105"/>
      <c r="E177" s="151"/>
      <c r="F177" s="111"/>
      <c r="G177" s="116" t="str">
        <f t="shared" si="2"/>
        <v/>
      </c>
    </row>
    <row r="178" spans="1:7" x14ac:dyDescent="0.2">
      <c r="A178" s="108" t="s">
        <v>1250</v>
      </c>
      <c r="B178" s="109"/>
      <c r="C178" s="110" t="s">
        <v>206</v>
      </c>
      <c r="D178" s="105" t="s">
        <v>140</v>
      </c>
      <c r="E178" s="113">
        <v>1500</v>
      </c>
      <c r="F178" s="301"/>
      <c r="G178" s="116" t="str">
        <f t="shared" si="2"/>
        <v/>
      </c>
    </row>
    <row r="179" spans="1:7" x14ac:dyDescent="0.2">
      <c r="A179" s="108"/>
      <c r="B179" s="109"/>
      <c r="C179" s="110"/>
      <c r="D179" s="105"/>
      <c r="E179" s="151"/>
      <c r="F179" s="111"/>
      <c r="G179" s="116" t="str">
        <f t="shared" si="2"/>
        <v/>
      </c>
    </row>
    <row r="180" spans="1:7" s="7" customFormat="1" ht="12" x14ac:dyDescent="0.25">
      <c r="A180" s="215" t="s">
        <v>1251</v>
      </c>
      <c r="B180" s="135"/>
      <c r="C180" s="104" t="s">
        <v>1315</v>
      </c>
      <c r="D180" s="197"/>
      <c r="E180" s="148"/>
      <c r="F180" s="178"/>
      <c r="G180" s="200" t="str">
        <f t="shared" si="2"/>
        <v/>
      </c>
    </row>
    <row r="181" spans="1:7" x14ac:dyDescent="0.2">
      <c r="A181" s="179"/>
      <c r="B181" s="115"/>
      <c r="C181" s="110"/>
      <c r="D181" s="105"/>
      <c r="E181" s="151"/>
      <c r="F181" s="111"/>
      <c r="G181" s="116" t="str">
        <f t="shared" si="2"/>
        <v/>
      </c>
    </row>
    <row r="182" spans="1:7" x14ac:dyDescent="0.2">
      <c r="A182" s="31" t="s">
        <v>1252</v>
      </c>
      <c r="B182" s="109"/>
      <c r="C182" s="110" t="s">
        <v>204</v>
      </c>
      <c r="D182" s="105" t="s">
        <v>140</v>
      </c>
      <c r="E182" s="151">
        <v>50</v>
      </c>
      <c r="F182" s="301"/>
      <c r="G182" s="116" t="str">
        <f t="shared" si="2"/>
        <v/>
      </c>
    </row>
    <row r="183" spans="1:7" x14ac:dyDescent="0.2">
      <c r="A183" s="108"/>
      <c r="B183" s="109"/>
      <c r="C183" s="110"/>
      <c r="D183" s="105"/>
      <c r="E183" s="151"/>
      <c r="F183" s="111"/>
      <c r="G183" s="116" t="str">
        <f t="shared" si="2"/>
        <v/>
      </c>
    </row>
    <row r="184" spans="1:7" ht="12" customHeight="1" x14ac:dyDescent="0.25">
      <c r="A184" s="31" t="s">
        <v>1253</v>
      </c>
      <c r="B184" s="130"/>
      <c r="C184" s="110" t="s">
        <v>1254</v>
      </c>
      <c r="D184" s="131" t="s">
        <v>140</v>
      </c>
      <c r="E184" s="174">
        <v>5</v>
      </c>
      <c r="F184" s="232"/>
      <c r="G184" s="116" t="str">
        <f t="shared" si="2"/>
        <v/>
      </c>
    </row>
    <row r="185" spans="1:7" x14ac:dyDescent="0.25">
      <c r="A185" s="31"/>
      <c r="B185" s="130"/>
      <c r="C185" s="110"/>
      <c r="D185" s="131"/>
      <c r="E185" s="174"/>
      <c r="F185" s="650"/>
      <c r="G185" s="116" t="str">
        <f t="shared" si="2"/>
        <v/>
      </c>
    </row>
    <row r="186" spans="1:7" x14ac:dyDescent="0.25">
      <c r="A186" s="31"/>
      <c r="B186" s="130"/>
      <c r="C186" s="110"/>
      <c r="D186" s="131"/>
      <c r="E186" s="174"/>
      <c r="F186" s="650"/>
      <c r="G186" s="116" t="str">
        <f t="shared" si="2"/>
        <v/>
      </c>
    </row>
    <row r="187" spans="1:7" ht="12" customHeight="1" x14ac:dyDescent="0.25">
      <c r="A187" s="31" t="s">
        <v>1255</v>
      </c>
      <c r="B187" s="130"/>
      <c r="C187" s="110" t="s">
        <v>1256</v>
      </c>
      <c r="D187" s="131" t="s">
        <v>140</v>
      </c>
      <c r="E187" s="174">
        <v>5</v>
      </c>
      <c r="F187" s="232"/>
      <c r="G187" s="116" t="str">
        <f t="shared" si="2"/>
        <v/>
      </c>
    </row>
    <row r="188" spans="1:7" x14ac:dyDescent="0.2">
      <c r="A188" s="31"/>
      <c r="B188" s="109"/>
      <c r="C188" s="110"/>
      <c r="D188" s="105"/>
      <c r="E188" s="151"/>
      <c r="F188" s="611"/>
      <c r="G188" s="116" t="str">
        <f t="shared" si="2"/>
        <v/>
      </c>
    </row>
    <row r="189" spans="1:7" x14ac:dyDescent="0.2">
      <c r="A189" s="31"/>
      <c r="B189" s="109"/>
      <c r="C189" s="110"/>
      <c r="D189" s="105"/>
      <c r="E189" s="151"/>
      <c r="F189" s="111"/>
      <c r="G189" s="116" t="str">
        <f t="shared" si="2"/>
        <v/>
      </c>
    </row>
    <row r="190" spans="1:7" x14ac:dyDescent="0.2">
      <c r="A190" s="108" t="s">
        <v>1257</v>
      </c>
      <c r="B190" s="109"/>
      <c r="C190" s="110" t="s">
        <v>1307</v>
      </c>
      <c r="D190" s="105" t="s">
        <v>140</v>
      </c>
      <c r="E190" s="151">
        <v>20</v>
      </c>
      <c r="F190" s="301"/>
      <c r="G190" s="116" t="str">
        <f t="shared" si="2"/>
        <v/>
      </c>
    </row>
    <row r="191" spans="1:7" x14ac:dyDescent="0.2">
      <c r="A191" s="108"/>
      <c r="B191" s="109"/>
      <c r="C191" s="110"/>
      <c r="D191" s="105"/>
      <c r="E191" s="151"/>
      <c r="F191" s="111"/>
      <c r="G191" s="116" t="str">
        <f t="shared" si="2"/>
        <v/>
      </c>
    </row>
    <row r="192" spans="1:7" x14ac:dyDescent="0.2">
      <c r="A192" s="108" t="s">
        <v>1258</v>
      </c>
      <c r="B192" s="109"/>
      <c r="C192" s="110" t="s">
        <v>1259</v>
      </c>
      <c r="D192" s="105" t="s">
        <v>583</v>
      </c>
      <c r="E192" s="151">
        <v>50</v>
      </c>
      <c r="F192" s="301"/>
      <c r="G192" s="116" t="str">
        <f t="shared" si="2"/>
        <v/>
      </c>
    </row>
    <row r="193" spans="1:7" x14ac:dyDescent="0.2">
      <c r="A193" s="108"/>
      <c r="B193" s="109"/>
      <c r="C193" s="110"/>
      <c r="D193" s="105"/>
      <c r="E193" s="151"/>
      <c r="F193" s="111"/>
      <c r="G193" s="116" t="str">
        <f t="shared" si="2"/>
        <v/>
      </c>
    </row>
    <row r="194" spans="1:7" s="7" customFormat="1" ht="12" x14ac:dyDescent="0.25">
      <c r="A194" s="519" t="s">
        <v>1260</v>
      </c>
      <c r="B194" s="520"/>
      <c r="C194" s="521" t="s">
        <v>1316</v>
      </c>
      <c r="D194" s="197"/>
      <c r="E194" s="148"/>
      <c r="F194" s="178"/>
      <c r="G194" s="200" t="str">
        <f t="shared" si="2"/>
        <v/>
      </c>
    </row>
    <row r="195" spans="1:7" x14ac:dyDescent="0.2">
      <c r="A195" s="63"/>
      <c r="B195" s="517"/>
      <c r="C195" s="162"/>
      <c r="D195" s="105"/>
      <c r="E195" s="151"/>
      <c r="F195" s="111"/>
      <c r="G195" s="116" t="str">
        <f t="shared" si="2"/>
        <v/>
      </c>
    </row>
    <row r="196" spans="1:7" x14ac:dyDescent="0.2">
      <c r="A196" s="63" t="s">
        <v>1261</v>
      </c>
      <c r="B196" s="517"/>
      <c r="C196" s="162" t="s">
        <v>1299</v>
      </c>
      <c r="D196" s="105" t="s">
        <v>146</v>
      </c>
      <c r="E196" s="113">
        <v>2000</v>
      </c>
      <c r="F196" s="301"/>
      <c r="G196" s="116" t="str">
        <f t="shared" si="2"/>
        <v/>
      </c>
    </row>
    <row r="197" spans="1:7" x14ac:dyDescent="0.2">
      <c r="A197" s="63"/>
      <c r="B197" s="517"/>
      <c r="C197" s="162"/>
      <c r="D197" s="105"/>
      <c r="E197" s="113"/>
      <c r="F197" s="111"/>
      <c r="G197" s="116" t="str">
        <f t="shared" si="2"/>
        <v/>
      </c>
    </row>
    <row r="198" spans="1:7" x14ac:dyDescent="0.2">
      <c r="A198" s="108"/>
      <c r="B198" s="109"/>
      <c r="C198" s="110"/>
      <c r="D198" s="105"/>
      <c r="E198" s="113"/>
      <c r="F198" s="111" t="s">
        <v>1921</v>
      </c>
      <c r="G198" s="116" t="str">
        <f t="shared" si="2"/>
        <v/>
      </c>
    </row>
    <row r="199" spans="1:7" s="7" customFormat="1" ht="12" x14ac:dyDescent="0.25">
      <c r="A199" s="129" t="s">
        <v>1262</v>
      </c>
      <c r="B199" s="103"/>
      <c r="C199" s="104" t="s">
        <v>83</v>
      </c>
      <c r="D199" s="197"/>
      <c r="E199" s="202"/>
      <c r="F199" s="178"/>
      <c r="G199" s="200" t="str">
        <f t="shared" si="2"/>
        <v/>
      </c>
    </row>
    <row r="200" spans="1:7" x14ac:dyDescent="0.2">
      <c r="A200" s="108"/>
      <c r="B200" s="109"/>
      <c r="C200" s="110"/>
      <c r="D200" s="105"/>
      <c r="E200" s="113"/>
      <c r="F200" s="111"/>
      <c r="G200" s="116" t="str">
        <f t="shared" si="2"/>
        <v/>
      </c>
    </row>
    <row r="201" spans="1:7" x14ac:dyDescent="0.2">
      <c r="A201" s="108" t="s">
        <v>1263</v>
      </c>
      <c r="B201" s="109"/>
      <c r="C201" s="110" t="s">
        <v>83</v>
      </c>
      <c r="D201" s="105" t="s">
        <v>344</v>
      </c>
      <c r="E201" s="113">
        <v>1</v>
      </c>
      <c r="F201" s="227">
        <v>200000</v>
      </c>
      <c r="G201" s="116">
        <f t="shared" si="2"/>
        <v>200000</v>
      </c>
    </row>
    <row r="202" spans="1:7" x14ac:dyDescent="0.2">
      <c r="A202" s="108"/>
      <c r="B202" s="109"/>
      <c r="C202" s="110"/>
      <c r="D202" s="105"/>
      <c r="E202" s="113"/>
      <c r="F202" s="111"/>
      <c r="G202" s="116" t="str">
        <f t="shared" si="2"/>
        <v/>
      </c>
    </row>
    <row r="203" spans="1:7" ht="12" customHeight="1" x14ac:dyDescent="0.2">
      <c r="A203" s="108" t="s">
        <v>1264</v>
      </c>
      <c r="B203" s="109"/>
      <c r="C203" s="110" t="s">
        <v>1317</v>
      </c>
      <c r="D203" s="125" t="s">
        <v>141</v>
      </c>
      <c r="E203" s="113">
        <f>G201</f>
        <v>200000</v>
      </c>
      <c r="F203" s="484"/>
      <c r="G203" s="116" t="str">
        <f t="shared" si="2"/>
        <v/>
      </c>
    </row>
    <row r="204" spans="1:7" ht="12" customHeight="1" x14ac:dyDescent="0.2">
      <c r="A204" s="108"/>
      <c r="B204" s="109"/>
      <c r="C204" s="110"/>
      <c r="D204" s="125"/>
      <c r="E204" s="113"/>
      <c r="F204" s="184"/>
      <c r="G204" s="116"/>
    </row>
    <row r="205" spans="1:7" ht="12" customHeight="1" x14ac:dyDescent="0.2">
      <c r="A205" s="108"/>
      <c r="B205" s="109"/>
      <c r="C205" s="110"/>
      <c r="D205" s="125"/>
      <c r="E205" s="113"/>
      <c r="F205" s="184"/>
      <c r="G205" s="116"/>
    </row>
    <row r="206" spans="1:7" ht="12" customHeight="1" x14ac:dyDescent="0.2">
      <c r="A206" s="108"/>
      <c r="B206" s="109"/>
      <c r="C206" s="110"/>
      <c r="D206" s="125"/>
      <c r="E206" s="113"/>
      <c r="F206" s="184"/>
      <c r="G206" s="116"/>
    </row>
    <row r="207" spans="1:7" ht="12" customHeight="1" x14ac:dyDescent="0.2">
      <c r="A207" s="108"/>
      <c r="B207" s="109"/>
      <c r="C207" s="110"/>
      <c r="D207" s="125"/>
      <c r="E207" s="113"/>
      <c r="F207" s="184"/>
      <c r="G207" s="116"/>
    </row>
    <row r="208" spans="1:7" ht="12" customHeight="1" x14ac:dyDescent="0.2">
      <c r="A208" s="108"/>
      <c r="B208" s="109"/>
      <c r="C208" s="110"/>
      <c r="D208" s="125"/>
      <c r="E208" s="113"/>
      <c r="F208" s="184"/>
      <c r="G208" s="116"/>
    </row>
    <row r="209" spans="1:7" ht="12" customHeight="1" x14ac:dyDescent="0.2">
      <c r="A209" s="108"/>
      <c r="B209" s="109"/>
      <c r="C209" s="110"/>
      <c r="D209" s="125"/>
      <c r="E209" s="113"/>
      <c r="F209" s="184"/>
      <c r="G209" s="116"/>
    </row>
    <row r="210" spans="1:7" ht="12" customHeight="1" x14ac:dyDescent="0.2">
      <c r="A210" s="108"/>
      <c r="B210" s="109"/>
      <c r="C210" s="110"/>
      <c r="D210" s="125"/>
      <c r="E210" s="113"/>
      <c r="F210" s="184"/>
      <c r="G210" s="116"/>
    </row>
    <row r="211" spans="1:7" ht="12" customHeight="1" x14ac:dyDescent="0.2">
      <c r="A211" s="108"/>
      <c r="B211" s="109"/>
      <c r="C211" s="110"/>
      <c r="D211" s="125"/>
      <c r="E211" s="113"/>
      <c r="F211" s="184"/>
      <c r="G211" s="116"/>
    </row>
    <row r="212" spans="1:7" ht="12" customHeight="1" x14ac:dyDescent="0.2">
      <c r="A212" s="108"/>
      <c r="B212" s="109"/>
      <c r="C212" s="110"/>
      <c r="D212" s="125"/>
      <c r="E212" s="113"/>
      <c r="F212" s="184"/>
      <c r="G212" s="116"/>
    </row>
    <row r="213" spans="1:7" ht="12" customHeight="1" x14ac:dyDescent="0.2">
      <c r="A213" s="108"/>
      <c r="B213" s="109"/>
      <c r="C213" s="110"/>
      <c r="D213" s="125"/>
      <c r="E213" s="113"/>
      <c r="F213" s="184"/>
      <c r="G213" s="116"/>
    </row>
    <row r="214" spans="1:7" ht="12" customHeight="1" x14ac:dyDescent="0.2">
      <c r="A214" s="108"/>
      <c r="B214" s="109"/>
      <c r="C214" s="110"/>
      <c r="D214" s="125"/>
      <c r="E214" s="113"/>
      <c r="F214" s="184"/>
      <c r="G214" s="116"/>
    </row>
    <row r="215" spans="1:7" ht="12" customHeight="1" x14ac:dyDescent="0.2">
      <c r="A215" s="108"/>
      <c r="B215" s="109"/>
      <c r="C215" s="110"/>
      <c r="D215" s="125"/>
      <c r="E215" s="113"/>
      <c r="F215" s="184"/>
      <c r="G215" s="116"/>
    </row>
    <row r="216" spans="1:7" ht="12" customHeight="1" x14ac:dyDescent="0.2">
      <c r="A216" s="108"/>
      <c r="B216" s="109"/>
      <c r="C216" s="110"/>
      <c r="D216" s="125"/>
      <c r="E216" s="113"/>
      <c r="F216" s="184"/>
      <c r="G216" s="116"/>
    </row>
    <row r="217" spans="1:7" ht="12" customHeight="1" x14ac:dyDescent="0.2">
      <c r="A217" s="108"/>
      <c r="B217" s="109"/>
      <c r="C217" s="110"/>
      <c r="D217" s="125"/>
      <c r="E217" s="113"/>
      <c r="F217" s="184"/>
      <c r="G217" s="116"/>
    </row>
    <row r="218" spans="1:7" ht="12" customHeight="1" x14ac:dyDescent="0.2">
      <c r="A218" s="108"/>
      <c r="B218" s="109"/>
      <c r="C218" s="110"/>
      <c r="D218" s="125"/>
      <c r="E218" s="113"/>
      <c r="F218" s="184"/>
      <c r="G218" s="116"/>
    </row>
    <row r="219" spans="1:7" ht="12" customHeight="1" x14ac:dyDescent="0.2">
      <c r="A219" s="108"/>
      <c r="B219" s="109"/>
      <c r="C219" s="110"/>
      <c r="D219" s="125"/>
      <c r="E219" s="113"/>
      <c r="F219" s="184"/>
      <c r="G219" s="116"/>
    </row>
    <row r="220" spans="1:7" ht="12" customHeight="1" x14ac:dyDescent="0.2">
      <c r="A220" s="108"/>
      <c r="B220" s="109"/>
      <c r="C220" s="110"/>
      <c r="D220" s="125"/>
      <c r="E220" s="113"/>
      <c r="F220" s="184"/>
      <c r="G220" s="116"/>
    </row>
    <row r="221" spans="1:7" ht="12" customHeight="1" x14ac:dyDescent="0.2">
      <c r="A221" s="108"/>
      <c r="B221" s="109"/>
      <c r="C221" s="110"/>
      <c r="D221" s="125"/>
      <c r="E221" s="113"/>
      <c r="F221" s="184"/>
      <c r="G221" s="116"/>
    </row>
    <row r="222" spans="1:7" ht="12" thickBot="1" x14ac:dyDescent="0.25">
      <c r="A222" s="108"/>
      <c r="B222" s="109"/>
      <c r="C222" s="110"/>
      <c r="D222" s="105"/>
      <c r="E222" s="106"/>
      <c r="F222" s="107"/>
      <c r="G222" s="493"/>
    </row>
    <row r="223" spans="1:7" ht="12.6" thickBot="1" x14ac:dyDescent="0.3">
      <c r="A223" s="522"/>
      <c r="B223" s="477"/>
      <c r="C223" s="500" t="s">
        <v>55</v>
      </c>
      <c r="D223" s="479"/>
      <c r="E223" s="159"/>
      <c r="F223" s="480"/>
      <c r="G223" s="523">
        <f>SUM(G156:G222)</f>
        <v>200000</v>
      </c>
    </row>
    <row r="224" spans="1:7" ht="12" x14ac:dyDescent="0.25">
      <c r="A224" s="7" t="str">
        <f>A1</f>
        <v>CONTRACT NRA X.002-162-2023/1 TOLL</v>
      </c>
      <c r="C224" s="10"/>
      <c r="D224" s="3"/>
      <c r="E224" s="161"/>
      <c r="F224" s="119"/>
      <c r="G224" s="139"/>
    </row>
    <row r="225" spans="1:7" ht="12" x14ac:dyDescent="0.25">
      <c r="A225" s="7" t="str">
        <f>A2</f>
        <v>SCHEDULE A: ROUTINE ROAD MAINTENNACE OF GAUTENG JOHANNESBURG FREEWAYS</v>
      </c>
      <c r="C225" s="10"/>
      <c r="D225" s="3"/>
      <c r="E225" s="160"/>
      <c r="F225" s="119"/>
      <c r="G225" s="140" t="s">
        <v>261</v>
      </c>
    </row>
    <row r="226" spans="1:7" ht="12" x14ac:dyDescent="0.25">
      <c r="A226" s="12" t="str">
        <f>A3</f>
        <v>PART B : OPERATIONAL</v>
      </c>
      <c r="B226" s="12"/>
      <c r="C226" s="12"/>
      <c r="D226" s="5"/>
      <c r="E226" s="141"/>
      <c r="F226" s="142"/>
      <c r="G226" s="143"/>
    </row>
    <row r="227" spans="1:7" x14ac:dyDescent="0.25">
      <c r="A227" s="14"/>
      <c r="B227" s="4"/>
      <c r="C227" s="16"/>
      <c r="D227" s="16"/>
      <c r="E227" s="144"/>
      <c r="F227" s="524"/>
      <c r="G227" s="443"/>
    </row>
    <row r="228" spans="1:7" ht="12" x14ac:dyDescent="0.25">
      <c r="A228" s="17" t="s">
        <v>14</v>
      </c>
      <c r="B228" s="146"/>
      <c r="C228" s="147" t="s">
        <v>130</v>
      </c>
      <c r="D228" s="18" t="s">
        <v>131</v>
      </c>
      <c r="E228" s="148" t="s">
        <v>132</v>
      </c>
      <c r="F228" s="525" t="s">
        <v>133</v>
      </c>
      <c r="G228" s="178" t="s">
        <v>134</v>
      </c>
    </row>
    <row r="229" spans="1:7" ht="12" thickBot="1" x14ac:dyDescent="0.3">
      <c r="A229" s="496"/>
      <c r="B229" s="5"/>
      <c r="C229" s="497"/>
      <c r="D229" s="497"/>
      <c r="E229" s="181"/>
      <c r="F229" s="526"/>
      <c r="G229" s="444"/>
    </row>
    <row r="230" spans="1:7" ht="12.6" thickBot="1" x14ac:dyDescent="0.3">
      <c r="A230" s="510"/>
      <c r="B230" s="511"/>
      <c r="C230" s="155" t="s">
        <v>39</v>
      </c>
      <c r="D230" s="512"/>
      <c r="E230" s="186"/>
      <c r="F230" s="513"/>
      <c r="G230" s="445">
        <f>G223</f>
        <v>200000</v>
      </c>
    </row>
    <row r="231" spans="1:7" x14ac:dyDescent="0.2">
      <c r="A231" s="108"/>
      <c r="B231" s="109"/>
      <c r="C231" s="110"/>
      <c r="D231" s="105"/>
      <c r="E231" s="106"/>
      <c r="F231" s="107"/>
      <c r="G231" s="116"/>
    </row>
    <row r="232" spans="1:7" s="7" customFormat="1" ht="12" customHeight="1" x14ac:dyDescent="0.25">
      <c r="A232" s="129" t="s">
        <v>1265</v>
      </c>
      <c r="B232" s="103"/>
      <c r="C232" s="104" t="s">
        <v>1668</v>
      </c>
      <c r="D232" s="197"/>
      <c r="E232" s="198"/>
      <c r="F232" s="199"/>
      <c r="G232" s="200"/>
    </row>
    <row r="233" spans="1:7" s="7" customFormat="1" ht="12" x14ac:dyDescent="0.25">
      <c r="A233" s="129"/>
      <c r="B233" s="103"/>
      <c r="C233" s="104" t="s">
        <v>1669</v>
      </c>
      <c r="D233" s="197"/>
      <c r="E233" s="148"/>
      <c r="F233" s="178"/>
      <c r="G233" s="200"/>
    </row>
    <row r="234" spans="1:7" s="7" customFormat="1" ht="12" x14ac:dyDescent="0.25">
      <c r="A234" s="129"/>
      <c r="B234" s="103"/>
      <c r="C234" s="104" t="s">
        <v>1670</v>
      </c>
      <c r="D234" s="197"/>
      <c r="E234" s="148"/>
      <c r="F234" s="178"/>
      <c r="G234" s="200"/>
    </row>
    <row r="235" spans="1:7" x14ac:dyDescent="0.2">
      <c r="A235" s="108"/>
      <c r="B235" s="109"/>
      <c r="C235" s="110"/>
      <c r="D235" s="105"/>
      <c r="E235" s="151"/>
      <c r="F235" s="111"/>
      <c r="G235" s="116"/>
    </row>
    <row r="236" spans="1:7" x14ac:dyDescent="0.2">
      <c r="A236" s="108" t="s">
        <v>1266</v>
      </c>
      <c r="B236" s="109"/>
      <c r="C236" s="110" t="s">
        <v>1318</v>
      </c>
      <c r="D236" s="105" t="s">
        <v>146</v>
      </c>
      <c r="E236" s="113">
        <v>3000</v>
      </c>
      <c r="F236" s="301"/>
      <c r="G236" s="116" t="str">
        <f t="shared" ref="G236:G294" si="3">IF(OR(AND(E236="Prov",F236="Sum"),(F236="PC Sum")),". . . . . . . . .00",IF(ISERR(E236*F236),"",IF(E236*F236=0,"",ROUND(E236*F236,2))))</f>
        <v/>
      </c>
    </row>
    <row r="237" spans="1:7" x14ac:dyDescent="0.2">
      <c r="A237" s="108"/>
      <c r="B237" s="109"/>
      <c r="C237" s="110"/>
      <c r="D237" s="105"/>
      <c r="E237" s="113"/>
      <c r="F237" s="111"/>
      <c r="G237" s="116" t="str">
        <f t="shared" si="3"/>
        <v/>
      </c>
    </row>
    <row r="238" spans="1:7" x14ac:dyDescent="0.2">
      <c r="A238" s="108" t="s">
        <v>1267</v>
      </c>
      <c r="B238" s="109"/>
      <c r="C238" s="110" t="s">
        <v>1319</v>
      </c>
      <c r="D238" s="105" t="s">
        <v>140</v>
      </c>
      <c r="E238" s="113">
        <v>2</v>
      </c>
      <c r="F238" s="301"/>
      <c r="G238" s="116" t="str">
        <f t="shared" si="3"/>
        <v/>
      </c>
    </row>
    <row r="239" spans="1:7" x14ac:dyDescent="0.2">
      <c r="A239" s="108"/>
      <c r="B239" s="109"/>
      <c r="C239" s="110"/>
      <c r="D239" s="105"/>
      <c r="E239" s="113"/>
      <c r="F239" s="111"/>
      <c r="G239" s="116" t="str">
        <f t="shared" si="3"/>
        <v/>
      </c>
    </row>
    <row r="240" spans="1:7" x14ac:dyDescent="0.2">
      <c r="A240" s="108" t="s">
        <v>1268</v>
      </c>
      <c r="B240" s="109"/>
      <c r="C240" s="110" t="s">
        <v>390</v>
      </c>
      <c r="D240" s="105" t="s">
        <v>140</v>
      </c>
      <c r="E240" s="113">
        <v>1</v>
      </c>
      <c r="F240" s="301"/>
      <c r="G240" s="116" t="str">
        <f t="shared" si="3"/>
        <v/>
      </c>
    </row>
    <row r="241" spans="1:7" x14ac:dyDescent="0.2">
      <c r="A241" s="108"/>
      <c r="B241" s="109"/>
      <c r="C241" s="110"/>
      <c r="D241" s="105"/>
      <c r="E241" s="113"/>
      <c r="F241" s="111"/>
      <c r="G241" s="116" t="str">
        <f t="shared" si="3"/>
        <v/>
      </c>
    </row>
    <row r="242" spans="1:7" s="7" customFormat="1" ht="12" customHeight="1" x14ac:dyDescent="0.25">
      <c r="A242" s="129" t="s">
        <v>1269</v>
      </c>
      <c r="B242" s="103"/>
      <c r="C242" s="104" t="s">
        <v>1922</v>
      </c>
      <c r="D242" s="197"/>
      <c r="E242" s="202"/>
      <c r="F242" s="178"/>
      <c r="G242" s="200" t="str">
        <f t="shared" si="3"/>
        <v/>
      </c>
    </row>
    <row r="243" spans="1:7" ht="12" x14ac:dyDescent="0.2">
      <c r="A243" s="108"/>
      <c r="B243" s="109"/>
      <c r="C243" s="104" t="s">
        <v>1923</v>
      </c>
      <c r="D243" s="105"/>
      <c r="E243" s="113"/>
      <c r="F243" s="111"/>
      <c r="G243" s="116" t="str">
        <f t="shared" si="3"/>
        <v/>
      </c>
    </row>
    <row r="244" spans="1:7" ht="12" x14ac:dyDescent="0.2">
      <c r="A244" s="108"/>
      <c r="B244" s="109"/>
      <c r="C244" s="104"/>
      <c r="D244" s="105"/>
      <c r="E244" s="113"/>
      <c r="F244" s="111"/>
      <c r="G244" s="116"/>
    </row>
    <row r="245" spans="1:7" ht="12" customHeight="1" x14ac:dyDescent="0.25">
      <c r="A245" s="108" t="s">
        <v>1270</v>
      </c>
      <c r="B245" s="130"/>
      <c r="C245" s="110" t="s">
        <v>1320</v>
      </c>
      <c r="D245" s="131" t="s">
        <v>344</v>
      </c>
      <c r="E245" s="132">
        <v>1</v>
      </c>
      <c r="F245" s="218">
        <v>500000</v>
      </c>
      <c r="G245" s="116">
        <f t="shared" si="3"/>
        <v>500000</v>
      </c>
    </row>
    <row r="246" spans="1:7" x14ac:dyDescent="0.25">
      <c r="A246" s="108"/>
      <c r="B246" s="130"/>
      <c r="C246" s="110"/>
      <c r="D246" s="131"/>
      <c r="E246" s="132"/>
      <c r="F246" s="185"/>
      <c r="G246" s="116" t="str">
        <f t="shared" si="3"/>
        <v/>
      </c>
    </row>
    <row r="247" spans="1:7" x14ac:dyDescent="0.25">
      <c r="A247" s="108" t="s">
        <v>1271</v>
      </c>
      <c r="B247" s="130"/>
      <c r="C247" s="110" t="s">
        <v>1671</v>
      </c>
      <c r="D247" s="131"/>
      <c r="E247" s="132"/>
      <c r="F247" s="177"/>
      <c r="G247" s="116"/>
    </row>
    <row r="248" spans="1:7" x14ac:dyDescent="0.25">
      <c r="A248" s="108"/>
      <c r="B248" s="130"/>
      <c r="C248" s="110" t="s">
        <v>1672</v>
      </c>
      <c r="D248" s="131" t="s">
        <v>141</v>
      </c>
      <c r="E248" s="132">
        <f>G245</f>
        <v>500000</v>
      </c>
      <c r="F248" s="483"/>
      <c r="G248" s="116" t="str">
        <f t="shared" ref="G248" si="4">IF(OR(AND(E248="Prov",F248="Sum"),(F248="PC Sum")),". . . . . . . . .00",IF(ISERR(E248*F248),"",IF(E248*F248=0,"",ROUND(E248*F248,2))))</f>
        <v/>
      </c>
    </row>
    <row r="249" spans="1:7" x14ac:dyDescent="0.25">
      <c r="A249" s="108"/>
      <c r="B249" s="130"/>
      <c r="C249" s="110"/>
      <c r="D249" s="131"/>
      <c r="E249" s="132"/>
      <c r="F249" s="185"/>
      <c r="G249" s="116" t="str">
        <f t="shared" si="3"/>
        <v/>
      </c>
    </row>
    <row r="250" spans="1:7" s="7" customFormat="1" ht="12" x14ac:dyDescent="0.25">
      <c r="A250" s="208" t="s">
        <v>1272</v>
      </c>
      <c r="B250" s="135"/>
      <c r="C250" s="104" t="s">
        <v>389</v>
      </c>
      <c r="D250" s="197"/>
      <c r="E250" s="202"/>
      <c r="F250" s="149"/>
      <c r="G250" s="200" t="str">
        <f t="shared" si="3"/>
        <v/>
      </c>
    </row>
    <row r="251" spans="1:7" s="7" customFormat="1" ht="12" x14ac:dyDescent="0.25">
      <c r="A251" s="208"/>
      <c r="B251" s="135"/>
      <c r="C251" s="104"/>
      <c r="D251" s="197"/>
      <c r="E251" s="202"/>
      <c r="F251" s="149"/>
      <c r="G251" s="200" t="str">
        <f t="shared" si="3"/>
        <v/>
      </c>
    </row>
    <row r="252" spans="1:7" s="7" customFormat="1" ht="12" x14ac:dyDescent="0.25">
      <c r="A252" s="122" t="s">
        <v>1273</v>
      </c>
      <c r="B252" s="103"/>
      <c r="C252" s="104" t="s">
        <v>1321</v>
      </c>
      <c r="D252" s="197"/>
      <c r="E252" s="202"/>
      <c r="F252" s="149"/>
      <c r="G252" s="200" t="str">
        <f t="shared" si="3"/>
        <v/>
      </c>
    </row>
    <row r="253" spans="1:7" x14ac:dyDescent="0.2">
      <c r="A253" s="126"/>
      <c r="B253" s="109"/>
      <c r="C253" s="110"/>
      <c r="D253" s="105"/>
      <c r="E253" s="113"/>
      <c r="F253" s="504"/>
      <c r="G253" s="116" t="str">
        <f t="shared" si="3"/>
        <v/>
      </c>
    </row>
    <row r="254" spans="1:7" x14ac:dyDescent="0.2">
      <c r="A254" s="126" t="s">
        <v>1274</v>
      </c>
      <c r="B254" s="109"/>
      <c r="C254" s="110" t="s">
        <v>1322</v>
      </c>
      <c r="D254" s="105" t="s">
        <v>140</v>
      </c>
      <c r="E254" s="113">
        <v>5</v>
      </c>
      <c r="F254" s="301"/>
      <c r="G254" s="116" t="str">
        <f t="shared" si="3"/>
        <v/>
      </c>
    </row>
    <row r="255" spans="1:7" x14ac:dyDescent="0.2">
      <c r="A255" s="126" t="s">
        <v>1275</v>
      </c>
      <c r="B255" s="109"/>
      <c r="C255" s="110" t="s">
        <v>1323</v>
      </c>
      <c r="D255" s="105" t="s">
        <v>140</v>
      </c>
      <c r="E255" s="113">
        <v>5</v>
      </c>
      <c r="F255" s="301"/>
      <c r="G255" s="116" t="str">
        <f t="shared" si="3"/>
        <v/>
      </c>
    </row>
    <row r="256" spans="1:7" x14ac:dyDescent="0.2">
      <c r="A256" s="126" t="s">
        <v>1276</v>
      </c>
      <c r="B256" s="109"/>
      <c r="C256" s="110" t="s">
        <v>1324</v>
      </c>
      <c r="D256" s="105" t="s">
        <v>140</v>
      </c>
      <c r="E256" s="113">
        <v>5</v>
      </c>
      <c r="F256" s="301"/>
      <c r="G256" s="116" t="str">
        <f t="shared" si="3"/>
        <v/>
      </c>
    </row>
    <row r="257" spans="1:7" x14ac:dyDescent="0.2">
      <c r="A257" s="126" t="s">
        <v>1277</v>
      </c>
      <c r="B257" s="109"/>
      <c r="C257" s="110" t="s">
        <v>1325</v>
      </c>
      <c r="D257" s="105" t="s">
        <v>140</v>
      </c>
      <c r="E257" s="113">
        <v>1000</v>
      </c>
      <c r="F257" s="301"/>
      <c r="G257" s="116" t="str">
        <f t="shared" si="3"/>
        <v/>
      </c>
    </row>
    <row r="258" spans="1:7" x14ac:dyDescent="0.2">
      <c r="A258" s="126" t="s">
        <v>1278</v>
      </c>
      <c r="B258" s="109"/>
      <c r="C258" s="110" t="s">
        <v>1326</v>
      </c>
      <c r="D258" s="105" t="s">
        <v>140</v>
      </c>
      <c r="E258" s="113">
        <v>1000</v>
      </c>
      <c r="F258" s="301"/>
      <c r="G258" s="116" t="str">
        <f t="shared" si="3"/>
        <v/>
      </c>
    </row>
    <row r="259" spans="1:7" x14ac:dyDescent="0.2">
      <c r="A259" s="126" t="s">
        <v>1279</v>
      </c>
      <c r="B259" s="109"/>
      <c r="C259" s="110" t="s">
        <v>1327</v>
      </c>
      <c r="D259" s="105" t="s">
        <v>140</v>
      </c>
      <c r="E259" s="113">
        <v>1000</v>
      </c>
      <c r="F259" s="301"/>
      <c r="G259" s="116" t="str">
        <f t="shared" si="3"/>
        <v/>
      </c>
    </row>
    <row r="260" spans="1:7" x14ac:dyDescent="0.2">
      <c r="A260" s="126" t="s">
        <v>1280</v>
      </c>
      <c r="B260" s="109"/>
      <c r="C260" s="110" t="s">
        <v>1328</v>
      </c>
      <c r="D260" s="105" t="s">
        <v>140</v>
      </c>
      <c r="E260" s="113">
        <v>1000</v>
      </c>
      <c r="F260" s="301"/>
      <c r="G260" s="116" t="str">
        <f t="shared" si="3"/>
        <v/>
      </c>
    </row>
    <row r="261" spans="1:7" x14ac:dyDescent="0.2">
      <c r="A261" s="126" t="s">
        <v>1281</v>
      </c>
      <c r="B261" s="109"/>
      <c r="C261" s="110" t="s">
        <v>1329</v>
      </c>
      <c r="D261" s="105" t="s">
        <v>140</v>
      </c>
      <c r="E261" s="113">
        <v>1000</v>
      </c>
      <c r="F261" s="301"/>
      <c r="G261" s="116" t="str">
        <f t="shared" si="3"/>
        <v/>
      </c>
    </row>
    <row r="262" spans="1:7" x14ac:dyDescent="0.2">
      <c r="A262" s="126" t="s">
        <v>1282</v>
      </c>
      <c r="B262" s="109"/>
      <c r="C262" s="110" t="s">
        <v>1330</v>
      </c>
      <c r="D262" s="105" t="s">
        <v>140</v>
      </c>
      <c r="E262" s="113">
        <v>1000</v>
      </c>
      <c r="F262" s="301"/>
      <c r="G262" s="116" t="str">
        <f t="shared" si="3"/>
        <v/>
      </c>
    </row>
    <row r="263" spans="1:7" x14ac:dyDescent="0.2">
      <c r="A263" s="126" t="s">
        <v>1283</v>
      </c>
      <c r="B263" s="109"/>
      <c r="C263" s="110" t="s">
        <v>1331</v>
      </c>
      <c r="D263" s="105" t="s">
        <v>140</v>
      </c>
      <c r="E263" s="113">
        <v>1000</v>
      </c>
      <c r="F263" s="301"/>
      <c r="G263" s="116" t="str">
        <f t="shared" si="3"/>
        <v/>
      </c>
    </row>
    <row r="264" spans="1:7" x14ac:dyDescent="0.2">
      <c r="A264" s="126" t="s">
        <v>1284</v>
      </c>
      <c r="B264" s="109"/>
      <c r="C264" s="110" t="s">
        <v>1332</v>
      </c>
      <c r="D264" s="105" t="s">
        <v>140</v>
      </c>
      <c r="E264" s="113">
        <v>1000</v>
      </c>
      <c r="F264" s="301"/>
      <c r="G264" s="116" t="str">
        <f t="shared" si="3"/>
        <v/>
      </c>
    </row>
    <row r="265" spans="1:7" x14ac:dyDescent="0.2">
      <c r="A265" s="126" t="s">
        <v>1285</v>
      </c>
      <c r="B265" s="109"/>
      <c r="C265" s="110" t="s">
        <v>1333</v>
      </c>
      <c r="D265" s="105" t="s">
        <v>140</v>
      </c>
      <c r="E265" s="113">
        <v>1000</v>
      </c>
      <c r="F265" s="301"/>
      <c r="G265" s="116" t="str">
        <f t="shared" si="3"/>
        <v/>
      </c>
    </row>
    <row r="266" spans="1:7" x14ac:dyDescent="0.2">
      <c r="A266" s="126" t="s">
        <v>1286</v>
      </c>
      <c r="B266" s="109"/>
      <c r="C266" s="110" t="s">
        <v>1334</v>
      </c>
      <c r="D266" s="105" t="s">
        <v>146</v>
      </c>
      <c r="E266" s="113">
        <v>5</v>
      </c>
      <c r="F266" s="301"/>
      <c r="G266" s="116" t="str">
        <f t="shared" si="3"/>
        <v/>
      </c>
    </row>
    <row r="267" spans="1:7" x14ac:dyDescent="0.2">
      <c r="A267" s="126" t="s">
        <v>1287</v>
      </c>
      <c r="B267" s="109"/>
      <c r="C267" s="110" t="s">
        <v>1335</v>
      </c>
      <c r="D267" s="105" t="s">
        <v>140</v>
      </c>
      <c r="E267" s="113">
        <v>5</v>
      </c>
      <c r="F267" s="301"/>
      <c r="G267" s="116" t="str">
        <f t="shared" si="3"/>
        <v/>
      </c>
    </row>
    <row r="268" spans="1:7" x14ac:dyDescent="0.2">
      <c r="A268" s="126" t="s">
        <v>1288</v>
      </c>
      <c r="B268" s="109"/>
      <c r="C268" s="110" t="s">
        <v>1336</v>
      </c>
      <c r="D268" s="105" t="s">
        <v>140</v>
      </c>
      <c r="E268" s="113">
        <v>5</v>
      </c>
      <c r="F268" s="301"/>
      <c r="G268" s="116" t="str">
        <f t="shared" si="3"/>
        <v/>
      </c>
    </row>
    <row r="269" spans="1:7" x14ac:dyDescent="0.2">
      <c r="A269" s="126"/>
      <c r="B269" s="109"/>
      <c r="C269" s="110"/>
      <c r="D269" s="105"/>
      <c r="E269" s="113"/>
      <c r="F269" s="107"/>
      <c r="G269" s="116" t="str">
        <f t="shared" si="3"/>
        <v/>
      </c>
    </row>
    <row r="270" spans="1:7" s="7" customFormat="1" ht="12" x14ac:dyDescent="0.25">
      <c r="A270" s="122" t="s">
        <v>1924</v>
      </c>
      <c r="B270" s="103"/>
      <c r="C270" s="104" t="s">
        <v>1925</v>
      </c>
      <c r="D270" s="197"/>
      <c r="E270" s="202"/>
      <c r="F270" s="199"/>
      <c r="G270" s="200" t="str">
        <f t="shared" si="3"/>
        <v/>
      </c>
    </row>
    <row r="271" spans="1:7" x14ac:dyDescent="0.2">
      <c r="A271" s="126"/>
      <c r="B271" s="109"/>
      <c r="C271" s="110"/>
      <c r="D271" s="105"/>
      <c r="E271" s="113"/>
      <c r="F271" s="107"/>
      <c r="G271" s="116" t="str">
        <f t="shared" si="3"/>
        <v/>
      </c>
    </row>
    <row r="272" spans="1:7" x14ac:dyDescent="0.2">
      <c r="A272" s="126" t="s">
        <v>1926</v>
      </c>
      <c r="B272" s="109"/>
      <c r="C272" s="110" t="s">
        <v>1927</v>
      </c>
      <c r="D272" s="105" t="s">
        <v>146</v>
      </c>
      <c r="E272" s="113">
        <v>10</v>
      </c>
      <c r="F272" s="297"/>
      <c r="G272" s="116" t="str">
        <f t="shared" si="3"/>
        <v/>
      </c>
    </row>
    <row r="273" spans="1:7" x14ac:dyDescent="0.2">
      <c r="A273" s="126" t="s">
        <v>1928</v>
      </c>
      <c r="B273" s="109"/>
      <c r="C273" s="110" t="s">
        <v>1929</v>
      </c>
      <c r="D273" s="105" t="s">
        <v>146</v>
      </c>
      <c r="E273" s="113">
        <v>10</v>
      </c>
      <c r="F273" s="297"/>
      <c r="G273" s="116" t="str">
        <f t="shared" si="3"/>
        <v/>
      </c>
    </row>
    <row r="274" spans="1:7" x14ac:dyDescent="0.2">
      <c r="A274" s="126" t="s">
        <v>1930</v>
      </c>
      <c r="B274" s="109"/>
      <c r="C274" s="110" t="s">
        <v>1931</v>
      </c>
      <c r="D274" s="105" t="s">
        <v>140</v>
      </c>
      <c r="E274" s="113">
        <v>10</v>
      </c>
      <c r="F274" s="297"/>
      <c r="G274" s="116" t="str">
        <f t="shared" si="3"/>
        <v/>
      </c>
    </row>
    <row r="275" spans="1:7" x14ac:dyDescent="0.2">
      <c r="A275" s="126" t="s">
        <v>1932</v>
      </c>
      <c r="B275" s="109"/>
      <c r="C275" s="110" t="s">
        <v>1933</v>
      </c>
      <c r="D275" s="105" t="s">
        <v>140</v>
      </c>
      <c r="E275" s="113">
        <v>10</v>
      </c>
      <c r="F275" s="297"/>
      <c r="G275" s="116" t="str">
        <f t="shared" si="3"/>
        <v/>
      </c>
    </row>
    <row r="276" spans="1:7" x14ac:dyDescent="0.2">
      <c r="A276" s="126" t="s">
        <v>1934</v>
      </c>
      <c r="B276" s="109"/>
      <c r="C276" s="110" t="s">
        <v>1935</v>
      </c>
      <c r="D276" s="105" t="s">
        <v>140</v>
      </c>
      <c r="E276" s="113">
        <v>10</v>
      </c>
      <c r="F276" s="297"/>
      <c r="G276" s="116" t="str">
        <f t="shared" si="3"/>
        <v/>
      </c>
    </row>
    <row r="277" spans="1:7" x14ac:dyDescent="0.2">
      <c r="A277" s="126" t="s">
        <v>1936</v>
      </c>
      <c r="B277" s="109"/>
      <c r="C277" s="110" t="s">
        <v>1937</v>
      </c>
      <c r="D277" s="105" t="s">
        <v>140</v>
      </c>
      <c r="E277" s="113">
        <v>10</v>
      </c>
      <c r="F277" s="297"/>
      <c r="G277" s="116" t="str">
        <f t="shared" si="3"/>
        <v/>
      </c>
    </row>
    <row r="278" spans="1:7" x14ac:dyDescent="0.2">
      <c r="A278" s="126" t="s">
        <v>1938</v>
      </c>
      <c r="B278" s="109"/>
      <c r="C278" s="110" t="s">
        <v>1939</v>
      </c>
      <c r="D278" s="105" t="s">
        <v>140</v>
      </c>
      <c r="E278" s="113">
        <v>3000</v>
      </c>
      <c r="F278" s="297"/>
      <c r="G278" s="116" t="str">
        <f t="shared" si="3"/>
        <v/>
      </c>
    </row>
    <row r="279" spans="1:7" x14ac:dyDescent="0.2">
      <c r="A279" s="126" t="s">
        <v>1940</v>
      </c>
      <c r="B279" s="109"/>
      <c r="C279" s="110" t="s">
        <v>1941</v>
      </c>
      <c r="D279" s="105" t="s">
        <v>140</v>
      </c>
      <c r="E279" s="113">
        <v>25</v>
      </c>
      <c r="F279" s="297"/>
      <c r="G279" s="116" t="str">
        <f t="shared" si="3"/>
        <v/>
      </c>
    </row>
    <row r="280" spans="1:7" x14ac:dyDescent="0.2">
      <c r="A280" s="126" t="s">
        <v>1942</v>
      </c>
      <c r="B280" s="109"/>
      <c r="C280" s="110" t="s">
        <v>1943</v>
      </c>
      <c r="D280" s="105" t="s">
        <v>140</v>
      </c>
      <c r="E280" s="113">
        <v>200</v>
      </c>
      <c r="F280" s="297"/>
      <c r="G280" s="116" t="str">
        <f t="shared" si="3"/>
        <v/>
      </c>
    </row>
    <row r="281" spans="1:7" x14ac:dyDescent="0.25">
      <c r="A281" s="108" t="s">
        <v>1944</v>
      </c>
      <c r="B281" s="130"/>
      <c r="C281" s="110" t="s">
        <v>1945</v>
      </c>
      <c r="D281" s="131"/>
      <c r="E281" s="132"/>
      <c r="F281" s="137"/>
      <c r="G281" s="116"/>
    </row>
    <row r="282" spans="1:7" x14ac:dyDescent="0.25">
      <c r="A282" s="108"/>
      <c r="B282" s="130"/>
      <c r="C282" s="110" t="s">
        <v>1946</v>
      </c>
      <c r="D282" s="131" t="s">
        <v>140</v>
      </c>
      <c r="E282" s="132">
        <v>500</v>
      </c>
      <c r="F282" s="299"/>
      <c r="G282" s="116" t="str">
        <f t="shared" ref="G282" si="5">IF(OR(AND(E282="Prov",F282="Sum"),(F282="PC Sum")),". . . . . . . . .00",IF(ISERR(E282*F282),"",IF(E282*F282=0,"",ROUND(E282*F282,2))))</f>
        <v/>
      </c>
    </row>
    <row r="283" spans="1:7" x14ac:dyDescent="0.2">
      <c r="A283" s="126" t="s">
        <v>1947</v>
      </c>
      <c r="B283" s="109"/>
      <c r="C283" s="110" t="s">
        <v>1948</v>
      </c>
      <c r="D283" s="105" t="s">
        <v>140</v>
      </c>
      <c r="E283" s="113">
        <v>10</v>
      </c>
      <c r="F283" s="297"/>
      <c r="G283" s="116" t="str">
        <f t="shared" si="3"/>
        <v/>
      </c>
    </row>
    <row r="284" spans="1:7" x14ac:dyDescent="0.2">
      <c r="A284" s="126" t="s">
        <v>1949</v>
      </c>
      <c r="B284" s="109"/>
      <c r="C284" s="110" t="s">
        <v>1950</v>
      </c>
      <c r="D284" s="105" t="s">
        <v>140</v>
      </c>
      <c r="E284" s="113">
        <v>20</v>
      </c>
      <c r="F284" s="297"/>
      <c r="G284" s="116" t="str">
        <f t="shared" si="3"/>
        <v/>
      </c>
    </row>
    <row r="285" spans="1:7" x14ac:dyDescent="0.2">
      <c r="A285" s="126" t="s">
        <v>1951</v>
      </c>
      <c r="B285" s="109"/>
      <c r="C285" s="110" t="s">
        <v>1952</v>
      </c>
      <c r="D285" s="105" t="s">
        <v>140</v>
      </c>
      <c r="E285" s="113">
        <v>5</v>
      </c>
      <c r="F285" s="297"/>
      <c r="G285" s="116" t="str">
        <f t="shared" si="3"/>
        <v/>
      </c>
    </row>
    <row r="286" spans="1:7" x14ac:dyDescent="0.2">
      <c r="A286" s="126" t="s">
        <v>1953</v>
      </c>
      <c r="B286" s="109"/>
      <c r="C286" s="110" t="s">
        <v>1954</v>
      </c>
      <c r="D286" s="105" t="s">
        <v>140</v>
      </c>
      <c r="E286" s="113">
        <v>5</v>
      </c>
      <c r="F286" s="297"/>
      <c r="G286" s="116" t="str">
        <f t="shared" si="3"/>
        <v/>
      </c>
    </row>
    <row r="287" spans="1:7" x14ac:dyDescent="0.2">
      <c r="A287" s="126"/>
      <c r="B287" s="109"/>
      <c r="C287" s="110"/>
      <c r="D287" s="105"/>
      <c r="E287" s="113"/>
      <c r="F287" s="107"/>
      <c r="G287" s="116" t="str">
        <f t="shared" si="3"/>
        <v/>
      </c>
    </row>
    <row r="288" spans="1:7" s="7" customFormat="1" ht="12" x14ac:dyDescent="0.25">
      <c r="A288" s="122" t="s">
        <v>1289</v>
      </c>
      <c r="B288" s="103"/>
      <c r="C288" s="104" t="s">
        <v>1337</v>
      </c>
      <c r="D288" s="197"/>
      <c r="E288" s="202"/>
      <c r="F288" s="199"/>
      <c r="G288" s="200" t="str">
        <f t="shared" si="3"/>
        <v/>
      </c>
    </row>
    <row r="289" spans="1:7" x14ac:dyDescent="0.2">
      <c r="A289" s="126"/>
      <c r="B289" s="109"/>
      <c r="C289" s="110"/>
      <c r="D289" s="105"/>
      <c r="E289" s="113"/>
      <c r="F289" s="107"/>
      <c r="G289" s="116" t="str">
        <f t="shared" si="3"/>
        <v/>
      </c>
    </row>
    <row r="290" spans="1:7" x14ac:dyDescent="0.2">
      <c r="A290" s="126" t="s">
        <v>1290</v>
      </c>
      <c r="B290" s="109"/>
      <c r="C290" s="110" t="s">
        <v>1291</v>
      </c>
      <c r="D290" s="105" t="s">
        <v>146</v>
      </c>
      <c r="E290" s="113">
        <v>1200</v>
      </c>
      <c r="F290" s="297"/>
      <c r="G290" s="116" t="str">
        <f t="shared" si="3"/>
        <v/>
      </c>
    </row>
    <row r="291" spans="1:7" x14ac:dyDescent="0.2">
      <c r="A291" s="126" t="s">
        <v>1292</v>
      </c>
      <c r="B291" s="109"/>
      <c r="C291" s="110" t="s">
        <v>1293</v>
      </c>
      <c r="D291" s="105" t="s">
        <v>146</v>
      </c>
      <c r="E291" s="113">
        <v>1200</v>
      </c>
      <c r="F291" s="297"/>
      <c r="G291" s="116" t="str">
        <f t="shared" si="3"/>
        <v/>
      </c>
    </row>
    <row r="292" spans="1:7" x14ac:dyDescent="0.2">
      <c r="A292" s="126" t="s">
        <v>1294</v>
      </c>
      <c r="B292" s="109"/>
      <c r="C292" s="110" t="s">
        <v>1338</v>
      </c>
      <c r="D292" s="105" t="s">
        <v>146</v>
      </c>
      <c r="E292" s="113">
        <v>1200</v>
      </c>
      <c r="F292" s="297"/>
      <c r="G292" s="116" t="str">
        <f t="shared" si="3"/>
        <v/>
      </c>
    </row>
    <row r="293" spans="1:7" x14ac:dyDescent="0.2">
      <c r="A293" s="126" t="s">
        <v>1295</v>
      </c>
      <c r="B293" s="109"/>
      <c r="C293" s="110" t="s">
        <v>1339</v>
      </c>
      <c r="D293" s="105" t="s">
        <v>140</v>
      </c>
      <c r="E293" s="113">
        <v>750</v>
      </c>
      <c r="F293" s="638"/>
      <c r="G293" s="116" t="str">
        <f t="shared" si="3"/>
        <v/>
      </c>
    </row>
    <row r="294" spans="1:7" x14ac:dyDescent="0.2">
      <c r="A294" s="172" t="s">
        <v>1296</v>
      </c>
      <c r="B294" s="115"/>
      <c r="C294" s="110" t="s">
        <v>1340</v>
      </c>
      <c r="D294" s="105" t="s">
        <v>1341</v>
      </c>
      <c r="E294" s="113">
        <v>12500</v>
      </c>
      <c r="F294" s="638"/>
      <c r="G294" s="116" t="str">
        <f t="shared" si="3"/>
        <v/>
      </c>
    </row>
    <row r="295" spans="1:7" x14ac:dyDescent="0.2">
      <c r="A295" s="172"/>
      <c r="B295" s="115"/>
      <c r="C295" s="110"/>
      <c r="D295" s="105"/>
      <c r="E295" s="113"/>
      <c r="F295" s="637"/>
      <c r="G295" s="116"/>
    </row>
    <row r="296" spans="1:7" x14ac:dyDescent="0.2">
      <c r="A296" s="172"/>
      <c r="B296" s="115"/>
      <c r="C296" s="110"/>
      <c r="D296" s="105"/>
      <c r="E296" s="113"/>
      <c r="F296" s="637"/>
      <c r="G296" s="116"/>
    </row>
    <row r="297" spans="1:7" x14ac:dyDescent="0.2">
      <c r="A297" s="172"/>
      <c r="B297" s="115"/>
      <c r="C297" s="110"/>
      <c r="D297" s="105"/>
      <c r="E297" s="113"/>
      <c r="F297" s="637"/>
      <c r="G297" s="116"/>
    </row>
    <row r="298" spans="1:7" x14ac:dyDescent="0.2">
      <c r="A298" s="651"/>
      <c r="B298" s="652"/>
      <c r="C298" s="653"/>
      <c r="D298" s="619"/>
      <c r="E298" s="654"/>
      <c r="F298" s="655"/>
      <c r="G298" s="656"/>
    </row>
    <row r="299" spans="1:7" ht="12" customHeight="1" x14ac:dyDescent="0.25">
      <c r="A299" s="25" t="str">
        <f>A8</f>
        <v>M440</v>
      </c>
      <c r="B299" s="7"/>
      <c r="C299" s="8" t="s">
        <v>137</v>
      </c>
      <c r="D299" s="3"/>
      <c r="E299" s="3"/>
      <c r="F299" s="3"/>
      <c r="G299" s="163">
        <f>SUM(G230:G294)</f>
        <v>700000</v>
      </c>
    </row>
    <row r="300" spans="1:7" ht="12" customHeight="1" x14ac:dyDescent="0.25">
      <c r="A300" s="43"/>
      <c r="B300" s="12"/>
      <c r="C300" s="13"/>
      <c r="D300" s="5"/>
      <c r="E300" s="5"/>
      <c r="F300" s="5"/>
      <c r="G300" s="164"/>
    </row>
  </sheetData>
  <sheetProtection algorithmName="SHA-512" hashValue="X/eevidNrIo58lIPB3o9gZqUVlr/xVmJ+ac2fMPzHtvRM6VU5TipwZrSWHpTHlH8FDauT1CRG9Bx5bYTiiOETg==" saltValue="aW318tiydMnAQZiPU56fKA==" spinCount="100000" sheet="1" objects="1" scenarios="1"/>
  <protectedRanges>
    <protectedRange sqref="F173:F178 F236:F240 F254:F268 F247:F248 F196:F197 F182:F192 F160:F169 F203:F221 F272:F298" name="Range8"/>
    <protectedRange sqref="F12:F13 F85:F86 F32:F34 F38:F40 F44:F46 F18:F19 F90:F124 F52:F53 F58:F70 F24:F28" name="Range7"/>
  </protectedRanges>
  <mergeCells count="1">
    <mergeCell ref="A5:B5"/>
  </mergeCells>
  <conditionalFormatting sqref="A180:B181">
    <cfRule type="duplicateValues" dxfId="26" priority="2" stopIfTrue="1"/>
  </conditionalFormatting>
  <conditionalFormatting sqref="A250:B251">
    <cfRule type="duplicateValues" dxfId="25" priority="1" stopIfTrue="1"/>
  </conditionalFormatting>
  <conditionalFormatting sqref="A294:B298">
    <cfRule type="duplicateValues" dxfId="24" priority="3" stopIfTrue="1"/>
  </conditionalFormatting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&amp;CC&amp;P</oddHeader>
  </headerFooter>
  <rowBreaks count="4" manualBreakCount="4">
    <brk id="73" max="16383" man="1"/>
    <brk id="149" max="16383" man="1"/>
    <brk id="223" max="16383" man="1"/>
    <brk id="300" max="6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146B3-6A4C-45AB-BC8D-8B93D4BE7C10}">
  <sheetPr>
    <tabColor rgb="FFFFFF00"/>
  </sheetPr>
  <dimension ref="A1:G73"/>
  <sheetViews>
    <sheetView showZeros="0" view="pageBreakPreview" topLeftCell="A22" zoomScale="90" zoomScaleNormal="100" zoomScaleSheetLayoutView="90" workbookViewId="0">
      <selection activeCell="D19" sqref="D19"/>
    </sheetView>
  </sheetViews>
  <sheetFormatPr defaultColWidth="12.453125" defaultRowHeight="11.4" x14ac:dyDescent="0.25"/>
  <cols>
    <col min="1" max="2" width="3.81640625" style="10" customWidth="1"/>
    <col min="3" max="3" width="36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3"/>
      <c r="G2" s="2" t="s">
        <v>263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1"/>
    </row>
    <row r="8" spans="1:7" ht="12" customHeight="1" x14ac:dyDescent="0.25">
      <c r="A8" s="102" t="s">
        <v>1348</v>
      </c>
      <c r="B8" s="103"/>
      <c r="C8" s="104" t="s">
        <v>58</v>
      </c>
      <c r="D8" s="105"/>
      <c r="E8" s="106"/>
      <c r="F8" s="107"/>
      <c r="G8" s="1"/>
    </row>
    <row r="9" spans="1:7" ht="12" customHeight="1" x14ac:dyDescent="0.25">
      <c r="A9" s="102"/>
      <c r="B9" s="103"/>
      <c r="C9" s="104"/>
      <c r="D9" s="105"/>
      <c r="E9" s="106"/>
      <c r="F9" s="107"/>
      <c r="G9" s="1"/>
    </row>
    <row r="10" spans="1:7" s="7" customFormat="1" ht="12" customHeight="1" x14ac:dyDescent="0.25">
      <c r="A10" s="102" t="s">
        <v>32</v>
      </c>
      <c r="B10" s="103"/>
      <c r="C10" s="104" t="s">
        <v>207</v>
      </c>
      <c r="D10" s="197"/>
      <c r="E10" s="198"/>
      <c r="F10" s="199"/>
      <c r="G10" s="201"/>
    </row>
    <row r="11" spans="1:7" ht="12" customHeight="1" x14ac:dyDescent="0.2">
      <c r="A11" s="112"/>
      <c r="B11" s="109"/>
      <c r="C11" s="110"/>
      <c r="D11" s="105"/>
      <c r="E11" s="106"/>
      <c r="F11" s="107"/>
      <c r="G11" s="1"/>
    </row>
    <row r="12" spans="1:7" ht="12" customHeight="1" x14ac:dyDescent="0.2">
      <c r="A12" s="112" t="s">
        <v>1349</v>
      </c>
      <c r="B12" s="109"/>
      <c r="C12" s="110" t="s">
        <v>208</v>
      </c>
      <c r="D12" s="105" t="s">
        <v>146</v>
      </c>
      <c r="E12" s="106">
        <v>20</v>
      </c>
      <c r="F12" s="224"/>
      <c r="G12" s="1">
        <f>ROUND(E12*(ROUND(F12,2)),2)</f>
        <v>0</v>
      </c>
    </row>
    <row r="13" spans="1:7" ht="12" customHeight="1" x14ac:dyDescent="0.2">
      <c r="A13" s="112"/>
      <c r="B13" s="109"/>
      <c r="C13" s="110"/>
      <c r="D13" s="105"/>
      <c r="E13" s="106"/>
      <c r="F13" s="107"/>
      <c r="G13" s="1"/>
    </row>
    <row r="14" spans="1:7" s="7" customFormat="1" ht="12" customHeight="1" x14ac:dyDescent="0.25">
      <c r="A14" s="102" t="s">
        <v>33</v>
      </c>
      <c r="B14" s="103"/>
      <c r="C14" s="104" t="s">
        <v>1351</v>
      </c>
      <c r="D14" s="197"/>
      <c r="E14" s="198"/>
      <c r="F14" s="199"/>
      <c r="G14" s="201"/>
    </row>
    <row r="15" spans="1:7" ht="12" customHeight="1" x14ac:dyDescent="0.2">
      <c r="A15" s="112"/>
      <c r="B15" s="109"/>
      <c r="C15" s="110"/>
      <c r="D15" s="105"/>
      <c r="E15" s="106"/>
      <c r="F15" s="107"/>
      <c r="G15" s="1"/>
    </row>
    <row r="16" spans="1:7" ht="12" customHeight="1" x14ac:dyDescent="0.2">
      <c r="A16" s="112" t="s">
        <v>1350</v>
      </c>
      <c r="B16" s="109"/>
      <c r="C16" s="110" t="s">
        <v>208</v>
      </c>
      <c r="D16" s="105" t="s">
        <v>140</v>
      </c>
      <c r="E16" s="106">
        <v>20</v>
      </c>
      <c r="F16" s="224"/>
      <c r="G16" s="1">
        <f t="shared" ref="G16:G18" si="0">ROUND(E16*(ROUND(F16,2)),2)</f>
        <v>0</v>
      </c>
    </row>
    <row r="17" spans="1:7" ht="12" customHeight="1" x14ac:dyDescent="0.2">
      <c r="A17" s="112"/>
      <c r="B17" s="109"/>
      <c r="C17" s="110"/>
      <c r="D17" s="105"/>
      <c r="E17" s="106"/>
      <c r="F17" s="107"/>
      <c r="G17" s="1"/>
    </row>
    <row r="18" spans="1:7" ht="12" customHeight="1" x14ac:dyDescent="0.25">
      <c r="A18" s="108" t="s">
        <v>34</v>
      </c>
      <c r="B18" s="130"/>
      <c r="C18" s="110" t="s">
        <v>90</v>
      </c>
      <c r="D18" s="131" t="s">
        <v>146</v>
      </c>
      <c r="E18" s="136">
        <v>20</v>
      </c>
      <c r="F18" s="225"/>
      <c r="G18" s="1">
        <f t="shared" si="0"/>
        <v>0</v>
      </c>
    </row>
    <row r="19" spans="1:7" ht="12" customHeight="1" x14ac:dyDescent="0.25">
      <c r="A19" s="31"/>
      <c r="B19" s="26"/>
      <c r="D19" s="28"/>
      <c r="E19" s="29"/>
      <c r="F19" s="30"/>
      <c r="G19" s="1"/>
    </row>
    <row r="20" spans="1:7" ht="12" customHeight="1" x14ac:dyDescent="0.25">
      <c r="A20" s="31"/>
      <c r="B20" s="26"/>
      <c r="D20" s="28"/>
      <c r="E20" s="29"/>
      <c r="F20" s="188"/>
      <c r="G20" s="1"/>
    </row>
    <row r="21" spans="1:7" ht="12" customHeight="1" x14ac:dyDescent="0.25">
      <c r="A21" s="31"/>
      <c r="B21" s="26"/>
      <c r="D21" s="28"/>
      <c r="E21" s="29"/>
      <c r="F21" s="30"/>
      <c r="G21" s="1"/>
    </row>
    <row r="22" spans="1:7" ht="12" customHeight="1" x14ac:dyDescent="0.25">
      <c r="A22" s="31"/>
      <c r="B22" s="26"/>
      <c r="D22" s="28"/>
      <c r="E22" s="29"/>
      <c r="F22" s="188"/>
      <c r="G22" s="1"/>
    </row>
    <row r="23" spans="1:7" ht="12" customHeight="1" x14ac:dyDescent="0.25">
      <c r="A23" s="31"/>
      <c r="B23" s="26"/>
      <c r="D23" s="28"/>
      <c r="E23" s="29"/>
      <c r="F23" s="45"/>
      <c r="G23" s="1"/>
    </row>
    <row r="24" spans="1:7" ht="12" customHeight="1" x14ac:dyDescent="0.25">
      <c r="A24" s="31"/>
      <c r="B24" s="26"/>
      <c r="D24" s="28"/>
      <c r="E24" s="29"/>
      <c r="F24" s="30"/>
      <c r="G24" s="1"/>
    </row>
    <row r="25" spans="1:7" ht="12" customHeight="1" x14ac:dyDescent="0.25">
      <c r="A25" s="31"/>
      <c r="B25" s="26"/>
      <c r="D25" s="28"/>
      <c r="E25" s="29"/>
      <c r="F25" s="45"/>
      <c r="G25" s="1"/>
    </row>
    <row r="26" spans="1:7" ht="12" customHeight="1" x14ac:dyDescent="0.25">
      <c r="A26" s="25"/>
      <c r="B26" s="49"/>
      <c r="D26" s="28"/>
      <c r="E26" s="29"/>
      <c r="F26" s="45"/>
      <c r="G26" s="1"/>
    </row>
    <row r="27" spans="1:7" ht="12" customHeight="1" x14ac:dyDescent="0.25">
      <c r="A27" s="17"/>
      <c r="B27" s="26"/>
      <c r="D27" s="28"/>
      <c r="E27" s="29"/>
      <c r="F27" s="45"/>
      <c r="G27" s="1"/>
    </row>
    <row r="28" spans="1:7" ht="12" customHeight="1" x14ac:dyDescent="0.2">
      <c r="A28" s="31"/>
      <c r="B28" s="60"/>
      <c r="D28" s="36"/>
      <c r="E28" s="41"/>
      <c r="F28" s="38"/>
      <c r="G28" s="87" t="str">
        <f t="shared" ref="G28:G69" si="1">IF(OR(AND(E28="Prov",F28="Sum"),(F28="PC Sum")),". . . . . . . . .00",IF(ISERR(E28*F28),"",IF(E28*F28=0,"",ROUND(E28*F28,2))))</f>
        <v/>
      </c>
    </row>
    <row r="29" spans="1:7" ht="12" customHeight="1" x14ac:dyDescent="0.2">
      <c r="A29" s="31"/>
      <c r="B29" s="60"/>
      <c r="D29" s="36"/>
      <c r="E29" s="36"/>
      <c r="F29" s="38"/>
      <c r="G29" s="87" t="str">
        <f t="shared" si="1"/>
        <v/>
      </c>
    </row>
    <row r="30" spans="1:7" ht="12" customHeight="1" x14ac:dyDescent="0.2">
      <c r="A30" s="31"/>
      <c r="B30" s="60"/>
      <c r="D30" s="36"/>
      <c r="E30" s="36"/>
      <c r="F30" s="40"/>
      <c r="G30" s="87" t="str">
        <f t="shared" si="1"/>
        <v/>
      </c>
    </row>
    <row r="31" spans="1:7" ht="12" customHeight="1" x14ac:dyDescent="0.2">
      <c r="A31" s="31"/>
      <c r="B31" s="60"/>
      <c r="D31" s="36"/>
      <c r="E31" s="36"/>
      <c r="F31" s="40"/>
      <c r="G31" s="87" t="str">
        <f t="shared" si="1"/>
        <v/>
      </c>
    </row>
    <row r="32" spans="1:7" ht="12" customHeight="1" x14ac:dyDescent="0.2">
      <c r="A32" s="31"/>
      <c r="B32" s="60"/>
      <c r="D32" s="36"/>
      <c r="E32" s="36"/>
      <c r="F32" s="38"/>
      <c r="G32" s="87" t="str">
        <f t="shared" si="1"/>
        <v/>
      </c>
    </row>
    <row r="33" spans="1:7" ht="12" customHeight="1" x14ac:dyDescent="0.2">
      <c r="A33" s="31"/>
      <c r="B33" s="60"/>
      <c r="D33" s="36"/>
      <c r="E33" s="36"/>
      <c r="F33" s="40"/>
      <c r="G33" s="87" t="str">
        <f t="shared" si="1"/>
        <v/>
      </c>
    </row>
    <row r="34" spans="1:7" ht="12" customHeight="1" x14ac:dyDescent="0.2">
      <c r="A34" s="31"/>
      <c r="B34" s="60"/>
      <c r="D34" s="36"/>
      <c r="E34" s="37"/>
      <c r="F34" s="40"/>
      <c r="G34" s="87" t="str">
        <f t="shared" si="1"/>
        <v/>
      </c>
    </row>
    <row r="35" spans="1:7" ht="12" customHeight="1" x14ac:dyDescent="0.2">
      <c r="A35" s="31"/>
      <c r="B35" s="60"/>
      <c r="D35" s="28"/>
      <c r="E35" s="30"/>
      <c r="F35" s="75"/>
      <c r="G35" s="87" t="str">
        <f t="shared" si="1"/>
        <v/>
      </c>
    </row>
    <row r="36" spans="1:7" ht="12" customHeight="1" x14ac:dyDescent="0.2">
      <c r="A36" s="31"/>
      <c r="B36" s="60"/>
      <c r="D36" s="28"/>
      <c r="E36" s="30"/>
      <c r="F36" s="75"/>
      <c r="G36" s="87" t="str">
        <f t="shared" si="1"/>
        <v/>
      </c>
    </row>
    <row r="37" spans="1:7" ht="12" customHeight="1" x14ac:dyDescent="0.2">
      <c r="A37" s="31"/>
      <c r="B37" s="60"/>
      <c r="D37" s="28"/>
      <c r="E37" s="29"/>
      <c r="F37" s="30"/>
      <c r="G37" s="87" t="str">
        <f t="shared" si="1"/>
        <v/>
      </c>
    </row>
    <row r="38" spans="1:7" ht="12" customHeight="1" x14ac:dyDescent="0.2">
      <c r="A38" s="31"/>
      <c r="B38" s="60"/>
      <c r="D38" s="28"/>
      <c r="E38" s="29"/>
      <c r="F38" s="30"/>
      <c r="G38" s="87" t="str">
        <f t="shared" si="1"/>
        <v/>
      </c>
    </row>
    <row r="39" spans="1:7" ht="12" customHeight="1" x14ac:dyDescent="0.2">
      <c r="A39" s="31"/>
      <c r="B39" s="60"/>
      <c r="D39" s="28"/>
      <c r="E39" s="29"/>
      <c r="F39" s="30"/>
      <c r="G39" s="87" t="str">
        <f t="shared" si="1"/>
        <v/>
      </c>
    </row>
    <row r="40" spans="1:7" ht="12" customHeight="1" x14ac:dyDescent="0.2">
      <c r="A40" s="31"/>
      <c r="B40" s="60"/>
      <c r="D40" s="28"/>
      <c r="E40" s="30"/>
      <c r="F40" s="72"/>
      <c r="G40" s="87" t="str">
        <f t="shared" si="1"/>
        <v/>
      </c>
    </row>
    <row r="41" spans="1:7" ht="12" customHeight="1" x14ac:dyDescent="0.2">
      <c r="A41" s="31"/>
      <c r="B41" s="60"/>
      <c r="D41" s="28"/>
      <c r="E41" s="29"/>
      <c r="F41" s="45"/>
      <c r="G41" s="87" t="str">
        <f t="shared" si="1"/>
        <v/>
      </c>
    </row>
    <row r="42" spans="1:7" ht="12" customHeight="1" x14ac:dyDescent="0.2">
      <c r="A42" s="31"/>
      <c r="B42" s="60"/>
      <c r="D42" s="28"/>
      <c r="E42" s="28"/>
      <c r="F42" s="45"/>
      <c r="G42" s="87" t="str">
        <f t="shared" si="1"/>
        <v/>
      </c>
    </row>
    <row r="43" spans="1:7" ht="12" customHeight="1" x14ac:dyDescent="0.2">
      <c r="A43" s="31"/>
      <c r="B43" s="60"/>
      <c r="D43" s="28"/>
      <c r="E43" s="46"/>
      <c r="F43" s="30"/>
      <c r="G43" s="87" t="str">
        <f t="shared" si="1"/>
        <v/>
      </c>
    </row>
    <row r="44" spans="1:7" ht="12" customHeight="1" x14ac:dyDescent="0.2">
      <c r="A44" s="31"/>
      <c r="B44" s="60"/>
      <c r="D44" s="28"/>
      <c r="E44" s="28"/>
      <c r="F44" s="30"/>
      <c r="G44" s="87" t="str">
        <f t="shared" si="1"/>
        <v/>
      </c>
    </row>
    <row r="45" spans="1:7" ht="12" customHeight="1" x14ac:dyDescent="0.2">
      <c r="A45" s="31"/>
      <c r="B45" s="60"/>
      <c r="D45" s="28"/>
      <c r="E45" s="28"/>
      <c r="F45" s="45"/>
      <c r="G45" s="87" t="str">
        <f t="shared" si="1"/>
        <v/>
      </c>
    </row>
    <row r="46" spans="1:7" ht="12" customHeight="1" x14ac:dyDescent="0.2">
      <c r="A46" s="31"/>
      <c r="B46" s="60"/>
      <c r="D46" s="28"/>
      <c r="E46" s="28"/>
      <c r="F46" s="45"/>
      <c r="G46" s="87" t="str">
        <f t="shared" si="1"/>
        <v/>
      </c>
    </row>
    <row r="47" spans="1:7" ht="12" customHeight="1" x14ac:dyDescent="0.2">
      <c r="A47" s="31"/>
      <c r="B47" s="60"/>
      <c r="D47" s="28"/>
      <c r="E47" s="28"/>
      <c r="F47" s="45"/>
      <c r="G47" s="87" t="str">
        <f t="shared" si="1"/>
        <v/>
      </c>
    </row>
    <row r="48" spans="1:7" ht="12" customHeight="1" x14ac:dyDescent="0.2">
      <c r="A48" s="31"/>
      <c r="B48" s="60"/>
      <c r="D48" s="28"/>
      <c r="E48" s="28"/>
      <c r="F48" s="45"/>
      <c r="G48" s="87" t="str">
        <f t="shared" si="1"/>
        <v/>
      </c>
    </row>
    <row r="49" spans="1:7" ht="12" customHeight="1" x14ac:dyDescent="0.2">
      <c r="A49" s="31"/>
      <c r="B49" s="60"/>
      <c r="D49" s="28"/>
      <c r="E49" s="28"/>
      <c r="F49" s="45"/>
      <c r="G49" s="87" t="str">
        <f t="shared" si="1"/>
        <v/>
      </c>
    </row>
    <row r="50" spans="1:7" ht="12" customHeight="1" x14ac:dyDescent="0.2">
      <c r="A50" s="31"/>
      <c r="B50" s="60"/>
      <c r="D50" s="28"/>
      <c r="E50" s="29"/>
      <c r="F50" s="45"/>
      <c r="G50" s="87" t="str">
        <f t="shared" si="1"/>
        <v/>
      </c>
    </row>
    <row r="51" spans="1:7" ht="12" customHeight="1" x14ac:dyDescent="0.2">
      <c r="A51" s="31"/>
      <c r="B51" s="60"/>
      <c r="D51" s="28"/>
      <c r="E51" s="30"/>
      <c r="F51" s="75"/>
      <c r="G51" s="87" t="str">
        <f t="shared" si="1"/>
        <v/>
      </c>
    </row>
    <row r="52" spans="1:7" ht="12" customHeight="1" x14ac:dyDescent="0.2">
      <c r="A52" s="31"/>
      <c r="B52" s="60"/>
      <c r="D52" s="28"/>
      <c r="E52" s="30"/>
      <c r="F52" s="75"/>
      <c r="G52" s="87" t="str">
        <f t="shared" si="1"/>
        <v/>
      </c>
    </row>
    <row r="53" spans="1:7" ht="12" customHeight="1" x14ac:dyDescent="0.2">
      <c r="A53" s="31"/>
      <c r="B53" s="60"/>
      <c r="D53" s="28"/>
      <c r="E53" s="29"/>
      <c r="F53" s="30"/>
      <c r="G53" s="87" t="str">
        <f t="shared" si="1"/>
        <v/>
      </c>
    </row>
    <row r="54" spans="1:7" ht="12" customHeight="1" x14ac:dyDescent="0.2">
      <c r="A54" s="31"/>
      <c r="B54" s="60"/>
      <c r="D54" s="28"/>
      <c r="E54" s="29"/>
      <c r="F54" s="45"/>
      <c r="G54" s="87" t="str">
        <f t="shared" si="1"/>
        <v/>
      </c>
    </row>
    <row r="55" spans="1:7" ht="12" customHeight="1" x14ac:dyDescent="0.2">
      <c r="A55" s="31"/>
      <c r="B55" s="60"/>
      <c r="D55" s="28"/>
      <c r="E55" s="29"/>
      <c r="F55" s="30"/>
      <c r="G55" s="87" t="str">
        <f t="shared" si="1"/>
        <v/>
      </c>
    </row>
    <row r="56" spans="1:7" ht="12" customHeight="1" x14ac:dyDescent="0.2">
      <c r="A56" s="31"/>
      <c r="B56" s="60"/>
      <c r="D56" s="28"/>
      <c r="E56" s="28"/>
      <c r="F56" s="47"/>
      <c r="G56" s="87" t="str">
        <f t="shared" si="1"/>
        <v/>
      </c>
    </row>
    <row r="57" spans="1:7" ht="12" customHeight="1" x14ac:dyDescent="0.2">
      <c r="A57" s="31"/>
      <c r="B57" s="60"/>
      <c r="D57" s="28"/>
      <c r="E57" s="28"/>
      <c r="F57" s="47"/>
      <c r="G57" s="87" t="str">
        <f t="shared" si="1"/>
        <v/>
      </c>
    </row>
    <row r="58" spans="1:7" ht="12" customHeight="1" x14ac:dyDescent="0.2">
      <c r="A58" s="31"/>
      <c r="B58" s="60"/>
      <c r="D58" s="28"/>
      <c r="E58" s="29"/>
      <c r="F58" s="45"/>
      <c r="G58" s="87" t="str">
        <f t="shared" si="1"/>
        <v/>
      </c>
    </row>
    <row r="59" spans="1:7" ht="12" customHeight="1" x14ac:dyDescent="0.2">
      <c r="A59" s="31"/>
      <c r="B59" s="60"/>
      <c r="D59" s="28"/>
      <c r="E59" s="29"/>
      <c r="F59" s="75"/>
      <c r="G59" s="87" t="str">
        <f t="shared" si="1"/>
        <v/>
      </c>
    </row>
    <row r="60" spans="1:7" ht="12" customHeight="1" x14ac:dyDescent="0.2">
      <c r="A60" s="31"/>
      <c r="B60" s="60"/>
      <c r="D60" s="28"/>
      <c r="E60" s="29"/>
      <c r="F60" s="75"/>
      <c r="G60" s="87"/>
    </row>
    <row r="61" spans="1:7" ht="12" customHeight="1" x14ac:dyDescent="0.2">
      <c r="A61" s="31"/>
      <c r="B61" s="60"/>
      <c r="D61" s="28"/>
      <c r="E61" s="29"/>
      <c r="F61" s="75"/>
      <c r="G61" s="87"/>
    </row>
    <row r="62" spans="1:7" ht="12" customHeight="1" x14ac:dyDescent="0.2">
      <c r="A62" s="31"/>
      <c r="B62" s="60"/>
      <c r="D62" s="28"/>
      <c r="E62" s="29"/>
      <c r="F62" s="75"/>
      <c r="G62" s="87"/>
    </row>
    <row r="63" spans="1:7" ht="12" customHeight="1" x14ac:dyDescent="0.2">
      <c r="A63" s="31"/>
      <c r="B63" s="60"/>
      <c r="D63" s="28"/>
      <c r="E63" s="29"/>
      <c r="F63" s="75"/>
      <c r="G63" s="87"/>
    </row>
    <row r="64" spans="1:7" ht="12" customHeight="1" x14ac:dyDescent="0.2">
      <c r="A64" s="31"/>
      <c r="B64" s="60"/>
      <c r="D64" s="28"/>
      <c r="E64" s="29"/>
      <c r="F64" s="75"/>
      <c r="G64" s="87"/>
    </row>
    <row r="65" spans="1:7" ht="12" customHeight="1" x14ac:dyDescent="0.2">
      <c r="A65" s="31"/>
      <c r="B65" s="60"/>
      <c r="D65" s="28"/>
      <c r="E65" s="29"/>
      <c r="F65" s="75"/>
      <c r="G65" s="87"/>
    </row>
    <row r="66" spans="1:7" ht="12" customHeight="1" x14ac:dyDescent="0.2">
      <c r="A66" s="31"/>
      <c r="B66" s="60"/>
      <c r="D66" s="28"/>
      <c r="E66" s="29"/>
      <c r="F66" s="75"/>
      <c r="G66" s="87"/>
    </row>
    <row r="67" spans="1:7" ht="12" customHeight="1" x14ac:dyDescent="0.2">
      <c r="A67" s="31"/>
      <c r="B67" s="60"/>
      <c r="D67" s="28"/>
      <c r="E67" s="29"/>
      <c r="F67" s="75"/>
      <c r="G67" s="87" t="str">
        <f t="shared" si="1"/>
        <v/>
      </c>
    </row>
    <row r="68" spans="1:7" ht="12" customHeight="1" x14ac:dyDescent="0.2">
      <c r="A68" s="31"/>
      <c r="B68" s="60"/>
      <c r="D68" s="28"/>
      <c r="E68" s="29"/>
      <c r="F68" s="30"/>
      <c r="G68" s="87" t="str">
        <f t="shared" si="1"/>
        <v/>
      </c>
    </row>
    <row r="69" spans="1:7" ht="12" customHeight="1" x14ac:dyDescent="0.2">
      <c r="A69" s="31"/>
      <c r="B69" s="60"/>
      <c r="D69" s="28"/>
      <c r="E69" s="29"/>
      <c r="F69" s="30"/>
      <c r="G69" s="87" t="str">
        <f t="shared" si="1"/>
        <v/>
      </c>
    </row>
    <row r="70" spans="1:7" ht="12" customHeight="1" x14ac:dyDescent="0.25">
      <c r="A70" s="52"/>
      <c r="B70" s="53"/>
      <c r="C70" s="89"/>
      <c r="D70" s="4"/>
      <c r="E70" s="4"/>
      <c r="F70" s="15"/>
      <c r="G70" s="54"/>
    </row>
    <row r="71" spans="1:7" ht="12" customHeight="1" x14ac:dyDescent="0.25">
      <c r="A71" s="25" t="str">
        <f>A8</f>
        <v>M450</v>
      </c>
      <c r="B71" s="49"/>
      <c r="C71" s="90" t="s">
        <v>137</v>
      </c>
      <c r="D71" s="3"/>
      <c r="E71" s="3"/>
      <c r="F71" s="60"/>
      <c r="G71" s="76">
        <f>SUM(G7:G69)</f>
        <v>0</v>
      </c>
    </row>
    <row r="72" spans="1:7" ht="12" customHeight="1" x14ac:dyDescent="0.25">
      <c r="A72" s="43"/>
      <c r="B72" s="55"/>
      <c r="C72" s="91"/>
      <c r="D72" s="5"/>
      <c r="E72" s="5"/>
      <c r="F72" s="19"/>
      <c r="G72" s="44"/>
    </row>
    <row r="73" spans="1:7" x14ac:dyDescent="0.25">
      <c r="D73" s="595"/>
    </row>
  </sheetData>
  <sheetProtection algorithmName="SHA-512" hashValue="zPMcof56u7h8RMENhNycjDic5FOA62o/1RHorM6esMLNFxqeUewSoYjxOxtbNlk2OOHnqExbPwINWW2wik5qLw==" saltValue="N9hHkBZGwZ2DgVIVngr7GQ==" spinCount="100000" sheet="1" objects="1" scenarios="1"/>
  <protectedRanges>
    <protectedRange sqref="F51:F52 F59:F67 F40 F35:F36" name="Range2"/>
    <protectedRange sqref="F12 F16:F18" name="Range8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02250-F812-4F8B-A487-C39A1BE4CC1F}">
  <sheetPr>
    <tabColor rgb="FFFFFF00"/>
  </sheetPr>
  <dimension ref="A1:G74"/>
  <sheetViews>
    <sheetView showZeros="0" view="pageBreakPreview" topLeftCell="A43" zoomScale="90" zoomScaleNormal="100" zoomScaleSheetLayoutView="9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6.81640625" style="10" customWidth="1"/>
    <col min="3" max="3" width="36.90625" style="11" customWidth="1"/>
    <col min="4" max="4" width="9.81640625" style="10" customWidth="1"/>
    <col min="5" max="5" width="9.81640625" style="69" customWidth="1"/>
    <col min="6" max="6" width="9.81640625" style="295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285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286"/>
      <c r="G2" s="2" t="s">
        <v>265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87"/>
      <c r="G3" s="12"/>
    </row>
    <row r="4" spans="1:7" ht="12" customHeight="1" x14ac:dyDescent="0.25">
      <c r="A4" s="77"/>
      <c r="B4" s="78"/>
      <c r="C4" s="79"/>
      <c r="D4" s="80"/>
      <c r="E4" s="80"/>
      <c r="F4" s="288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289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290"/>
      <c r="G6" s="86"/>
    </row>
    <row r="7" spans="1:7" ht="12" customHeight="1" x14ac:dyDescent="0.25">
      <c r="A7" s="20"/>
      <c r="B7" s="15"/>
      <c r="C7" s="22"/>
      <c r="D7" s="16"/>
      <c r="E7" s="23"/>
      <c r="F7" s="291"/>
      <c r="G7" s="1"/>
    </row>
    <row r="8" spans="1:7" ht="12" customHeight="1" x14ac:dyDescent="0.25">
      <c r="A8" s="102" t="s">
        <v>1352</v>
      </c>
      <c r="B8" s="103"/>
      <c r="C8" s="104" t="s">
        <v>59</v>
      </c>
      <c r="D8" s="105"/>
      <c r="E8" s="106"/>
      <c r="F8" s="296"/>
      <c r="G8" s="1"/>
    </row>
    <row r="9" spans="1:7" ht="12" customHeight="1" x14ac:dyDescent="0.25">
      <c r="A9" s="102"/>
      <c r="B9" s="103"/>
      <c r="C9" s="104"/>
      <c r="D9" s="105"/>
      <c r="E9" s="106"/>
      <c r="F9" s="296"/>
      <c r="G9" s="1"/>
    </row>
    <row r="10" spans="1:7" s="7" customFormat="1" ht="12" customHeight="1" x14ac:dyDescent="0.25">
      <c r="A10" s="102" t="s">
        <v>1353</v>
      </c>
      <c r="B10" s="103"/>
      <c r="C10" s="104" t="s">
        <v>1371</v>
      </c>
      <c r="D10" s="197"/>
      <c r="E10" s="198"/>
      <c r="F10" s="302"/>
      <c r="G10" s="201"/>
    </row>
    <row r="11" spans="1:7" s="7" customFormat="1" ht="12" customHeight="1" x14ac:dyDescent="0.25">
      <c r="A11" s="102"/>
      <c r="B11" s="103"/>
      <c r="C11" s="104"/>
      <c r="D11" s="197"/>
      <c r="E11" s="198"/>
      <c r="F11" s="302"/>
      <c r="G11" s="201"/>
    </row>
    <row r="12" spans="1:7" s="7" customFormat="1" ht="12" customHeight="1" x14ac:dyDescent="0.25">
      <c r="A12" s="102" t="s">
        <v>1354</v>
      </c>
      <c r="B12" s="103"/>
      <c r="C12" s="104" t="s">
        <v>1955</v>
      </c>
      <c r="D12" s="197"/>
      <c r="E12" s="198"/>
      <c r="F12" s="302"/>
      <c r="G12" s="201"/>
    </row>
    <row r="13" spans="1:7" ht="12" customHeight="1" x14ac:dyDescent="0.2">
      <c r="A13" s="112"/>
      <c r="B13" s="109"/>
      <c r="C13" s="104" t="s">
        <v>1956</v>
      </c>
      <c r="D13" s="105"/>
      <c r="E13" s="106"/>
      <c r="F13" s="296"/>
      <c r="G13" s="1"/>
    </row>
    <row r="14" spans="1:7" ht="12" customHeight="1" x14ac:dyDescent="0.2">
      <c r="A14" s="112"/>
      <c r="B14" s="109"/>
      <c r="C14" s="104"/>
      <c r="D14" s="105"/>
      <c r="E14" s="106"/>
      <c r="F14" s="296"/>
      <c r="G14" s="1"/>
    </row>
    <row r="15" spans="1:7" ht="12" customHeight="1" x14ac:dyDescent="0.2">
      <c r="A15" s="112" t="s">
        <v>1355</v>
      </c>
      <c r="B15" s="109"/>
      <c r="C15" s="110" t="s">
        <v>391</v>
      </c>
      <c r="D15" s="105" t="s">
        <v>188</v>
      </c>
      <c r="E15" s="106">
        <v>20</v>
      </c>
      <c r="F15" s="297"/>
      <c r="G15" s="1">
        <f>ROUND(E15*(ROUND(F15,2)),2)</f>
        <v>0</v>
      </c>
    </row>
    <row r="16" spans="1:7" ht="12" customHeight="1" x14ac:dyDescent="0.2">
      <c r="A16" s="112"/>
      <c r="B16" s="109"/>
      <c r="C16" s="110"/>
      <c r="D16" s="105"/>
      <c r="E16" s="106"/>
      <c r="F16" s="296"/>
      <c r="G16" s="1"/>
    </row>
    <row r="17" spans="1:7" ht="12" customHeight="1" x14ac:dyDescent="0.2">
      <c r="A17" s="112" t="s">
        <v>1356</v>
      </c>
      <c r="B17" s="109"/>
      <c r="C17" s="110" t="s">
        <v>392</v>
      </c>
      <c r="D17" s="105" t="s">
        <v>188</v>
      </c>
      <c r="E17" s="106">
        <v>5</v>
      </c>
      <c r="F17" s="297"/>
      <c r="G17" s="1">
        <f t="shared" ref="G17:G42" si="0">ROUND(E17*(ROUND(F17,2)),2)</f>
        <v>0</v>
      </c>
    </row>
    <row r="18" spans="1:7" ht="12" customHeight="1" x14ac:dyDescent="0.2">
      <c r="A18" s="112"/>
      <c r="B18" s="109"/>
      <c r="C18" s="110"/>
      <c r="D18" s="105"/>
      <c r="E18" s="106"/>
      <c r="F18" s="296"/>
      <c r="G18" s="1"/>
    </row>
    <row r="19" spans="1:7" ht="12" customHeight="1" x14ac:dyDescent="0.2">
      <c r="A19" s="112" t="s">
        <v>1357</v>
      </c>
      <c r="B19" s="109"/>
      <c r="C19" s="110" t="s">
        <v>393</v>
      </c>
      <c r="D19" s="105" t="s">
        <v>188</v>
      </c>
      <c r="E19" s="106">
        <v>5</v>
      </c>
      <c r="F19" s="297"/>
      <c r="G19" s="1">
        <f t="shared" si="0"/>
        <v>0</v>
      </c>
    </row>
    <row r="20" spans="1:7" ht="12" customHeight="1" x14ac:dyDescent="0.2">
      <c r="A20" s="112"/>
      <c r="B20" s="109"/>
      <c r="C20" s="110"/>
      <c r="D20" s="105"/>
      <c r="E20" s="106"/>
      <c r="F20" s="296"/>
      <c r="G20" s="1"/>
    </row>
    <row r="21" spans="1:7" ht="12" customHeight="1" x14ac:dyDescent="0.2">
      <c r="A21" s="112" t="s">
        <v>1358</v>
      </c>
      <c r="B21" s="109"/>
      <c r="C21" s="110" t="s">
        <v>1373</v>
      </c>
      <c r="D21" s="105" t="s">
        <v>188</v>
      </c>
      <c r="E21" s="106">
        <v>5</v>
      </c>
      <c r="F21" s="297"/>
      <c r="G21" s="1">
        <f t="shared" si="0"/>
        <v>0</v>
      </c>
    </row>
    <row r="22" spans="1:7" ht="12" customHeight="1" x14ac:dyDescent="0.2">
      <c r="A22" s="112"/>
      <c r="B22" s="109"/>
      <c r="C22" s="110"/>
      <c r="D22" s="105"/>
      <c r="E22" s="106"/>
      <c r="F22" s="296"/>
      <c r="G22" s="1"/>
    </row>
    <row r="23" spans="1:7" s="7" customFormat="1" ht="12" customHeight="1" x14ac:dyDescent="0.25">
      <c r="A23" s="102" t="s">
        <v>1359</v>
      </c>
      <c r="B23" s="103"/>
      <c r="C23" s="104" t="s">
        <v>1374</v>
      </c>
      <c r="D23" s="197"/>
      <c r="E23" s="198"/>
      <c r="F23" s="302"/>
      <c r="G23" s="201"/>
    </row>
    <row r="24" spans="1:7" ht="12" customHeight="1" x14ac:dyDescent="0.2">
      <c r="A24" s="112"/>
      <c r="B24" s="109"/>
      <c r="C24" s="110"/>
      <c r="D24" s="105"/>
      <c r="E24" s="106"/>
      <c r="F24" s="296"/>
      <c r="G24" s="1"/>
    </row>
    <row r="25" spans="1:7" ht="12" customHeight="1" x14ac:dyDescent="0.2">
      <c r="A25" s="112" t="s">
        <v>1360</v>
      </c>
      <c r="B25" s="109"/>
      <c r="C25" s="110" t="s">
        <v>1375</v>
      </c>
      <c r="D25" s="105" t="s">
        <v>188</v>
      </c>
      <c r="E25" s="106">
        <v>10</v>
      </c>
      <c r="F25" s="297"/>
      <c r="G25" s="1">
        <f t="shared" si="0"/>
        <v>0</v>
      </c>
    </row>
    <row r="26" spans="1:7" ht="12" customHeight="1" x14ac:dyDescent="0.2">
      <c r="A26" s="112"/>
      <c r="B26" s="109"/>
      <c r="C26" s="110"/>
      <c r="D26" s="105"/>
      <c r="E26" s="106"/>
      <c r="F26" s="296"/>
      <c r="G26" s="1"/>
    </row>
    <row r="27" spans="1:7" ht="12" customHeight="1" x14ac:dyDescent="0.2">
      <c r="A27" s="112" t="s">
        <v>1361</v>
      </c>
      <c r="B27" s="109"/>
      <c r="C27" s="110" t="s">
        <v>1376</v>
      </c>
      <c r="D27" s="105" t="s">
        <v>188</v>
      </c>
      <c r="E27" s="106">
        <v>5</v>
      </c>
      <c r="F27" s="297"/>
      <c r="G27" s="1">
        <f t="shared" si="0"/>
        <v>0</v>
      </c>
    </row>
    <row r="28" spans="1:7" ht="12" customHeight="1" x14ac:dyDescent="0.2">
      <c r="A28" s="112"/>
      <c r="B28" s="109"/>
      <c r="C28" s="110"/>
      <c r="D28" s="125"/>
      <c r="E28" s="106"/>
      <c r="F28" s="296"/>
      <c r="G28" s="1"/>
    </row>
    <row r="29" spans="1:7" ht="12" customHeight="1" x14ac:dyDescent="0.2">
      <c r="A29" s="112" t="s">
        <v>1362</v>
      </c>
      <c r="B29" s="109"/>
      <c r="C29" s="110" t="s">
        <v>1373</v>
      </c>
      <c r="D29" s="125" t="s">
        <v>188</v>
      </c>
      <c r="E29" s="106">
        <v>5</v>
      </c>
      <c r="F29" s="297"/>
      <c r="G29" s="1">
        <f t="shared" si="0"/>
        <v>0</v>
      </c>
    </row>
    <row r="30" spans="1:7" ht="12" customHeight="1" x14ac:dyDescent="0.2">
      <c r="A30" s="112"/>
      <c r="B30" s="109"/>
      <c r="C30" s="110"/>
      <c r="D30" s="125"/>
      <c r="E30" s="106"/>
      <c r="F30" s="296"/>
      <c r="G30" s="1"/>
    </row>
    <row r="31" spans="1:7" ht="12" customHeight="1" x14ac:dyDescent="0.2">
      <c r="A31" s="112" t="s">
        <v>1363</v>
      </c>
      <c r="B31" s="109"/>
      <c r="C31" s="110" t="s">
        <v>266</v>
      </c>
      <c r="D31" s="125" t="s">
        <v>635</v>
      </c>
      <c r="E31" s="113">
        <v>100</v>
      </c>
      <c r="F31" s="297"/>
      <c r="G31" s="1">
        <f t="shared" si="0"/>
        <v>0</v>
      </c>
    </row>
    <row r="32" spans="1:7" ht="12" customHeight="1" x14ac:dyDescent="0.2">
      <c r="A32" s="112"/>
      <c r="B32" s="109"/>
      <c r="C32" s="110"/>
      <c r="D32" s="125"/>
      <c r="E32" s="113"/>
      <c r="F32" s="296"/>
      <c r="G32" s="1"/>
    </row>
    <row r="33" spans="1:7" ht="12" customHeight="1" x14ac:dyDescent="0.25">
      <c r="A33" s="108" t="s">
        <v>1364</v>
      </c>
      <c r="B33" s="130"/>
      <c r="C33" s="110" t="s">
        <v>1673</v>
      </c>
      <c r="D33" s="131"/>
      <c r="E33" s="132"/>
      <c r="F33" s="303"/>
      <c r="G33" s="1"/>
    </row>
    <row r="34" spans="1:7" ht="12" customHeight="1" x14ac:dyDescent="0.25">
      <c r="A34" s="108"/>
      <c r="B34" s="130"/>
      <c r="C34" s="110" t="s">
        <v>1674</v>
      </c>
      <c r="D34" s="131" t="s">
        <v>635</v>
      </c>
      <c r="E34" s="132">
        <v>100</v>
      </c>
      <c r="F34" s="299"/>
      <c r="G34" s="1">
        <f t="shared" ref="G34" si="1">ROUND(E34*(ROUND(F34,2)),2)</f>
        <v>0</v>
      </c>
    </row>
    <row r="35" spans="1:7" ht="12" customHeight="1" x14ac:dyDescent="0.25">
      <c r="A35" s="108"/>
      <c r="B35" s="130"/>
      <c r="C35" s="110"/>
      <c r="D35" s="131"/>
      <c r="E35" s="106"/>
      <c r="F35" s="296"/>
      <c r="G35" s="1"/>
    </row>
    <row r="36" spans="1:7" ht="12" customHeight="1" x14ac:dyDescent="0.25">
      <c r="A36" s="108" t="s">
        <v>1365</v>
      </c>
      <c r="B36" s="130"/>
      <c r="C36" s="110" t="s">
        <v>1675</v>
      </c>
      <c r="D36" s="131"/>
      <c r="E36" s="136"/>
      <c r="F36" s="303"/>
      <c r="G36" s="1"/>
    </row>
    <row r="37" spans="1:7" ht="12" customHeight="1" x14ac:dyDescent="0.25">
      <c r="A37" s="108"/>
      <c r="B37" s="130"/>
      <c r="C37" s="110" t="s">
        <v>1676</v>
      </c>
      <c r="D37" s="131" t="s">
        <v>188</v>
      </c>
      <c r="E37" s="136">
        <v>50</v>
      </c>
      <c r="F37" s="299"/>
      <c r="G37" s="1">
        <f t="shared" ref="G37" si="2">ROUND(E37*(ROUND(F37,2)),2)</f>
        <v>0</v>
      </c>
    </row>
    <row r="38" spans="1:7" ht="12" customHeight="1" x14ac:dyDescent="0.2">
      <c r="A38" s="108"/>
      <c r="B38" s="109"/>
      <c r="C38" s="110"/>
      <c r="D38" s="105"/>
      <c r="E38" s="106"/>
      <c r="F38" s="296"/>
      <c r="G38" s="1"/>
    </row>
    <row r="39" spans="1:7" s="7" customFormat="1" ht="12" customHeight="1" x14ac:dyDescent="0.25">
      <c r="A39" s="129" t="s">
        <v>1366</v>
      </c>
      <c r="B39" s="103"/>
      <c r="C39" s="104" t="s">
        <v>1677</v>
      </c>
      <c r="D39" s="197"/>
      <c r="E39" s="198"/>
      <c r="F39" s="302"/>
      <c r="G39" s="201"/>
    </row>
    <row r="40" spans="1:7" s="7" customFormat="1" ht="12" customHeight="1" x14ac:dyDescent="0.25">
      <c r="A40" s="129"/>
      <c r="B40" s="103"/>
      <c r="C40" s="104" t="s">
        <v>1678</v>
      </c>
      <c r="D40" s="197"/>
      <c r="E40" s="198"/>
      <c r="F40" s="302"/>
      <c r="G40" s="201"/>
    </row>
    <row r="41" spans="1:7" ht="12" customHeight="1" x14ac:dyDescent="0.2">
      <c r="A41" s="108"/>
      <c r="B41" s="109"/>
      <c r="C41" s="110"/>
      <c r="D41" s="105"/>
      <c r="E41" s="106"/>
      <c r="F41" s="296"/>
      <c r="G41" s="1"/>
    </row>
    <row r="42" spans="1:7" ht="12" customHeight="1" x14ac:dyDescent="0.2">
      <c r="A42" s="108" t="s">
        <v>1367</v>
      </c>
      <c r="B42" s="109"/>
      <c r="C42" s="110" t="s">
        <v>267</v>
      </c>
      <c r="D42" s="105" t="s">
        <v>635</v>
      </c>
      <c r="E42" s="106">
        <v>500</v>
      </c>
      <c r="F42" s="297"/>
      <c r="G42" s="1">
        <f t="shared" si="0"/>
        <v>0</v>
      </c>
    </row>
    <row r="43" spans="1:7" ht="12" customHeight="1" x14ac:dyDescent="0.2">
      <c r="A43" s="108"/>
      <c r="B43" s="109"/>
      <c r="C43" s="110"/>
      <c r="D43" s="105"/>
      <c r="E43" s="106"/>
      <c r="F43" s="296"/>
      <c r="G43" s="1"/>
    </row>
    <row r="44" spans="1:7" s="7" customFormat="1" ht="12" customHeight="1" x14ac:dyDescent="0.25">
      <c r="A44" s="129" t="s">
        <v>1368</v>
      </c>
      <c r="B44" s="103"/>
      <c r="C44" s="104" t="s">
        <v>1377</v>
      </c>
      <c r="D44" s="197"/>
      <c r="E44" s="198"/>
      <c r="F44" s="302"/>
      <c r="G44" s="201"/>
    </row>
    <row r="45" spans="1:7" ht="12" customHeight="1" x14ac:dyDescent="0.2">
      <c r="A45" s="108"/>
      <c r="B45" s="109"/>
      <c r="C45" s="110"/>
      <c r="D45" s="105"/>
      <c r="E45" s="106"/>
      <c r="F45" s="296"/>
      <c r="G45" s="1"/>
    </row>
    <row r="46" spans="1:7" ht="12" customHeight="1" x14ac:dyDescent="0.2">
      <c r="A46" s="108" t="s">
        <v>1369</v>
      </c>
      <c r="B46" s="109"/>
      <c r="C46" s="110" t="s">
        <v>1377</v>
      </c>
      <c r="D46" s="105" t="s">
        <v>344</v>
      </c>
      <c r="E46" s="113">
        <v>1</v>
      </c>
      <c r="F46" s="224">
        <v>500000</v>
      </c>
      <c r="G46" s="1">
        <f>ROUND(E46*(ROUND(F46,2)),2)</f>
        <v>500000</v>
      </c>
    </row>
    <row r="47" spans="1:7" ht="12" customHeight="1" x14ac:dyDescent="0.2">
      <c r="A47" s="108"/>
      <c r="B47" s="109"/>
      <c r="C47" s="110"/>
      <c r="D47" s="105"/>
      <c r="E47" s="113"/>
      <c r="F47" s="296"/>
      <c r="G47" s="1"/>
    </row>
    <row r="48" spans="1:7" ht="12" customHeight="1" x14ac:dyDescent="0.25">
      <c r="A48" s="108" t="s">
        <v>1370</v>
      </c>
      <c r="B48" s="130"/>
      <c r="C48" s="110" t="s">
        <v>1048</v>
      </c>
      <c r="D48" s="131"/>
      <c r="E48" s="132"/>
      <c r="F48" s="304"/>
      <c r="G48" s="1"/>
    </row>
    <row r="49" spans="1:7" ht="12" customHeight="1" x14ac:dyDescent="0.25">
      <c r="A49" s="108"/>
      <c r="B49" s="130"/>
      <c r="C49" s="110" t="s">
        <v>1679</v>
      </c>
      <c r="D49" s="131" t="s">
        <v>141</v>
      </c>
      <c r="E49" s="132">
        <f>G46</f>
        <v>500000</v>
      </c>
      <c r="F49" s="298"/>
      <c r="G49" s="1">
        <f t="shared" ref="G49" si="3">ROUND(E49*(ROUND(F49,2)),2)</f>
        <v>0</v>
      </c>
    </row>
    <row r="50" spans="1:7" ht="12" customHeight="1" x14ac:dyDescent="0.25">
      <c r="A50" s="31"/>
      <c r="B50" s="60"/>
      <c r="D50" s="28"/>
      <c r="E50" s="28"/>
      <c r="F50" s="72"/>
      <c r="G50" s="1"/>
    </row>
    <row r="51" spans="1:7" ht="12" customHeight="1" x14ac:dyDescent="0.2">
      <c r="A51" s="31"/>
      <c r="B51" s="60"/>
      <c r="D51" s="28"/>
      <c r="E51" s="28"/>
      <c r="F51" s="72"/>
      <c r="G51" s="234"/>
    </row>
    <row r="52" spans="1:7" ht="12" customHeight="1" x14ac:dyDescent="0.2">
      <c r="A52" s="31"/>
      <c r="B52" s="60"/>
      <c r="D52" s="28"/>
      <c r="E52" s="28"/>
      <c r="F52" s="72"/>
      <c r="G52" s="234" t="str">
        <f t="shared" ref="G52:G71" si="4">IF(OR(AND(E52="Prov",F52="Sum"),(F52="PC Sum")),". . . . . . . . .00",IF(ISERR(E52*F52),"",IF(E52*F52=0,"",ROUND(E52*F52,2))))</f>
        <v/>
      </c>
    </row>
    <row r="53" spans="1:7" ht="12" customHeight="1" x14ac:dyDescent="0.2">
      <c r="A53" s="31"/>
      <c r="B53" s="60"/>
      <c r="D53" s="28"/>
      <c r="E53" s="28"/>
      <c r="F53" s="72"/>
      <c r="G53" s="234" t="str">
        <f t="shared" si="4"/>
        <v/>
      </c>
    </row>
    <row r="54" spans="1:7" ht="12" customHeight="1" x14ac:dyDescent="0.2">
      <c r="A54" s="31"/>
      <c r="B54" s="60"/>
      <c r="D54" s="28"/>
      <c r="E54" s="29"/>
      <c r="F54" s="72"/>
      <c r="G54" s="234" t="str">
        <f t="shared" si="4"/>
        <v/>
      </c>
    </row>
    <row r="55" spans="1:7" ht="12" customHeight="1" x14ac:dyDescent="0.2">
      <c r="A55" s="31"/>
      <c r="B55" s="60"/>
      <c r="D55" s="28"/>
      <c r="E55" s="30"/>
      <c r="F55" s="75"/>
      <c r="G55" s="234" t="str">
        <f t="shared" si="4"/>
        <v/>
      </c>
    </row>
    <row r="56" spans="1:7" ht="12" customHeight="1" x14ac:dyDescent="0.2">
      <c r="A56" s="31"/>
      <c r="B56" s="60"/>
      <c r="D56" s="28"/>
      <c r="E56" s="30"/>
      <c r="F56" s="75"/>
      <c r="G56" s="234" t="str">
        <f t="shared" si="4"/>
        <v/>
      </c>
    </row>
    <row r="57" spans="1:7" ht="12" customHeight="1" x14ac:dyDescent="0.2">
      <c r="A57" s="31"/>
      <c r="B57" s="60"/>
      <c r="D57" s="28"/>
      <c r="E57" s="29"/>
      <c r="F57" s="74"/>
      <c r="G57" s="234" t="str">
        <f t="shared" si="4"/>
        <v/>
      </c>
    </row>
    <row r="58" spans="1:7" ht="12" customHeight="1" x14ac:dyDescent="0.2">
      <c r="A58" s="31"/>
      <c r="B58" s="60"/>
      <c r="D58" s="28"/>
      <c r="E58" s="29"/>
      <c r="F58" s="72"/>
      <c r="G58" s="234" t="str">
        <f t="shared" si="4"/>
        <v/>
      </c>
    </row>
    <row r="59" spans="1:7" ht="12" customHeight="1" x14ac:dyDescent="0.2">
      <c r="A59" s="31"/>
      <c r="B59" s="60"/>
      <c r="D59" s="28"/>
      <c r="E59" s="29"/>
      <c r="F59" s="74"/>
      <c r="G59" s="234" t="str">
        <f t="shared" si="4"/>
        <v/>
      </c>
    </row>
    <row r="60" spans="1:7" ht="12" customHeight="1" x14ac:dyDescent="0.2">
      <c r="A60" s="31"/>
      <c r="B60" s="60"/>
      <c r="D60" s="28"/>
      <c r="E60" s="28"/>
      <c r="F60" s="305"/>
      <c r="G60" s="234" t="str">
        <f t="shared" si="4"/>
        <v/>
      </c>
    </row>
    <row r="61" spans="1:7" ht="12" customHeight="1" x14ac:dyDescent="0.2">
      <c r="A61" s="31"/>
      <c r="B61" s="60"/>
      <c r="D61" s="28"/>
      <c r="E61" s="28"/>
      <c r="F61" s="305"/>
      <c r="G61" s="234" t="str">
        <f t="shared" si="4"/>
        <v/>
      </c>
    </row>
    <row r="62" spans="1:7" ht="12" customHeight="1" x14ac:dyDescent="0.2">
      <c r="A62" s="31"/>
      <c r="B62" s="60"/>
      <c r="D62" s="28"/>
      <c r="E62" s="28"/>
      <c r="F62" s="305"/>
      <c r="G62" s="234"/>
    </row>
    <row r="63" spans="1:7" ht="12" customHeight="1" x14ac:dyDescent="0.2">
      <c r="A63" s="31"/>
      <c r="B63" s="60"/>
      <c r="D63" s="28"/>
      <c r="E63" s="28"/>
      <c r="F63" s="305"/>
      <c r="G63" s="234"/>
    </row>
    <row r="64" spans="1:7" ht="12" customHeight="1" x14ac:dyDescent="0.2">
      <c r="A64" s="31"/>
      <c r="B64" s="60"/>
      <c r="D64" s="28"/>
      <c r="E64" s="28"/>
      <c r="F64" s="305"/>
      <c r="G64" s="234"/>
    </row>
    <row r="65" spans="1:7" ht="12" customHeight="1" x14ac:dyDescent="0.2">
      <c r="A65" s="31"/>
      <c r="B65" s="60"/>
      <c r="D65" s="28"/>
      <c r="E65" s="28"/>
      <c r="F65" s="305"/>
      <c r="G65" s="234"/>
    </row>
    <row r="66" spans="1:7" ht="12" customHeight="1" x14ac:dyDescent="0.2">
      <c r="A66" s="31"/>
      <c r="B66" s="60"/>
      <c r="D66" s="28"/>
      <c r="E66" s="28"/>
      <c r="F66" s="305"/>
      <c r="G66" s="234"/>
    </row>
    <row r="67" spans="1:7" ht="12" customHeight="1" x14ac:dyDescent="0.2">
      <c r="A67" s="31"/>
      <c r="B67" s="60"/>
      <c r="D67" s="28"/>
      <c r="E67" s="29"/>
      <c r="F67" s="72"/>
      <c r="G67" s="234" t="str">
        <f t="shared" si="4"/>
        <v/>
      </c>
    </row>
    <row r="68" spans="1:7" ht="12" customHeight="1" x14ac:dyDescent="0.2">
      <c r="A68" s="31"/>
      <c r="B68" s="60"/>
      <c r="D68" s="28"/>
      <c r="E68" s="29"/>
      <c r="F68" s="75"/>
      <c r="G68" s="234" t="str">
        <f t="shared" si="4"/>
        <v/>
      </c>
    </row>
    <row r="69" spans="1:7" ht="12" customHeight="1" x14ac:dyDescent="0.2">
      <c r="A69" s="31"/>
      <c r="B69" s="60"/>
      <c r="D69" s="28"/>
      <c r="E69" s="29"/>
      <c r="F69" s="75"/>
      <c r="G69" s="234" t="str">
        <f t="shared" si="4"/>
        <v/>
      </c>
    </row>
    <row r="70" spans="1:7" ht="12" customHeight="1" x14ac:dyDescent="0.2">
      <c r="A70" s="31"/>
      <c r="B70" s="60"/>
      <c r="D70" s="28"/>
      <c r="E70" s="29"/>
      <c r="F70" s="74"/>
      <c r="G70" s="234" t="str">
        <f t="shared" si="4"/>
        <v/>
      </c>
    </row>
    <row r="71" spans="1:7" ht="12" customHeight="1" x14ac:dyDescent="0.2">
      <c r="A71" s="31"/>
      <c r="B71" s="60"/>
      <c r="D71" s="28"/>
      <c r="E71" s="29"/>
      <c r="F71" s="74"/>
      <c r="G71" s="234" t="str">
        <f t="shared" si="4"/>
        <v/>
      </c>
    </row>
    <row r="72" spans="1:7" ht="12" customHeight="1" x14ac:dyDescent="0.25">
      <c r="A72" s="52"/>
      <c r="B72" s="53"/>
      <c r="C72" s="89"/>
      <c r="D72" s="4"/>
      <c r="E72" s="4"/>
      <c r="F72" s="292"/>
      <c r="G72" s="54"/>
    </row>
    <row r="73" spans="1:7" ht="12" customHeight="1" x14ac:dyDescent="0.25">
      <c r="A73" s="25" t="str">
        <f>A8</f>
        <v>M460</v>
      </c>
      <c r="B73" s="49"/>
      <c r="C73" s="90" t="s">
        <v>137</v>
      </c>
      <c r="D73" s="3" t="s">
        <v>1770</v>
      </c>
      <c r="E73" s="3"/>
      <c r="F73" s="293"/>
      <c r="G73" s="76">
        <f>SUM(G7:G71)</f>
        <v>500000</v>
      </c>
    </row>
    <row r="74" spans="1:7" ht="12" customHeight="1" x14ac:dyDescent="0.25">
      <c r="A74" s="43"/>
      <c r="B74" s="55"/>
      <c r="C74" s="91"/>
      <c r="D74" s="5"/>
      <c r="E74" s="5"/>
      <c r="F74" s="294"/>
      <c r="G74" s="44"/>
    </row>
  </sheetData>
  <sheetProtection algorithmName="SHA-512" hashValue="VCM0R2xFdf/Oe296p6reSHudLKEsiYu70inKDgHFVd6LL1XYMoIKNHfH2sx3OlAxkXEe9kiDU9U0DFStZa8WaQ==" saltValue="Wr4D41sSjVwYgCnzUJK8gw==" spinCount="100000" sheet="1" objects="1" scenarios="1"/>
  <protectedRanges>
    <protectedRange sqref="F55:F56 F68:F69" name="Range2_1"/>
    <protectedRange sqref="F15:F21 F25:F34 F36:F42 F48:F49" name="Range9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&amp;CC&amp;P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147B8-805C-46D0-B69C-857F7BDF8F46}">
  <sheetPr>
    <tabColor rgb="FFFFFF00"/>
  </sheetPr>
  <dimension ref="A1:G74"/>
  <sheetViews>
    <sheetView showZeros="0" view="pageBreakPreview" topLeftCell="A37" zoomScale="80" zoomScaleNormal="100" zoomScaleSheetLayoutView="8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5.1796875" style="10" customWidth="1"/>
    <col min="3" max="3" width="39" style="11" customWidth="1"/>
    <col min="4" max="4" width="9.81640625" style="10" customWidth="1"/>
    <col min="5" max="5" width="9.81640625" style="69" customWidth="1"/>
    <col min="6" max="6" width="9.81640625" style="295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285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286"/>
      <c r="G2" s="2" t="s">
        <v>268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87"/>
      <c r="G3" s="12"/>
    </row>
    <row r="4" spans="1:7" ht="12" customHeight="1" x14ac:dyDescent="0.25">
      <c r="A4" s="77"/>
      <c r="B4" s="78"/>
      <c r="C4" s="79"/>
      <c r="D4" s="80"/>
      <c r="E4" s="80"/>
      <c r="F4" s="288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289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290"/>
      <c r="G6" s="86"/>
    </row>
    <row r="7" spans="1:7" ht="12" customHeight="1" x14ac:dyDescent="0.25">
      <c r="A7" s="20"/>
      <c r="B7" s="15"/>
      <c r="C7" s="22"/>
      <c r="D7" s="16"/>
      <c r="E7" s="23"/>
      <c r="F7" s="291"/>
      <c r="G7" s="1"/>
    </row>
    <row r="8" spans="1:7" ht="12" customHeight="1" x14ac:dyDescent="0.25">
      <c r="A8" s="122" t="s">
        <v>1378</v>
      </c>
      <c r="B8" s="123"/>
      <c r="C8" s="124" t="s">
        <v>60</v>
      </c>
      <c r="D8" s="125"/>
      <c r="E8" s="106"/>
      <c r="F8" s="296"/>
      <c r="G8" s="1"/>
    </row>
    <row r="9" spans="1:7" ht="12" customHeight="1" x14ac:dyDescent="0.25">
      <c r="A9" s="122"/>
      <c r="B9" s="123"/>
      <c r="C9" s="124"/>
      <c r="D9" s="125"/>
      <c r="E9" s="106"/>
      <c r="F9" s="296"/>
      <c r="G9" s="1"/>
    </row>
    <row r="10" spans="1:7" s="7" customFormat="1" ht="12" customHeight="1" x14ac:dyDescent="0.25">
      <c r="A10" s="122" t="s">
        <v>1379</v>
      </c>
      <c r="B10" s="123"/>
      <c r="C10" s="124" t="s">
        <v>289</v>
      </c>
      <c r="D10" s="207"/>
      <c r="E10" s="198"/>
      <c r="F10" s="302"/>
      <c r="G10" s="201"/>
    </row>
    <row r="11" spans="1:7" ht="12" customHeight="1" x14ac:dyDescent="0.25">
      <c r="A11" s="126"/>
      <c r="B11" s="127"/>
      <c r="C11" s="128"/>
      <c r="D11" s="125"/>
      <c r="E11" s="106"/>
      <c r="F11" s="296"/>
      <c r="G11" s="1"/>
    </row>
    <row r="12" spans="1:7" ht="12" customHeight="1" x14ac:dyDescent="0.25">
      <c r="A12" s="126" t="s">
        <v>1380</v>
      </c>
      <c r="B12" s="127"/>
      <c r="C12" s="128" t="s">
        <v>290</v>
      </c>
      <c r="D12" s="125" t="s">
        <v>635</v>
      </c>
      <c r="E12" s="113">
        <v>100</v>
      </c>
      <c r="F12" s="297"/>
      <c r="G12" s="1">
        <f>ROUND(E12*(ROUND(F12,2)),2)</f>
        <v>0</v>
      </c>
    </row>
    <row r="13" spans="1:7" ht="12" customHeight="1" x14ac:dyDescent="0.25">
      <c r="A13" s="126"/>
      <c r="B13" s="127"/>
      <c r="C13" s="128"/>
      <c r="D13" s="125"/>
      <c r="E13" s="113"/>
      <c r="F13" s="296"/>
      <c r="G13" s="1"/>
    </row>
    <row r="14" spans="1:7" ht="12" customHeight="1" x14ac:dyDescent="0.25">
      <c r="A14" s="126" t="s">
        <v>1381</v>
      </c>
      <c r="B14" s="127"/>
      <c r="C14" s="128" t="s">
        <v>1382</v>
      </c>
      <c r="D14" s="125" t="s">
        <v>635</v>
      </c>
      <c r="E14" s="113">
        <v>100</v>
      </c>
      <c r="F14" s="297"/>
      <c r="G14" s="1">
        <f t="shared" ref="G14:G56" si="0">ROUND(E14*(ROUND(F14,2)),2)</f>
        <v>0</v>
      </c>
    </row>
    <row r="15" spans="1:7" ht="12" customHeight="1" x14ac:dyDescent="0.25">
      <c r="A15" s="126"/>
      <c r="B15" s="127"/>
      <c r="C15" s="128"/>
      <c r="D15" s="125"/>
      <c r="E15" s="113"/>
      <c r="F15" s="296"/>
      <c r="G15" s="1"/>
    </row>
    <row r="16" spans="1:7" s="7" customFormat="1" ht="12" customHeight="1" x14ac:dyDescent="0.25">
      <c r="A16" s="122" t="s">
        <v>102</v>
      </c>
      <c r="B16" s="123"/>
      <c r="C16" s="124" t="s">
        <v>1401</v>
      </c>
      <c r="D16" s="207"/>
      <c r="E16" s="202"/>
      <c r="F16" s="302"/>
      <c r="G16" s="201"/>
    </row>
    <row r="17" spans="1:7" ht="12" customHeight="1" x14ac:dyDescent="0.25">
      <c r="A17" s="126"/>
      <c r="B17" s="127"/>
      <c r="C17" s="128"/>
      <c r="D17" s="125"/>
      <c r="E17" s="113"/>
      <c r="F17" s="296"/>
      <c r="G17" s="1"/>
    </row>
    <row r="18" spans="1:7" ht="12" customHeight="1" x14ac:dyDescent="0.25">
      <c r="A18" s="126" t="s">
        <v>1383</v>
      </c>
      <c r="B18" s="127"/>
      <c r="C18" s="128" t="s">
        <v>1402</v>
      </c>
      <c r="D18" s="125" t="s">
        <v>583</v>
      </c>
      <c r="E18" s="113">
        <v>10</v>
      </c>
      <c r="F18" s="297"/>
      <c r="G18" s="1">
        <f t="shared" si="0"/>
        <v>0</v>
      </c>
    </row>
    <row r="19" spans="1:7" ht="12" customHeight="1" x14ac:dyDescent="0.25">
      <c r="A19" s="126"/>
      <c r="B19" s="127"/>
      <c r="C19" s="128"/>
      <c r="D19" s="125"/>
      <c r="E19" s="113"/>
      <c r="F19" s="296"/>
      <c r="G19" s="1"/>
    </row>
    <row r="20" spans="1:7" ht="12" customHeight="1" x14ac:dyDescent="0.25">
      <c r="A20" s="126" t="s">
        <v>1384</v>
      </c>
      <c r="B20" s="127"/>
      <c r="C20" s="128" t="s">
        <v>1403</v>
      </c>
      <c r="D20" s="125" t="s">
        <v>583</v>
      </c>
      <c r="E20" s="113">
        <v>10</v>
      </c>
      <c r="F20" s="297"/>
      <c r="G20" s="1">
        <f t="shared" si="0"/>
        <v>0</v>
      </c>
    </row>
    <row r="21" spans="1:7" ht="12" customHeight="1" x14ac:dyDescent="0.25">
      <c r="A21" s="126"/>
      <c r="B21" s="127"/>
      <c r="C21" s="128"/>
      <c r="D21" s="125"/>
      <c r="E21" s="113"/>
      <c r="F21" s="296"/>
      <c r="G21" s="1"/>
    </row>
    <row r="22" spans="1:7" s="7" customFormat="1" ht="12" customHeight="1" x14ac:dyDescent="0.25">
      <c r="A22" s="122" t="s">
        <v>103</v>
      </c>
      <c r="B22" s="123"/>
      <c r="C22" s="124" t="s">
        <v>291</v>
      </c>
      <c r="D22" s="207"/>
      <c r="E22" s="202"/>
      <c r="F22" s="302"/>
      <c r="G22" s="201"/>
    </row>
    <row r="23" spans="1:7" ht="12" customHeight="1" x14ac:dyDescent="0.25">
      <c r="A23" s="126"/>
      <c r="B23" s="127"/>
      <c r="C23" s="128"/>
      <c r="D23" s="125"/>
      <c r="E23" s="113"/>
      <c r="F23" s="296"/>
      <c r="G23" s="1"/>
    </row>
    <row r="24" spans="1:7" ht="12" customHeight="1" x14ac:dyDescent="0.25">
      <c r="A24" s="126" t="s">
        <v>1385</v>
      </c>
      <c r="B24" s="127"/>
      <c r="C24" s="128" t="s">
        <v>292</v>
      </c>
      <c r="D24" s="125" t="s">
        <v>583</v>
      </c>
      <c r="E24" s="113">
        <v>50</v>
      </c>
      <c r="F24" s="297"/>
      <c r="G24" s="1">
        <f t="shared" si="0"/>
        <v>0</v>
      </c>
    </row>
    <row r="25" spans="1:7" ht="12" customHeight="1" x14ac:dyDescent="0.25">
      <c r="A25" s="126"/>
      <c r="B25" s="127"/>
      <c r="C25" s="128"/>
      <c r="D25" s="125"/>
      <c r="E25" s="113"/>
      <c r="F25" s="296"/>
      <c r="G25" s="1"/>
    </row>
    <row r="26" spans="1:7" s="7" customFormat="1" ht="12" customHeight="1" x14ac:dyDescent="0.25">
      <c r="A26" s="122" t="s">
        <v>104</v>
      </c>
      <c r="B26" s="123"/>
      <c r="C26" s="124" t="s">
        <v>1404</v>
      </c>
      <c r="D26" s="207"/>
      <c r="E26" s="202"/>
      <c r="F26" s="302"/>
      <c r="G26" s="201"/>
    </row>
    <row r="27" spans="1:7" ht="12" customHeight="1" x14ac:dyDescent="0.25">
      <c r="A27" s="126"/>
      <c r="B27" s="127"/>
      <c r="C27" s="128"/>
      <c r="D27" s="125"/>
      <c r="E27" s="113"/>
      <c r="F27" s="296"/>
      <c r="G27" s="1"/>
    </row>
    <row r="28" spans="1:7" ht="12" customHeight="1" x14ac:dyDescent="0.25">
      <c r="A28" s="126" t="s">
        <v>1386</v>
      </c>
      <c r="B28" s="127"/>
      <c r="C28" s="128" t="s">
        <v>1404</v>
      </c>
      <c r="D28" s="125" t="s">
        <v>344</v>
      </c>
      <c r="E28" s="113">
        <v>1</v>
      </c>
      <c r="F28" s="224">
        <v>150000</v>
      </c>
      <c r="G28" s="1">
        <f t="shared" si="0"/>
        <v>150000</v>
      </c>
    </row>
    <row r="29" spans="1:7" ht="12" customHeight="1" x14ac:dyDescent="0.25">
      <c r="A29" s="126"/>
      <c r="B29" s="127"/>
      <c r="C29" s="128"/>
      <c r="D29" s="125"/>
      <c r="E29" s="113"/>
      <c r="F29" s="296"/>
      <c r="G29" s="1"/>
    </row>
    <row r="30" spans="1:7" ht="12" customHeight="1" x14ac:dyDescent="0.25">
      <c r="A30" s="126" t="s">
        <v>1387</v>
      </c>
      <c r="B30" s="127"/>
      <c r="C30" s="128" t="s">
        <v>1405</v>
      </c>
      <c r="D30" s="125" t="s">
        <v>141</v>
      </c>
      <c r="E30" s="113">
        <f>G28</f>
        <v>150000</v>
      </c>
      <c r="F30" s="534"/>
      <c r="G30" s="1">
        <f t="shared" si="0"/>
        <v>0</v>
      </c>
    </row>
    <row r="31" spans="1:7" ht="12" customHeight="1" x14ac:dyDescent="0.25">
      <c r="A31" s="126"/>
      <c r="B31" s="127"/>
      <c r="C31" s="128"/>
      <c r="D31" s="125"/>
      <c r="E31" s="113"/>
      <c r="F31" s="296"/>
      <c r="G31" s="1"/>
    </row>
    <row r="32" spans="1:7" s="7" customFormat="1" ht="12" customHeight="1" x14ac:dyDescent="0.25">
      <c r="A32" s="122" t="s">
        <v>105</v>
      </c>
      <c r="B32" s="123"/>
      <c r="C32" s="124" t="s">
        <v>1406</v>
      </c>
      <c r="D32" s="207"/>
      <c r="E32" s="202"/>
      <c r="F32" s="302"/>
      <c r="G32" s="201"/>
    </row>
    <row r="33" spans="1:7" ht="12" customHeight="1" x14ac:dyDescent="0.25">
      <c r="A33" s="126"/>
      <c r="B33" s="127"/>
      <c r="C33" s="128"/>
      <c r="D33" s="125"/>
      <c r="E33" s="113"/>
      <c r="F33" s="296"/>
      <c r="G33" s="1"/>
    </row>
    <row r="34" spans="1:7" ht="12" customHeight="1" x14ac:dyDescent="0.25">
      <c r="A34" s="126" t="s">
        <v>1388</v>
      </c>
      <c r="B34" s="127"/>
      <c r="C34" s="128" t="s">
        <v>1389</v>
      </c>
      <c r="D34" s="125" t="s">
        <v>635</v>
      </c>
      <c r="E34" s="113">
        <v>100</v>
      </c>
      <c r="F34" s="297"/>
      <c r="G34" s="1">
        <f t="shared" si="0"/>
        <v>0</v>
      </c>
    </row>
    <row r="35" spans="1:7" ht="12" customHeight="1" x14ac:dyDescent="0.25">
      <c r="A35" s="126"/>
      <c r="B35" s="127"/>
      <c r="C35" s="128"/>
      <c r="D35" s="125"/>
      <c r="E35" s="113"/>
      <c r="F35" s="296"/>
      <c r="G35" s="1"/>
    </row>
    <row r="36" spans="1:7" ht="12" customHeight="1" x14ac:dyDescent="0.25">
      <c r="A36" s="126" t="s">
        <v>1390</v>
      </c>
      <c r="B36" s="127"/>
      <c r="C36" s="128" t="s">
        <v>293</v>
      </c>
      <c r="D36" s="125" t="s">
        <v>635</v>
      </c>
      <c r="E36" s="113">
        <v>50</v>
      </c>
      <c r="F36" s="297"/>
      <c r="G36" s="1">
        <f t="shared" si="0"/>
        <v>0</v>
      </c>
    </row>
    <row r="37" spans="1:7" ht="12" customHeight="1" x14ac:dyDescent="0.25">
      <c r="A37" s="126"/>
      <c r="B37" s="127"/>
      <c r="C37" s="128"/>
      <c r="D37" s="125"/>
      <c r="E37" s="113"/>
      <c r="F37" s="296"/>
      <c r="G37" s="1"/>
    </row>
    <row r="38" spans="1:7" ht="22.95" customHeight="1" x14ac:dyDescent="0.25">
      <c r="A38" s="126" t="s">
        <v>1391</v>
      </c>
      <c r="B38" s="127"/>
      <c r="C38" s="128" t="s">
        <v>1392</v>
      </c>
      <c r="D38" s="125" t="s">
        <v>635</v>
      </c>
      <c r="E38" s="113">
        <v>100</v>
      </c>
      <c r="F38" s="297"/>
      <c r="G38" s="1">
        <f t="shared" si="0"/>
        <v>0</v>
      </c>
    </row>
    <row r="39" spans="1:7" ht="12" customHeight="1" x14ac:dyDescent="0.25">
      <c r="A39" s="126"/>
      <c r="B39" s="127"/>
      <c r="C39" s="128"/>
      <c r="D39" s="125"/>
      <c r="E39" s="113"/>
      <c r="F39" s="296"/>
      <c r="G39" s="1"/>
    </row>
    <row r="40" spans="1:7" ht="12" customHeight="1" x14ac:dyDescent="0.25">
      <c r="A40" s="126" t="s">
        <v>106</v>
      </c>
      <c r="B40" s="127"/>
      <c r="C40" s="128" t="s">
        <v>1407</v>
      </c>
      <c r="D40" s="125" t="s">
        <v>583</v>
      </c>
      <c r="E40" s="113">
        <v>10</v>
      </c>
      <c r="F40" s="297"/>
      <c r="G40" s="1">
        <f t="shared" si="0"/>
        <v>0</v>
      </c>
    </row>
    <row r="41" spans="1:7" ht="12" customHeight="1" x14ac:dyDescent="0.25">
      <c r="A41" s="126"/>
      <c r="B41" s="127"/>
      <c r="C41" s="128"/>
      <c r="D41" s="125"/>
      <c r="E41" s="113"/>
      <c r="F41" s="296"/>
      <c r="G41" s="1"/>
    </row>
    <row r="42" spans="1:7" s="7" customFormat="1" ht="12" customHeight="1" x14ac:dyDescent="0.25">
      <c r="A42" s="129" t="s">
        <v>1393</v>
      </c>
      <c r="B42" s="103"/>
      <c r="C42" s="104" t="s">
        <v>70</v>
      </c>
      <c r="D42" s="197"/>
      <c r="E42" s="202"/>
      <c r="F42" s="302"/>
      <c r="G42" s="201"/>
    </row>
    <row r="43" spans="1:7" ht="12" customHeight="1" x14ac:dyDescent="0.2">
      <c r="A43" s="108"/>
      <c r="B43" s="109"/>
      <c r="C43" s="110"/>
      <c r="D43" s="105"/>
      <c r="E43" s="113"/>
      <c r="F43" s="296"/>
      <c r="G43" s="1"/>
    </row>
    <row r="44" spans="1:7" s="7" customFormat="1" ht="12" customHeight="1" x14ac:dyDescent="0.25">
      <c r="A44" s="129" t="s">
        <v>1394</v>
      </c>
      <c r="B44" s="103"/>
      <c r="C44" s="104" t="s">
        <v>107</v>
      </c>
      <c r="D44" s="197"/>
      <c r="E44" s="202"/>
      <c r="F44" s="302"/>
      <c r="G44" s="201"/>
    </row>
    <row r="45" spans="1:7" ht="12" customHeight="1" x14ac:dyDescent="0.2">
      <c r="A45" s="108"/>
      <c r="B45" s="109"/>
      <c r="C45" s="110"/>
      <c r="D45" s="105"/>
      <c r="E45" s="113"/>
      <c r="F45" s="296"/>
      <c r="G45" s="1"/>
    </row>
    <row r="46" spans="1:7" ht="12" customHeight="1" x14ac:dyDescent="0.2">
      <c r="A46" s="108" t="s">
        <v>1395</v>
      </c>
      <c r="B46" s="109"/>
      <c r="C46" s="110" t="s">
        <v>1408</v>
      </c>
      <c r="D46" s="105" t="s">
        <v>723</v>
      </c>
      <c r="E46" s="113">
        <v>50</v>
      </c>
      <c r="F46" s="297"/>
      <c r="G46" s="1">
        <f t="shared" si="0"/>
        <v>0</v>
      </c>
    </row>
    <row r="47" spans="1:7" ht="12" customHeight="1" x14ac:dyDescent="0.2">
      <c r="A47" s="108"/>
      <c r="B47" s="109"/>
      <c r="C47" s="110"/>
      <c r="D47" s="105"/>
      <c r="E47" s="113"/>
      <c r="F47" s="296"/>
      <c r="G47" s="1"/>
    </row>
    <row r="48" spans="1:7" ht="12" customHeight="1" x14ac:dyDescent="0.2">
      <c r="A48" s="108" t="s">
        <v>1396</v>
      </c>
      <c r="B48" s="109"/>
      <c r="C48" s="110" t="s">
        <v>1409</v>
      </c>
      <c r="D48" s="105" t="s">
        <v>723</v>
      </c>
      <c r="E48" s="113">
        <v>50</v>
      </c>
      <c r="F48" s="297"/>
      <c r="G48" s="1">
        <f t="shared" si="0"/>
        <v>0</v>
      </c>
    </row>
    <row r="49" spans="1:7" ht="12" customHeight="1" x14ac:dyDescent="0.2">
      <c r="A49" s="108"/>
      <c r="B49" s="109"/>
      <c r="C49" s="110"/>
      <c r="D49" s="105"/>
      <c r="E49" s="113"/>
      <c r="F49" s="296"/>
      <c r="G49" s="1"/>
    </row>
    <row r="50" spans="1:7" ht="12" customHeight="1" x14ac:dyDescent="0.2">
      <c r="A50" s="108" t="s">
        <v>1397</v>
      </c>
      <c r="B50" s="109"/>
      <c r="C50" s="110" t="s">
        <v>1410</v>
      </c>
      <c r="D50" s="105" t="s">
        <v>723</v>
      </c>
      <c r="E50" s="113">
        <v>50</v>
      </c>
      <c r="F50" s="297"/>
      <c r="G50" s="1">
        <f t="shared" si="0"/>
        <v>0</v>
      </c>
    </row>
    <row r="51" spans="1:7" ht="12" customHeight="1" x14ac:dyDescent="0.2">
      <c r="A51" s="108"/>
      <c r="B51" s="109"/>
      <c r="C51" s="110"/>
      <c r="D51" s="105"/>
      <c r="E51" s="113"/>
      <c r="F51" s="296"/>
      <c r="G51" s="1"/>
    </row>
    <row r="52" spans="1:7" s="7" customFormat="1" ht="12" customHeight="1" x14ac:dyDescent="0.25">
      <c r="A52" s="129" t="s">
        <v>1398</v>
      </c>
      <c r="B52" s="103"/>
      <c r="C52" s="104" t="s">
        <v>1411</v>
      </c>
      <c r="D52" s="197"/>
      <c r="E52" s="202"/>
      <c r="F52" s="302"/>
      <c r="G52" s="201"/>
    </row>
    <row r="53" spans="1:7" ht="12" customHeight="1" x14ac:dyDescent="0.2">
      <c r="A53" s="108"/>
      <c r="B53" s="109"/>
      <c r="C53" s="110"/>
      <c r="D53" s="105"/>
      <c r="E53" s="113"/>
      <c r="F53" s="296"/>
      <c r="G53" s="1"/>
    </row>
    <row r="54" spans="1:7" ht="12" customHeight="1" x14ac:dyDescent="0.2">
      <c r="A54" s="108" t="s">
        <v>1399</v>
      </c>
      <c r="B54" s="109"/>
      <c r="C54" s="110" t="s">
        <v>1412</v>
      </c>
      <c r="D54" s="105" t="s">
        <v>344</v>
      </c>
      <c r="E54" s="113">
        <v>1</v>
      </c>
      <c r="F54" s="224">
        <v>50000</v>
      </c>
      <c r="G54" s="1">
        <f t="shared" si="0"/>
        <v>50000</v>
      </c>
    </row>
    <row r="55" spans="1:7" ht="12" customHeight="1" x14ac:dyDescent="0.2">
      <c r="A55" s="108"/>
      <c r="B55" s="109"/>
      <c r="C55" s="110"/>
      <c r="D55" s="105"/>
      <c r="E55" s="113"/>
      <c r="F55" s="296"/>
      <c r="G55" s="1"/>
    </row>
    <row r="56" spans="1:7" ht="12" customHeight="1" x14ac:dyDescent="0.2">
      <c r="A56" s="108" t="s">
        <v>1400</v>
      </c>
      <c r="B56" s="109"/>
      <c r="C56" s="110" t="s">
        <v>1413</v>
      </c>
      <c r="D56" s="131" t="s">
        <v>141</v>
      </c>
      <c r="E56" s="132">
        <f>G54</f>
        <v>50000</v>
      </c>
      <c r="F56" s="298"/>
      <c r="G56" s="1">
        <f t="shared" si="0"/>
        <v>0</v>
      </c>
    </row>
    <row r="57" spans="1:7" ht="12" customHeight="1" x14ac:dyDescent="0.25">
      <c r="A57" s="32"/>
      <c r="B57" s="26"/>
      <c r="D57" s="28"/>
      <c r="E57" s="29"/>
      <c r="F57" s="188"/>
      <c r="G57" s="1"/>
    </row>
    <row r="58" spans="1:7" ht="12" customHeight="1" x14ac:dyDescent="0.25">
      <c r="A58" s="31"/>
      <c r="B58" s="26"/>
      <c r="D58" s="28"/>
      <c r="E58" s="29"/>
      <c r="F58" s="188"/>
      <c r="G58" s="1"/>
    </row>
    <row r="59" spans="1:7" ht="12" customHeight="1" x14ac:dyDescent="0.25">
      <c r="A59" s="31"/>
      <c r="B59" s="26"/>
      <c r="D59" s="28"/>
      <c r="E59" s="29"/>
      <c r="F59" s="74"/>
      <c r="G59" s="1"/>
    </row>
    <row r="60" spans="1:7" ht="12" customHeight="1" x14ac:dyDescent="0.25">
      <c r="A60" s="32"/>
      <c r="B60" s="26"/>
      <c r="D60" s="28"/>
      <c r="E60" s="29"/>
      <c r="F60" s="188"/>
      <c r="G60" s="1"/>
    </row>
    <row r="61" spans="1:7" ht="12" customHeight="1" x14ac:dyDescent="0.25">
      <c r="A61" s="32"/>
      <c r="B61" s="26"/>
      <c r="D61" s="28"/>
      <c r="E61" s="29"/>
      <c r="F61" s="188"/>
      <c r="G61" s="1"/>
    </row>
    <row r="62" spans="1:7" ht="12" customHeight="1" x14ac:dyDescent="0.25">
      <c r="A62" s="32"/>
      <c r="B62" s="26"/>
      <c r="D62" s="28"/>
      <c r="E62" s="29"/>
      <c r="F62" s="188"/>
      <c r="G62" s="1"/>
    </row>
    <row r="63" spans="1:7" ht="12" customHeight="1" x14ac:dyDescent="0.25">
      <c r="A63" s="32"/>
      <c r="B63" s="26"/>
      <c r="D63" s="28"/>
      <c r="E63" s="29"/>
      <c r="F63" s="188"/>
      <c r="G63" s="1"/>
    </row>
    <row r="64" spans="1:7" ht="12" customHeight="1" x14ac:dyDescent="0.25">
      <c r="A64" s="32"/>
      <c r="B64" s="26"/>
      <c r="D64" s="28"/>
      <c r="E64" s="29"/>
      <c r="F64" s="188"/>
      <c r="G64" s="1"/>
    </row>
    <row r="65" spans="1:7" ht="12" customHeight="1" x14ac:dyDescent="0.25">
      <c r="A65" s="32"/>
      <c r="B65" s="26"/>
      <c r="D65" s="28"/>
      <c r="E65" s="29"/>
      <c r="F65" s="188"/>
      <c r="G65" s="1"/>
    </row>
    <row r="66" spans="1:7" ht="12" customHeight="1" x14ac:dyDescent="0.25">
      <c r="A66" s="32"/>
      <c r="B66" s="26"/>
      <c r="D66" s="28"/>
      <c r="E66" s="29"/>
      <c r="F66" s="188"/>
      <c r="G66" s="1"/>
    </row>
    <row r="67" spans="1:7" ht="12" customHeight="1" x14ac:dyDescent="0.25">
      <c r="A67" s="32"/>
      <c r="B67" s="26"/>
      <c r="D67" s="28"/>
      <c r="E67" s="29"/>
      <c r="F67" s="188"/>
      <c r="G67" s="1"/>
    </row>
    <row r="68" spans="1:7" ht="12" customHeight="1" x14ac:dyDescent="0.25">
      <c r="A68" s="32"/>
      <c r="B68" s="26"/>
      <c r="D68" s="28"/>
      <c r="E68" s="29"/>
      <c r="F68" s="188"/>
      <c r="G68" s="1"/>
    </row>
    <row r="69" spans="1:7" ht="12" customHeight="1" x14ac:dyDescent="0.25">
      <c r="A69" s="32"/>
      <c r="B69" s="26"/>
      <c r="D69" s="28"/>
      <c r="E69" s="29"/>
      <c r="F69" s="188"/>
      <c r="G69" s="1"/>
    </row>
    <row r="70" spans="1:7" ht="12" customHeight="1" x14ac:dyDescent="0.25">
      <c r="A70" s="32"/>
      <c r="B70" s="26"/>
      <c r="D70" s="28"/>
      <c r="E70" s="29"/>
      <c r="F70" s="188"/>
      <c r="G70" s="1"/>
    </row>
    <row r="71" spans="1:7" ht="12" customHeight="1" x14ac:dyDescent="0.25">
      <c r="A71" s="32"/>
      <c r="B71" s="26"/>
      <c r="D71" s="28"/>
      <c r="E71" s="29"/>
      <c r="F71" s="188"/>
      <c r="G71" s="1"/>
    </row>
    <row r="72" spans="1:7" ht="12" x14ac:dyDescent="0.25">
      <c r="A72" s="25"/>
      <c r="B72" s="49"/>
      <c r="D72" s="28"/>
      <c r="E72" s="29"/>
      <c r="F72" s="74"/>
      <c r="G72" s="1"/>
    </row>
    <row r="73" spans="1:7" ht="12" x14ac:dyDescent="0.25">
      <c r="A73" s="20"/>
      <c r="B73" s="21"/>
      <c r="C73" s="42"/>
      <c r="D73" s="4" t="s">
        <v>1770</v>
      </c>
      <c r="E73" s="4"/>
      <c r="F73" s="364"/>
      <c r="G73" s="54"/>
    </row>
    <row r="74" spans="1:7" ht="12" x14ac:dyDescent="0.25">
      <c r="A74" s="43" t="s">
        <v>269</v>
      </c>
      <c r="B74" s="55"/>
      <c r="C74" s="13" t="s">
        <v>137</v>
      </c>
      <c r="D74" s="5"/>
      <c r="E74" s="5"/>
      <c r="F74" s="287"/>
      <c r="G74" s="44">
        <f>SUM(G8:G73)</f>
        <v>200000</v>
      </c>
    </row>
  </sheetData>
  <sheetProtection algorithmName="SHA-512" hashValue="TMV7Je8r3v4X4tX+k5brtxEblceSg6lRFoin9sCC965uQvW1u9TW9dcmi2bkYQx+6NTUSXkneK6snMjJ2DP/5A==" saltValue="qlUvWbpkdt8fglL05V0stg==" spinCount="100000" sheet="1" objects="1" scenarios="1"/>
  <protectedRanges>
    <protectedRange sqref="F12:F14 F18:F20 F24 F30:F40" name="Range9_1"/>
    <protectedRange sqref="F46:F50 F56" name="Range9_2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Header>&amp;CC&amp;P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5906A-35F3-483B-9518-6DC0756D3E67}">
  <sheetPr>
    <tabColor rgb="FFFFFF00"/>
  </sheetPr>
  <dimension ref="A1:G73"/>
  <sheetViews>
    <sheetView showZeros="0" view="pageBreakPreview" topLeftCell="B1" zoomScale="90" zoomScaleNormal="100" zoomScaleSheetLayoutView="90" workbookViewId="0">
      <selection activeCell="D19" sqref="D19"/>
    </sheetView>
  </sheetViews>
  <sheetFormatPr defaultColWidth="12.453125" defaultRowHeight="11.4" x14ac:dyDescent="0.25"/>
  <cols>
    <col min="1" max="2" width="3.81640625" style="10" customWidth="1"/>
    <col min="3" max="3" width="35.4531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3"/>
      <c r="G2" s="2" t="s">
        <v>270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1"/>
    </row>
    <row r="8" spans="1:7" ht="12" customHeight="1" x14ac:dyDescent="0.25">
      <c r="A8" s="102" t="s">
        <v>1414</v>
      </c>
      <c r="B8" s="103"/>
      <c r="C8" s="104" t="s">
        <v>61</v>
      </c>
      <c r="D8" s="105"/>
      <c r="E8" s="106"/>
      <c r="F8" s="107"/>
      <c r="G8" s="116"/>
    </row>
    <row r="9" spans="1:7" ht="12" customHeight="1" x14ac:dyDescent="0.25">
      <c r="A9" s="102"/>
      <c r="B9" s="103"/>
      <c r="C9" s="104"/>
      <c r="D9" s="105"/>
      <c r="E9" s="106"/>
      <c r="F9" s="107"/>
      <c r="G9" s="116"/>
    </row>
    <row r="10" spans="1:7" s="7" customFormat="1" ht="12" customHeight="1" x14ac:dyDescent="0.25">
      <c r="A10" s="129" t="s">
        <v>108</v>
      </c>
      <c r="B10" s="103"/>
      <c r="C10" s="104" t="s">
        <v>294</v>
      </c>
      <c r="D10" s="197"/>
      <c r="E10" s="198"/>
      <c r="F10" s="199"/>
      <c r="G10" s="200"/>
    </row>
    <row r="11" spans="1:7" ht="12" customHeight="1" x14ac:dyDescent="0.2">
      <c r="A11" s="108"/>
      <c r="B11" s="109"/>
      <c r="C11" s="110"/>
      <c r="D11" s="105"/>
      <c r="E11" s="106"/>
      <c r="F11" s="107"/>
      <c r="G11" s="116"/>
    </row>
    <row r="12" spans="1:7" ht="12" customHeight="1" x14ac:dyDescent="0.2">
      <c r="A12" s="108" t="s">
        <v>1415</v>
      </c>
      <c r="B12" s="109"/>
      <c r="C12" s="110" t="s">
        <v>298</v>
      </c>
      <c r="D12" s="105" t="s">
        <v>583</v>
      </c>
      <c r="E12" s="113">
        <v>50</v>
      </c>
      <c r="F12" s="224"/>
      <c r="G12" s="116">
        <f t="shared" ref="G12:G26" si="0">ROUND(E12*(ROUND(F12,2)),2)</f>
        <v>0</v>
      </c>
    </row>
    <row r="13" spans="1:7" ht="12" customHeight="1" x14ac:dyDescent="0.2">
      <c r="A13" s="108"/>
      <c r="B13" s="109"/>
      <c r="C13" s="110"/>
      <c r="D13" s="105"/>
      <c r="E13" s="113"/>
      <c r="F13" s="107"/>
      <c r="G13" s="116"/>
    </row>
    <row r="14" spans="1:7" ht="12" customHeight="1" x14ac:dyDescent="0.2">
      <c r="A14" s="108" t="s">
        <v>1416</v>
      </c>
      <c r="B14" s="109"/>
      <c r="C14" s="110" t="s">
        <v>295</v>
      </c>
      <c r="D14" s="105" t="s">
        <v>583</v>
      </c>
      <c r="E14" s="113">
        <v>50</v>
      </c>
      <c r="F14" s="224"/>
      <c r="G14" s="116">
        <f t="shared" si="0"/>
        <v>0</v>
      </c>
    </row>
    <row r="15" spans="1:7" ht="12" customHeight="1" x14ac:dyDescent="0.2">
      <c r="A15" s="108"/>
      <c r="B15" s="109"/>
      <c r="C15" s="110"/>
      <c r="D15" s="105"/>
      <c r="E15" s="113"/>
      <c r="F15" s="107"/>
      <c r="G15" s="116"/>
    </row>
    <row r="16" spans="1:7" ht="12" customHeight="1" x14ac:dyDescent="0.2">
      <c r="A16" s="108" t="s">
        <v>109</v>
      </c>
      <c r="B16" s="109"/>
      <c r="C16" s="110" t="s">
        <v>296</v>
      </c>
      <c r="D16" s="105" t="s">
        <v>635</v>
      </c>
      <c r="E16" s="113">
        <v>80</v>
      </c>
      <c r="F16" s="224"/>
      <c r="G16" s="116">
        <f t="shared" si="0"/>
        <v>0</v>
      </c>
    </row>
    <row r="17" spans="1:7" ht="12" customHeight="1" x14ac:dyDescent="0.2">
      <c r="A17" s="108"/>
      <c r="B17" s="109"/>
      <c r="C17" s="110"/>
      <c r="D17" s="105"/>
      <c r="E17" s="113"/>
      <c r="F17" s="107"/>
      <c r="G17" s="116"/>
    </row>
    <row r="18" spans="1:7" s="7" customFormat="1" ht="12" customHeight="1" x14ac:dyDescent="0.25">
      <c r="A18" s="129" t="s">
        <v>110</v>
      </c>
      <c r="B18" s="103"/>
      <c r="C18" s="104" t="s">
        <v>297</v>
      </c>
      <c r="D18" s="197"/>
      <c r="E18" s="202"/>
      <c r="F18" s="199"/>
      <c r="G18" s="200"/>
    </row>
    <row r="19" spans="1:7" ht="12" customHeight="1" x14ac:dyDescent="0.2">
      <c r="A19" s="108"/>
      <c r="B19" s="109"/>
      <c r="C19" s="110"/>
      <c r="D19" s="105"/>
      <c r="E19" s="113"/>
      <c r="F19" s="107"/>
      <c r="G19" s="116"/>
    </row>
    <row r="20" spans="1:7" ht="12" customHeight="1" x14ac:dyDescent="0.25">
      <c r="A20" s="108" t="s">
        <v>1417</v>
      </c>
      <c r="B20" s="130"/>
      <c r="C20" s="110" t="s">
        <v>1420</v>
      </c>
      <c r="D20" s="131"/>
      <c r="E20" s="132"/>
      <c r="F20" s="137"/>
      <c r="G20" s="116"/>
    </row>
    <row r="21" spans="1:7" ht="12" customHeight="1" x14ac:dyDescent="0.25">
      <c r="A21" s="108"/>
      <c r="B21" s="130"/>
      <c r="C21" s="110" t="s">
        <v>1421</v>
      </c>
      <c r="D21" s="131" t="s">
        <v>583</v>
      </c>
      <c r="E21" s="132">
        <v>100</v>
      </c>
      <c r="F21" s="225"/>
      <c r="G21" s="116">
        <f t="shared" ref="G21" si="1">ROUND(E21*(ROUND(F21,2)),2)</f>
        <v>0</v>
      </c>
    </row>
    <row r="22" spans="1:7" ht="12" customHeight="1" x14ac:dyDescent="0.2">
      <c r="A22" s="108"/>
      <c r="B22" s="109"/>
      <c r="C22" s="110"/>
      <c r="D22" s="131"/>
      <c r="E22" s="132"/>
      <c r="F22" s="137"/>
      <c r="G22" s="116"/>
    </row>
    <row r="23" spans="1:7" ht="12" customHeight="1" x14ac:dyDescent="0.25">
      <c r="A23" s="108" t="s">
        <v>1418</v>
      </c>
      <c r="B23" s="130"/>
      <c r="C23" s="110" t="s">
        <v>1422</v>
      </c>
      <c r="D23" s="131"/>
      <c r="E23" s="132"/>
      <c r="F23" s="137"/>
      <c r="G23" s="116"/>
    </row>
    <row r="24" spans="1:7" ht="12" customHeight="1" x14ac:dyDescent="0.25">
      <c r="A24" s="108"/>
      <c r="B24" s="130"/>
      <c r="C24" s="110" t="s">
        <v>1423</v>
      </c>
      <c r="D24" s="131" t="s">
        <v>583</v>
      </c>
      <c r="E24" s="132">
        <v>50</v>
      </c>
      <c r="F24" s="225"/>
      <c r="G24" s="116">
        <f t="shared" ref="G24" si="2">ROUND(E24*(ROUND(F24,2)),2)</f>
        <v>0</v>
      </c>
    </row>
    <row r="25" spans="1:7" ht="12" customHeight="1" x14ac:dyDescent="0.2">
      <c r="A25" s="108"/>
      <c r="B25" s="109"/>
      <c r="C25" s="110"/>
      <c r="D25" s="131"/>
      <c r="E25" s="132"/>
      <c r="F25" s="137"/>
      <c r="G25" s="116"/>
    </row>
    <row r="26" spans="1:7" ht="12" customHeight="1" x14ac:dyDescent="0.2">
      <c r="A26" s="108" t="s">
        <v>111</v>
      </c>
      <c r="B26" s="109"/>
      <c r="C26" s="110" t="s">
        <v>1419</v>
      </c>
      <c r="D26" s="131" t="s">
        <v>635</v>
      </c>
      <c r="E26" s="132">
        <v>200</v>
      </c>
      <c r="F26" s="225"/>
      <c r="G26" s="116">
        <f t="shared" si="0"/>
        <v>0</v>
      </c>
    </row>
    <row r="27" spans="1:7" ht="12" customHeight="1" x14ac:dyDescent="0.2">
      <c r="A27" s="108"/>
      <c r="B27" s="109"/>
      <c r="C27" s="110"/>
      <c r="D27" s="131"/>
      <c r="E27" s="136"/>
      <c r="F27" s="137"/>
      <c r="G27" s="171"/>
    </row>
    <row r="28" spans="1:7" ht="12" customHeight="1" x14ac:dyDescent="0.2">
      <c r="A28" s="108"/>
      <c r="B28" s="109"/>
      <c r="C28" s="110"/>
      <c r="D28" s="105"/>
      <c r="E28" s="106"/>
      <c r="F28" s="107"/>
      <c r="G28" s="116"/>
    </row>
    <row r="29" spans="1:7" ht="12" customHeight="1" x14ac:dyDescent="0.2">
      <c r="A29" s="108"/>
      <c r="B29" s="109"/>
      <c r="C29" s="110"/>
      <c r="D29" s="105"/>
      <c r="E29" s="106"/>
      <c r="F29" s="107"/>
      <c r="G29" s="116"/>
    </row>
    <row r="30" spans="1:7" ht="12" customHeight="1" x14ac:dyDescent="0.2">
      <c r="A30" s="108"/>
      <c r="B30" s="109"/>
      <c r="C30" s="110"/>
      <c r="D30" s="105"/>
      <c r="E30" s="106"/>
      <c r="F30" s="107"/>
      <c r="G30" s="116"/>
    </row>
    <row r="31" spans="1:7" ht="12" customHeight="1" x14ac:dyDescent="0.2">
      <c r="A31" s="108"/>
      <c r="B31" s="109"/>
      <c r="C31" s="110"/>
      <c r="D31" s="105"/>
      <c r="E31" s="106"/>
      <c r="F31" s="107"/>
      <c r="G31" s="116"/>
    </row>
    <row r="32" spans="1:7" ht="12" customHeight="1" x14ac:dyDescent="0.25">
      <c r="A32" s="31"/>
      <c r="B32" s="26"/>
      <c r="D32" s="28"/>
      <c r="E32" s="29"/>
      <c r="F32" s="188"/>
      <c r="G32" s="1"/>
    </row>
    <row r="33" spans="1:7" ht="12" customHeight="1" x14ac:dyDescent="0.25">
      <c r="A33" s="32"/>
      <c r="B33" s="26"/>
      <c r="D33" s="28"/>
      <c r="E33" s="29"/>
      <c r="F33" s="45"/>
      <c r="G33" s="1"/>
    </row>
    <row r="34" spans="1:7" ht="12" customHeight="1" x14ac:dyDescent="0.25">
      <c r="A34" s="32"/>
      <c r="B34" s="26"/>
      <c r="D34" s="28"/>
      <c r="E34" s="29"/>
      <c r="F34" s="188"/>
      <c r="G34" s="1"/>
    </row>
    <row r="35" spans="1:7" ht="12" customHeight="1" x14ac:dyDescent="0.25">
      <c r="A35" s="31"/>
      <c r="B35" s="26"/>
      <c r="D35" s="28"/>
      <c r="E35" s="29"/>
      <c r="F35" s="45"/>
      <c r="G35" s="1"/>
    </row>
    <row r="36" spans="1:7" ht="12" customHeight="1" x14ac:dyDescent="0.25">
      <c r="A36" s="31"/>
      <c r="B36" s="26"/>
      <c r="D36" s="28"/>
      <c r="E36" s="29"/>
      <c r="F36" s="45"/>
      <c r="G36" s="1"/>
    </row>
    <row r="37" spans="1:7" ht="12" customHeight="1" x14ac:dyDescent="0.25">
      <c r="A37" s="32"/>
      <c r="B37" s="26"/>
      <c r="D37" s="28"/>
      <c r="E37" s="29"/>
      <c r="F37" s="45"/>
      <c r="G37" s="1"/>
    </row>
    <row r="38" spans="1:7" ht="12" customHeight="1" x14ac:dyDescent="0.25">
      <c r="A38" s="31"/>
      <c r="B38" s="26"/>
      <c r="D38" s="28"/>
      <c r="E38" s="29"/>
      <c r="F38" s="45"/>
      <c r="G38" s="1"/>
    </row>
    <row r="39" spans="1:7" ht="12" customHeight="1" x14ac:dyDescent="0.25">
      <c r="A39" s="31"/>
      <c r="B39" s="26"/>
      <c r="D39" s="28"/>
      <c r="E39" s="29"/>
      <c r="F39" s="45"/>
      <c r="G39" s="1"/>
    </row>
    <row r="40" spans="1:7" ht="12" customHeight="1" x14ac:dyDescent="0.25">
      <c r="A40" s="31"/>
      <c r="B40" s="26"/>
      <c r="D40" s="28"/>
      <c r="E40" s="29"/>
      <c r="F40" s="45"/>
      <c r="G40" s="1"/>
    </row>
    <row r="41" spans="1:7" ht="12" customHeight="1" x14ac:dyDescent="0.2">
      <c r="A41" s="31"/>
      <c r="B41" s="60"/>
      <c r="D41" s="28"/>
      <c r="E41" s="29"/>
      <c r="F41" s="30"/>
      <c r="G41" s="87" t="str">
        <f t="shared" ref="G41:G68" si="3">IF(OR(AND(E41="Prov",F41="Sum"),(F41="PC Sum")),". . . . . . . . .00",IF(ISERR(E41*F41),"",IF(E41*F41=0,"",ROUND(E41*F41,2))))</f>
        <v/>
      </c>
    </row>
    <row r="42" spans="1:7" ht="12" customHeight="1" x14ac:dyDescent="0.2">
      <c r="A42" s="31"/>
      <c r="B42" s="60"/>
      <c r="D42" s="28"/>
      <c r="E42" s="30"/>
      <c r="F42" s="72"/>
      <c r="G42" s="87" t="str">
        <f t="shared" si="3"/>
        <v/>
      </c>
    </row>
    <row r="43" spans="1:7" ht="12" customHeight="1" x14ac:dyDescent="0.2">
      <c r="A43" s="31"/>
      <c r="B43" s="60"/>
      <c r="D43" s="28"/>
      <c r="E43" s="29"/>
      <c r="F43" s="45"/>
      <c r="G43" s="87" t="str">
        <f t="shared" si="3"/>
        <v/>
      </c>
    </row>
    <row r="44" spans="1:7" ht="12" customHeight="1" x14ac:dyDescent="0.2">
      <c r="A44" s="31"/>
      <c r="B44" s="60"/>
      <c r="D44" s="28"/>
      <c r="E44" s="28"/>
      <c r="F44" s="45"/>
      <c r="G44" s="87" t="str">
        <f t="shared" si="3"/>
        <v/>
      </c>
    </row>
    <row r="45" spans="1:7" ht="12" customHeight="1" x14ac:dyDescent="0.2">
      <c r="A45" s="31"/>
      <c r="B45" s="60"/>
      <c r="D45" s="28"/>
      <c r="E45" s="46"/>
      <c r="F45" s="30"/>
      <c r="G45" s="87" t="str">
        <f t="shared" si="3"/>
        <v/>
      </c>
    </row>
    <row r="46" spans="1:7" ht="12" customHeight="1" x14ac:dyDescent="0.2">
      <c r="A46" s="31"/>
      <c r="B46" s="60"/>
      <c r="D46" s="28"/>
      <c r="E46" s="28"/>
      <c r="F46" s="30"/>
      <c r="G46" s="87" t="str">
        <f t="shared" si="3"/>
        <v/>
      </c>
    </row>
    <row r="47" spans="1:7" ht="12" customHeight="1" x14ac:dyDescent="0.2">
      <c r="A47" s="31"/>
      <c r="B47" s="60"/>
      <c r="D47" s="28"/>
      <c r="E47" s="28"/>
      <c r="F47" s="45"/>
      <c r="G47" s="87" t="str">
        <f t="shared" si="3"/>
        <v/>
      </c>
    </row>
    <row r="48" spans="1:7" ht="12" customHeight="1" x14ac:dyDescent="0.2">
      <c r="A48" s="31"/>
      <c r="B48" s="60"/>
      <c r="D48" s="28"/>
      <c r="E48" s="28"/>
      <c r="F48" s="45"/>
      <c r="G48" s="87" t="str">
        <f t="shared" si="3"/>
        <v/>
      </c>
    </row>
    <row r="49" spans="1:7" ht="12" customHeight="1" x14ac:dyDescent="0.2">
      <c r="A49" s="31"/>
      <c r="B49" s="60"/>
      <c r="D49" s="28"/>
      <c r="E49" s="28"/>
      <c r="F49" s="45"/>
      <c r="G49" s="87" t="str">
        <f t="shared" si="3"/>
        <v/>
      </c>
    </row>
    <row r="50" spans="1:7" ht="12" customHeight="1" x14ac:dyDescent="0.2">
      <c r="A50" s="31"/>
      <c r="B50" s="60"/>
      <c r="D50" s="28"/>
      <c r="E50" s="28"/>
      <c r="F50" s="45"/>
      <c r="G50" s="87" t="str">
        <f t="shared" si="3"/>
        <v/>
      </c>
    </row>
    <row r="51" spans="1:7" ht="12" customHeight="1" x14ac:dyDescent="0.2">
      <c r="A51" s="31"/>
      <c r="B51" s="60"/>
      <c r="D51" s="28"/>
      <c r="E51" s="28"/>
      <c r="F51" s="45"/>
      <c r="G51" s="87" t="str">
        <f t="shared" si="3"/>
        <v/>
      </c>
    </row>
    <row r="52" spans="1:7" ht="12" customHeight="1" x14ac:dyDescent="0.2">
      <c r="A52" s="31"/>
      <c r="B52" s="60"/>
      <c r="D52" s="28"/>
      <c r="E52" s="30"/>
      <c r="F52" s="75"/>
      <c r="G52" s="87" t="str">
        <f t="shared" si="3"/>
        <v/>
      </c>
    </row>
    <row r="53" spans="1:7" ht="12" customHeight="1" x14ac:dyDescent="0.2">
      <c r="A53" s="31"/>
      <c r="B53" s="60"/>
      <c r="D53" s="28"/>
      <c r="E53" s="29"/>
      <c r="F53" s="30"/>
      <c r="G53" s="87" t="str">
        <f t="shared" si="3"/>
        <v/>
      </c>
    </row>
    <row r="54" spans="1:7" ht="12" customHeight="1" x14ac:dyDescent="0.2">
      <c r="A54" s="31"/>
      <c r="B54" s="60"/>
      <c r="D54" s="28"/>
      <c r="E54" s="29"/>
      <c r="F54" s="45"/>
      <c r="G54" s="87" t="str">
        <f t="shared" si="3"/>
        <v/>
      </c>
    </row>
    <row r="55" spans="1:7" ht="12" customHeight="1" x14ac:dyDescent="0.2">
      <c r="A55" s="31"/>
      <c r="B55" s="60"/>
      <c r="D55" s="28"/>
      <c r="E55" s="29"/>
      <c r="F55" s="30"/>
      <c r="G55" s="87" t="str">
        <f t="shared" si="3"/>
        <v/>
      </c>
    </row>
    <row r="56" spans="1:7" ht="12" customHeight="1" x14ac:dyDescent="0.2">
      <c r="A56" s="31"/>
      <c r="B56" s="60"/>
      <c r="D56" s="28"/>
      <c r="E56" s="28"/>
      <c r="F56" s="47"/>
      <c r="G56" s="87" t="str">
        <f t="shared" si="3"/>
        <v/>
      </c>
    </row>
    <row r="57" spans="1:7" ht="12" customHeight="1" x14ac:dyDescent="0.2">
      <c r="A57" s="31"/>
      <c r="B57" s="60"/>
      <c r="D57" s="28"/>
      <c r="E57" s="28"/>
      <c r="F57" s="47"/>
      <c r="G57" s="87" t="str">
        <f t="shared" si="3"/>
        <v/>
      </c>
    </row>
    <row r="58" spans="1:7" ht="12" customHeight="1" x14ac:dyDescent="0.2">
      <c r="A58" s="31"/>
      <c r="B58" s="60"/>
      <c r="D58" s="28"/>
      <c r="E58" s="29"/>
      <c r="F58" s="45"/>
      <c r="G58" s="87" t="str">
        <f t="shared" si="3"/>
        <v/>
      </c>
    </row>
    <row r="59" spans="1:7" ht="12" customHeight="1" x14ac:dyDescent="0.2">
      <c r="A59" s="31"/>
      <c r="B59" s="60"/>
      <c r="D59" s="28"/>
      <c r="E59" s="29"/>
      <c r="F59" s="75"/>
      <c r="G59" s="87" t="str">
        <f t="shared" si="3"/>
        <v/>
      </c>
    </row>
    <row r="60" spans="1:7" ht="12" customHeight="1" x14ac:dyDescent="0.2">
      <c r="A60" s="31"/>
      <c r="B60" s="60"/>
      <c r="D60" s="28"/>
      <c r="E60" s="29"/>
      <c r="F60" s="75"/>
      <c r="G60" s="87"/>
    </row>
    <row r="61" spans="1:7" ht="12" customHeight="1" x14ac:dyDescent="0.2">
      <c r="A61" s="31"/>
      <c r="B61" s="60"/>
      <c r="D61" s="28"/>
      <c r="E61" s="29"/>
      <c r="F61" s="75"/>
      <c r="G61" s="87"/>
    </row>
    <row r="62" spans="1:7" ht="12" customHeight="1" x14ac:dyDescent="0.2">
      <c r="A62" s="31"/>
      <c r="B62" s="60"/>
      <c r="D62" s="28"/>
      <c r="E62" s="29"/>
      <c r="F62" s="75"/>
      <c r="G62" s="87"/>
    </row>
    <row r="63" spans="1:7" ht="12" customHeight="1" x14ac:dyDescent="0.2">
      <c r="A63" s="31"/>
      <c r="B63" s="60"/>
      <c r="D63" s="28"/>
      <c r="E63" s="29"/>
      <c r="F63" s="75"/>
      <c r="G63" s="87"/>
    </row>
    <row r="64" spans="1:7" ht="12" customHeight="1" x14ac:dyDescent="0.2">
      <c r="A64" s="31"/>
      <c r="B64" s="60"/>
      <c r="D64" s="28"/>
      <c r="E64" s="29"/>
      <c r="F64" s="75"/>
      <c r="G64" s="87"/>
    </row>
    <row r="65" spans="1:7" ht="12" customHeight="1" x14ac:dyDescent="0.2">
      <c r="A65" s="31"/>
      <c r="B65" s="60"/>
      <c r="D65" s="28"/>
      <c r="E65" s="29"/>
      <c r="F65" s="75"/>
      <c r="G65" s="87"/>
    </row>
    <row r="66" spans="1:7" ht="12" customHeight="1" x14ac:dyDescent="0.2">
      <c r="A66" s="31"/>
      <c r="B66" s="60"/>
      <c r="D66" s="28"/>
      <c r="E66" s="29"/>
      <c r="F66" s="75"/>
      <c r="G66" s="87" t="str">
        <f t="shared" si="3"/>
        <v/>
      </c>
    </row>
    <row r="67" spans="1:7" ht="12" customHeight="1" x14ac:dyDescent="0.2">
      <c r="A67" s="31"/>
      <c r="B67" s="60"/>
      <c r="D67" s="28"/>
      <c r="E67" s="29"/>
      <c r="F67" s="30"/>
      <c r="G67" s="87" t="str">
        <f t="shared" si="3"/>
        <v/>
      </c>
    </row>
    <row r="68" spans="1:7" ht="12" customHeight="1" x14ac:dyDescent="0.2">
      <c r="A68" s="31"/>
      <c r="B68" s="60"/>
      <c r="D68" s="28"/>
      <c r="E68" s="29"/>
      <c r="F68" s="30"/>
      <c r="G68" s="87" t="str">
        <f t="shared" si="3"/>
        <v/>
      </c>
    </row>
    <row r="69" spans="1:7" ht="12" customHeight="1" x14ac:dyDescent="0.25">
      <c r="A69" s="52"/>
      <c r="B69" s="53"/>
      <c r="C69" s="89"/>
      <c r="D69" s="4"/>
      <c r="E69" s="4"/>
      <c r="F69" s="15"/>
      <c r="G69" s="54"/>
    </row>
    <row r="70" spans="1:7" ht="12" customHeight="1" x14ac:dyDescent="0.25">
      <c r="A70" s="25" t="str">
        <f>A8</f>
        <v>M520</v>
      </c>
      <c r="B70" s="49"/>
      <c r="C70" s="90" t="s">
        <v>137</v>
      </c>
      <c r="D70" s="3"/>
      <c r="E70" s="3"/>
      <c r="F70" s="60"/>
      <c r="G70" s="76">
        <f>SUM(G7:G68)</f>
        <v>0</v>
      </c>
    </row>
    <row r="71" spans="1:7" ht="12" customHeight="1" x14ac:dyDescent="0.25">
      <c r="A71" s="43"/>
      <c r="B71" s="55"/>
      <c r="C71" s="91"/>
      <c r="D71" s="5"/>
      <c r="E71" s="5"/>
      <c r="F71" s="19"/>
      <c r="G71" s="44"/>
    </row>
    <row r="73" spans="1:7" x14ac:dyDescent="0.25">
      <c r="D73" s="10" t="s">
        <v>1770</v>
      </c>
    </row>
  </sheetData>
  <sheetProtection algorithmName="SHA-512" hashValue="SaqP+plNHEoJtSEqpqNN8Ibe7ge/xq82+rH8w/dtwIVL+UaW2gcTj8sbneklp+0igmJ1z3VeI9bHGUgAFpEMjg==" saltValue="gLcsvKFjCpcSMLaRmHorHA==" spinCount="100000" sheet="1" objects="1" scenarios="1"/>
  <protectedRanges>
    <protectedRange sqref="F52 F59:F66 F42" name="Range2"/>
    <protectedRange sqref="F12:F26" name="Range9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7E7F4-4B1D-468C-AE70-80336E7029EE}">
  <sheetPr>
    <tabColor rgb="FFFFFF00"/>
  </sheetPr>
  <dimension ref="A1:G73"/>
  <sheetViews>
    <sheetView showZeros="0" view="pageBreakPreview" topLeftCell="B34" zoomScale="90" zoomScaleNormal="100" zoomScaleSheetLayoutView="9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6.36328125" style="10" customWidth="1"/>
    <col min="3" max="3" width="32.54296875" style="11" customWidth="1"/>
    <col min="4" max="4" width="9.81640625" style="10" customWidth="1"/>
    <col min="5" max="5" width="9.81640625" style="69" customWidth="1"/>
    <col min="6" max="6" width="9.81640625" style="295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285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286"/>
      <c r="G2" s="2" t="s">
        <v>272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87"/>
      <c r="G3" s="12"/>
    </row>
    <row r="4" spans="1:7" ht="12" customHeight="1" x14ac:dyDescent="0.25">
      <c r="A4" s="77"/>
      <c r="B4" s="78"/>
      <c r="C4" s="79"/>
      <c r="D4" s="80"/>
      <c r="E4" s="80"/>
      <c r="F4" s="288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289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290"/>
      <c r="G6" s="86"/>
    </row>
    <row r="7" spans="1:7" ht="12" customHeight="1" x14ac:dyDescent="0.25">
      <c r="A7" s="20"/>
      <c r="B7" s="15"/>
      <c r="C7" s="22"/>
      <c r="D7" s="16"/>
      <c r="E7" s="23"/>
      <c r="F7" s="291"/>
      <c r="G7" s="62"/>
    </row>
    <row r="8" spans="1:7" ht="12" customHeight="1" x14ac:dyDescent="0.25">
      <c r="A8" s="129" t="s">
        <v>1424</v>
      </c>
      <c r="B8" s="103"/>
      <c r="C8" s="104" t="s">
        <v>1433</v>
      </c>
      <c r="D8" s="105"/>
      <c r="E8" s="106"/>
      <c r="F8" s="296"/>
      <c r="G8" s="116"/>
    </row>
    <row r="9" spans="1:7" ht="12" customHeight="1" x14ac:dyDescent="0.25">
      <c r="A9" s="129"/>
      <c r="B9" s="103"/>
      <c r="C9" s="104"/>
      <c r="D9" s="105"/>
      <c r="E9" s="106"/>
      <c r="F9" s="296"/>
      <c r="G9" s="116"/>
    </row>
    <row r="10" spans="1:7" s="7" customFormat="1" ht="12" customHeight="1" x14ac:dyDescent="0.25">
      <c r="A10" s="129" t="s">
        <v>1425</v>
      </c>
      <c r="B10" s="103"/>
      <c r="C10" s="104" t="s">
        <v>1434</v>
      </c>
      <c r="D10" s="197"/>
      <c r="E10" s="198"/>
      <c r="F10" s="302"/>
      <c r="G10" s="200"/>
    </row>
    <row r="11" spans="1:7" s="7" customFormat="1" ht="12" customHeight="1" x14ac:dyDescent="0.25">
      <c r="A11" s="129"/>
      <c r="B11" s="103"/>
      <c r="C11" s="104"/>
      <c r="D11" s="197"/>
      <c r="E11" s="198"/>
      <c r="F11" s="302"/>
      <c r="G11" s="200"/>
    </row>
    <row r="12" spans="1:7" s="7" customFormat="1" ht="12" customHeight="1" x14ac:dyDescent="0.25">
      <c r="A12" s="129" t="s">
        <v>1426</v>
      </c>
      <c r="B12" s="103"/>
      <c r="C12" s="104" t="s">
        <v>1440</v>
      </c>
      <c r="D12" s="197"/>
      <c r="E12" s="198"/>
      <c r="F12" s="302"/>
      <c r="G12" s="200"/>
    </row>
    <row r="13" spans="1:7" s="7" customFormat="1" ht="12" customHeight="1" x14ac:dyDescent="0.25">
      <c r="A13" s="129"/>
      <c r="B13" s="103"/>
      <c r="C13" s="104" t="s">
        <v>1441</v>
      </c>
      <c r="D13" s="197"/>
      <c r="E13" s="198"/>
      <c r="F13" s="302"/>
      <c r="G13" s="200"/>
    </row>
    <row r="14" spans="1:7" ht="12" customHeight="1" x14ac:dyDescent="0.2">
      <c r="A14" s="108"/>
      <c r="B14" s="109"/>
      <c r="C14" s="110"/>
      <c r="D14" s="105"/>
      <c r="E14" s="106"/>
      <c r="F14" s="296"/>
      <c r="G14" s="116"/>
    </row>
    <row r="15" spans="1:7" ht="12" customHeight="1" x14ac:dyDescent="0.2">
      <c r="A15" s="108" t="s">
        <v>1427</v>
      </c>
      <c r="B15" s="109"/>
      <c r="C15" s="162" t="s">
        <v>1799</v>
      </c>
      <c r="D15" s="105" t="s">
        <v>375</v>
      </c>
      <c r="E15" s="106">
        <v>6</v>
      </c>
      <c r="F15" s="297"/>
      <c r="G15" s="116">
        <f t="shared" ref="G15:G39" si="0">ROUND(E15*(ROUND(F15,2)),2)</f>
        <v>0</v>
      </c>
    </row>
    <row r="16" spans="1:7" ht="12" customHeight="1" x14ac:dyDescent="0.2">
      <c r="A16" s="108"/>
      <c r="B16" s="109"/>
      <c r="C16" s="162"/>
      <c r="D16" s="105"/>
      <c r="E16" s="106"/>
      <c r="F16" s="296"/>
      <c r="G16" s="116"/>
    </row>
    <row r="17" spans="1:7" ht="12" customHeight="1" x14ac:dyDescent="0.2">
      <c r="A17" s="108" t="s">
        <v>1957</v>
      </c>
      <c r="B17" s="109"/>
      <c r="C17" s="162" t="s">
        <v>1801</v>
      </c>
      <c r="D17" s="105" t="s">
        <v>375</v>
      </c>
      <c r="E17" s="106">
        <v>6</v>
      </c>
      <c r="F17" s="297"/>
      <c r="G17" s="116">
        <f t="shared" si="0"/>
        <v>0</v>
      </c>
    </row>
    <row r="18" spans="1:7" ht="12" customHeight="1" x14ac:dyDescent="0.2">
      <c r="A18" s="108"/>
      <c r="B18" s="109"/>
      <c r="C18" s="162"/>
      <c r="D18" s="105"/>
      <c r="E18" s="106"/>
      <c r="F18" s="296"/>
      <c r="G18" s="116"/>
    </row>
    <row r="19" spans="1:7" ht="12" customHeight="1" x14ac:dyDescent="0.2">
      <c r="A19" s="108" t="s">
        <v>1958</v>
      </c>
      <c r="B19" s="109"/>
      <c r="C19" s="162" t="s">
        <v>1803</v>
      </c>
      <c r="D19" s="105" t="s">
        <v>375</v>
      </c>
      <c r="E19" s="106">
        <v>6</v>
      </c>
      <c r="F19" s="297"/>
      <c r="G19" s="116">
        <f t="shared" si="0"/>
        <v>0</v>
      </c>
    </row>
    <row r="20" spans="1:7" ht="12" customHeight="1" x14ac:dyDescent="0.2">
      <c r="A20" s="108"/>
      <c r="B20" s="109"/>
      <c r="C20" s="162"/>
      <c r="D20" s="105"/>
      <c r="E20" s="106"/>
      <c r="F20" s="296"/>
      <c r="G20" s="116"/>
    </row>
    <row r="21" spans="1:7" ht="12" customHeight="1" x14ac:dyDescent="0.2">
      <c r="A21" s="108" t="s">
        <v>1959</v>
      </c>
      <c r="B21" s="109"/>
      <c r="C21" s="162" t="s">
        <v>1805</v>
      </c>
      <c r="D21" s="105" t="s">
        <v>375</v>
      </c>
      <c r="E21" s="106">
        <v>6</v>
      </c>
      <c r="F21" s="297"/>
      <c r="G21" s="116">
        <f t="shared" si="0"/>
        <v>0</v>
      </c>
    </row>
    <row r="22" spans="1:7" ht="12" customHeight="1" x14ac:dyDescent="0.2">
      <c r="A22" s="108"/>
      <c r="B22" s="109"/>
      <c r="C22" s="162"/>
      <c r="D22" s="105"/>
      <c r="E22" s="106"/>
      <c r="F22" s="296"/>
      <c r="G22" s="116"/>
    </row>
    <row r="23" spans="1:7" ht="12" customHeight="1" x14ac:dyDescent="0.2">
      <c r="A23" s="108" t="s">
        <v>1960</v>
      </c>
      <c r="B23" s="109"/>
      <c r="C23" s="162" t="s">
        <v>1807</v>
      </c>
      <c r="D23" s="105" t="s">
        <v>375</v>
      </c>
      <c r="E23" s="106">
        <v>6</v>
      </c>
      <c r="F23" s="297"/>
      <c r="G23" s="116">
        <f t="shared" si="0"/>
        <v>0</v>
      </c>
    </row>
    <row r="24" spans="1:7" ht="12" customHeight="1" x14ac:dyDescent="0.2">
      <c r="A24" s="108"/>
      <c r="B24" s="109"/>
      <c r="C24" s="162"/>
      <c r="D24" s="105"/>
      <c r="E24" s="106"/>
      <c r="F24" s="296"/>
      <c r="G24" s="116"/>
    </row>
    <row r="25" spans="1:7" ht="12" customHeight="1" x14ac:dyDescent="0.2">
      <c r="A25" s="108" t="s">
        <v>1961</v>
      </c>
      <c r="B25" s="109"/>
      <c r="C25" s="162" t="s">
        <v>1809</v>
      </c>
      <c r="D25" s="105" t="s">
        <v>375</v>
      </c>
      <c r="E25" s="106">
        <v>6</v>
      </c>
      <c r="F25" s="297"/>
      <c r="G25" s="116">
        <f t="shared" ref="G25:G27" si="1">ROUND(E25*(ROUND(F25,2)),2)</f>
        <v>0</v>
      </c>
    </row>
    <row r="26" spans="1:7" ht="12" customHeight="1" x14ac:dyDescent="0.2">
      <c r="A26" s="108"/>
      <c r="B26" s="109"/>
      <c r="C26" s="162"/>
      <c r="D26" s="105"/>
      <c r="E26" s="106"/>
      <c r="F26" s="296"/>
      <c r="G26" s="116"/>
    </row>
    <row r="27" spans="1:7" ht="12" customHeight="1" x14ac:dyDescent="0.2">
      <c r="A27" s="108" t="s">
        <v>1962</v>
      </c>
      <c r="B27" s="109"/>
      <c r="C27" s="162" t="s">
        <v>1811</v>
      </c>
      <c r="D27" s="105" t="s">
        <v>375</v>
      </c>
      <c r="E27" s="106">
        <v>6</v>
      </c>
      <c r="F27" s="297"/>
      <c r="G27" s="116">
        <f t="shared" si="1"/>
        <v>0</v>
      </c>
    </row>
    <row r="28" spans="1:7" ht="12" customHeight="1" x14ac:dyDescent="0.2">
      <c r="A28" s="108"/>
      <c r="B28" s="109"/>
      <c r="C28" s="110"/>
      <c r="D28" s="105"/>
      <c r="E28" s="106"/>
      <c r="F28" s="296"/>
      <c r="G28" s="116"/>
    </row>
    <row r="29" spans="1:7" s="7" customFormat="1" ht="12" customHeight="1" x14ac:dyDescent="0.25">
      <c r="A29" s="215" t="s">
        <v>1428</v>
      </c>
      <c r="B29" s="135"/>
      <c r="C29" s="104" t="s">
        <v>1435</v>
      </c>
      <c r="D29" s="197"/>
      <c r="E29" s="198"/>
      <c r="F29" s="302"/>
      <c r="G29" s="200"/>
    </row>
    <row r="30" spans="1:7" ht="12" customHeight="1" x14ac:dyDescent="0.2">
      <c r="A30" s="179"/>
      <c r="B30" s="115"/>
      <c r="C30" s="110"/>
      <c r="D30" s="105"/>
      <c r="E30" s="106"/>
      <c r="F30" s="296"/>
      <c r="G30" s="116"/>
    </row>
    <row r="31" spans="1:7" ht="12" customHeight="1" x14ac:dyDescent="0.2">
      <c r="A31" s="108" t="s">
        <v>1429</v>
      </c>
      <c r="B31" s="109"/>
      <c r="C31" s="110" t="s">
        <v>1436</v>
      </c>
      <c r="D31" s="105" t="s">
        <v>635</v>
      </c>
      <c r="E31" s="113">
        <v>10000</v>
      </c>
      <c r="F31" s="297"/>
      <c r="G31" s="116">
        <f t="shared" si="0"/>
        <v>0</v>
      </c>
    </row>
    <row r="32" spans="1:7" ht="12" customHeight="1" x14ac:dyDescent="0.2">
      <c r="A32" s="108"/>
      <c r="B32" s="109"/>
      <c r="C32" s="110"/>
      <c r="D32" s="105"/>
      <c r="E32" s="106"/>
      <c r="F32" s="296"/>
      <c r="G32" s="116"/>
    </row>
    <row r="33" spans="1:7" s="7" customFormat="1" ht="12" customHeight="1" x14ac:dyDescent="0.25">
      <c r="A33" s="129" t="s">
        <v>1430</v>
      </c>
      <c r="B33" s="103"/>
      <c r="C33" s="104" t="s">
        <v>1437</v>
      </c>
      <c r="D33" s="197"/>
      <c r="E33" s="198"/>
      <c r="F33" s="302"/>
      <c r="G33" s="200"/>
    </row>
    <row r="34" spans="1:7" ht="12" customHeight="1" x14ac:dyDescent="0.2">
      <c r="A34" s="108"/>
      <c r="B34" s="109"/>
      <c r="C34" s="110"/>
      <c r="D34" s="105"/>
      <c r="E34" s="106"/>
      <c r="F34" s="296"/>
      <c r="G34" s="116"/>
    </row>
    <row r="35" spans="1:7" ht="12" customHeight="1" x14ac:dyDescent="0.2">
      <c r="A35" s="108" t="s">
        <v>1431</v>
      </c>
      <c r="B35" s="109"/>
      <c r="C35" s="110" t="s">
        <v>1438</v>
      </c>
      <c r="D35" s="105" t="s">
        <v>188</v>
      </c>
      <c r="E35" s="106">
        <v>50</v>
      </c>
      <c r="F35" s="297"/>
      <c r="G35" s="116">
        <f t="shared" si="0"/>
        <v>0</v>
      </c>
    </row>
    <row r="36" spans="1:7" ht="12" customHeight="1" x14ac:dyDescent="0.2">
      <c r="A36" s="108"/>
      <c r="B36" s="109"/>
      <c r="C36" s="110"/>
      <c r="D36" s="105"/>
      <c r="E36" s="106"/>
      <c r="F36" s="296"/>
      <c r="G36" s="116"/>
    </row>
    <row r="37" spans="1:7" ht="12" customHeight="1" x14ac:dyDescent="0.2">
      <c r="A37" s="108" t="s">
        <v>1432</v>
      </c>
      <c r="B37" s="109"/>
      <c r="C37" s="110" t="s">
        <v>1439</v>
      </c>
      <c r="D37" s="131" t="s">
        <v>188</v>
      </c>
      <c r="E37" s="136">
        <v>50</v>
      </c>
      <c r="F37" s="299"/>
      <c r="G37" s="116">
        <f t="shared" si="0"/>
        <v>0</v>
      </c>
    </row>
    <row r="38" spans="1:7" ht="12" customHeight="1" x14ac:dyDescent="0.2">
      <c r="A38" s="108"/>
      <c r="B38" s="109"/>
      <c r="C38" s="110"/>
      <c r="D38" s="105"/>
      <c r="E38" s="106"/>
      <c r="F38" s="296"/>
      <c r="G38" s="116"/>
    </row>
    <row r="39" spans="1:7" ht="12" customHeight="1" x14ac:dyDescent="0.2">
      <c r="A39" s="108" t="s">
        <v>1755</v>
      </c>
      <c r="B39" s="109"/>
      <c r="C39" s="110" t="s">
        <v>1963</v>
      </c>
      <c r="D39" s="105" t="s">
        <v>312</v>
      </c>
      <c r="E39" s="106">
        <v>20</v>
      </c>
      <c r="F39" s="297"/>
      <c r="G39" s="116">
        <f t="shared" si="0"/>
        <v>0</v>
      </c>
    </row>
    <row r="40" spans="1:7" ht="12" customHeight="1" x14ac:dyDescent="0.25">
      <c r="A40" s="32"/>
      <c r="B40" s="26"/>
      <c r="D40" s="36"/>
      <c r="E40" s="189"/>
      <c r="F40" s="94"/>
      <c r="G40" s="39"/>
    </row>
    <row r="41" spans="1:7" ht="12" customHeight="1" x14ac:dyDescent="0.25">
      <c r="A41" s="32"/>
      <c r="B41" s="26"/>
      <c r="D41" s="36"/>
      <c r="E41" s="189"/>
      <c r="F41" s="94"/>
      <c r="G41" s="39"/>
    </row>
    <row r="42" spans="1:7" ht="12" customHeight="1" x14ac:dyDescent="0.25">
      <c r="A42" s="32"/>
      <c r="B42" s="26"/>
      <c r="D42" s="36"/>
      <c r="E42" s="189"/>
      <c r="F42" s="94"/>
      <c r="G42" s="39"/>
    </row>
    <row r="43" spans="1:7" ht="12" customHeight="1" x14ac:dyDescent="0.25">
      <c r="A43" s="32"/>
      <c r="B43" s="26"/>
      <c r="D43" s="36"/>
      <c r="E43" s="189"/>
      <c r="F43" s="94"/>
      <c r="G43" s="39"/>
    </row>
    <row r="44" spans="1:7" ht="12" customHeight="1" x14ac:dyDescent="0.25">
      <c r="A44" s="32"/>
      <c r="B44" s="26"/>
      <c r="D44" s="36"/>
      <c r="E44" s="189"/>
      <c r="F44" s="94"/>
      <c r="G44" s="39"/>
    </row>
    <row r="45" spans="1:7" ht="12" customHeight="1" x14ac:dyDescent="0.25">
      <c r="A45" s="32"/>
      <c r="B45" s="26"/>
      <c r="D45" s="36"/>
      <c r="E45" s="189"/>
      <c r="F45" s="94"/>
      <c r="G45" s="39"/>
    </row>
    <row r="46" spans="1:7" ht="12" customHeight="1" x14ac:dyDescent="0.25">
      <c r="A46" s="32"/>
      <c r="B46" s="26"/>
      <c r="D46" s="36"/>
      <c r="E46" s="189"/>
      <c r="F46" s="94"/>
      <c r="G46" s="39"/>
    </row>
    <row r="47" spans="1:7" ht="12" customHeight="1" x14ac:dyDescent="0.25">
      <c r="A47" s="32"/>
      <c r="B47" s="26"/>
      <c r="D47" s="36"/>
      <c r="E47" s="189"/>
      <c r="F47" s="94"/>
      <c r="G47" s="39"/>
    </row>
    <row r="48" spans="1:7" ht="12" customHeight="1" x14ac:dyDescent="0.25">
      <c r="A48" s="31"/>
      <c r="B48" s="26"/>
      <c r="D48" s="36"/>
      <c r="E48" s="189"/>
      <c r="F48" s="94"/>
      <c r="G48" s="39"/>
    </row>
    <row r="49" spans="1:7" ht="12" customHeight="1" x14ac:dyDescent="0.25">
      <c r="A49" s="32"/>
      <c r="B49" s="26"/>
      <c r="D49" s="28"/>
      <c r="E49" s="189"/>
      <c r="F49" s="94"/>
      <c r="G49" s="1"/>
    </row>
    <row r="50" spans="1:7" ht="12" customHeight="1" x14ac:dyDescent="0.25">
      <c r="A50" s="32"/>
      <c r="B50" s="26"/>
      <c r="D50" s="28"/>
      <c r="E50" s="189"/>
      <c r="F50" s="94"/>
      <c r="G50" s="1"/>
    </row>
    <row r="51" spans="1:7" ht="12" customHeight="1" x14ac:dyDescent="0.25">
      <c r="A51" s="32"/>
      <c r="B51" s="26"/>
      <c r="D51" s="28"/>
      <c r="E51" s="189"/>
      <c r="F51" s="94"/>
      <c r="G51" s="1"/>
    </row>
    <row r="52" spans="1:7" ht="12" customHeight="1" x14ac:dyDescent="0.25">
      <c r="A52" s="32"/>
      <c r="B52" s="26"/>
      <c r="D52" s="28"/>
      <c r="E52" s="189"/>
      <c r="F52" s="94"/>
      <c r="G52" s="1"/>
    </row>
    <row r="53" spans="1:7" ht="12" customHeight="1" x14ac:dyDescent="0.25">
      <c r="A53" s="32"/>
      <c r="B53" s="26"/>
      <c r="D53" s="28"/>
      <c r="E53" s="189"/>
      <c r="F53" s="94"/>
      <c r="G53" s="1"/>
    </row>
    <row r="54" spans="1:7" ht="12" customHeight="1" x14ac:dyDescent="0.25">
      <c r="A54" s="32"/>
      <c r="B54" s="26"/>
      <c r="D54" s="28"/>
      <c r="E54" s="189"/>
      <c r="F54" s="94"/>
      <c r="G54" s="1"/>
    </row>
    <row r="55" spans="1:7" ht="12" customHeight="1" x14ac:dyDescent="0.25">
      <c r="A55" s="32"/>
      <c r="B55" s="26"/>
      <c r="D55" s="28"/>
      <c r="E55" s="189"/>
      <c r="F55" s="94"/>
      <c r="G55" s="1"/>
    </row>
    <row r="56" spans="1:7" ht="12" customHeight="1" x14ac:dyDescent="0.25">
      <c r="A56" s="32"/>
      <c r="B56" s="26"/>
      <c r="D56" s="28"/>
      <c r="E56" s="189"/>
      <c r="F56" s="94"/>
      <c r="G56" s="1"/>
    </row>
    <row r="57" spans="1:7" ht="12" customHeight="1" x14ac:dyDescent="0.25">
      <c r="A57" s="32"/>
      <c r="B57" s="26"/>
      <c r="D57" s="28"/>
      <c r="E57" s="189"/>
      <c r="F57" s="94"/>
      <c r="G57" s="1"/>
    </row>
    <row r="58" spans="1:7" ht="12" customHeight="1" x14ac:dyDescent="0.25">
      <c r="A58" s="32"/>
      <c r="B58" s="26"/>
      <c r="D58" s="28"/>
      <c r="E58" s="189"/>
      <c r="F58" s="94"/>
      <c r="G58" s="1"/>
    </row>
    <row r="59" spans="1:7" ht="12" customHeight="1" x14ac:dyDescent="0.25">
      <c r="A59" s="32"/>
      <c r="B59" s="26"/>
      <c r="D59" s="28"/>
      <c r="E59" s="189"/>
      <c r="F59" s="94"/>
      <c r="G59" s="1"/>
    </row>
    <row r="60" spans="1:7" ht="12" customHeight="1" x14ac:dyDescent="0.25">
      <c r="A60" s="32"/>
      <c r="B60" s="26"/>
      <c r="D60" s="28"/>
      <c r="E60" s="189"/>
      <c r="F60" s="94"/>
      <c r="G60" s="1"/>
    </row>
    <row r="61" spans="1:7" ht="12" customHeight="1" x14ac:dyDescent="0.25">
      <c r="A61" s="32"/>
      <c r="B61" s="26"/>
      <c r="D61" s="28"/>
      <c r="E61" s="189"/>
      <c r="F61" s="94"/>
      <c r="G61" s="1"/>
    </row>
    <row r="62" spans="1:7" ht="12" customHeight="1" x14ac:dyDescent="0.25">
      <c r="A62" s="32"/>
      <c r="B62" s="26"/>
      <c r="D62" s="28"/>
      <c r="E62" s="189"/>
      <c r="F62" s="94"/>
      <c r="G62" s="1"/>
    </row>
    <row r="63" spans="1:7" ht="12" customHeight="1" x14ac:dyDescent="0.25">
      <c r="A63" s="32"/>
      <c r="B63" s="26"/>
      <c r="D63" s="28"/>
      <c r="E63" s="189"/>
      <c r="F63" s="94"/>
      <c r="G63" s="1"/>
    </row>
    <row r="64" spans="1:7" ht="12" customHeight="1" x14ac:dyDescent="0.25">
      <c r="A64" s="32"/>
      <c r="B64" s="26"/>
      <c r="D64" s="28"/>
      <c r="E64" s="29"/>
      <c r="F64" s="72"/>
      <c r="G64" s="1"/>
    </row>
    <row r="65" spans="1:7" ht="12" customHeight="1" x14ac:dyDescent="0.25">
      <c r="A65" s="31"/>
      <c r="B65" s="26"/>
      <c r="D65" s="28"/>
      <c r="E65" s="29"/>
      <c r="F65" s="74"/>
      <c r="G65" s="1"/>
    </row>
    <row r="66" spans="1:7" ht="12" customHeight="1" x14ac:dyDescent="0.25">
      <c r="A66" s="31"/>
      <c r="B66" s="26"/>
      <c r="D66" s="28"/>
      <c r="E66" s="29"/>
      <c r="F66" s="74"/>
      <c r="G66" s="1"/>
    </row>
    <row r="67" spans="1:7" ht="12" customHeight="1" x14ac:dyDescent="0.25">
      <c r="A67" s="31"/>
      <c r="B67" s="26"/>
      <c r="D67" s="28"/>
      <c r="E67" s="29"/>
      <c r="F67" s="74"/>
      <c r="G67" s="1"/>
    </row>
    <row r="68" spans="1:7" ht="12" x14ac:dyDescent="0.25">
      <c r="A68" s="20"/>
      <c r="B68" s="21"/>
      <c r="C68" s="42"/>
      <c r="D68" s="4"/>
      <c r="E68" s="4"/>
      <c r="F68" s="364"/>
      <c r="G68" s="54"/>
    </row>
    <row r="69" spans="1:7" ht="12" x14ac:dyDescent="0.25">
      <c r="A69" s="43" t="s">
        <v>273</v>
      </c>
      <c r="B69" s="55"/>
      <c r="C69" s="13" t="s">
        <v>137</v>
      </c>
      <c r="D69" s="5"/>
      <c r="E69" s="5"/>
      <c r="F69" s="287"/>
      <c r="G69" s="44">
        <f>SUM(G8:G68)</f>
        <v>0</v>
      </c>
    </row>
    <row r="73" spans="1:7" x14ac:dyDescent="0.25">
      <c r="D73" s="10" t="s">
        <v>1770</v>
      </c>
    </row>
  </sheetData>
  <sheetProtection algorithmName="SHA-512" hashValue="+gjFVHJ2N68luOsAJxuDca+NbP2AKYRpDlKk0Bfb8tL8vS3AbV4K9uwmBOVIwT61NzbJVlhiZONOgCMZuaFlpQ==" saltValue="vzU8I43Hv8P7dLLz3lLzqQ==" spinCount="100000" sheet="1" objects="1" scenarios="1"/>
  <protectedRanges>
    <protectedRange sqref="F15:F37" name="Range9"/>
  </protectedRanges>
  <mergeCells count="1">
    <mergeCell ref="A5:B5"/>
  </mergeCells>
  <conditionalFormatting sqref="A29:B30">
    <cfRule type="duplicateValues" dxfId="23" priority="1" stopIfTrue="1"/>
  </conditionalFormatting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CE2AF-D27F-4EB3-8A3F-093C97F73F76}">
  <sheetPr>
    <tabColor rgb="FFFFFF00"/>
  </sheetPr>
  <dimension ref="A1:G75"/>
  <sheetViews>
    <sheetView showZeros="0" view="pageBreakPreview" topLeftCell="A58" zoomScale="90" zoomScaleNormal="100" zoomScaleSheetLayoutView="9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7.08984375" style="10" customWidth="1"/>
    <col min="3" max="3" width="37.0898437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3"/>
      <c r="G2" s="2" t="s">
        <v>275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1"/>
    </row>
    <row r="8" spans="1:7" ht="12" customHeight="1" x14ac:dyDescent="0.25">
      <c r="A8" s="129" t="s">
        <v>1442</v>
      </c>
      <c r="B8" s="103"/>
      <c r="C8" s="104" t="s">
        <v>1456</v>
      </c>
      <c r="D8" s="105"/>
      <c r="E8" s="106"/>
      <c r="F8" s="107"/>
      <c r="G8" s="116"/>
    </row>
    <row r="9" spans="1:7" ht="12" customHeight="1" x14ac:dyDescent="0.25">
      <c r="A9" s="129"/>
      <c r="B9" s="103"/>
      <c r="C9" s="104"/>
      <c r="D9" s="105"/>
      <c r="E9" s="106"/>
      <c r="F9" s="107"/>
      <c r="G9" s="116"/>
    </row>
    <row r="10" spans="1:7" s="7" customFormat="1" ht="12" customHeight="1" x14ac:dyDescent="0.25">
      <c r="A10" s="129" t="s">
        <v>1443</v>
      </c>
      <c r="B10" s="103"/>
      <c r="C10" s="104" t="s">
        <v>1457</v>
      </c>
      <c r="D10" s="197"/>
      <c r="E10" s="198"/>
      <c r="F10" s="199"/>
      <c r="G10" s="200"/>
    </row>
    <row r="11" spans="1:7" s="7" customFormat="1" ht="12" customHeight="1" x14ac:dyDescent="0.25">
      <c r="A11" s="129"/>
      <c r="B11" s="103"/>
      <c r="C11" s="104"/>
      <c r="D11" s="197"/>
      <c r="E11" s="198"/>
      <c r="F11" s="199"/>
      <c r="G11" s="200"/>
    </row>
    <row r="12" spans="1:7" s="7" customFormat="1" ht="12" customHeight="1" x14ac:dyDescent="0.25">
      <c r="A12" s="129" t="s">
        <v>1444</v>
      </c>
      <c r="B12" s="103"/>
      <c r="C12" s="104" t="s">
        <v>1459</v>
      </c>
      <c r="D12" s="197"/>
      <c r="E12" s="198"/>
      <c r="F12" s="199"/>
      <c r="G12" s="200"/>
    </row>
    <row r="13" spans="1:7" s="7" customFormat="1" ht="12" customHeight="1" x14ac:dyDescent="0.25">
      <c r="A13" s="129"/>
      <c r="B13" s="103"/>
      <c r="C13" s="104" t="s">
        <v>1460</v>
      </c>
      <c r="D13" s="197"/>
      <c r="E13" s="198"/>
      <c r="F13" s="199"/>
      <c r="G13" s="200"/>
    </row>
    <row r="14" spans="1:7" ht="12" customHeight="1" x14ac:dyDescent="0.2">
      <c r="A14" s="108"/>
      <c r="B14" s="109"/>
      <c r="C14" s="110"/>
      <c r="D14" s="105"/>
      <c r="E14" s="106"/>
      <c r="F14" s="107"/>
      <c r="G14" s="116"/>
    </row>
    <row r="15" spans="1:7" ht="12" customHeight="1" x14ac:dyDescent="0.2">
      <c r="A15" s="108" t="s">
        <v>1445</v>
      </c>
      <c r="B15" s="109"/>
      <c r="C15" s="162" t="s">
        <v>1799</v>
      </c>
      <c r="D15" s="105" t="s">
        <v>140</v>
      </c>
      <c r="E15" s="106">
        <v>1</v>
      </c>
      <c r="F15" s="227"/>
      <c r="G15" s="116">
        <f t="shared" ref="G15:G57" si="0">ROUND(E15*(ROUND(F15,2)),2)</f>
        <v>0</v>
      </c>
    </row>
    <row r="16" spans="1:7" ht="12" customHeight="1" x14ac:dyDescent="0.2">
      <c r="A16" s="108"/>
      <c r="B16" s="109"/>
      <c r="C16" s="162"/>
      <c r="D16" s="105"/>
      <c r="E16" s="106"/>
      <c r="F16" s="107"/>
      <c r="G16" s="116"/>
    </row>
    <row r="17" spans="1:7" ht="12" customHeight="1" x14ac:dyDescent="0.2">
      <c r="A17" s="108" t="s">
        <v>1964</v>
      </c>
      <c r="B17" s="109"/>
      <c r="C17" s="162" t="s">
        <v>1801</v>
      </c>
      <c r="D17" s="105" t="s">
        <v>140</v>
      </c>
      <c r="E17" s="106">
        <v>1</v>
      </c>
      <c r="F17" s="224"/>
      <c r="G17" s="116">
        <f t="shared" si="0"/>
        <v>0</v>
      </c>
    </row>
    <row r="18" spans="1:7" ht="12" customHeight="1" x14ac:dyDescent="0.2">
      <c r="A18" s="108"/>
      <c r="B18" s="109"/>
      <c r="C18" s="162"/>
      <c r="D18" s="105"/>
      <c r="E18" s="106"/>
      <c r="F18" s="107"/>
      <c r="G18" s="116"/>
    </row>
    <row r="19" spans="1:7" ht="12" customHeight="1" x14ac:dyDescent="0.2">
      <c r="A19" s="108" t="s">
        <v>1965</v>
      </c>
      <c r="B19" s="109"/>
      <c r="C19" s="162" t="s">
        <v>1803</v>
      </c>
      <c r="D19" s="105" t="s">
        <v>140</v>
      </c>
      <c r="E19" s="106">
        <v>1</v>
      </c>
      <c r="F19" s="224"/>
      <c r="G19" s="116">
        <f t="shared" si="0"/>
        <v>0</v>
      </c>
    </row>
    <row r="20" spans="1:7" ht="12" customHeight="1" x14ac:dyDescent="0.2">
      <c r="A20" s="108"/>
      <c r="B20" s="109"/>
      <c r="C20" s="162"/>
      <c r="D20" s="105"/>
      <c r="E20" s="106"/>
      <c r="F20" s="107"/>
      <c r="G20" s="116"/>
    </row>
    <row r="21" spans="1:7" ht="12" customHeight="1" x14ac:dyDescent="0.2">
      <c r="A21" s="108" t="s">
        <v>1966</v>
      </c>
      <c r="B21" s="109"/>
      <c r="C21" s="162" t="s">
        <v>1805</v>
      </c>
      <c r="D21" s="105" t="s">
        <v>140</v>
      </c>
      <c r="E21" s="106">
        <v>1</v>
      </c>
      <c r="F21" s="224"/>
      <c r="G21" s="116">
        <f t="shared" si="0"/>
        <v>0</v>
      </c>
    </row>
    <row r="22" spans="1:7" ht="12" customHeight="1" x14ac:dyDescent="0.2">
      <c r="A22" s="108"/>
      <c r="B22" s="109"/>
      <c r="C22" s="162"/>
      <c r="D22" s="105"/>
      <c r="E22" s="106"/>
      <c r="F22" s="107"/>
      <c r="G22" s="116"/>
    </row>
    <row r="23" spans="1:7" ht="12" customHeight="1" x14ac:dyDescent="0.2">
      <c r="A23" s="108" t="s">
        <v>1967</v>
      </c>
      <c r="B23" s="109"/>
      <c r="C23" s="162" t="s">
        <v>1807</v>
      </c>
      <c r="D23" s="105" t="s">
        <v>140</v>
      </c>
      <c r="E23" s="106">
        <v>1</v>
      </c>
      <c r="F23" s="224"/>
      <c r="G23" s="116">
        <f t="shared" si="0"/>
        <v>0</v>
      </c>
    </row>
    <row r="24" spans="1:7" ht="12" customHeight="1" x14ac:dyDescent="0.2">
      <c r="A24" s="108"/>
      <c r="B24" s="109"/>
      <c r="C24" s="162"/>
      <c r="D24" s="105"/>
      <c r="E24" s="106"/>
      <c r="F24" s="107"/>
      <c r="G24" s="116"/>
    </row>
    <row r="25" spans="1:7" ht="12" customHeight="1" x14ac:dyDescent="0.2">
      <c r="A25" s="108" t="s">
        <v>1968</v>
      </c>
      <c r="B25" s="109"/>
      <c r="C25" s="162" t="s">
        <v>1809</v>
      </c>
      <c r="D25" s="105" t="s">
        <v>140</v>
      </c>
      <c r="E25" s="106">
        <v>1</v>
      </c>
      <c r="F25" s="224"/>
      <c r="G25" s="116">
        <f t="shared" ref="G25:G27" si="1">ROUND(E25*(ROUND(F25,2)),2)</f>
        <v>0</v>
      </c>
    </row>
    <row r="26" spans="1:7" ht="12" customHeight="1" x14ac:dyDescent="0.2">
      <c r="A26" s="108"/>
      <c r="B26" s="109"/>
      <c r="C26" s="162"/>
      <c r="D26" s="105"/>
      <c r="E26" s="106"/>
      <c r="F26" s="107"/>
      <c r="G26" s="116"/>
    </row>
    <row r="27" spans="1:7" ht="12" customHeight="1" x14ac:dyDescent="0.2">
      <c r="A27" s="108" t="s">
        <v>1969</v>
      </c>
      <c r="B27" s="109"/>
      <c r="C27" s="162" t="s">
        <v>1811</v>
      </c>
      <c r="D27" s="105" t="s">
        <v>140</v>
      </c>
      <c r="E27" s="106">
        <v>1</v>
      </c>
      <c r="F27" s="224"/>
      <c r="G27" s="116">
        <f t="shared" si="1"/>
        <v>0</v>
      </c>
    </row>
    <row r="28" spans="1:7" ht="12" customHeight="1" x14ac:dyDescent="0.2">
      <c r="A28" s="108"/>
      <c r="B28" s="109"/>
      <c r="C28" s="110"/>
      <c r="D28" s="105"/>
      <c r="E28" s="106"/>
      <c r="F28" s="107"/>
      <c r="G28" s="116"/>
    </row>
    <row r="29" spans="1:7" s="7" customFormat="1" ht="12" customHeight="1" x14ac:dyDescent="0.25">
      <c r="A29" s="129" t="s">
        <v>1446</v>
      </c>
      <c r="B29" s="103"/>
      <c r="C29" s="104" t="s">
        <v>1461</v>
      </c>
      <c r="D29" s="197"/>
      <c r="E29" s="198"/>
      <c r="F29" s="199"/>
      <c r="G29" s="200"/>
    </row>
    <row r="30" spans="1:7" s="7" customFormat="1" ht="12" customHeight="1" x14ac:dyDescent="0.25">
      <c r="A30" s="129"/>
      <c r="B30" s="103"/>
      <c r="C30" s="104" t="s">
        <v>1462</v>
      </c>
      <c r="D30" s="197"/>
      <c r="E30" s="198"/>
      <c r="F30" s="199"/>
      <c r="G30" s="200"/>
    </row>
    <row r="31" spans="1:7" ht="12" customHeight="1" x14ac:dyDescent="0.2">
      <c r="A31" s="108"/>
      <c r="B31" s="109"/>
      <c r="C31" s="110"/>
      <c r="D31" s="105"/>
      <c r="E31" s="106"/>
      <c r="F31" s="107"/>
      <c r="G31" s="116"/>
    </row>
    <row r="32" spans="1:7" ht="12" customHeight="1" x14ac:dyDescent="0.2">
      <c r="A32" s="108" t="s">
        <v>1447</v>
      </c>
      <c r="B32" s="109"/>
      <c r="C32" s="110" t="s">
        <v>112</v>
      </c>
      <c r="D32" s="105" t="s">
        <v>635</v>
      </c>
      <c r="E32" s="106">
        <v>10000</v>
      </c>
      <c r="F32" s="224"/>
      <c r="G32" s="116">
        <f t="shared" si="0"/>
        <v>0</v>
      </c>
    </row>
    <row r="33" spans="1:7" ht="12" customHeight="1" x14ac:dyDescent="0.2">
      <c r="A33" s="108"/>
      <c r="B33" s="109"/>
      <c r="C33" s="110"/>
      <c r="D33" s="105"/>
      <c r="E33" s="106"/>
      <c r="F33" s="107"/>
      <c r="G33" s="116"/>
    </row>
    <row r="34" spans="1:7" ht="12" customHeight="1" x14ac:dyDescent="0.2">
      <c r="A34" s="108" t="s">
        <v>1448</v>
      </c>
      <c r="B34" s="109"/>
      <c r="C34" s="110" t="s">
        <v>113</v>
      </c>
      <c r="D34" s="105" t="s">
        <v>312</v>
      </c>
      <c r="E34" s="106">
        <v>50</v>
      </c>
      <c r="F34" s="224"/>
      <c r="G34" s="116">
        <f t="shared" si="0"/>
        <v>0</v>
      </c>
    </row>
    <row r="35" spans="1:7" ht="12" customHeight="1" x14ac:dyDescent="0.2">
      <c r="A35" s="108"/>
      <c r="B35" s="109"/>
      <c r="C35" s="110"/>
      <c r="D35" s="105"/>
      <c r="E35" s="106"/>
      <c r="F35" s="107"/>
      <c r="G35" s="116"/>
    </row>
    <row r="36" spans="1:7" ht="12" customHeight="1" x14ac:dyDescent="0.2">
      <c r="A36" s="108" t="s">
        <v>1449</v>
      </c>
      <c r="B36" s="109"/>
      <c r="C36" s="110" t="s">
        <v>79</v>
      </c>
      <c r="D36" s="105" t="s">
        <v>188</v>
      </c>
      <c r="E36" s="106">
        <v>50</v>
      </c>
      <c r="F36" s="224"/>
      <c r="G36" s="116">
        <f t="shared" si="0"/>
        <v>0</v>
      </c>
    </row>
    <row r="37" spans="1:7" ht="12" customHeight="1" x14ac:dyDescent="0.2">
      <c r="A37" s="108"/>
      <c r="B37" s="109"/>
      <c r="C37" s="110"/>
      <c r="D37" s="105"/>
      <c r="E37" s="106"/>
      <c r="F37" s="107"/>
      <c r="G37" s="116"/>
    </row>
    <row r="38" spans="1:7" ht="12" customHeight="1" x14ac:dyDescent="0.2">
      <c r="A38" s="108" t="s">
        <v>1450</v>
      </c>
      <c r="B38" s="109"/>
      <c r="C38" s="110" t="s">
        <v>1458</v>
      </c>
      <c r="D38" s="105" t="s">
        <v>188</v>
      </c>
      <c r="E38" s="106">
        <v>50</v>
      </c>
      <c r="F38" s="224"/>
      <c r="G38" s="116">
        <f t="shared" si="0"/>
        <v>0</v>
      </c>
    </row>
    <row r="39" spans="1:7" ht="12" customHeight="1" x14ac:dyDescent="0.2">
      <c r="A39" s="108"/>
      <c r="B39" s="109"/>
      <c r="C39" s="110"/>
      <c r="D39" s="105"/>
      <c r="E39" s="106"/>
      <c r="F39" s="107"/>
      <c r="G39" s="116"/>
    </row>
    <row r="40" spans="1:7" ht="12" customHeight="1" x14ac:dyDescent="0.2">
      <c r="A40" s="108" t="s">
        <v>1451</v>
      </c>
      <c r="B40" s="109"/>
      <c r="C40" s="110" t="s">
        <v>93</v>
      </c>
      <c r="D40" s="105" t="s">
        <v>635</v>
      </c>
      <c r="E40" s="113">
        <v>10000</v>
      </c>
      <c r="F40" s="224"/>
      <c r="G40" s="116">
        <f t="shared" si="0"/>
        <v>0</v>
      </c>
    </row>
    <row r="41" spans="1:7" ht="12" customHeight="1" x14ac:dyDescent="0.2">
      <c r="A41" s="108"/>
      <c r="B41" s="109"/>
      <c r="C41" s="110"/>
      <c r="D41" s="105"/>
      <c r="E41" s="106"/>
      <c r="F41" s="107"/>
      <c r="G41" s="116"/>
    </row>
    <row r="42" spans="1:7" s="7" customFormat="1" ht="12" customHeight="1" x14ac:dyDescent="0.25">
      <c r="A42" s="129" t="s">
        <v>1452</v>
      </c>
      <c r="B42" s="103"/>
      <c r="C42" s="104" t="s">
        <v>1463</v>
      </c>
      <c r="D42" s="197"/>
      <c r="E42" s="198"/>
      <c r="F42" s="199"/>
      <c r="G42" s="200"/>
    </row>
    <row r="43" spans="1:7" s="7" customFormat="1" ht="12" customHeight="1" x14ac:dyDescent="0.25">
      <c r="A43" s="129"/>
      <c r="B43" s="103"/>
      <c r="C43" s="104" t="s">
        <v>1464</v>
      </c>
      <c r="D43" s="197"/>
      <c r="E43" s="198"/>
      <c r="F43" s="199"/>
      <c r="G43" s="200"/>
    </row>
    <row r="44" spans="1:7" s="7" customFormat="1" ht="12" customHeight="1" x14ac:dyDescent="0.25">
      <c r="A44" s="129"/>
      <c r="B44" s="103"/>
      <c r="C44" s="104" t="s">
        <v>1465</v>
      </c>
      <c r="D44" s="197"/>
      <c r="E44" s="198"/>
      <c r="F44" s="199"/>
      <c r="G44" s="200"/>
    </row>
    <row r="45" spans="1:7" s="7" customFormat="1" ht="12" customHeight="1" x14ac:dyDescent="0.25">
      <c r="A45" s="129"/>
      <c r="B45" s="103"/>
      <c r="C45" s="104"/>
      <c r="D45" s="197"/>
      <c r="E45" s="198"/>
      <c r="F45" s="199"/>
      <c r="G45" s="200"/>
    </row>
    <row r="46" spans="1:7" s="7" customFormat="1" ht="12" customHeight="1" x14ac:dyDescent="0.25">
      <c r="A46" s="129" t="s">
        <v>1453</v>
      </c>
      <c r="B46" s="103"/>
      <c r="C46" s="104" t="s">
        <v>1466</v>
      </c>
      <c r="D46" s="197"/>
      <c r="E46" s="198"/>
      <c r="F46" s="199"/>
      <c r="G46" s="200"/>
    </row>
    <row r="47" spans="1:7" s="7" customFormat="1" ht="12" customHeight="1" x14ac:dyDescent="0.25">
      <c r="A47" s="129"/>
      <c r="B47" s="103"/>
      <c r="C47" s="104" t="s">
        <v>1460</v>
      </c>
      <c r="D47" s="197"/>
      <c r="E47" s="198"/>
      <c r="F47" s="199"/>
      <c r="G47" s="200"/>
    </row>
    <row r="48" spans="1:7" s="7" customFormat="1" ht="12" customHeight="1" x14ac:dyDescent="0.25">
      <c r="A48" s="129"/>
      <c r="B48" s="103"/>
      <c r="C48" s="104"/>
      <c r="D48" s="197"/>
      <c r="E48" s="198"/>
      <c r="F48" s="199"/>
      <c r="G48" s="200"/>
    </row>
    <row r="49" spans="1:7" ht="12" customHeight="1" x14ac:dyDescent="0.2">
      <c r="A49" s="108" t="s">
        <v>1454</v>
      </c>
      <c r="B49" s="109"/>
      <c r="C49" s="162" t="s">
        <v>1799</v>
      </c>
      <c r="D49" s="125" t="s">
        <v>1455</v>
      </c>
      <c r="E49" s="106">
        <v>1</v>
      </c>
      <c r="F49" s="224"/>
      <c r="G49" s="116">
        <f t="shared" si="0"/>
        <v>0</v>
      </c>
    </row>
    <row r="50" spans="1:7" ht="12" customHeight="1" x14ac:dyDescent="0.2">
      <c r="A50" s="108"/>
      <c r="B50" s="109"/>
      <c r="C50" s="162"/>
      <c r="D50" s="125"/>
      <c r="E50" s="106"/>
      <c r="F50" s="648"/>
      <c r="G50" s="116"/>
    </row>
    <row r="51" spans="1:7" ht="12" customHeight="1" x14ac:dyDescent="0.2">
      <c r="A51" s="108" t="s">
        <v>1970</v>
      </c>
      <c r="B51" s="109"/>
      <c r="C51" s="162" t="s">
        <v>1801</v>
      </c>
      <c r="D51" s="125" t="s">
        <v>140</v>
      </c>
      <c r="E51" s="106">
        <v>1</v>
      </c>
      <c r="F51" s="224"/>
      <c r="G51" s="116">
        <f t="shared" si="0"/>
        <v>0</v>
      </c>
    </row>
    <row r="52" spans="1:7" ht="12" customHeight="1" x14ac:dyDescent="0.2">
      <c r="A52" s="108"/>
      <c r="B52" s="109"/>
      <c r="C52" s="162"/>
      <c r="D52" s="125"/>
      <c r="E52" s="106"/>
      <c r="F52" s="648"/>
      <c r="G52" s="116"/>
    </row>
    <row r="53" spans="1:7" ht="12" customHeight="1" x14ac:dyDescent="0.2">
      <c r="A53" s="108" t="s">
        <v>1971</v>
      </c>
      <c r="B53" s="109"/>
      <c r="C53" s="162" t="s">
        <v>1803</v>
      </c>
      <c r="D53" s="125" t="s">
        <v>140</v>
      </c>
      <c r="E53" s="106">
        <v>1</v>
      </c>
      <c r="F53" s="224"/>
      <c r="G53" s="116">
        <f t="shared" si="0"/>
        <v>0</v>
      </c>
    </row>
    <row r="54" spans="1:7" ht="12" customHeight="1" x14ac:dyDescent="0.2">
      <c r="A54" s="108"/>
      <c r="B54" s="109"/>
      <c r="C54" s="162"/>
      <c r="D54" s="125"/>
      <c r="E54" s="106"/>
      <c r="F54" s="648"/>
      <c r="G54" s="116"/>
    </row>
    <row r="55" spans="1:7" ht="12" customHeight="1" x14ac:dyDescent="0.2">
      <c r="A55" s="108" t="s">
        <v>1972</v>
      </c>
      <c r="B55" s="109"/>
      <c r="C55" s="162" t="s">
        <v>1805</v>
      </c>
      <c r="D55" s="125" t="s">
        <v>140</v>
      </c>
      <c r="E55" s="106">
        <v>1</v>
      </c>
      <c r="F55" s="224"/>
      <c r="G55" s="116">
        <f t="shared" si="0"/>
        <v>0</v>
      </c>
    </row>
    <row r="56" spans="1:7" ht="12" customHeight="1" x14ac:dyDescent="0.2">
      <c r="A56" s="108"/>
      <c r="B56" s="109"/>
      <c r="C56" s="162"/>
      <c r="D56" s="125"/>
      <c r="E56" s="106"/>
      <c r="F56" s="648"/>
      <c r="G56" s="116"/>
    </row>
    <row r="57" spans="1:7" ht="12" customHeight="1" x14ac:dyDescent="0.2">
      <c r="A57" s="108" t="s">
        <v>1973</v>
      </c>
      <c r="B57" s="109"/>
      <c r="C57" s="162" t="s">
        <v>1807</v>
      </c>
      <c r="D57" s="125" t="s">
        <v>140</v>
      </c>
      <c r="E57" s="106">
        <v>1</v>
      </c>
      <c r="F57" s="224"/>
      <c r="G57" s="116">
        <f t="shared" si="0"/>
        <v>0</v>
      </c>
    </row>
    <row r="58" spans="1:7" ht="12" customHeight="1" x14ac:dyDescent="0.2">
      <c r="A58" s="108"/>
      <c r="B58" s="109"/>
      <c r="C58" s="162"/>
      <c r="D58" s="125"/>
      <c r="E58" s="106"/>
      <c r="F58" s="648"/>
      <c r="G58" s="116"/>
    </row>
    <row r="59" spans="1:7" ht="12" customHeight="1" x14ac:dyDescent="0.25">
      <c r="A59" s="108" t="s">
        <v>1974</v>
      </c>
      <c r="B59" s="26"/>
      <c r="C59" s="162" t="s">
        <v>1809</v>
      </c>
      <c r="D59" s="125" t="s">
        <v>1455</v>
      </c>
      <c r="E59" s="106">
        <v>1</v>
      </c>
      <c r="F59" s="224"/>
      <c r="G59" s="116">
        <f t="shared" ref="G59:G61" si="2">ROUND(E59*(ROUND(F59,2)),2)</f>
        <v>0</v>
      </c>
    </row>
    <row r="60" spans="1:7" ht="12" customHeight="1" x14ac:dyDescent="0.25">
      <c r="A60" s="108"/>
      <c r="B60" s="26"/>
      <c r="C60" s="162"/>
      <c r="D60" s="125"/>
      <c r="E60" s="106"/>
      <c r="F60" s="648"/>
      <c r="G60" s="116"/>
    </row>
    <row r="61" spans="1:7" ht="12" customHeight="1" x14ac:dyDescent="0.25">
      <c r="A61" s="108" t="s">
        <v>1975</v>
      </c>
      <c r="B61" s="26"/>
      <c r="C61" s="162" t="s">
        <v>1811</v>
      </c>
      <c r="D61" s="125" t="s">
        <v>1455</v>
      </c>
      <c r="E61" s="106">
        <v>1</v>
      </c>
      <c r="F61" s="224"/>
      <c r="G61" s="116">
        <f t="shared" si="2"/>
        <v>0</v>
      </c>
    </row>
    <row r="62" spans="1:7" ht="12" customHeight="1" x14ac:dyDescent="0.25">
      <c r="A62" s="32"/>
      <c r="B62" s="26"/>
      <c r="D62" s="28"/>
      <c r="E62" s="29"/>
      <c r="F62" s="45"/>
      <c r="G62" s="1"/>
    </row>
    <row r="63" spans="1:7" ht="12" customHeight="1" x14ac:dyDescent="0.25">
      <c r="A63" s="32"/>
      <c r="B63" s="26"/>
      <c r="D63" s="28"/>
      <c r="E63" s="29"/>
      <c r="F63" s="45"/>
      <c r="G63" s="1"/>
    </row>
    <row r="64" spans="1:7" ht="12" customHeight="1" x14ac:dyDescent="0.25">
      <c r="A64" s="32"/>
      <c r="B64" s="26"/>
      <c r="D64" s="28"/>
      <c r="E64" s="29"/>
      <c r="F64" s="45"/>
      <c r="G64" s="1"/>
    </row>
    <row r="65" spans="1:7" x14ac:dyDescent="0.25">
      <c r="A65" s="31"/>
      <c r="B65" s="26"/>
      <c r="D65" s="28"/>
      <c r="E65" s="29"/>
      <c r="F65" s="30"/>
      <c r="G65" s="1"/>
    </row>
    <row r="66" spans="1:7" x14ac:dyDescent="0.25">
      <c r="A66" s="31"/>
      <c r="B66" s="26"/>
      <c r="D66" s="28"/>
      <c r="E66" s="29"/>
      <c r="F66" s="30"/>
      <c r="G66" s="1"/>
    </row>
    <row r="67" spans="1:7" x14ac:dyDescent="0.25">
      <c r="A67" s="31"/>
      <c r="B67" s="26"/>
      <c r="D67" s="28"/>
      <c r="E67" s="29"/>
      <c r="F67" s="30"/>
      <c r="G67" s="1"/>
    </row>
    <row r="68" spans="1:7" x14ac:dyDescent="0.25">
      <c r="A68" s="31"/>
      <c r="B68" s="26"/>
      <c r="D68" s="28"/>
      <c r="E68" s="29"/>
      <c r="F68" s="30"/>
      <c r="G68" s="1"/>
    </row>
    <row r="69" spans="1:7" x14ac:dyDescent="0.25">
      <c r="A69" s="31"/>
      <c r="B69" s="26"/>
      <c r="D69" s="28"/>
      <c r="E69" s="29"/>
      <c r="F69" s="30"/>
      <c r="G69" s="1"/>
    </row>
    <row r="70" spans="1:7" x14ac:dyDescent="0.25">
      <c r="A70" s="31"/>
      <c r="B70" s="26"/>
      <c r="D70" s="28"/>
      <c r="E70" s="29"/>
      <c r="F70" s="30"/>
      <c r="G70" s="1"/>
    </row>
    <row r="71" spans="1:7" x14ac:dyDescent="0.25">
      <c r="A71" s="31"/>
      <c r="B71" s="26"/>
      <c r="D71" s="28"/>
      <c r="E71" s="29"/>
      <c r="F71" s="30"/>
      <c r="G71" s="1"/>
    </row>
    <row r="72" spans="1:7" x14ac:dyDescent="0.25">
      <c r="A72" s="31"/>
      <c r="B72" s="26"/>
      <c r="D72" s="28"/>
      <c r="E72" s="29"/>
      <c r="F72" s="30"/>
      <c r="G72" s="1"/>
    </row>
    <row r="73" spans="1:7" ht="12" x14ac:dyDescent="0.25">
      <c r="A73" s="25"/>
      <c r="B73" s="49"/>
      <c r="D73" s="28" t="s">
        <v>1770</v>
      </c>
      <c r="E73" s="29"/>
      <c r="F73" s="30"/>
      <c r="G73" s="1"/>
    </row>
    <row r="74" spans="1:7" ht="12" x14ac:dyDescent="0.25">
      <c r="A74" s="20"/>
      <c r="B74" s="21"/>
      <c r="C74" s="42"/>
      <c r="D74" s="4"/>
      <c r="E74" s="4"/>
      <c r="F74" s="4"/>
      <c r="G74" s="54"/>
    </row>
    <row r="75" spans="1:7" ht="12" x14ac:dyDescent="0.25">
      <c r="A75" s="43" t="s">
        <v>274</v>
      </c>
      <c r="B75" s="55"/>
      <c r="C75" s="13" t="s">
        <v>137</v>
      </c>
      <c r="D75" s="5"/>
      <c r="E75" s="5"/>
      <c r="F75" s="5"/>
      <c r="G75" s="44">
        <f>SUM(G12:G74)</f>
        <v>0</v>
      </c>
    </row>
  </sheetData>
  <sheetProtection algorithmName="SHA-512" hashValue="MEUaMwoSKZnEnhHZHhuKSwBPhXMq1p6iixVU54G9fDBN1QnaglMpRxilgoCIVQ6X9PfRNTa6MUq7FbdZdRkHlA==" saltValue="Eowtq+Dpc2NFVdVS4sAbzA==" spinCount="100000" sheet="1" objects="1" scenarios="1"/>
  <protectedRanges>
    <protectedRange sqref="F49:F61 F15:F40" name="Range10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Header>&amp;CC&amp;P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BB2BB-666A-419B-81D7-A518FD7A7253}">
  <sheetPr>
    <tabColor rgb="FFFFFF00"/>
  </sheetPr>
  <dimension ref="A1:G72"/>
  <sheetViews>
    <sheetView showZeros="0" view="pageBreakPreview" topLeftCell="A31" zoomScale="80" zoomScaleNormal="100" zoomScaleSheetLayoutView="80" workbookViewId="0">
      <selection activeCell="E28" activeCellId="1" sqref="B19:F19 E28"/>
    </sheetView>
  </sheetViews>
  <sheetFormatPr defaultColWidth="12.453125" defaultRowHeight="11.4" x14ac:dyDescent="0.25"/>
  <cols>
    <col min="1" max="1" width="3.81640625" style="10" customWidth="1"/>
    <col min="2" max="2" width="5.81640625" style="10" customWidth="1"/>
    <col min="3" max="3" width="34.5429687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3"/>
      <c r="G2" s="2" t="s">
        <v>276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1"/>
    </row>
    <row r="8" spans="1:7" ht="12" customHeight="1" x14ac:dyDescent="0.25">
      <c r="A8" s="129" t="s">
        <v>1467</v>
      </c>
      <c r="B8" s="103"/>
      <c r="C8" s="124" t="s">
        <v>81</v>
      </c>
      <c r="D8" s="105"/>
      <c r="E8" s="106"/>
      <c r="F8" s="107"/>
      <c r="G8" s="116"/>
    </row>
    <row r="9" spans="1:7" ht="12" customHeight="1" x14ac:dyDescent="0.25">
      <c r="A9" s="129"/>
      <c r="B9" s="103"/>
      <c r="C9" s="124"/>
      <c r="D9" s="105"/>
      <c r="E9" s="106"/>
      <c r="F9" s="107"/>
      <c r="G9" s="116"/>
    </row>
    <row r="10" spans="1:7" s="7" customFormat="1" ht="12" customHeight="1" x14ac:dyDescent="0.25">
      <c r="A10" s="129" t="s">
        <v>1468</v>
      </c>
      <c r="B10" s="103"/>
      <c r="C10" s="104" t="s">
        <v>1479</v>
      </c>
      <c r="D10" s="197"/>
      <c r="E10" s="198"/>
      <c r="F10" s="199"/>
      <c r="G10" s="200"/>
    </row>
    <row r="11" spans="1:7" s="7" customFormat="1" ht="12" customHeight="1" x14ac:dyDescent="0.25">
      <c r="A11" s="129"/>
      <c r="B11" s="103"/>
      <c r="C11" s="104"/>
      <c r="D11" s="197"/>
      <c r="E11" s="198"/>
      <c r="F11" s="199"/>
      <c r="G11" s="200"/>
    </row>
    <row r="12" spans="1:7" s="7" customFormat="1" ht="12" customHeight="1" x14ac:dyDescent="0.25">
      <c r="A12" s="129" t="s">
        <v>1743</v>
      </c>
      <c r="B12" s="103"/>
      <c r="C12" s="104" t="s">
        <v>1744</v>
      </c>
      <c r="D12" s="197"/>
      <c r="E12" s="198"/>
      <c r="F12" s="199"/>
      <c r="G12" s="200"/>
    </row>
    <row r="13" spans="1:7" s="7" customFormat="1" ht="12" customHeight="1" x14ac:dyDescent="0.25">
      <c r="A13" s="129"/>
      <c r="B13" s="103"/>
      <c r="C13" s="104"/>
      <c r="D13" s="197"/>
      <c r="E13" s="198"/>
      <c r="F13" s="199"/>
      <c r="G13" s="200"/>
    </row>
    <row r="14" spans="1:7" ht="12" customHeight="1" x14ac:dyDescent="0.2">
      <c r="A14" s="108" t="s">
        <v>1745</v>
      </c>
      <c r="B14" s="109"/>
      <c r="C14" s="110" t="s">
        <v>1746</v>
      </c>
      <c r="D14" s="105" t="s">
        <v>429</v>
      </c>
      <c r="E14" s="106">
        <v>1</v>
      </c>
      <c r="F14" s="297"/>
      <c r="G14" s="116">
        <f t="shared" ref="G14" si="0">ROUND(E14*(ROUND(F14,2)),2)</f>
        <v>0</v>
      </c>
    </row>
    <row r="15" spans="1:7" ht="12" customHeight="1" x14ac:dyDescent="0.2">
      <c r="A15" s="108"/>
      <c r="B15" s="109"/>
      <c r="C15" s="110" t="s">
        <v>1747</v>
      </c>
      <c r="D15" s="105"/>
      <c r="E15" s="106"/>
      <c r="F15" s="107"/>
      <c r="G15" s="116"/>
    </row>
    <row r="16" spans="1:7" ht="12" customHeight="1" x14ac:dyDescent="0.2">
      <c r="A16" s="108"/>
      <c r="B16" s="109"/>
      <c r="C16" s="110"/>
      <c r="D16" s="105"/>
      <c r="E16" s="106"/>
      <c r="F16" s="107"/>
      <c r="G16" s="116"/>
    </row>
    <row r="17" spans="1:7" ht="12" customHeight="1" x14ac:dyDescent="0.2">
      <c r="A17" s="108" t="s">
        <v>1748</v>
      </c>
      <c r="B17" s="109"/>
      <c r="C17" s="110" t="s">
        <v>1749</v>
      </c>
      <c r="D17" s="105" t="s">
        <v>429</v>
      </c>
      <c r="E17" s="106">
        <v>1</v>
      </c>
      <c r="F17" s="297"/>
      <c r="G17" s="116">
        <f t="shared" ref="G17" si="1">ROUND(E17*(ROUND(F17,2)),2)</f>
        <v>0</v>
      </c>
    </row>
    <row r="18" spans="1:7" ht="12" customHeight="1" x14ac:dyDescent="0.2">
      <c r="A18" s="108"/>
      <c r="B18" s="109"/>
      <c r="C18" s="110" t="s">
        <v>1750</v>
      </c>
      <c r="D18" s="105"/>
      <c r="E18" s="106"/>
      <c r="F18" s="107"/>
      <c r="G18" s="613"/>
    </row>
    <row r="19" spans="1:7" s="7" customFormat="1" ht="12" customHeight="1" x14ac:dyDescent="0.25">
      <c r="A19" s="129"/>
      <c r="B19" s="103"/>
      <c r="C19" s="104"/>
      <c r="D19" s="197"/>
      <c r="E19" s="198"/>
      <c r="F19" s="199"/>
      <c r="G19" s="200"/>
    </row>
    <row r="20" spans="1:7" s="7" customFormat="1" ht="12" customHeight="1" x14ac:dyDescent="0.25">
      <c r="A20" s="129" t="s">
        <v>1469</v>
      </c>
      <c r="B20" s="205"/>
      <c r="C20" s="104" t="s">
        <v>1486</v>
      </c>
      <c r="D20" s="204"/>
      <c r="E20" s="198"/>
      <c r="F20" s="178"/>
      <c r="G20" s="200"/>
    </row>
    <row r="21" spans="1:7" s="7" customFormat="1" ht="12" customHeight="1" x14ac:dyDescent="0.25">
      <c r="A21" s="129"/>
      <c r="B21" s="205"/>
      <c r="C21" s="104" t="s">
        <v>1487</v>
      </c>
      <c r="D21" s="204"/>
      <c r="E21" s="198"/>
      <c r="F21" s="178"/>
      <c r="G21" s="200"/>
    </row>
    <row r="22" spans="1:7" ht="12" customHeight="1" x14ac:dyDescent="0.25">
      <c r="A22" s="108"/>
      <c r="B22" s="130"/>
      <c r="C22" s="110"/>
      <c r="D22" s="131"/>
      <c r="E22" s="106"/>
      <c r="F22" s="111"/>
      <c r="G22" s="116"/>
    </row>
    <row r="23" spans="1:7" ht="12" customHeight="1" x14ac:dyDescent="0.25">
      <c r="A23" s="108" t="s">
        <v>1470</v>
      </c>
      <c r="B23" s="130"/>
      <c r="C23" s="162" t="s">
        <v>1799</v>
      </c>
      <c r="D23" s="131" t="s">
        <v>140</v>
      </c>
      <c r="E23" s="106">
        <v>1</v>
      </c>
      <c r="F23" s="227"/>
      <c r="G23" s="116">
        <f t="shared" ref="G23:G29" si="2">ROUND(E23*(ROUND(F23,2)),2)</f>
        <v>0</v>
      </c>
    </row>
    <row r="24" spans="1:7" ht="12" customHeight="1" x14ac:dyDescent="0.25">
      <c r="A24" s="108" t="s">
        <v>1976</v>
      </c>
      <c r="B24" s="130"/>
      <c r="C24" s="162" t="s">
        <v>1801</v>
      </c>
      <c r="D24" s="131" t="s">
        <v>140</v>
      </c>
      <c r="E24" s="106">
        <v>1</v>
      </c>
      <c r="F24" s="227"/>
      <c r="G24" s="116">
        <f t="shared" si="2"/>
        <v>0</v>
      </c>
    </row>
    <row r="25" spans="1:7" ht="12" customHeight="1" x14ac:dyDescent="0.25">
      <c r="A25" s="108" t="s">
        <v>1977</v>
      </c>
      <c r="B25" s="130"/>
      <c r="C25" s="162" t="s">
        <v>1803</v>
      </c>
      <c r="D25" s="131" t="s">
        <v>140</v>
      </c>
      <c r="E25" s="106">
        <v>1</v>
      </c>
      <c r="F25" s="227"/>
      <c r="G25" s="116">
        <f t="shared" si="2"/>
        <v>0</v>
      </c>
    </row>
    <row r="26" spans="1:7" ht="12" customHeight="1" x14ac:dyDescent="0.25">
      <c r="A26" s="108" t="s">
        <v>1978</v>
      </c>
      <c r="B26" s="130"/>
      <c r="C26" s="162" t="s">
        <v>1805</v>
      </c>
      <c r="D26" s="131" t="s">
        <v>140</v>
      </c>
      <c r="E26" s="106">
        <v>1</v>
      </c>
      <c r="F26" s="227"/>
      <c r="G26" s="116">
        <f t="shared" si="2"/>
        <v>0</v>
      </c>
    </row>
    <row r="27" spans="1:7" ht="12" customHeight="1" x14ac:dyDescent="0.25">
      <c r="A27" s="108" t="s">
        <v>1979</v>
      </c>
      <c r="B27" s="130"/>
      <c r="C27" s="162" t="s">
        <v>1807</v>
      </c>
      <c r="D27" s="131" t="s">
        <v>140</v>
      </c>
      <c r="E27" s="106">
        <v>1</v>
      </c>
      <c r="F27" s="227"/>
      <c r="G27" s="116">
        <f t="shared" si="2"/>
        <v>0</v>
      </c>
    </row>
    <row r="28" spans="1:7" ht="12" customHeight="1" x14ac:dyDescent="0.25">
      <c r="A28" s="108" t="s">
        <v>1980</v>
      </c>
      <c r="B28" s="130"/>
      <c r="C28" s="162" t="s">
        <v>1809</v>
      </c>
      <c r="D28" s="131" t="s">
        <v>140</v>
      </c>
      <c r="E28" s="106">
        <v>1</v>
      </c>
      <c r="F28" s="227"/>
      <c r="G28" s="116">
        <f t="shared" si="2"/>
        <v>0</v>
      </c>
    </row>
    <row r="29" spans="1:7" ht="12" customHeight="1" x14ac:dyDescent="0.25">
      <c r="A29" s="108" t="s">
        <v>1981</v>
      </c>
      <c r="B29" s="130"/>
      <c r="C29" s="162" t="s">
        <v>1811</v>
      </c>
      <c r="D29" s="131" t="s">
        <v>140</v>
      </c>
      <c r="E29" s="106">
        <v>1</v>
      </c>
      <c r="F29" s="227"/>
      <c r="G29" s="116">
        <f t="shared" si="2"/>
        <v>0</v>
      </c>
    </row>
    <row r="30" spans="1:7" ht="12" customHeight="1" x14ac:dyDescent="0.2">
      <c r="A30" s="108"/>
      <c r="B30" s="109"/>
      <c r="C30" s="110"/>
      <c r="D30" s="105"/>
      <c r="E30" s="106"/>
      <c r="F30" s="111"/>
      <c r="G30" s="116"/>
    </row>
    <row r="31" spans="1:7" s="7" customFormat="1" ht="12" customHeight="1" x14ac:dyDescent="0.25">
      <c r="A31" s="129" t="s">
        <v>1471</v>
      </c>
      <c r="B31" s="103"/>
      <c r="C31" s="104" t="s">
        <v>1480</v>
      </c>
      <c r="D31" s="197"/>
      <c r="E31" s="198"/>
      <c r="F31" s="178"/>
      <c r="G31" s="200"/>
    </row>
    <row r="32" spans="1:7" ht="12" customHeight="1" x14ac:dyDescent="0.2">
      <c r="A32" s="108"/>
      <c r="B32" s="109"/>
      <c r="C32" s="110"/>
      <c r="D32" s="105"/>
      <c r="E32" s="106"/>
      <c r="F32" s="111"/>
      <c r="G32" s="116"/>
    </row>
    <row r="33" spans="1:7" ht="12" customHeight="1" x14ac:dyDescent="0.2">
      <c r="A33" s="108" t="s">
        <v>1472</v>
      </c>
      <c r="B33" s="109"/>
      <c r="C33" s="110" t="s">
        <v>1481</v>
      </c>
      <c r="D33" s="105" t="s">
        <v>140</v>
      </c>
      <c r="E33" s="106">
        <v>10</v>
      </c>
      <c r="F33" s="227"/>
      <c r="G33" s="116">
        <f t="shared" ref="G33:G60" si="3">ROUND(E33*(ROUND(F33,2)),2)</f>
        <v>0</v>
      </c>
    </row>
    <row r="34" spans="1:7" ht="12" customHeight="1" x14ac:dyDescent="0.2">
      <c r="A34" s="108"/>
      <c r="B34" s="109"/>
      <c r="C34" s="110"/>
      <c r="D34" s="105"/>
      <c r="E34" s="106"/>
      <c r="F34" s="111"/>
      <c r="G34" s="116"/>
    </row>
    <row r="35" spans="1:7" ht="12" customHeight="1" x14ac:dyDescent="0.2">
      <c r="A35" s="108" t="s">
        <v>1473</v>
      </c>
      <c r="B35" s="109"/>
      <c r="C35" s="110" t="s">
        <v>1482</v>
      </c>
      <c r="D35" s="105" t="s">
        <v>140</v>
      </c>
      <c r="E35" s="106">
        <v>50</v>
      </c>
      <c r="F35" s="227"/>
      <c r="G35" s="116">
        <f t="shared" si="3"/>
        <v>0</v>
      </c>
    </row>
    <row r="36" spans="1:7" ht="12" customHeight="1" x14ac:dyDescent="0.2">
      <c r="A36" s="108"/>
      <c r="B36" s="109"/>
      <c r="C36" s="110"/>
      <c r="D36" s="105"/>
      <c r="E36" s="106"/>
      <c r="F36" s="111"/>
      <c r="G36" s="116"/>
    </row>
    <row r="37" spans="1:7" ht="12" customHeight="1" x14ac:dyDescent="0.2">
      <c r="A37" s="108" t="s">
        <v>1474</v>
      </c>
      <c r="B37" s="109"/>
      <c r="C37" s="110" t="s">
        <v>1483</v>
      </c>
      <c r="D37" s="105" t="s">
        <v>140</v>
      </c>
      <c r="E37" s="106">
        <v>50</v>
      </c>
      <c r="F37" s="227"/>
      <c r="G37" s="116">
        <f t="shared" si="3"/>
        <v>0</v>
      </c>
    </row>
    <row r="38" spans="1:7" ht="12" customHeight="1" x14ac:dyDescent="0.2">
      <c r="A38" s="108"/>
      <c r="B38" s="109"/>
      <c r="C38" s="110"/>
      <c r="D38" s="105"/>
      <c r="E38" s="106"/>
      <c r="F38" s="111"/>
      <c r="G38" s="116"/>
    </row>
    <row r="39" spans="1:7" ht="12" customHeight="1" x14ac:dyDescent="0.2">
      <c r="A39" s="108" t="s">
        <v>1475</v>
      </c>
      <c r="B39" s="109"/>
      <c r="C39" s="110" t="s">
        <v>1484</v>
      </c>
      <c r="D39" s="105" t="s">
        <v>140</v>
      </c>
      <c r="E39" s="106">
        <v>50</v>
      </c>
      <c r="F39" s="227"/>
      <c r="G39" s="116">
        <f t="shared" si="3"/>
        <v>0</v>
      </c>
    </row>
    <row r="40" spans="1:7" ht="12" customHeight="1" x14ac:dyDescent="0.2">
      <c r="A40" s="108"/>
      <c r="B40" s="109"/>
      <c r="C40" s="110"/>
      <c r="D40" s="105"/>
      <c r="E40" s="106"/>
      <c r="F40" s="111"/>
      <c r="G40" s="116"/>
    </row>
    <row r="41" spans="1:7" ht="12" customHeight="1" x14ac:dyDescent="0.2">
      <c r="A41" s="108" t="s">
        <v>1476</v>
      </c>
      <c r="B41" s="109"/>
      <c r="C41" s="110" t="s">
        <v>1485</v>
      </c>
      <c r="D41" s="105" t="s">
        <v>140</v>
      </c>
      <c r="E41" s="106">
        <v>50</v>
      </c>
      <c r="F41" s="227"/>
      <c r="G41" s="116">
        <f t="shared" si="3"/>
        <v>0</v>
      </c>
    </row>
    <row r="42" spans="1:7" ht="12" customHeight="1" x14ac:dyDescent="0.2">
      <c r="A42" s="108"/>
      <c r="B42" s="109"/>
      <c r="C42" s="110"/>
      <c r="D42" s="105"/>
      <c r="E42" s="106"/>
      <c r="F42" s="111"/>
      <c r="G42" s="116"/>
    </row>
    <row r="43" spans="1:7" s="7" customFormat="1" ht="12" customHeight="1" x14ac:dyDescent="0.25">
      <c r="A43" s="129" t="s">
        <v>114</v>
      </c>
      <c r="B43" s="103"/>
      <c r="C43" s="104" t="s">
        <v>300</v>
      </c>
      <c r="D43" s="197"/>
      <c r="E43" s="198"/>
      <c r="F43" s="199"/>
      <c r="G43" s="200"/>
    </row>
    <row r="44" spans="1:7" s="7" customFormat="1" ht="12" customHeight="1" x14ac:dyDescent="0.25">
      <c r="A44" s="129"/>
      <c r="B44" s="103"/>
      <c r="C44" s="104"/>
      <c r="D44" s="197"/>
      <c r="E44" s="198"/>
      <c r="F44" s="199"/>
      <c r="G44" s="200"/>
    </row>
    <row r="45" spans="1:7" s="7" customFormat="1" ht="12" customHeight="1" x14ac:dyDescent="0.25">
      <c r="A45" s="129" t="s">
        <v>1982</v>
      </c>
      <c r="B45" s="103"/>
      <c r="C45" s="104" t="s">
        <v>1983</v>
      </c>
      <c r="D45" s="197"/>
      <c r="E45" s="198"/>
      <c r="F45" s="199"/>
      <c r="G45" s="200"/>
    </row>
    <row r="46" spans="1:7" ht="12" customHeight="1" x14ac:dyDescent="0.2">
      <c r="A46" s="108"/>
      <c r="B46" s="109"/>
      <c r="C46" s="110"/>
      <c r="D46" s="105"/>
      <c r="E46" s="106"/>
      <c r="F46" s="107"/>
      <c r="G46" s="116"/>
    </row>
    <row r="47" spans="1:7" ht="12" customHeight="1" x14ac:dyDescent="0.2">
      <c r="A47" s="108" t="s">
        <v>1984</v>
      </c>
      <c r="B47" s="109"/>
      <c r="C47" s="162" t="s">
        <v>1799</v>
      </c>
      <c r="D47" s="105" t="s">
        <v>140</v>
      </c>
      <c r="E47" s="106">
        <v>1</v>
      </c>
      <c r="F47" s="224"/>
      <c r="G47" s="116">
        <f>ROUND(E47*(ROUND(F47,2)),2)</f>
        <v>0</v>
      </c>
    </row>
    <row r="48" spans="1:7" ht="12" customHeight="1" x14ac:dyDescent="0.2">
      <c r="A48" s="108" t="s">
        <v>1985</v>
      </c>
      <c r="B48" s="109"/>
      <c r="C48" s="162" t="s">
        <v>1801</v>
      </c>
      <c r="D48" s="105" t="s">
        <v>140</v>
      </c>
      <c r="E48" s="106">
        <v>1</v>
      </c>
      <c r="F48" s="224"/>
      <c r="G48" s="116">
        <f t="shared" si="3"/>
        <v>0</v>
      </c>
    </row>
    <row r="49" spans="1:7" ht="12" customHeight="1" x14ac:dyDescent="0.2">
      <c r="A49" s="108" t="s">
        <v>1986</v>
      </c>
      <c r="B49" s="109"/>
      <c r="C49" s="162" t="s">
        <v>1803</v>
      </c>
      <c r="D49" s="105" t="s">
        <v>140</v>
      </c>
      <c r="E49" s="106">
        <v>1</v>
      </c>
      <c r="F49" s="224"/>
      <c r="G49" s="116">
        <f t="shared" si="3"/>
        <v>0</v>
      </c>
    </row>
    <row r="50" spans="1:7" ht="12" customHeight="1" x14ac:dyDescent="0.2">
      <c r="A50" s="108" t="s">
        <v>1987</v>
      </c>
      <c r="B50" s="109"/>
      <c r="C50" s="162" t="s">
        <v>1809</v>
      </c>
      <c r="D50" s="105" t="s">
        <v>140</v>
      </c>
      <c r="E50" s="106">
        <v>1</v>
      </c>
      <c r="F50" s="224"/>
      <c r="G50" s="116">
        <f t="shared" si="3"/>
        <v>0</v>
      </c>
    </row>
    <row r="51" spans="1:7" ht="12" customHeight="1" x14ac:dyDescent="0.2">
      <c r="A51" s="108"/>
      <c r="B51" s="109"/>
      <c r="C51" s="110"/>
      <c r="D51" s="105"/>
      <c r="E51" s="106"/>
      <c r="F51" s="107"/>
      <c r="G51" s="116"/>
    </row>
    <row r="52" spans="1:7" s="7" customFormat="1" ht="12" customHeight="1" x14ac:dyDescent="0.25">
      <c r="A52" s="129" t="s">
        <v>1988</v>
      </c>
      <c r="B52" s="103"/>
      <c r="C52" s="104" t="s">
        <v>1989</v>
      </c>
      <c r="D52" s="197"/>
      <c r="E52" s="198"/>
      <c r="F52" s="199"/>
      <c r="G52" s="200"/>
    </row>
    <row r="53" spans="1:7" ht="12" customHeight="1" x14ac:dyDescent="0.2">
      <c r="A53" s="108"/>
      <c r="B53" s="109"/>
      <c r="C53" s="110"/>
      <c r="D53" s="105"/>
      <c r="E53" s="106"/>
      <c r="F53" s="107"/>
      <c r="G53" s="116"/>
    </row>
    <row r="54" spans="1:7" ht="12" customHeight="1" x14ac:dyDescent="0.2">
      <c r="A54" s="108" t="s">
        <v>1478</v>
      </c>
      <c r="B54" s="109"/>
      <c r="C54" s="162" t="s">
        <v>1799</v>
      </c>
      <c r="D54" s="105" t="s">
        <v>140</v>
      </c>
      <c r="E54" s="106">
        <v>1</v>
      </c>
      <c r="F54" s="224"/>
      <c r="G54" s="116">
        <f t="shared" si="3"/>
        <v>0</v>
      </c>
    </row>
    <row r="55" spans="1:7" ht="12" customHeight="1" x14ac:dyDescent="0.2">
      <c r="A55" s="108" t="s">
        <v>1990</v>
      </c>
      <c r="B55" s="109"/>
      <c r="C55" s="162" t="s">
        <v>1801</v>
      </c>
      <c r="D55" s="105" t="s">
        <v>140</v>
      </c>
      <c r="E55" s="106">
        <v>1</v>
      </c>
      <c r="F55" s="224"/>
      <c r="G55" s="116">
        <f t="shared" si="3"/>
        <v>0</v>
      </c>
    </row>
    <row r="56" spans="1:7" ht="12" customHeight="1" x14ac:dyDescent="0.2">
      <c r="A56" s="108" t="s">
        <v>1991</v>
      </c>
      <c r="B56" s="109"/>
      <c r="C56" s="162" t="s">
        <v>1803</v>
      </c>
      <c r="D56" s="105" t="s">
        <v>140</v>
      </c>
      <c r="E56" s="106">
        <v>1</v>
      </c>
      <c r="F56" s="224"/>
      <c r="G56" s="116">
        <f t="shared" si="3"/>
        <v>0</v>
      </c>
    </row>
    <row r="57" spans="1:7" ht="12" customHeight="1" x14ac:dyDescent="0.2">
      <c r="A57" s="108" t="s">
        <v>1992</v>
      </c>
      <c r="B57" s="109"/>
      <c r="C57" s="162" t="s">
        <v>1805</v>
      </c>
      <c r="D57" s="105" t="s">
        <v>140</v>
      </c>
      <c r="E57" s="106">
        <v>1</v>
      </c>
      <c r="F57" s="224"/>
      <c r="G57" s="116">
        <f t="shared" si="3"/>
        <v>0</v>
      </c>
    </row>
    <row r="58" spans="1:7" ht="12" customHeight="1" x14ac:dyDescent="0.2">
      <c r="A58" s="108" t="s">
        <v>1993</v>
      </c>
      <c r="B58" s="109"/>
      <c r="C58" s="162" t="s">
        <v>1807</v>
      </c>
      <c r="D58" s="105" t="s">
        <v>140</v>
      </c>
      <c r="E58" s="106">
        <v>1</v>
      </c>
      <c r="F58" s="224"/>
      <c r="G58" s="116">
        <f t="shared" si="3"/>
        <v>0</v>
      </c>
    </row>
    <row r="59" spans="1:7" ht="12" customHeight="1" x14ac:dyDescent="0.2">
      <c r="A59" s="108" t="s">
        <v>1994</v>
      </c>
      <c r="B59" s="109"/>
      <c r="C59" s="162" t="s">
        <v>1809</v>
      </c>
      <c r="D59" s="105" t="s">
        <v>140</v>
      </c>
      <c r="E59" s="106">
        <v>1</v>
      </c>
      <c r="F59" s="224"/>
      <c r="G59" s="116">
        <f t="shared" si="3"/>
        <v>0</v>
      </c>
    </row>
    <row r="60" spans="1:7" ht="12" customHeight="1" x14ac:dyDescent="0.2">
      <c r="A60" s="108" t="s">
        <v>1995</v>
      </c>
      <c r="B60" s="109"/>
      <c r="C60" s="162" t="s">
        <v>1811</v>
      </c>
      <c r="D60" s="105" t="s">
        <v>140</v>
      </c>
      <c r="E60" s="106">
        <v>1</v>
      </c>
      <c r="F60" s="224"/>
      <c r="G60" s="116">
        <f t="shared" si="3"/>
        <v>0</v>
      </c>
    </row>
    <row r="61" spans="1:7" ht="12" customHeight="1" x14ac:dyDescent="0.2">
      <c r="A61" s="108"/>
      <c r="B61" s="109"/>
      <c r="C61" s="110"/>
      <c r="D61" s="105"/>
      <c r="E61" s="106"/>
      <c r="F61" s="107"/>
      <c r="G61" s="116"/>
    </row>
    <row r="62" spans="1:7" ht="12" customHeight="1" x14ac:dyDescent="0.25">
      <c r="A62" s="108" t="s">
        <v>115</v>
      </c>
      <c r="B62" s="130"/>
      <c r="C62" s="110" t="s">
        <v>1490</v>
      </c>
      <c r="D62" s="131"/>
      <c r="E62" s="136"/>
      <c r="F62" s="137"/>
      <c r="G62" s="171"/>
    </row>
    <row r="63" spans="1:7" ht="12" customHeight="1" x14ac:dyDescent="0.25">
      <c r="A63" s="32"/>
      <c r="B63" s="26"/>
      <c r="C63" s="11" t="s">
        <v>1491</v>
      </c>
      <c r="D63" s="131" t="s">
        <v>312</v>
      </c>
      <c r="E63" s="136">
        <v>5</v>
      </c>
      <c r="F63" s="225"/>
      <c r="G63" s="171">
        <f t="shared" ref="G63" si="4">ROUND(E63*(ROUND(F63,2)),2)</f>
        <v>0</v>
      </c>
    </row>
    <row r="64" spans="1:7" ht="12" customHeight="1" x14ac:dyDescent="0.25">
      <c r="A64" s="32"/>
      <c r="B64" s="26"/>
      <c r="D64" s="28"/>
      <c r="E64" s="29"/>
      <c r="F64" s="657"/>
      <c r="G64" s="1"/>
    </row>
    <row r="65" spans="1:7" ht="12" customHeight="1" x14ac:dyDescent="0.2">
      <c r="A65" s="31"/>
      <c r="B65" s="60"/>
      <c r="D65" s="28"/>
      <c r="E65" s="28"/>
      <c r="F65" s="47"/>
      <c r="G65" s="87" t="str">
        <f t="shared" ref="G65:G68" si="5">IF(OR(AND(E65="Prov",F65="Sum"),(F65="PC Sum")),". . . . . . . . .00",IF(ISERR(E65*F65),"",IF(E65*F65=0,"",ROUND(E65*F65,2))))</f>
        <v/>
      </c>
    </row>
    <row r="66" spans="1:7" ht="12" customHeight="1" x14ac:dyDescent="0.2">
      <c r="A66" s="31"/>
      <c r="B66" s="60"/>
      <c r="D66" s="28"/>
      <c r="E66" s="29"/>
      <c r="F66" s="75"/>
      <c r="G66" s="87" t="str">
        <f t="shared" si="5"/>
        <v/>
      </c>
    </row>
    <row r="67" spans="1:7" ht="12" customHeight="1" x14ac:dyDescent="0.2">
      <c r="A67" s="31"/>
      <c r="B67" s="60"/>
      <c r="D67" s="28"/>
      <c r="E67" s="29"/>
      <c r="F67" s="30"/>
      <c r="G67" s="87" t="str">
        <f t="shared" si="5"/>
        <v/>
      </c>
    </row>
    <row r="68" spans="1:7" ht="12" customHeight="1" x14ac:dyDescent="0.2">
      <c r="A68" s="31"/>
      <c r="B68" s="60"/>
      <c r="D68" s="28"/>
      <c r="E68" s="29"/>
      <c r="F68" s="30"/>
      <c r="G68" s="87" t="str">
        <f t="shared" si="5"/>
        <v/>
      </c>
    </row>
    <row r="69" spans="1:7" ht="12" customHeight="1" x14ac:dyDescent="0.25">
      <c r="A69" s="52"/>
      <c r="B69" s="53"/>
      <c r="C69" s="89"/>
      <c r="D69" s="4"/>
      <c r="E69" s="4"/>
      <c r="F69" s="15"/>
      <c r="G69" s="54"/>
    </row>
    <row r="70" spans="1:7" ht="12" customHeight="1" x14ac:dyDescent="0.25">
      <c r="A70" s="25" t="str">
        <f>A8</f>
        <v>M630</v>
      </c>
      <c r="B70" s="49"/>
      <c r="C70" s="90" t="s">
        <v>137</v>
      </c>
      <c r="D70" s="3"/>
      <c r="E70" s="3"/>
      <c r="F70" s="60"/>
      <c r="G70" s="76">
        <f>SUM(G7:G68)</f>
        <v>0</v>
      </c>
    </row>
    <row r="71" spans="1:7" ht="12" customHeight="1" x14ac:dyDescent="0.25">
      <c r="A71" s="43"/>
      <c r="B71" s="55"/>
      <c r="C71" s="91"/>
      <c r="D71" s="5"/>
      <c r="E71" s="5"/>
      <c r="F71" s="19"/>
      <c r="G71" s="44"/>
    </row>
    <row r="72" spans="1:7" x14ac:dyDescent="0.25">
      <c r="D72" s="10" t="s">
        <v>1770</v>
      </c>
    </row>
  </sheetData>
  <sheetProtection algorithmName="SHA-512" hashValue="Xxo6sa4xh3Z2mlaYLNcbMnpoTFQ/7BxZVqdB8YhuvXdFkKIiLRnuQZ9a+wcMdql8O/wM6MQ9sYnu2UoELgvmdA==" saltValue="QmJEiosfnlCJgdCfSkno+A==" spinCount="100000" sheet="1" objects="1" scenarios="1"/>
  <protectedRanges>
    <protectedRange sqref="F66" name="Range2"/>
    <protectedRange sqref="F23:F41 F47:F63" name="Range10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  <rowBreaks count="1" manualBreakCount="1">
    <brk id="71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2C85-2210-48E7-BCAD-DB0205CAA3E4}">
  <sheetPr>
    <tabColor rgb="FFFFFF00"/>
  </sheetPr>
  <dimension ref="A1:G73"/>
  <sheetViews>
    <sheetView showZeros="0" view="pageBreakPreview" topLeftCell="B4" zoomScale="90" zoomScaleNormal="100" zoomScaleSheetLayoutView="90" workbookViewId="0">
      <selection activeCell="E28" activeCellId="1" sqref="B19:F19 E28"/>
    </sheetView>
  </sheetViews>
  <sheetFormatPr defaultColWidth="12.453125" defaultRowHeight="11.4" x14ac:dyDescent="0.25"/>
  <cols>
    <col min="1" max="1" width="3.81640625" style="10" customWidth="1"/>
    <col min="2" max="2" width="6.81640625" style="10" customWidth="1"/>
    <col min="3" max="3" width="34.453125" style="11" customWidth="1"/>
    <col min="4" max="4" width="9.81640625" style="10" customWidth="1"/>
    <col min="5" max="5" width="9.81640625" style="69" customWidth="1"/>
    <col min="6" max="6" width="9.81640625" style="295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285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286"/>
      <c r="G2" s="2" t="s">
        <v>278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87"/>
      <c r="G3" s="12"/>
    </row>
    <row r="4" spans="1:7" ht="12" customHeight="1" x14ac:dyDescent="0.25">
      <c r="A4" s="77"/>
      <c r="B4" s="78"/>
      <c r="C4" s="79"/>
      <c r="D4" s="80"/>
      <c r="E4" s="80"/>
      <c r="F4" s="288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289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290"/>
      <c r="G6" s="86"/>
    </row>
    <row r="7" spans="1:7" ht="12" customHeight="1" x14ac:dyDescent="0.25">
      <c r="A7" s="20"/>
      <c r="B7" s="15"/>
      <c r="C7" s="22"/>
      <c r="D7" s="16"/>
      <c r="E7" s="23"/>
      <c r="F7" s="291"/>
      <c r="G7" s="1"/>
    </row>
    <row r="8" spans="1:7" ht="12" customHeight="1" x14ac:dyDescent="0.25">
      <c r="A8" s="129" t="s">
        <v>1492</v>
      </c>
      <c r="B8" s="103"/>
      <c r="C8" s="104" t="s">
        <v>1504</v>
      </c>
      <c r="D8" s="105"/>
      <c r="E8" s="106"/>
      <c r="F8" s="296"/>
      <c r="G8" s="116"/>
    </row>
    <row r="9" spans="1:7" ht="12" customHeight="1" x14ac:dyDescent="0.25">
      <c r="A9" s="129"/>
      <c r="B9" s="103"/>
      <c r="C9" s="104" t="s">
        <v>1505</v>
      </c>
      <c r="D9" s="105"/>
      <c r="E9" s="106"/>
      <c r="F9" s="296"/>
      <c r="G9" s="116"/>
    </row>
    <row r="10" spans="1:7" ht="12" customHeight="1" x14ac:dyDescent="0.25">
      <c r="A10" s="129"/>
      <c r="B10" s="103"/>
      <c r="C10" s="104"/>
      <c r="D10" s="105"/>
      <c r="E10" s="106"/>
      <c r="F10" s="296"/>
      <c r="G10" s="116"/>
    </row>
    <row r="11" spans="1:7" s="7" customFormat="1" ht="12" customHeight="1" x14ac:dyDescent="0.25">
      <c r="A11" s="129" t="s">
        <v>116</v>
      </c>
      <c r="B11" s="103"/>
      <c r="C11" s="104" t="s">
        <v>301</v>
      </c>
      <c r="D11" s="197"/>
      <c r="E11" s="198"/>
      <c r="F11" s="302"/>
      <c r="G11" s="200"/>
    </row>
    <row r="12" spans="1:7" s="7" customFormat="1" ht="12" customHeight="1" x14ac:dyDescent="0.25">
      <c r="A12" s="129"/>
      <c r="B12" s="103"/>
      <c r="C12" s="104"/>
      <c r="D12" s="197"/>
      <c r="E12" s="198"/>
      <c r="F12" s="302"/>
      <c r="G12" s="200"/>
    </row>
    <row r="13" spans="1:7" s="7" customFormat="1" ht="12" customHeight="1" x14ac:dyDescent="0.25">
      <c r="A13" s="129" t="s">
        <v>1493</v>
      </c>
      <c r="B13" s="103"/>
      <c r="C13" s="104" t="s">
        <v>302</v>
      </c>
      <c r="D13" s="197"/>
      <c r="E13" s="198"/>
      <c r="F13" s="302"/>
      <c r="G13" s="200"/>
    </row>
    <row r="14" spans="1:7" s="7" customFormat="1" ht="12" customHeight="1" x14ac:dyDescent="0.25">
      <c r="A14" s="129"/>
      <c r="B14" s="103"/>
      <c r="C14" s="104"/>
      <c r="D14" s="197"/>
      <c r="E14" s="198"/>
      <c r="F14" s="302"/>
      <c r="G14" s="200"/>
    </row>
    <row r="15" spans="1:7" s="7" customFormat="1" ht="12" customHeight="1" x14ac:dyDescent="0.25">
      <c r="A15" s="129" t="s">
        <v>1494</v>
      </c>
      <c r="B15" s="103"/>
      <c r="C15" s="104" t="s">
        <v>1440</v>
      </c>
      <c r="D15" s="197"/>
      <c r="E15" s="198"/>
      <c r="F15" s="302"/>
      <c r="G15" s="200"/>
    </row>
    <row r="16" spans="1:7" s="7" customFormat="1" ht="12" customHeight="1" x14ac:dyDescent="0.25">
      <c r="A16" s="129"/>
      <c r="B16" s="103"/>
      <c r="C16" s="104" t="s">
        <v>1503</v>
      </c>
      <c r="D16" s="197"/>
      <c r="E16" s="198"/>
      <c r="F16" s="302"/>
      <c r="G16" s="200"/>
    </row>
    <row r="17" spans="1:7" ht="12" customHeight="1" x14ac:dyDescent="0.2">
      <c r="A17" s="108"/>
      <c r="B17" s="109"/>
      <c r="C17" s="110"/>
      <c r="D17" s="105"/>
      <c r="E17" s="106"/>
      <c r="F17" s="296"/>
      <c r="G17" s="116"/>
    </row>
    <row r="18" spans="1:7" ht="12" customHeight="1" x14ac:dyDescent="0.2">
      <c r="A18" s="108" t="s">
        <v>1495</v>
      </c>
      <c r="B18" s="109"/>
      <c r="C18" s="162" t="s">
        <v>1799</v>
      </c>
      <c r="D18" s="105" t="s">
        <v>140</v>
      </c>
      <c r="E18" s="106">
        <v>1</v>
      </c>
      <c r="F18" s="297"/>
      <c r="G18" s="116">
        <f t="shared" ref="G18:G22" si="0">ROUND(E18*(ROUND(F18,2)),2)</f>
        <v>0</v>
      </c>
    </row>
    <row r="19" spans="1:7" ht="12" customHeight="1" x14ac:dyDescent="0.2">
      <c r="A19" s="108" t="s">
        <v>1996</v>
      </c>
      <c r="B19" s="109"/>
      <c r="C19" s="162" t="s">
        <v>1801</v>
      </c>
      <c r="D19" s="105" t="s">
        <v>140</v>
      </c>
      <c r="E19" s="106">
        <v>1</v>
      </c>
      <c r="F19" s="297"/>
      <c r="G19" s="116">
        <f t="shared" si="0"/>
        <v>0</v>
      </c>
    </row>
    <row r="20" spans="1:7" ht="12" customHeight="1" x14ac:dyDescent="0.2">
      <c r="A20" s="108" t="s">
        <v>1997</v>
      </c>
      <c r="B20" s="109"/>
      <c r="C20" s="162" t="s">
        <v>1998</v>
      </c>
      <c r="D20" s="105" t="s">
        <v>140</v>
      </c>
      <c r="E20" s="106">
        <v>1</v>
      </c>
      <c r="F20" s="297"/>
      <c r="G20" s="116">
        <f t="shared" si="0"/>
        <v>0</v>
      </c>
    </row>
    <row r="21" spans="1:7" ht="12" customHeight="1" x14ac:dyDescent="0.2">
      <c r="A21" s="108" t="s">
        <v>1999</v>
      </c>
      <c r="B21" s="109"/>
      <c r="C21" s="162" t="s">
        <v>2000</v>
      </c>
      <c r="D21" s="105" t="s">
        <v>140</v>
      </c>
      <c r="E21" s="106">
        <v>1</v>
      </c>
      <c r="F21" s="297"/>
      <c r="G21" s="116">
        <f t="shared" si="0"/>
        <v>0</v>
      </c>
    </row>
    <row r="22" spans="1:7" ht="12" customHeight="1" x14ac:dyDescent="0.2">
      <c r="A22" s="108" t="s">
        <v>2001</v>
      </c>
      <c r="B22" s="109"/>
      <c r="C22" s="162" t="s">
        <v>2002</v>
      </c>
      <c r="D22" s="105" t="s">
        <v>140</v>
      </c>
      <c r="E22" s="106">
        <v>1</v>
      </c>
      <c r="F22" s="297"/>
      <c r="G22" s="116">
        <f t="shared" si="0"/>
        <v>0</v>
      </c>
    </row>
    <row r="23" spans="1:7" ht="12" customHeight="1" x14ac:dyDescent="0.2">
      <c r="A23" s="108"/>
      <c r="B23" s="109"/>
      <c r="C23" s="110"/>
      <c r="D23" s="105"/>
      <c r="E23" s="106"/>
      <c r="F23" s="615"/>
      <c r="G23" s="116"/>
    </row>
    <row r="24" spans="1:7" s="7" customFormat="1" ht="12" customHeight="1" x14ac:dyDescent="0.25">
      <c r="A24" s="129" t="s">
        <v>117</v>
      </c>
      <c r="B24" s="103"/>
      <c r="C24" s="104" t="s">
        <v>303</v>
      </c>
      <c r="D24" s="197"/>
      <c r="E24" s="198"/>
      <c r="F24" s="658"/>
      <c r="G24" s="200"/>
    </row>
    <row r="25" spans="1:7" ht="12" customHeight="1" x14ac:dyDescent="0.2">
      <c r="A25" s="108"/>
      <c r="B25" s="109"/>
      <c r="C25" s="110"/>
      <c r="D25" s="105"/>
      <c r="E25" s="106"/>
      <c r="F25" s="615"/>
      <c r="G25" s="116"/>
    </row>
    <row r="26" spans="1:7" ht="12" customHeight="1" x14ac:dyDescent="0.2">
      <c r="A26" s="108" t="s">
        <v>1496</v>
      </c>
      <c r="B26" s="109"/>
      <c r="C26" s="110" t="s">
        <v>304</v>
      </c>
      <c r="D26" s="105" t="s">
        <v>140</v>
      </c>
      <c r="E26" s="106">
        <v>50</v>
      </c>
      <c r="F26" s="297"/>
      <c r="G26" s="116">
        <f t="shared" ref="G26" si="1">ROUND(E26*(ROUND(F26,2)),2)</f>
        <v>0</v>
      </c>
    </row>
    <row r="27" spans="1:7" ht="12" customHeight="1" x14ac:dyDescent="0.2">
      <c r="A27" s="108"/>
      <c r="B27" s="109"/>
      <c r="C27" s="110"/>
      <c r="D27" s="105"/>
      <c r="E27" s="106"/>
      <c r="F27" s="296"/>
      <c r="G27" s="116"/>
    </row>
    <row r="28" spans="1:7" s="7" customFormat="1" ht="12" customHeight="1" x14ac:dyDescent="0.25">
      <c r="A28" s="129" t="s">
        <v>118</v>
      </c>
      <c r="B28" s="103"/>
      <c r="C28" s="104" t="s">
        <v>1501</v>
      </c>
      <c r="D28" s="197"/>
      <c r="E28" s="198"/>
      <c r="F28" s="302"/>
      <c r="G28" s="200"/>
    </row>
    <row r="29" spans="1:7" ht="12" customHeight="1" x14ac:dyDescent="0.2">
      <c r="A29" s="108"/>
      <c r="B29" s="109"/>
      <c r="C29" s="110"/>
      <c r="D29" s="105"/>
      <c r="E29" s="113"/>
      <c r="F29" s="296"/>
      <c r="G29" s="116"/>
    </row>
    <row r="30" spans="1:7" ht="12" customHeight="1" x14ac:dyDescent="0.2">
      <c r="A30" s="108" t="s">
        <v>1497</v>
      </c>
      <c r="B30" s="109"/>
      <c r="C30" s="110" t="s">
        <v>1501</v>
      </c>
      <c r="D30" s="105" t="s">
        <v>344</v>
      </c>
      <c r="E30" s="113">
        <v>1</v>
      </c>
      <c r="F30" s="224">
        <v>50000</v>
      </c>
      <c r="G30" s="116">
        <f t="shared" ref="G30" si="2">ROUND(E30*(ROUND(F30,2)),2)</f>
        <v>50000</v>
      </c>
    </row>
    <row r="31" spans="1:7" ht="12" customHeight="1" x14ac:dyDescent="0.2">
      <c r="A31" s="108"/>
      <c r="B31" s="109"/>
      <c r="C31" s="110"/>
      <c r="D31" s="105"/>
      <c r="E31" s="113"/>
      <c r="F31" s="296"/>
      <c r="G31" s="116"/>
    </row>
    <row r="32" spans="1:7" ht="12" customHeight="1" x14ac:dyDescent="0.25">
      <c r="A32" s="108" t="s">
        <v>1498</v>
      </c>
      <c r="B32" s="130"/>
      <c r="C32" s="110" t="s">
        <v>466</v>
      </c>
      <c r="D32" s="131"/>
      <c r="E32" s="132"/>
      <c r="F32" s="304"/>
      <c r="G32" s="171"/>
    </row>
    <row r="33" spans="1:7" ht="12" customHeight="1" x14ac:dyDescent="0.25">
      <c r="A33" s="108"/>
      <c r="B33" s="130"/>
      <c r="C33" s="110" t="s">
        <v>1506</v>
      </c>
      <c r="D33" s="131" t="s">
        <v>141</v>
      </c>
      <c r="E33" s="132">
        <f>G30</f>
        <v>50000</v>
      </c>
      <c r="F33" s="298"/>
      <c r="G33" s="171">
        <f t="shared" ref="G33" si="3">ROUND(E33*(ROUND(F33,2)),2)</f>
        <v>0</v>
      </c>
    </row>
    <row r="34" spans="1:7" ht="12" customHeight="1" x14ac:dyDescent="0.2">
      <c r="A34" s="108"/>
      <c r="B34" s="109"/>
      <c r="C34" s="110"/>
      <c r="D34" s="105"/>
      <c r="E34" s="113"/>
      <c r="F34" s="296"/>
      <c r="G34" s="116"/>
    </row>
    <row r="35" spans="1:7" ht="12" customHeight="1" x14ac:dyDescent="0.2">
      <c r="A35" s="108" t="s">
        <v>1499</v>
      </c>
      <c r="B35" s="109"/>
      <c r="C35" s="110" t="s">
        <v>1502</v>
      </c>
      <c r="D35" s="105" t="s">
        <v>305</v>
      </c>
      <c r="E35" s="113">
        <v>5000</v>
      </c>
      <c r="F35" s="297"/>
      <c r="G35" s="116">
        <f t="shared" ref="G35" si="4">ROUND(E35*(ROUND(F35,2)),2)</f>
        <v>0</v>
      </c>
    </row>
    <row r="36" spans="1:7" ht="12" customHeight="1" x14ac:dyDescent="0.2">
      <c r="A36" s="108"/>
      <c r="B36" s="109"/>
      <c r="C36" s="110"/>
      <c r="D36" s="105"/>
      <c r="E36" s="113"/>
      <c r="F36" s="296"/>
      <c r="G36" s="116"/>
    </row>
    <row r="37" spans="1:7" ht="12" customHeight="1" x14ac:dyDescent="0.2">
      <c r="A37" s="108" t="s">
        <v>119</v>
      </c>
      <c r="B37" s="109"/>
      <c r="C37" s="110" t="s">
        <v>1500</v>
      </c>
      <c r="D37" s="105" t="s">
        <v>140</v>
      </c>
      <c r="E37" s="113">
        <v>1200</v>
      </c>
      <c r="F37" s="297"/>
      <c r="G37" s="116">
        <f t="shared" ref="G37" si="5">ROUND(E37*(ROUND(F37,2)),2)</f>
        <v>0</v>
      </c>
    </row>
    <row r="38" spans="1:7" ht="12" customHeight="1" x14ac:dyDescent="0.25">
      <c r="A38" s="31"/>
      <c r="B38" s="26"/>
      <c r="D38" s="28"/>
      <c r="E38" s="29"/>
      <c r="F38" s="188"/>
      <c r="G38" s="1"/>
    </row>
    <row r="39" spans="1:7" ht="12" customHeight="1" x14ac:dyDescent="0.25">
      <c r="A39" s="31"/>
      <c r="B39" s="26"/>
      <c r="D39" s="28"/>
      <c r="E39" s="29"/>
      <c r="F39" s="72"/>
      <c r="G39" s="1"/>
    </row>
    <row r="40" spans="1:7" ht="12" customHeight="1" x14ac:dyDescent="0.25">
      <c r="A40" s="31"/>
      <c r="B40" s="26"/>
      <c r="D40" s="28"/>
      <c r="E40" s="29"/>
      <c r="F40" s="74"/>
      <c r="G40" s="1"/>
    </row>
    <row r="41" spans="1:7" ht="12" customHeight="1" x14ac:dyDescent="0.25">
      <c r="A41" s="31"/>
      <c r="B41" s="26"/>
      <c r="D41" s="28"/>
      <c r="E41" s="29"/>
      <c r="F41" s="74"/>
      <c r="G41" s="1"/>
    </row>
    <row r="42" spans="1:7" ht="12" customHeight="1" x14ac:dyDescent="0.25">
      <c r="A42" s="31"/>
      <c r="B42" s="26"/>
      <c r="D42" s="28"/>
      <c r="E42" s="29"/>
      <c r="F42" s="74"/>
      <c r="G42" s="1"/>
    </row>
    <row r="43" spans="1:7" ht="12" customHeight="1" x14ac:dyDescent="0.25">
      <c r="A43" s="31"/>
      <c r="B43" s="26"/>
      <c r="D43" s="28"/>
      <c r="E43" s="29"/>
      <c r="F43" s="74"/>
      <c r="G43" s="1"/>
    </row>
    <row r="44" spans="1:7" ht="12" customHeight="1" x14ac:dyDescent="0.25">
      <c r="A44" s="31"/>
      <c r="B44" s="26"/>
      <c r="D44" s="28"/>
      <c r="E44" s="29"/>
      <c r="F44" s="74"/>
      <c r="G44" s="1"/>
    </row>
    <row r="45" spans="1:7" ht="12" customHeight="1" x14ac:dyDescent="0.25">
      <c r="A45" s="31"/>
      <c r="B45" s="26"/>
      <c r="D45" s="28"/>
      <c r="E45" s="29"/>
      <c r="F45" s="74"/>
      <c r="G45" s="1"/>
    </row>
    <row r="46" spans="1:7" ht="12" customHeight="1" x14ac:dyDescent="0.25">
      <c r="A46" s="31"/>
      <c r="B46" s="26"/>
      <c r="D46" s="28"/>
      <c r="E46" s="29"/>
      <c r="F46" s="74"/>
      <c r="G46" s="1"/>
    </row>
    <row r="47" spans="1:7" ht="12" customHeight="1" x14ac:dyDescent="0.25">
      <c r="A47" s="31"/>
      <c r="B47" s="26"/>
      <c r="D47" s="28"/>
      <c r="E47" s="29"/>
      <c r="F47" s="74"/>
      <c r="G47" s="1"/>
    </row>
    <row r="48" spans="1:7" ht="12" customHeight="1" x14ac:dyDescent="0.25">
      <c r="A48" s="31"/>
      <c r="B48" s="26"/>
      <c r="D48" s="28"/>
      <c r="E48" s="29"/>
      <c r="F48" s="74"/>
      <c r="G48" s="1"/>
    </row>
    <row r="49" spans="1:7" ht="12" customHeight="1" x14ac:dyDescent="0.25">
      <c r="A49" s="31"/>
      <c r="B49" s="26"/>
      <c r="D49" s="28"/>
      <c r="E49" s="29"/>
      <c r="F49" s="74"/>
      <c r="G49" s="1"/>
    </row>
    <row r="50" spans="1:7" ht="12" customHeight="1" x14ac:dyDescent="0.2">
      <c r="A50" s="31"/>
      <c r="B50" s="60"/>
      <c r="D50" s="28"/>
      <c r="E50" s="30"/>
      <c r="F50" s="75"/>
      <c r="G50" s="87" t="str">
        <f t="shared" ref="G50:G67" si="6">IF(OR(AND(E50="Prov",F50="Sum"),(F50="PC Sum")),". . . . . . . . .00",IF(ISERR(E50*F50),"",IF(E50*F50=0,"",ROUND(E50*F50,2))))</f>
        <v/>
      </c>
    </row>
    <row r="51" spans="1:7" ht="12" customHeight="1" x14ac:dyDescent="0.2">
      <c r="A51" s="31"/>
      <c r="B51" s="60"/>
      <c r="D51" s="28"/>
      <c r="E51" s="29"/>
      <c r="F51" s="74"/>
      <c r="G51" s="87" t="str">
        <f t="shared" si="6"/>
        <v/>
      </c>
    </row>
    <row r="52" spans="1:7" ht="12" customHeight="1" x14ac:dyDescent="0.2">
      <c r="A52" s="31"/>
      <c r="B52" s="60"/>
      <c r="D52" s="28"/>
      <c r="E52" s="29"/>
      <c r="F52" s="72"/>
      <c r="G52" s="87" t="str">
        <f t="shared" si="6"/>
        <v/>
      </c>
    </row>
    <row r="53" spans="1:7" ht="12" customHeight="1" x14ac:dyDescent="0.2">
      <c r="A53" s="31"/>
      <c r="B53" s="60"/>
      <c r="D53" s="28"/>
      <c r="E53" s="29"/>
      <c r="F53" s="74"/>
      <c r="G53" s="87" t="str">
        <f t="shared" si="6"/>
        <v/>
      </c>
    </row>
    <row r="54" spans="1:7" ht="12" customHeight="1" x14ac:dyDescent="0.2">
      <c r="A54" s="31"/>
      <c r="B54" s="60"/>
      <c r="D54" s="28"/>
      <c r="E54" s="28"/>
      <c r="F54" s="305"/>
      <c r="G54" s="87" t="str">
        <f t="shared" si="6"/>
        <v/>
      </c>
    </row>
    <row r="55" spans="1:7" ht="12" customHeight="1" x14ac:dyDescent="0.2">
      <c r="A55" s="31"/>
      <c r="B55" s="60"/>
      <c r="D55" s="28"/>
      <c r="E55" s="28"/>
      <c r="F55" s="305"/>
      <c r="G55" s="87" t="str">
        <f t="shared" si="6"/>
        <v/>
      </c>
    </row>
    <row r="56" spans="1:7" ht="12" customHeight="1" x14ac:dyDescent="0.2">
      <c r="A56" s="31"/>
      <c r="B56" s="60"/>
      <c r="D56" s="28"/>
      <c r="E56" s="29"/>
      <c r="F56" s="72"/>
      <c r="G56" s="87" t="str">
        <f t="shared" si="6"/>
        <v/>
      </c>
    </row>
    <row r="57" spans="1:7" ht="12" customHeight="1" x14ac:dyDescent="0.2">
      <c r="A57" s="31"/>
      <c r="B57" s="60"/>
      <c r="D57" s="28"/>
      <c r="E57" s="29"/>
      <c r="F57" s="75"/>
      <c r="G57" s="87" t="str">
        <f t="shared" si="6"/>
        <v/>
      </c>
    </row>
    <row r="58" spans="1:7" ht="12" customHeight="1" x14ac:dyDescent="0.2">
      <c r="A58" s="31"/>
      <c r="B58" s="60"/>
      <c r="D58" s="28"/>
      <c r="E58" s="29"/>
      <c r="F58" s="75"/>
      <c r="G58" s="87" t="str">
        <f t="shared" si="6"/>
        <v/>
      </c>
    </row>
    <row r="59" spans="1:7" ht="12" customHeight="1" x14ac:dyDescent="0.2">
      <c r="A59" s="31"/>
      <c r="B59" s="60"/>
      <c r="D59" s="28"/>
      <c r="E59" s="29"/>
      <c r="F59" s="75"/>
      <c r="G59" s="87"/>
    </row>
    <row r="60" spans="1:7" ht="12" customHeight="1" x14ac:dyDescent="0.2">
      <c r="A60" s="31"/>
      <c r="B60" s="60"/>
      <c r="D60" s="28"/>
      <c r="E60" s="29"/>
      <c r="F60" s="75"/>
      <c r="G60" s="87"/>
    </row>
    <row r="61" spans="1:7" ht="12" customHeight="1" x14ac:dyDescent="0.2">
      <c r="A61" s="31"/>
      <c r="B61" s="60"/>
      <c r="D61" s="28"/>
      <c r="E61" s="29"/>
      <c r="F61" s="75"/>
      <c r="G61" s="87"/>
    </row>
    <row r="62" spans="1:7" ht="12" customHeight="1" x14ac:dyDescent="0.2">
      <c r="A62" s="31"/>
      <c r="B62" s="60"/>
      <c r="D62" s="28"/>
      <c r="E62" s="29"/>
      <c r="F62" s="75"/>
      <c r="G62" s="87"/>
    </row>
    <row r="63" spans="1:7" ht="12" customHeight="1" x14ac:dyDescent="0.2">
      <c r="A63" s="31"/>
      <c r="B63" s="60"/>
      <c r="D63" s="28"/>
      <c r="E63" s="29"/>
      <c r="F63" s="75"/>
      <c r="G63" s="87"/>
    </row>
    <row r="64" spans="1:7" ht="12" customHeight="1" x14ac:dyDescent="0.2">
      <c r="A64" s="31"/>
      <c r="B64" s="60"/>
      <c r="D64" s="28"/>
      <c r="E64" s="29"/>
      <c r="F64" s="75"/>
      <c r="G64" s="87"/>
    </row>
    <row r="65" spans="1:7" ht="12" customHeight="1" x14ac:dyDescent="0.2">
      <c r="A65" s="31"/>
      <c r="B65" s="60"/>
      <c r="D65" s="28"/>
      <c r="E65" s="29"/>
      <c r="F65" s="75"/>
      <c r="G65" s="87"/>
    </row>
    <row r="66" spans="1:7" ht="12" customHeight="1" x14ac:dyDescent="0.2">
      <c r="A66" s="31"/>
      <c r="B66" s="60"/>
      <c r="D66" s="28"/>
      <c r="E66" s="29"/>
      <c r="F66" s="74"/>
      <c r="G66" s="87" t="str">
        <f t="shared" si="6"/>
        <v/>
      </c>
    </row>
    <row r="67" spans="1:7" ht="12" customHeight="1" x14ac:dyDescent="0.2">
      <c r="A67" s="31"/>
      <c r="B67" s="60"/>
      <c r="D67" s="28"/>
      <c r="E67" s="29"/>
      <c r="F67" s="74"/>
      <c r="G67" s="87" t="str">
        <f t="shared" si="6"/>
        <v/>
      </c>
    </row>
    <row r="68" spans="1:7" ht="12" customHeight="1" x14ac:dyDescent="0.25">
      <c r="A68" s="52"/>
      <c r="B68" s="53"/>
      <c r="C68" s="89"/>
      <c r="D68" s="4"/>
      <c r="E68" s="4"/>
      <c r="F68" s="292"/>
      <c r="G68" s="54"/>
    </row>
    <row r="69" spans="1:7" ht="12" customHeight="1" x14ac:dyDescent="0.25">
      <c r="A69" s="25" t="str">
        <f>A8</f>
        <v>M640</v>
      </c>
      <c r="B69" s="49"/>
      <c r="C69" s="90" t="s">
        <v>137</v>
      </c>
      <c r="D69" s="3"/>
      <c r="E69" s="3"/>
      <c r="F69" s="293"/>
      <c r="G69" s="76">
        <f>SUM(G7:G67)</f>
        <v>50000</v>
      </c>
    </row>
    <row r="70" spans="1:7" ht="12" customHeight="1" x14ac:dyDescent="0.25">
      <c r="A70" s="43"/>
      <c r="B70" s="55"/>
      <c r="C70" s="91"/>
      <c r="D70" s="5"/>
      <c r="E70" s="5"/>
      <c r="F70" s="294"/>
      <c r="G70" s="44"/>
    </row>
    <row r="73" spans="1:7" x14ac:dyDescent="0.25">
      <c r="D73" s="10" t="s">
        <v>1770</v>
      </c>
    </row>
  </sheetData>
  <sheetProtection algorithmName="SHA-512" hashValue="gl5/5lkdNFuhT0lue6DK15hqi6dn4e8VnStOyvzfFwGhKWYZRgFSemz1MjgT3ytcnC0KTCUf1uhXvRP8tll5xA==" saltValue="nJQfJvWF10/8n1GPq3eSVA==" spinCount="100000" sheet="1" objects="1" scenarios="1"/>
  <protectedRanges>
    <protectedRange sqref="F50 F57:F65" name="Range2"/>
    <protectedRange sqref="F26 F32:F37 F18:F22" name="Range10_1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9841B-0129-444C-A540-123B7FE10499}">
  <sheetPr>
    <tabColor rgb="FFFFFF00"/>
  </sheetPr>
  <dimension ref="A1:G73"/>
  <sheetViews>
    <sheetView showZeros="0" view="pageBreakPreview" topLeftCell="A40" zoomScale="90" zoomScaleNormal="100" zoomScaleSheetLayoutView="90" workbookViewId="0">
      <selection activeCell="E28" activeCellId="1" sqref="B19:F19 E28"/>
    </sheetView>
  </sheetViews>
  <sheetFormatPr defaultColWidth="12.453125" defaultRowHeight="11.4" x14ac:dyDescent="0.25"/>
  <cols>
    <col min="1" max="1" width="3.81640625" style="10" customWidth="1"/>
    <col min="2" max="2" width="5.453125" style="10" customWidth="1"/>
    <col min="3" max="3" width="34.4531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3"/>
      <c r="G2" s="2" t="s">
        <v>279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1"/>
    </row>
    <row r="8" spans="1:7" ht="12" customHeight="1" x14ac:dyDescent="0.25">
      <c r="A8" s="129" t="s">
        <v>1507</v>
      </c>
      <c r="B8" s="103"/>
      <c r="C8" s="104" t="s">
        <v>62</v>
      </c>
      <c r="D8" s="105"/>
      <c r="E8" s="106"/>
      <c r="F8" s="107"/>
      <c r="G8" s="116"/>
    </row>
    <row r="9" spans="1:7" ht="12" customHeight="1" x14ac:dyDescent="0.25">
      <c r="A9" s="129"/>
      <c r="B9" s="103"/>
      <c r="C9" s="104"/>
      <c r="D9" s="105"/>
      <c r="E9" s="106"/>
      <c r="F9" s="107"/>
      <c r="G9" s="116"/>
    </row>
    <row r="10" spans="1:7" s="7" customFormat="1" ht="12" customHeight="1" x14ac:dyDescent="0.25">
      <c r="A10" s="129" t="s">
        <v>120</v>
      </c>
      <c r="B10" s="103"/>
      <c r="C10" s="104" t="s">
        <v>306</v>
      </c>
      <c r="D10" s="197"/>
      <c r="E10" s="198"/>
      <c r="F10" s="199"/>
      <c r="G10" s="200"/>
    </row>
    <row r="11" spans="1:7" ht="12" customHeight="1" x14ac:dyDescent="0.2">
      <c r="A11" s="108"/>
      <c r="B11" s="109"/>
      <c r="C11" s="110"/>
      <c r="D11" s="105"/>
      <c r="E11" s="106"/>
      <c r="F11" s="107"/>
      <c r="G11" s="116"/>
    </row>
    <row r="12" spans="1:7" ht="12" customHeight="1" x14ac:dyDescent="0.2">
      <c r="A12" s="108" t="s">
        <v>1508</v>
      </c>
      <c r="B12" s="109"/>
      <c r="C12" s="110" t="s">
        <v>307</v>
      </c>
      <c r="D12" s="105" t="s">
        <v>635</v>
      </c>
      <c r="E12" s="106">
        <v>10</v>
      </c>
      <c r="F12" s="224"/>
      <c r="G12" s="116">
        <f t="shared" ref="G12:G50" si="0">ROUND(E12*(ROUND(F12,2)),2)</f>
        <v>0</v>
      </c>
    </row>
    <row r="13" spans="1:7" ht="12" customHeight="1" x14ac:dyDescent="0.2">
      <c r="A13" s="108"/>
      <c r="B13" s="109"/>
      <c r="C13" s="110"/>
      <c r="D13" s="105"/>
      <c r="E13" s="106"/>
      <c r="F13" s="107"/>
      <c r="G13" s="116"/>
    </row>
    <row r="14" spans="1:7" ht="12" customHeight="1" x14ac:dyDescent="0.2">
      <c r="A14" s="108" t="s">
        <v>1509</v>
      </c>
      <c r="B14" s="109"/>
      <c r="C14" s="110" t="s">
        <v>308</v>
      </c>
      <c r="D14" s="105" t="s">
        <v>635</v>
      </c>
      <c r="E14" s="106">
        <v>10</v>
      </c>
      <c r="F14" s="224"/>
      <c r="G14" s="116">
        <f t="shared" si="0"/>
        <v>0</v>
      </c>
    </row>
    <row r="15" spans="1:7" ht="12" customHeight="1" x14ac:dyDescent="0.2">
      <c r="A15" s="108"/>
      <c r="B15" s="109"/>
      <c r="C15" s="110"/>
      <c r="D15" s="105"/>
      <c r="E15" s="106"/>
      <c r="F15" s="107"/>
      <c r="G15" s="116"/>
    </row>
    <row r="16" spans="1:7" s="7" customFormat="1" ht="12" customHeight="1" x14ac:dyDescent="0.25">
      <c r="A16" s="129" t="s">
        <v>121</v>
      </c>
      <c r="B16" s="103"/>
      <c r="C16" s="104" t="s">
        <v>309</v>
      </c>
      <c r="D16" s="197"/>
      <c r="E16" s="198"/>
      <c r="F16" s="199"/>
      <c r="G16" s="200"/>
    </row>
    <row r="17" spans="1:7" ht="12" customHeight="1" x14ac:dyDescent="0.2">
      <c r="A17" s="108"/>
      <c r="B17" s="109"/>
      <c r="C17" s="110"/>
      <c r="D17" s="105"/>
      <c r="E17" s="106"/>
      <c r="F17" s="107"/>
      <c r="G17" s="116"/>
    </row>
    <row r="18" spans="1:7" ht="12" customHeight="1" x14ac:dyDescent="0.2">
      <c r="A18" s="108" t="s">
        <v>1510</v>
      </c>
      <c r="B18" s="109"/>
      <c r="C18" s="110" t="s">
        <v>310</v>
      </c>
      <c r="D18" s="105" t="s">
        <v>312</v>
      </c>
      <c r="E18" s="106">
        <v>10</v>
      </c>
      <c r="F18" s="224"/>
      <c r="G18" s="116">
        <f t="shared" si="0"/>
        <v>0</v>
      </c>
    </row>
    <row r="19" spans="1:7" ht="12" customHeight="1" x14ac:dyDescent="0.2">
      <c r="A19" s="108"/>
      <c r="B19" s="109"/>
      <c r="C19" s="110"/>
      <c r="D19" s="105"/>
      <c r="E19" s="106"/>
      <c r="F19" s="107"/>
      <c r="G19" s="116"/>
    </row>
    <row r="20" spans="1:7" ht="12" customHeight="1" x14ac:dyDescent="0.2">
      <c r="A20" s="108" t="s">
        <v>1511</v>
      </c>
      <c r="B20" s="109"/>
      <c r="C20" s="110" t="s">
        <v>311</v>
      </c>
      <c r="D20" s="105" t="s">
        <v>312</v>
      </c>
      <c r="E20" s="106">
        <v>10</v>
      </c>
      <c r="F20" s="224"/>
      <c r="G20" s="116">
        <f t="shared" si="0"/>
        <v>0</v>
      </c>
    </row>
    <row r="21" spans="1:7" ht="12" customHeight="1" x14ac:dyDescent="0.2">
      <c r="A21" s="108"/>
      <c r="B21" s="109"/>
      <c r="C21" s="110"/>
      <c r="D21" s="105"/>
      <c r="E21" s="106"/>
      <c r="F21" s="107"/>
      <c r="G21" s="116"/>
    </row>
    <row r="22" spans="1:7" s="7" customFormat="1" ht="12" customHeight="1" x14ac:dyDescent="0.25">
      <c r="A22" s="129" t="s">
        <v>122</v>
      </c>
      <c r="B22" s="103"/>
      <c r="C22" s="104" t="s">
        <v>1522</v>
      </c>
      <c r="D22" s="197"/>
      <c r="E22" s="198"/>
      <c r="F22" s="199"/>
      <c r="G22" s="200"/>
    </row>
    <row r="23" spans="1:7" ht="12" customHeight="1" x14ac:dyDescent="0.2">
      <c r="A23" s="108"/>
      <c r="B23" s="109"/>
      <c r="C23" s="110"/>
      <c r="D23" s="105"/>
      <c r="E23" s="106"/>
      <c r="F23" s="107"/>
      <c r="G23" s="116"/>
    </row>
    <row r="24" spans="1:7" ht="12" customHeight="1" x14ac:dyDescent="0.2">
      <c r="A24" s="108" t="s">
        <v>1512</v>
      </c>
      <c r="B24" s="109"/>
      <c r="C24" s="110" t="s">
        <v>313</v>
      </c>
      <c r="D24" s="105" t="s">
        <v>583</v>
      </c>
      <c r="E24" s="106">
        <v>10</v>
      </c>
      <c r="F24" s="224"/>
      <c r="G24" s="116">
        <f t="shared" si="0"/>
        <v>0</v>
      </c>
    </row>
    <row r="25" spans="1:7" ht="12" customHeight="1" x14ac:dyDescent="0.2">
      <c r="A25" s="108"/>
      <c r="B25" s="109"/>
      <c r="C25" s="110"/>
      <c r="D25" s="105"/>
      <c r="E25" s="106"/>
      <c r="F25" s="107"/>
      <c r="G25" s="116"/>
    </row>
    <row r="26" spans="1:7" ht="12" customHeight="1" x14ac:dyDescent="0.2">
      <c r="A26" s="108" t="s">
        <v>1513</v>
      </c>
      <c r="B26" s="109"/>
      <c r="C26" s="110" t="s">
        <v>314</v>
      </c>
      <c r="D26" s="105" t="s">
        <v>583</v>
      </c>
      <c r="E26" s="106">
        <v>10</v>
      </c>
      <c r="F26" s="224"/>
      <c r="G26" s="116">
        <f t="shared" si="0"/>
        <v>0</v>
      </c>
    </row>
    <row r="27" spans="1:7" ht="12" customHeight="1" x14ac:dyDescent="0.2">
      <c r="A27" s="108"/>
      <c r="B27" s="109"/>
      <c r="C27" s="110"/>
      <c r="D27" s="105"/>
      <c r="E27" s="106"/>
      <c r="F27" s="107"/>
      <c r="G27" s="116"/>
    </row>
    <row r="28" spans="1:7" ht="12" customHeight="1" x14ac:dyDescent="0.2">
      <c r="A28" s="108" t="s">
        <v>123</v>
      </c>
      <c r="B28" s="109"/>
      <c r="C28" s="110" t="s">
        <v>67</v>
      </c>
      <c r="D28" s="105" t="s">
        <v>1030</v>
      </c>
      <c r="E28" s="106">
        <v>20</v>
      </c>
      <c r="F28" s="224"/>
      <c r="G28" s="116">
        <f t="shared" si="0"/>
        <v>0</v>
      </c>
    </row>
    <row r="29" spans="1:7" ht="12" customHeight="1" x14ac:dyDescent="0.2">
      <c r="A29" s="108"/>
      <c r="B29" s="109"/>
      <c r="C29" s="110"/>
      <c r="D29" s="105"/>
      <c r="E29" s="106"/>
      <c r="F29" s="107"/>
      <c r="G29" s="116"/>
    </row>
    <row r="30" spans="1:7" ht="12" customHeight="1" x14ac:dyDescent="0.25">
      <c r="A30" s="108" t="s">
        <v>124</v>
      </c>
      <c r="B30" s="130"/>
      <c r="C30" s="110" t="s">
        <v>1529</v>
      </c>
      <c r="D30" s="131"/>
      <c r="E30" s="136"/>
      <c r="F30" s="137"/>
      <c r="G30" s="171"/>
    </row>
    <row r="31" spans="1:7" ht="12" customHeight="1" x14ac:dyDescent="0.25">
      <c r="A31" s="108"/>
      <c r="B31" s="130"/>
      <c r="C31" s="110" t="s">
        <v>1530</v>
      </c>
      <c r="D31" s="131" t="s">
        <v>566</v>
      </c>
      <c r="E31" s="136">
        <v>10</v>
      </c>
      <c r="F31" s="225"/>
      <c r="G31" s="171">
        <f t="shared" ref="G31" si="1">ROUND(E31*(ROUND(F31,2)),2)</f>
        <v>0</v>
      </c>
    </row>
    <row r="32" spans="1:7" ht="12" customHeight="1" x14ac:dyDescent="0.2">
      <c r="A32" s="108"/>
      <c r="B32" s="109"/>
      <c r="C32" s="110"/>
      <c r="D32" s="105"/>
      <c r="E32" s="106"/>
      <c r="F32" s="107"/>
      <c r="G32" s="116"/>
    </row>
    <row r="33" spans="1:7" s="7" customFormat="1" ht="12" customHeight="1" x14ac:dyDescent="0.25">
      <c r="A33" s="129" t="s">
        <v>125</v>
      </c>
      <c r="B33" s="103"/>
      <c r="C33" s="104" t="s">
        <v>315</v>
      </c>
      <c r="D33" s="197"/>
      <c r="E33" s="198"/>
      <c r="F33" s="199"/>
      <c r="G33" s="200"/>
    </row>
    <row r="34" spans="1:7" ht="12" customHeight="1" x14ac:dyDescent="0.2">
      <c r="A34" s="108"/>
      <c r="B34" s="109"/>
      <c r="C34" s="110"/>
      <c r="D34" s="105"/>
      <c r="E34" s="106"/>
      <c r="F34" s="107"/>
      <c r="G34" s="116"/>
    </row>
    <row r="35" spans="1:7" ht="12" customHeight="1" x14ac:dyDescent="0.2">
      <c r="A35" s="108" t="s">
        <v>1514</v>
      </c>
      <c r="B35" s="109"/>
      <c r="C35" s="110" t="s">
        <v>394</v>
      </c>
      <c r="D35" s="105" t="s">
        <v>635</v>
      </c>
      <c r="E35" s="106">
        <v>10</v>
      </c>
      <c r="F35" s="224"/>
      <c r="G35" s="116">
        <f t="shared" si="0"/>
        <v>0</v>
      </c>
    </row>
    <row r="36" spans="1:7" ht="12" customHeight="1" x14ac:dyDescent="0.2">
      <c r="A36" s="108"/>
      <c r="B36" s="109"/>
      <c r="C36" s="110"/>
      <c r="D36" s="105"/>
      <c r="E36" s="106"/>
      <c r="F36" s="107"/>
      <c r="G36" s="116"/>
    </row>
    <row r="37" spans="1:7" s="7" customFormat="1" ht="12" customHeight="1" x14ac:dyDescent="0.25">
      <c r="A37" s="129" t="s">
        <v>1515</v>
      </c>
      <c r="B37" s="103"/>
      <c r="C37" s="104" t="s">
        <v>316</v>
      </c>
      <c r="D37" s="197"/>
      <c r="E37" s="198"/>
      <c r="F37" s="199"/>
      <c r="G37" s="200"/>
    </row>
    <row r="38" spans="1:7" ht="12" customHeight="1" x14ac:dyDescent="0.2">
      <c r="A38" s="108"/>
      <c r="B38" s="109"/>
      <c r="C38" s="110"/>
      <c r="D38" s="105"/>
      <c r="E38" s="106"/>
      <c r="F38" s="107"/>
      <c r="G38" s="116"/>
    </row>
    <row r="39" spans="1:7" ht="12" customHeight="1" x14ac:dyDescent="0.2">
      <c r="A39" s="108" t="s">
        <v>1516</v>
      </c>
      <c r="B39" s="109"/>
      <c r="C39" s="110" t="s">
        <v>395</v>
      </c>
      <c r="D39" s="105" t="s">
        <v>635</v>
      </c>
      <c r="E39" s="106">
        <v>10</v>
      </c>
      <c r="F39" s="224"/>
      <c r="G39" s="116">
        <f t="shared" si="0"/>
        <v>0</v>
      </c>
    </row>
    <row r="40" spans="1:7" ht="12" customHeight="1" x14ac:dyDescent="0.2">
      <c r="A40" s="108"/>
      <c r="B40" s="109"/>
      <c r="C40" s="110"/>
      <c r="D40" s="105"/>
      <c r="E40" s="106"/>
      <c r="F40" s="107"/>
      <c r="G40" s="116"/>
    </row>
    <row r="41" spans="1:7" ht="12" customHeight="1" x14ac:dyDescent="0.2">
      <c r="A41" s="108" t="s">
        <v>1517</v>
      </c>
      <c r="B41" s="109"/>
      <c r="C41" s="110" t="s">
        <v>1523</v>
      </c>
      <c r="D41" s="105" t="s">
        <v>635</v>
      </c>
      <c r="E41" s="106">
        <v>10</v>
      </c>
      <c r="F41" s="224"/>
      <c r="G41" s="116">
        <f t="shared" si="0"/>
        <v>0</v>
      </c>
    </row>
    <row r="42" spans="1:7" ht="12" customHeight="1" x14ac:dyDescent="0.2">
      <c r="A42" s="108"/>
      <c r="B42" s="109"/>
      <c r="C42" s="110"/>
      <c r="D42" s="105"/>
      <c r="E42" s="106"/>
      <c r="F42" s="107"/>
      <c r="G42" s="116"/>
    </row>
    <row r="43" spans="1:7" s="7" customFormat="1" ht="12" customHeight="1" x14ac:dyDescent="0.25">
      <c r="A43" s="129" t="s">
        <v>1518</v>
      </c>
      <c r="B43" s="103"/>
      <c r="C43" s="104" t="s">
        <v>1524</v>
      </c>
      <c r="D43" s="197"/>
      <c r="E43" s="198"/>
      <c r="F43" s="199"/>
      <c r="G43" s="200"/>
    </row>
    <row r="44" spans="1:7" ht="12" customHeight="1" x14ac:dyDescent="0.2">
      <c r="A44" s="108"/>
      <c r="B44" s="109"/>
      <c r="C44" s="110"/>
      <c r="D44" s="105"/>
      <c r="E44" s="106"/>
      <c r="F44" s="107"/>
      <c r="G44" s="116"/>
    </row>
    <row r="45" spans="1:7" ht="12" customHeight="1" x14ac:dyDescent="0.2">
      <c r="A45" s="108" t="s">
        <v>1519</v>
      </c>
      <c r="B45" s="109"/>
      <c r="C45" s="110" t="s">
        <v>1527</v>
      </c>
      <c r="D45" s="131"/>
      <c r="E45" s="136"/>
      <c r="F45" s="137"/>
      <c r="G45" s="171"/>
    </row>
    <row r="46" spans="1:7" ht="12" customHeight="1" x14ac:dyDescent="0.2">
      <c r="A46" s="108"/>
      <c r="B46" s="109"/>
      <c r="C46" s="110" t="s">
        <v>1528</v>
      </c>
      <c r="D46" s="131" t="s">
        <v>168</v>
      </c>
      <c r="E46" s="136">
        <v>10</v>
      </c>
      <c r="F46" s="225"/>
      <c r="G46" s="171">
        <f t="shared" ref="G46" si="2">ROUND(E46*(ROUND(F46,2)),2)</f>
        <v>0</v>
      </c>
    </row>
    <row r="47" spans="1:7" ht="12" customHeight="1" x14ac:dyDescent="0.2">
      <c r="A47" s="108"/>
      <c r="B47" s="109"/>
      <c r="C47" s="110"/>
      <c r="D47" s="105"/>
      <c r="E47" s="106"/>
      <c r="F47" s="107"/>
      <c r="G47" s="116"/>
    </row>
    <row r="48" spans="1:7" ht="12" customHeight="1" x14ac:dyDescent="0.2">
      <c r="A48" s="108" t="s">
        <v>1520</v>
      </c>
      <c r="B48" s="109"/>
      <c r="C48" s="110" t="s">
        <v>1525</v>
      </c>
      <c r="D48" s="105" t="s">
        <v>312</v>
      </c>
      <c r="E48" s="106">
        <v>10</v>
      </c>
      <c r="F48" s="224"/>
      <c r="G48" s="116">
        <f t="shared" si="0"/>
        <v>0</v>
      </c>
    </row>
    <row r="49" spans="1:7" ht="12" customHeight="1" x14ac:dyDescent="0.2">
      <c r="A49" s="108"/>
      <c r="B49" s="109"/>
      <c r="C49" s="110"/>
      <c r="D49" s="105"/>
      <c r="E49" s="106"/>
      <c r="F49" s="107"/>
      <c r="G49" s="116"/>
    </row>
    <row r="50" spans="1:7" ht="12" customHeight="1" x14ac:dyDescent="0.2">
      <c r="A50" s="108" t="s">
        <v>1521</v>
      </c>
      <c r="B50" s="109"/>
      <c r="C50" s="110" t="s">
        <v>1526</v>
      </c>
      <c r="D50" s="105" t="s">
        <v>635</v>
      </c>
      <c r="E50" s="106">
        <v>10</v>
      </c>
      <c r="F50" s="224"/>
      <c r="G50" s="116">
        <f t="shared" si="0"/>
        <v>0</v>
      </c>
    </row>
    <row r="51" spans="1:7" ht="12" customHeight="1" x14ac:dyDescent="0.25">
      <c r="A51" s="31"/>
      <c r="B51" s="26"/>
      <c r="D51" s="28"/>
      <c r="E51" s="29"/>
      <c r="F51" s="30"/>
      <c r="G51" s="1"/>
    </row>
    <row r="52" spans="1:7" ht="12" customHeight="1" x14ac:dyDescent="0.2">
      <c r="A52" s="31"/>
      <c r="B52" s="60"/>
      <c r="D52" s="28"/>
      <c r="E52" s="29"/>
      <c r="F52" s="45"/>
      <c r="G52" s="87" t="str">
        <f t="shared" ref="G52:G68" si="3">IF(OR(AND(E52="Prov",F52="Sum"),(F52="PC Sum")),". . . . . . . . .00",IF(ISERR(E52*F52),"",IF(E52*F52=0,"",ROUND(E52*F52,2))))</f>
        <v/>
      </c>
    </row>
    <row r="53" spans="1:7" ht="12" customHeight="1" x14ac:dyDescent="0.2">
      <c r="A53" s="31"/>
      <c r="B53" s="60"/>
      <c r="D53" s="28"/>
      <c r="E53" s="30"/>
      <c r="F53" s="75"/>
      <c r="G53" s="87"/>
    </row>
    <row r="54" spans="1:7" ht="12" customHeight="1" x14ac:dyDescent="0.2">
      <c r="A54" s="31"/>
      <c r="B54" s="60"/>
      <c r="D54" s="28"/>
      <c r="E54" s="30"/>
      <c r="F54" s="75"/>
      <c r="G54" s="87"/>
    </row>
    <row r="55" spans="1:7" ht="12" customHeight="1" x14ac:dyDescent="0.2">
      <c r="A55" s="31"/>
      <c r="B55" s="60"/>
      <c r="D55" s="28"/>
      <c r="E55" s="29"/>
      <c r="F55" s="30"/>
      <c r="G55" s="87"/>
    </row>
    <row r="56" spans="1:7" ht="12" customHeight="1" x14ac:dyDescent="0.2">
      <c r="A56" s="31"/>
      <c r="B56" s="60"/>
      <c r="D56" s="28"/>
      <c r="E56" s="29"/>
      <c r="F56" s="45"/>
      <c r="G56" s="87"/>
    </row>
    <row r="57" spans="1:7" ht="12" customHeight="1" x14ac:dyDescent="0.2">
      <c r="A57" s="31"/>
      <c r="B57" s="60"/>
      <c r="D57" s="28"/>
      <c r="E57" s="28"/>
      <c r="F57" s="47"/>
      <c r="G57" s="87"/>
    </row>
    <row r="58" spans="1:7" ht="12" customHeight="1" x14ac:dyDescent="0.2">
      <c r="A58" s="31"/>
      <c r="B58" s="60"/>
      <c r="D58" s="28"/>
      <c r="E58" s="29"/>
      <c r="F58" s="45"/>
      <c r="G58" s="87"/>
    </row>
    <row r="59" spans="1:7" ht="12" customHeight="1" x14ac:dyDescent="0.2">
      <c r="A59" s="31"/>
      <c r="B59" s="60"/>
      <c r="D59" s="28"/>
      <c r="E59" s="29"/>
      <c r="F59" s="75"/>
      <c r="G59" s="87"/>
    </row>
    <row r="60" spans="1:7" ht="12" customHeight="1" x14ac:dyDescent="0.2">
      <c r="A60" s="31"/>
      <c r="B60" s="60"/>
      <c r="D60" s="28"/>
      <c r="E60" s="29"/>
      <c r="F60" s="75"/>
      <c r="G60" s="87"/>
    </row>
    <row r="61" spans="1:7" ht="12" customHeight="1" x14ac:dyDescent="0.2">
      <c r="A61" s="31"/>
      <c r="B61" s="60"/>
      <c r="D61" s="28"/>
      <c r="E61" s="29"/>
      <c r="F61" s="75"/>
      <c r="G61" s="87"/>
    </row>
    <row r="62" spans="1:7" ht="12" customHeight="1" x14ac:dyDescent="0.2">
      <c r="A62" s="31"/>
      <c r="B62" s="60"/>
      <c r="D62" s="28"/>
      <c r="E62" s="29"/>
      <c r="F62" s="75"/>
      <c r="G62" s="87"/>
    </row>
    <row r="63" spans="1:7" ht="12" customHeight="1" x14ac:dyDescent="0.2">
      <c r="A63" s="31"/>
      <c r="B63" s="60"/>
      <c r="D63" s="28"/>
      <c r="E63" s="29"/>
      <c r="F63" s="75"/>
      <c r="G63" s="87"/>
    </row>
    <row r="64" spans="1:7" ht="12" customHeight="1" x14ac:dyDescent="0.2">
      <c r="A64" s="31"/>
      <c r="B64" s="60"/>
      <c r="D64" s="28"/>
      <c r="E64" s="29"/>
      <c r="F64" s="75"/>
      <c r="G64" s="87"/>
    </row>
    <row r="65" spans="1:7" ht="12" customHeight="1" x14ac:dyDescent="0.2">
      <c r="A65" s="31"/>
      <c r="B65" s="60"/>
      <c r="D65" s="28"/>
      <c r="E65" s="29"/>
      <c r="F65" s="75"/>
      <c r="G65" s="87"/>
    </row>
    <row r="66" spans="1:7" ht="12" customHeight="1" x14ac:dyDescent="0.2">
      <c r="A66" s="31"/>
      <c r="B66" s="60"/>
      <c r="D66" s="28"/>
      <c r="E66" s="29"/>
      <c r="F66" s="75"/>
      <c r="G66" s="87"/>
    </row>
    <row r="67" spans="1:7" ht="12" customHeight="1" x14ac:dyDescent="0.2">
      <c r="A67" s="31"/>
      <c r="B67" s="60"/>
      <c r="D67" s="28"/>
      <c r="E67" s="29"/>
      <c r="F67" s="30"/>
      <c r="G67" s="87"/>
    </row>
    <row r="68" spans="1:7" ht="12" customHeight="1" x14ac:dyDescent="0.2">
      <c r="A68" s="31"/>
      <c r="B68" s="60"/>
      <c r="D68" s="28"/>
      <c r="E68" s="29"/>
      <c r="F68" s="30"/>
      <c r="G68" s="87" t="str">
        <f t="shared" si="3"/>
        <v/>
      </c>
    </row>
    <row r="69" spans="1:7" ht="12" customHeight="1" x14ac:dyDescent="0.25">
      <c r="A69" s="52"/>
      <c r="B69" s="53"/>
      <c r="C69" s="89"/>
      <c r="D69" s="4"/>
      <c r="E69" s="4"/>
      <c r="F69" s="15"/>
      <c r="G69" s="54"/>
    </row>
    <row r="70" spans="1:7" ht="12" customHeight="1" x14ac:dyDescent="0.25">
      <c r="A70" s="25" t="str">
        <f>A8</f>
        <v>M650</v>
      </c>
      <c r="B70" s="49"/>
      <c r="C70" s="90" t="s">
        <v>137</v>
      </c>
      <c r="D70" s="3"/>
      <c r="E70" s="3"/>
      <c r="F70" s="60"/>
      <c r="G70" s="76">
        <f>SUM(G7:G68)</f>
        <v>0</v>
      </c>
    </row>
    <row r="71" spans="1:7" ht="12" customHeight="1" x14ac:dyDescent="0.25">
      <c r="A71" s="43"/>
      <c r="B71" s="55"/>
      <c r="C71" s="91"/>
      <c r="D71" s="5"/>
      <c r="E71" s="5"/>
      <c r="F71" s="19"/>
      <c r="G71" s="44"/>
    </row>
    <row r="73" spans="1:7" x14ac:dyDescent="0.25">
      <c r="D73" s="10" t="s">
        <v>1770</v>
      </c>
    </row>
  </sheetData>
  <sheetProtection algorithmName="SHA-512" hashValue="k6/2V/amX5abJAsJEnTXSRuYhVNs6t64HyuAOBj/sl2oM2DWI/6fbCgQp5nE3zVhsnP6mzp+1+o0+NJJo1UUTg==" saltValue="5qyfB3HgDBv1btregQv0HA==" spinCount="100000" sheet="1" objects="1" scenarios="1"/>
  <protectedRanges>
    <protectedRange sqref="F53:F54 F59:F66" name="Range2_1"/>
    <protectedRange sqref="F12:F14 F18:F20 F35:F50 F24:F31" name="Range10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349B-C0BA-4CC9-9BA4-A5781F0A2E12}">
  <sheetPr>
    <tabColor rgb="FFFFFF00"/>
  </sheetPr>
  <dimension ref="A1:H83"/>
  <sheetViews>
    <sheetView showZeros="0" view="pageBreakPreview" topLeftCell="A60" zoomScale="90" zoomScaleNormal="90" zoomScaleSheetLayoutView="9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4.6328125" style="10" customWidth="1"/>
    <col min="3" max="3" width="30.90625" style="11" customWidth="1"/>
    <col min="4" max="4" width="9.81640625" style="10" customWidth="1"/>
    <col min="5" max="5" width="9.81640625" style="69" customWidth="1"/>
    <col min="6" max="6" width="9.81640625" style="295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285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286"/>
      <c r="G2" s="2" t="s">
        <v>215</v>
      </c>
    </row>
    <row r="3" spans="1:7" ht="12" customHeight="1" x14ac:dyDescent="0.25">
      <c r="A3" s="12" t="str">
        <f>'Part A - Mng M0300 Toll'!A3</f>
        <v>PART A : MANAGEMENT</v>
      </c>
      <c r="B3" s="12"/>
      <c r="C3" s="13"/>
      <c r="D3" s="5"/>
      <c r="E3" s="5"/>
      <c r="F3" s="287"/>
      <c r="G3" s="12"/>
    </row>
    <row r="4" spans="1:7" ht="12" customHeight="1" x14ac:dyDescent="0.25">
      <c r="A4" s="77"/>
      <c r="B4" s="78"/>
      <c r="C4" s="79"/>
      <c r="D4" s="80"/>
      <c r="E4" s="80"/>
      <c r="F4" s="288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289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290"/>
      <c r="G6" s="86"/>
    </row>
    <row r="7" spans="1:7" ht="12" customHeight="1" x14ac:dyDescent="0.25">
      <c r="A7" s="20"/>
      <c r="B7" s="15"/>
      <c r="C7" s="22"/>
      <c r="D7" s="16"/>
      <c r="E7" s="23"/>
      <c r="F7" s="291"/>
      <c r="G7" s="1"/>
    </row>
    <row r="8" spans="1:7" ht="12" customHeight="1" x14ac:dyDescent="0.2">
      <c r="A8" s="17" t="s">
        <v>216</v>
      </c>
      <c r="B8" s="26"/>
      <c r="C8" s="27" t="s">
        <v>45</v>
      </c>
      <c r="D8" s="28"/>
      <c r="E8" s="29"/>
      <c r="F8" s="74"/>
      <c r="G8" s="234" t="str">
        <f t="shared" ref="G8:G63" si="0">IF(OR(AND(E8="Prov",F8="Sum"),(F8="PC Sum")),". . . . . . . . .00",IF(ISERR(E8*F8),"",IF(E8*F8=0,"",ROUND(E8*F8,2))))</f>
        <v/>
      </c>
    </row>
    <row r="9" spans="1:7" ht="12" customHeight="1" x14ac:dyDescent="0.2">
      <c r="A9" s="25"/>
      <c r="B9" s="26"/>
      <c r="C9" s="27"/>
      <c r="D9" s="28"/>
      <c r="E9" s="29"/>
      <c r="F9" s="74"/>
      <c r="G9" s="234" t="str">
        <f t="shared" si="0"/>
        <v/>
      </c>
    </row>
    <row r="10" spans="1:7" ht="12" customHeight="1" x14ac:dyDescent="0.2">
      <c r="A10" s="25" t="s">
        <v>528</v>
      </c>
      <c r="B10" s="26"/>
      <c r="C10" s="8" t="s">
        <v>145</v>
      </c>
      <c r="D10" s="28"/>
      <c r="E10" s="34"/>
      <c r="F10" s="74"/>
      <c r="G10" s="234" t="str">
        <f t="shared" si="0"/>
        <v/>
      </c>
    </row>
    <row r="11" spans="1:7" ht="12" customHeight="1" x14ac:dyDescent="0.2">
      <c r="A11" s="25"/>
      <c r="B11" s="26"/>
      <c r="D11" s="28"/>
      <c r="E11" s="29"/>
      <c r="F11" s="72"/>
      <c r="G11" s="234" t="str">
        <f t="shared" si="0"/>
        <v/>
      </c>
    </row>
    <row r="12" spans="1:7" ht="12" customHeight="1" x14ac:dyDescent="0.2">
      <c r="A12" s="25" t="s">
        <v>529</v>
      </c>
      <c r="B12" s="351"/>
      <c r="C12" s="8" t="s">
        <v>381</v>
      </c>
      <c r="D12" s="28"/>
      <c r="E12" s="34"/>
      <c r="F12" s="74"/>
      <c r="G12" s="234" t="str">
        <f t="shared" si="0"/>
        <v/>
      </c>
    </row>
    <row r="13" spans="1:7" ht="12" customHeight="1" x14ac:dyDescent="0.2">
      <c r="A13" s="25"/>
      <c r="B13" s="351"/>
      <c r="D13" s="28"/>
      <c r="E13" s="34"/>
      <c r="F13" s="72"/>
      <c r="G13" s="234" t="str">
        <f t="shared" si="0"/>
        <v/>
      </c>
    </row>
    <row r="14" spans="1:7" ht="12" customHeight="1" x14ac:dyDescent="0.2">
      <c r="A14" s="31" t="s">
        <v>530</v>
      </c>
      <c r="B14" s="359"/>
      <c r="C14" s="11" t="s">
        <v>402</v>
      </c>
      <c r="D14" s="28" t="s">
        <v>140</v>
      </c>
      <c r="E14" s="58">
        <v>200</v>
      </c>
      <c r="F14" s="221"/>
      <c r="G14" s="234" t="str">
        <f t="shared" si="0"/>
        <v/>
      </c>
    </row>
    <row r="15" spans="1:7" ht="12" customHeight="1" x14ac:dyDescent="0.2">
      <c r="A15" s="31"/>
      <c r="B15" s="359"/>
      <c r="D15" s="28"/>
      <c r="E15" s="29"/>
      <c r="F15" s="74"/>
      <c r="G15" s="234" t="str">
        <f t="shared" si="0"/>
        <v/>
      </c>
    </row>
    <row r="16" spans="1:7" ht="12" customHeight="1" x14ac:dyDescent="0.2">
      <c r="A16" s="31" t="s">
        <v>531</v>
      </c>
      <c r="B16" s="359"/>
      <c r="C16" s="11" t="s">
        <v>403</v>
      </c>
      <c r="D16" s="28" t="s">
        <v>140</v>
      </c>
      <c r="E16" s="37">
        <v>50</v>
      </c>
      <c r="F16" s="221"/>
      <c r="G16" s="234" t="str">
        <f t="shared" si="0"/>
        <v/>
      </c>
    </row>
    <row r="17" spans="1:7" ht="12" customHeight="1" x14ac:dyDescent="0.2">
      <c r="A17" s="32"/>
      <c r="B17" s="351"/>
      <c r="D17" s="28"/>
      <c r="E17" s="29"/>
      <c r="F17" s="74"/>
      <c r="G17" s="234" t="str">
        <f t="shared" si="0"/>
        <v/>
      </c>
    </row>
    <row r="18" spans="1:7" ht="12" customHeight="1" x14ac:dyDescent="0.2">
      <c r="A18" s="31" t="s">
        <v>533</v>
      </c>
      <c r="B18" s="351"/>
      <c r="C18" s="11" t="s">
        <v>380</v>
      </c>
      <c r="D18" s="28"/>
      <c r="E18" s="29"/>
      <c r="F18" s="305"/>
      <c r="G18" s="234" t="str">
        <f t="shared" si="0"/>
        <v/>
      </c>
    </row>
    <row r="19" spans="1:7" ht="12" customHeight="1" x14ac:dyDescent="0.2">
      <c r="A19" s="31"/>
      <c r="B19" s="351"/>
      <c r="D19" s="28"/>
      <c r="E19" s="29"/>
      <c r="F19" s="72"/>
      <c r="G19" s="234" t="str">
        <f t="shared" si="0"/>
        <v/>
      </c>
    </row>
    <row r="20" spans="1:7" ht="12" customHeight="1" x14ac:dyDescent="0.2">
      <c r="A20" s="31" t="s">
        <v>532</v>
      </c>
      <c r="B20" s="60"/>
      <c r="C20" s="11" t="s">
        <v>404</v>
      </c>
      <c r="D20" s="28" t="s">
        <v>140</v>
      </c>
      <c r="E20" s="29">
        <v>55</v>
      </c>
      <c r="F20" s="221"/>
      <c r="G20" s="234" t="str">
        <f t="shared" si="0"/>
        <v/>
      </c>
    </row>
    <row r="21" spans="1:7" ht="12" customHeight="1" x14ac:dyDescent="0.2">
      <c r="A21" s="31"/>
      <c r="B21" s="60"/>
      <c r="D21" s="28"/>
      <c r="E21" s="29"/>
      <c r="F21" s="72"/>
      <c r="G21" s="234" t="str">
        <f t="shared" si="0"/>
        <v/>
      </c>
    </row>
    <row r="22" spans="1:7" ht="12" customHeight="1" x14ac:dyDescent="0.2">
      <c r="A22" s="31" t="s">
        <v>534</v>
      </c>
      <c r="B22" s="60"/>
      <c r="C22" s="11" t="s">
        <v>402</v>
      </c>
      <c r="D22" s="28" t="s">
        <v>140</v>
      </c>
      <c r="E22" s="29">
        <v>55</v>
      </c>
      <c r="F22" s="221"/>
      <c r="G22" s="234" t="str">
        <f t="shared" si="0"/>
        <v/>
      </c>
    </row>
    <row r="23" spans="1:7" ht="12" customHeight="1" x14ac:dyDescent="0.2">
      <c r="A23" s="31"/>
      <c r="B23" s="351"/>
      <c r="D23" s="28"/>
      <c r="E23" s="29"/>
      <c r="F23" s="72"/>
      <c r="G23" s="234" t="str">
        <f t="shared" si="0"/>
        <v/>
      </c>
    </row>
    <row r="24" spans="1:7" ht="12" customHeight="1" x14ac:dyDescent="0.2">
      <c r="A24" s="31" t="s">
        <v>535</v>
      </c>
      <c r="B24" s="351"/>
      <c r="C24" s="11" t="s">
        <v>410</v>
      </c>
      <c r="D24" s="28"/>
      <c r="E24" s="29"/>
      <c r="F24" s="74"/>
      <c r="G24" s="234" t="str">
        <f t="shared" si="0"/>
        <v/>
      </c>
    </row>
    <row r="25" spans="1:7" ht="12" customHeight="1" x14ac:dyDescent="0.2">
      <c r="A25" s="31"/>
      <c r="B25" s="351"/>
      <c r="C25" s="11" t="s">
        <v>411</v>
      </c>
      <c r="D25" s="28" t="s">
        <v>148</v>
      </c>
      <c r="E25" s="29">
        <v>600</v>
      </c>
      <c r="F25" s="221"/>
      <c r="G25" s="234" t="str">
        <f t="shared" si="0"/>
        <v/>
      </c>
    </row>
    <row r="26" spans="1:7" ht="12" customHeight="1" x14ac:dyDescent="0.2">
      <c r="A26" s="31"/>
      <c r="B26" s="351"/>
      <c r="D26" s="28"/>
      <c r="E26" s="29"/>
      <c r="F26" s="72"/>
      <c r="G26" s="234" t="str">
        <f t="shared" si="0"/>
        <v/>
      </c>
    </row>
    <row r="27" spans="1:7" ht="12" customHeight="1" x14ac:dyDescent="0.2">
      <c r="A27" s="360" t="s">
        <v>536</v>
      </c>
      <c r="B27" s="358"/>
      <c r="C27" s="8" t="s">
        <v>379</v>
      </c>
      <c r="D27" s="28"/>
      <c r="E27" s="29"/>
      <c r="F27" s="72"/>
      <c r="G27" s="234" t="str">
        <f t="shared" si="0"/>
        <v/>
      </c>
    </row>
    <row r="28" spans="1:7" ht="12" customHeight="1" x14ac:dyDescent="0.2">
      <c r="A28" s="31"/>
      <c r="B28" s="351"/>
      <c r="D28" s="28"/>
      <c r="E28" s="29"/>
      <c r="F28" s="72"/>
      <c r="G28" s="234" t="str">
        <f t="shared" si="0"/>
        <v/>
      </c>
    </row>
    <row r="29" spans="1:7" ht="12" customHeight="1" x14ac:dyDescent="0.2">
      <c r="A29" s="31" t="s">
        <v>537</v>
      </c>
      <c r="B29" s="60"/>
      <c r="C29" s="11" t="s">
        <v>399</v>
      </c>
      <c r="D29" s="28" t="s">
        <v>140</v>
      </c>
      <c r="E29" s="29">
        <v>3000</v>
      </c>
      <c r="F29" s="221"/>
      <c r="G29" s="234" t="str">
        <f t="shared" si="0"/>
        <v/>
      </c>
    </row>
    <row r="30" spans="1:7" ht="12" customHeight="1" x14ac:dyDescent="0.2">
      <c r="A30" s="31"/>
      <c r="B30" s="60"/>
      <c r="D30" s="28"/>
      <c r="E30" s="29"/>
      <c r="F30" s="72"/>
      <c r="G30" s="234" t="str">
        <f t="shared" si="0"/>
        <v/>
      </c>
    </row>
    <row r="31" spans="1:7" ht="12" customHeight="1" x14ac:dyDescent="0.2">
      <c r="A31" s="31" t="s">
        <v>538</v>
      </c>
      <c r="B31" s="60"/>
      <c r="C31" s="11" t="s">
        <v>539</v>
      </c>
      <c r="D31" s="28" t="s">
        <v>140</v>
      </c>
      <c r="E31" s="29">
        <v>3000</v>
      </c>
      <c r="F31" s="221"/>
      <c r="G31" s="234" t="str">
        <f t="shared" si="0"/>
        <v/>
      </c>
    </row>
    <row r="32" spans="1:7" ht="12" customHeight="1" x14ac:dyDescent="0.2">
      <c r="A32" s="31"/>
      <c r="B32" s="60"/>
      <c r="D32" s="28"/>
      <c r="E32" s="29"/>
      <c r="F32" s="74"/>
      <c r="G32" s="234"/>
    </row>
    <row r="33" spans="1:7" ht="12" customHeight="1" x14ac:dyDescent="0.2">
      <c r="A33" s="25" t="s">
        <v>540</v>
      </c>
      <c r="B33" s="67"/>
      <c r="C33" s="8" t="s">
        <v>541</v>
      </c>
      <c r="D33" s="28"/>
      <c r="E33" s="29"/>
      <c r="F33" s="74"/>
      <c r="G33" s="234"/>
    </row>
    <row r="34" spans="1:7" ht="12" customHeight="1" x14ac:dyDescent="0.2">
      <c r="A34" s="31"/>
      <c r="B34" s="60"/>
      <c r="D34" s="28"/>
      <c r="E34" s="29"/>
      <c r="F34" s="74"/>
      <c r="G34" s="234"/>
    </row>
    <row r="35" spans="1:7" ht="12" customHeight="1" x14ac:dyDescent="0.2">
      <c r="A35" s="31" t="s">
        <v>542</v>
      </c>
      <c r="B35" s="60"/>
      <c r="C35" s="11" t="s">
        <v>544</v>
      </c>
      <c r="D35" s="28" t="s">
        <v>140</v>
      </c>
      <c r="E35" s="29">
        <v>50</v>
      </c>
      <c r="F35" s="221"/>
      <c r="G35" s="234" t="str">
        <f t="shared" si="0"/>
        <v/>
      </c>
    </row>
    <row r="36" spans="1:7" ht="12" customHeight="1" x14ac:dyDescent="0.2">
      <c r="A36" s="31"/>
      <c r="B36" s="60"/>
      <c r="D36" s="28"/>
      <c r="E36" s="29"/>
      <c r="F36" s="74"/>
      <c r="G36" s="234"/>
    </row>
    <row r="37" spans="1:7" ht="12" customHeight="1" x14ac:dyDescent="0.2">
      <c r="A37" s="31" t="s">
        <v>543</v>
      </c>
      <c r="B37" s="60"/>
      <c r="C37" s="11" t="s">
        <v>545</v>
      </c>
      <c r="D37" s="28" t="s">
        <v>140</v>
      </c>
      <c r="E37" s="29">
        <v>50</v>
      </c>
      <c r="F37" s="221"/>
      <c r="G37" s="234" t="str">
        <f t="shared" si="0"/>
        <v/>
      </c>
    </row>
    <row r="38" spans="1:7" ht="12" customHeight="1" x14ac:dyDescent="0.2">
      <c r="A38" s="31"/>
      <c r="B38" s="60"/>
      <c r="D38" s="28"/>
      <c r="E38" s="29"/>
      <c r="F38" s="72"/>
      <c r="G38" s="234" t="str">
        <f t="shared" si="0"/>
        <v/>
      </c>
    </row>
    <row r="39" spans="1:7" ht="12" customHeight="1" x14ac:dyDescent="0.2">
      <c r="A39" s="25" t="s">
        <v>546</v>
      </c>
      <c r="B39" s="60"/>
      <c r="C39" s="8" t="s">
        <v>412</v>
      </c>
      <c r="D39" s="28"/>
      <c r="E39" s="34"/>
      <c r="F39" s="74"/>
      <c r="G39" s="234" t="str">
        <f t="shared" si="0"/>
        <v/>
      </c>
    </row>
    <row r="40" spans="1:7" ht="12" customHeight="1" x14ac:dyDescent="0.2">
      <c r="A40" s="31"/>
      <c r="B40" s="60"/>
      <c r="C40" s="8" t="s">
        <v>413</v>
      </c>
      <c r="D40" s="28"/>
      <c r="E40" s="34"/>
      <c r="F40" s="74"/>
      <c r="G40" s="234"/>
    </row>
    <row r="41" spans="1:7" ht="12" customHeight="1" x14ac:dyDescent="0.2">
      <c r="A41" s="31"/>
      <c r="B41" s="60"/>
      <c r="D41" s="28"/>
      <c r="E41" s="29"/>
      <c r="F41" s="72"/>
      <c r="G41" s="234" t="str">
        <f t="shared" si="0"/>
        <v/>
      </c>
    </row>
    <row r="42" spans="1:7" ht="12" customHeight="1" x14ac:dyDescent="0.2">
      <c r="A42" s="31" t="s">
        <v>547</v>
      </c>
      <c r="B42" s="351"/>
      <c r="C42" s="11" t="s">
        <v>378</v>
      </c>
      <c r="D42" s="28" t="s">
        <v>144</v>
      </c>
      <c r="E42" s="34">
        <v>60</v>
      </c>
      <c r="F42" s="221"/>
      <c r="G42" s="234" t="str">
        <f t="shared" si="0"/>
        <v/>
      </c>
    </row>
    <row r="43" spans="1:7" ht="12" customHeight="1" x14ac:dyDescent="0.2">
      <c r="A43" s="31"/>
      <c r="B43" s="351"/>
      <c r="D43" s="28"/>
      <c r="E43" s="34"/>
      <c r="F43" s="74"/>
      <c r="G43" s="234" t="str">
        <f t="shared" si="0"/>
        <v/>
      </c>
    </row>
    <row r="44" spans="1:7" ht="12" customHeight="1" x14ac:dyDescent="0.2">
      <c r="A44" s="31" t="s">
        <v>548</v>
      </c>
      <c r="B44" s="351"/>
      <c r="C44" s="11" t="s">
        <v>19</v>
      </c>
      <c r="D44" s="28" t="s">
        <v>144</v>
      </c>
      <c r="E44" s="34">
        <v>60</v>
      </c>
      <c r="F44" s="221"/>
      <c r="G44" s="234" t="str">
        <f t="shared" si="0"/>
        <v/>
      </c>
    </row>
    <row r="45" spans="1:7" ht="12" customHeight="1" x14ac:dyDescent="0.2">
      <c r="A45" s="31"/>
      <c r="B45" s="351"/>
      <c r="D45" s="28"/>
      <c r="E45" s="34"/>
      <c r="F45" s="74"/>
      <c r="G45" s="234" t="str">
        <f t="shared" si="0"/>
        <v/>
      </c>
    </row>
    <row r="46" spans="1:7" ht="12" customHeight="1" x14ac:dyDescent="0.2">
      <c r="A46" s="31" t="s">
        <v>1775</v>
      </c>
      <c r="B46" s="351"/>
      <c r="C46" s="11" t="s">
        <v>1776</v>
      </c>
      <c r="D46" s="28" t="s">
        <v>144</v>
      </c>
      <c r="E46" s="34">
        <v>0</v>
      </c>
      <c r="F46" s="221"/>
      <c r="G46" s="234" t="str">
        <f t="shared" si="0"/>
        <v/>
      </c>
    </row>
    <row r="47" spans="1:7" ht="12" customHeight="1" x14ac:dyDescent="0.2">
      <c r="A47" s="31"/>
      <c r="B47" s="351"/>
      <c r="D47" s="28"/>
      <c r="E47" s="34"/>
      <c r="F47" s="74"/>
      <c r="G47" s="234" t="str">
        <f t="shared" si="0"/>
        <v/>
      </c>
    </row>
    <row r="48" spans="1:7" ht="12" customHeight="1" x14ac:dyDescent="0.2">
      <c r="A48" s="31" t="s">
        <v>549</v>
      </c>
      <c r="B48" s="351"/>
      <c r="C48" s="11" t="s">
        <v>550</v>
      </c>
      <c r="D48" s="28" t="s">
        <v>144</v>
      </c>
      <c r="E48" s="34">
        <v>60</v>
      </c>
      <c r="F48" s="221"/>
      <c r="G48" s="234" t="str">
        <f t="shared" si="0"/>
        <v/>
      </c>
    </row>
    <row r="49" spans="1:7" ht="12" customHeight="1" x14ac:dyDescent="0.2">
      <c r="A49" s="31"/>
      <c r="B49" s="60"/>
      <c r="D49" s="28"/>
      <c r="E49" s="34"/>
      <c r="F49" s="74"/>
      <c r="G49" s="234" t="str">
        <f t="shared" si="0"/>
        <v/>
      </c>
    </row>
    <row r="50" spans="1:7" ht="12" customHeight="1" x14ac:dyDescent="0.2">
      <c r="A50" s="31" t="s">
        <v>1751</v>
      </c>
      <c r="B50" s="60"/>
      <c r="C50" s="11" t="s">
        <v>1777</v>
      </c>
      <c r="D50" s="36" t="s">
        <v>144</v>
      </c>
      <c r="E50" s="37">
        <v>60</v>
      </c>
      <c r="F50" s="228"/>
      <c r="G50" s="234" t="str">
        <f t="shared" si="0"/>
        <v/>
      </c>
    </row>
    <row r="51" spans="1:7" ht="12" customHeight="1" x14ac:dyDescent="0.2">
      <c r="A51" s="31"/>
      <c r="B51" s="60"/>
      <c r="D51" s="36"/>
      <c r="E51" s="37"/>
      <c r="F51" s="94"/>
      <c r="G51" s="234" t="str">
        <f t="shared" si="0"/>
        <v/>
      </c>
    </row>
    <row r="52" spans="1:7" ht="12" customHeight="1" x14ac:dyDescent="0.2">
      <c r="A52" s="31" t="s">
        <v>1752</v>
      </c>
      <c r="B52" s="67"/>
      <c r="C52" s="11" t="s">
        <v>382</v>
      </c>
      <c r="D52" s="36" t="s">
        <v>140</v>
      </c>
      <c r="E52" s="37">
        <v>126</v>
      </c>
      <c r="F52" s="228"/>
      <c r="G52" s="234" t="str">
        <f t="shared" si="0"/>
        <v/>
      </c>
    </row>
    <row r="53" spans="1:7" ht="12" customHeight="1" x14ac:dyDescent="0.2">
      <c r="A53" s="31"/>
      <c r="B53" s="67"/>
      <c r="D53" s="36"/>
      <c r="E53" s="37"/>
      <c r="F53" s="92"/>
      <c r="G53" s="234" t="str">
        <f t="shared" si="0"/>
        <v/>
      </c>
    </row>
    <row r="54" spans="1:7" ht="12" customHeight="1" x14ac:dyDescent="0.2">
      <c r="A54" s="31"/>
      <c r="B54" s="67"/>
      <c r="D54" s="36"/>
      <c r="E54" s="37"/>
      <c r="F54" s="92"/>
      <c r="G54" s="234" t="str">
        <f t="shared" si="0"/>
        <v/>
      </c>
    </row>
    <row r="55" spans="1:7" ht="12" customHeight="1" x14ac:dyDescent="0.2">
      <c r="A55" s="31"/>
      <c r="B55" s="67"/>
      <c r="D55" s="36"/>
      <c r="E55" s="37"/>
      <c r="F55" s="92"/>
      <c r="G55" s="234" t="str">
        <f t="shared" si="0"/>
        <v/>
      </c>
    </row>
    <row r="56" spans="1:7" ht="12" customHeight="1" x14ac:dyDescent="0.2">
      <c r="A56" s="31"/>
      <c r="B56" s="49"/>
      <c r="D56" s="36"/>
      <c r="E56" s="37"/>
      <c r="F56" s="92"/>
      <c r="G56" s="234" t="str">
        <f t="shared" si="0"/>
        <v/>
      </c>
    </row>
    <row r="57" spans="1:7" ht="12" customHeight="1" x14ac:dyDescent="0.2">
      <c r="A57" s="31"/>
      <c r="B57" s="49"/>
      <c r="D57" s="36"/>
      <c r="E57" s="37"/>
      <c r="F57" s="92"/>
      <c r="G57" s="234" t="str">
        <f t="shared" si="0"/>
        <v/>
      </c>
    </row>
    <row r="58" spans="1:7" ht="12" customHeight="1" x14ac:dyDescent="0.2">
      <c r="A58" s="31"/>
      <c r="B58" s="60"/>
      <c r="D58" s="28"/>
      <c r="E58" s="30"/>
      <c r="F58" s="75"/>
      <c r="G58" s="234" t="str">
        <f t="shared" si="0"/>
        <v/>
      </c>
    </row>
    <row r="59" spans="1:7" ht="12" customHeight="1" x14ac:dyDescent="0.2">
      <c r="A59" s="31"/>
      <c r="B59" s="60"/>
      <c r="D59" s="28"/>
      <c r="E59" s="29"/>
      <c r="F59" s="74"/>
      <c r="G59" s="234" t="str">
        <f t="shared" si="0"/>
        <v/>
      </c>
    </row>
    <row r="60" spans="1:7" ht="12" customHeight="1" x14ac:dyDescent="0.2">
      <c r="A60" s="31"/>
      <c r="B60" s="60"/>
      <c r="D60" s="28"/>
      <c r="E60" s="29"/>
      <c r="F60" s="72"/>
      <c r="G60" s="234" t="str">
        <f t="shared" si="0"/>
        <v/>
      </c>
    </row>
    <row r="61" spans="1:7" ht="12" customHeight="1" x14ac:dyDescent="0.2">
      <c r="A61" s="31"/>
      <c r="B61" s="60"/>
      <c r="D61" s="28"/>
      <c r="E61" s="29"/>
      <c r="F61" s="74"/>
      <c r="G61" s="234" t="str">
        <f t="shared" si="0"/>
        <v/>
      </c>
    </row>
    <row r="62" spans="1:7" ht="12" customHeight="1" x14ac:dyDescent="0.2">
      <c r="A62" s="31"/>
      <c r="B62" s="60"/>
      <c r="D62" s="28"/>
      <c r="E62" s="28"/>
      <c r="F62" s="305"/>
      <c r="G62" s="234" t="str">
        <f t="shared" si="0"/>
        <v/>
      </c>
    </row>
    <row r="63" spans="1:7" ht="12" customHeight="1" x14ac:dyDescent="0.2">
      <c r="A63" s="31"/>
      <c r="B63" s="60"/>
      <c r="D63" s="28"/>
      <c r="E63" s="28"/>
      <c r="F63" s="305"/>
      <c r="G63" s="234" t="str">
        <f t="shared" si="0"/>
        <v/>
      </c>
    </row>
    <row r="64" spans="1:7" ht="12" customHeight="1" x14ac:dyDescent="0.2">
      <c r="A64" s="31"/>
      <c r="B64" s="60"/>
      <c r="D64" s="28"/>
      <c r="E64" s="28"/>
      <c r="F64" s="305"/>
      <c r="G64" s="234"/>
    </row>
    <row r="65" spans="1:7" ht="12" customHeight="1" x14ac:dyDescent="0.2">
      <c r="A65" s="31"/>
      <c r="B65" s="60"/>
      <c r="D65" s="28"/>
      <c r="E65" s="28"/>
      <c r="F65" s="305"/>
      <c r="G65" s="234"/>
    </row>
    <row r="66" spans="1:7" ht="12" customHeight="1" x14ac:dyDescent="0.2">
      <c r="A66" s="31"/>
      <c r="B66" s="60"/>
      <c r="D66" s="28"/>
      <c r="E66" s="28"/>
      <c r="F66" s="305"/>
      <c r="G66" s="234"/>
    </row>
    <row r="67" spans="1:7" ht="12" customHeight="1" x14ac:dyDescent="0.2">
      <c r="A67" s="31"/>
      <c r="B67" s="60"/>
      <c r="D67" s="28"/>
      <c r="E67" s="29"/>
      <c r="F67" s="72"/>
      <c r="G67" s="234" t="str">
        <f t="shared" ref="G67:G71" si="1">IF(OR(AND(E67="Prov",F67="Sum"),(F67="PC Sum")),". . . . . . . . .00",IF(ISERR(E67*F67),"",IF(E67*F67=0,"",ROUND(E67*F67,2))))</f>
        <v/>
      </c>
    </row>
    <row r="68" spans="1:7" ht="12" customHeight="1" x14ac:dyDescent="0.2">
      <c r="A68" s="31"/>
      <c r="B68" s="60"/>
      <c r="D68" s="28"/>
      <c r="E68" s="29"/>
      <c r="F68" s="75"/>
      <c r="G68" s="234" t="str">
        <f t="shared" si="1"/>
        <v/>
      </c>
    </row>
    <row r="69" spans="1:7" ht="12" customHeight="1" x14ac:dyDescent="0.2">
      <c r="A69" s="31"/>
      <c r="B69" s="60"/>
      <c r="D69" s="28"/>
      <c r="E69" s="29"/>
      <c r="F69" s="75"/>
      <c r="G69" s="234" t="str">
        <f t="shared" si="1"/>
        <v/>
      </c>
    </row>
    <row r="70" spans="1:7" ht="12" customHeight="1" x14ac:dyDescent="0.2">
      <c r="A70" s="31"/>
      <c r="B70" s="60"/>
      <c r="D70" s="28"/>
      <c r="E70" s="29"/>
      <c r="F70" s="74"/>
      <c r="G70" s="234" t="str">
        <f t="shared" si="1"/>
        <v/>
      </c>
    </row>
    <row r="71" spans="1:7" ht="12" customHeight="1" x14ac:dyDescent="0.2">
      <c r="A71" s="31"/>
      <c r="B71" s="60"/>
      <c r="D71" s="28"/>
      <c r="E71" s="29"/>
      <c r="F71" s="74"/>
      <c r="G71" s="234" t="str">
        <f t="shared" si="1"/>
        <v/>
      </c>
    </row>
    <row r="72" spans="1:7" ht="12" customHeight="1" x14ac:dyDescent="0.25">
      <c r="A72" s="52"/>
      <c r="B72" s="53"/>
      <c r="C72" s="89"/>
      <c r="D72" s="4"/>
      <c r="E72" s="4"/>
      <c r="F72" s="292"/>
      <c r="G72" s="54"/>
    </row>
    <row r="73" spans="1:7" ht="12" customHeight="1" x14ac:dyDescent="0.25">
      <c r="A73" s="25" t="str">
        <f>A8</f>
        <v>M0500</v>
      </c>
      <c r="B73" s="49"/>
      <c r="C73" s="90" t="s">
        <v>137</v>
      </c>
      <c r="D73" s="3"/>
      <c r="E73" s="3"/>
      <c r="F73" s="293"/>
      <c r="G73" s="349">
        <f>SUM(G7:G71)</f>
        <v>0</v>
      </c>
    </row>
    <row r="74" spans="1:7" ht="12" customHeight="1" x14ac:dyDescent="0.25">
      <c r="A74" s="43"/>
      <c r="B74" s="55"/>
      <c r="C74" s="91"/>
      <c r="D74" s="5"/>
      <c r="E74" s="5"/>
      <c r="F74" s="294"/>
      <c r="G74" s="44"/>
    </row>
    <row r="76" spans="1:7" x14ac:dyDescent="0.25">
      <c r="D76" s="10" t="s">
        <v>1770</v>
      </c>
    </row>
    <row r="83" spans="8:8" x14ac:dyDescent="0.25">
      <c r="H83" s="595"/>
    </row>
  </sheetData>
  <sheetProtection algorithmName="SHA-512" hashValue="B/MnDeyxGuH+yJakAhQ5k+NNtkNn7bDY+HPIkKHFWURAveE7ER/Gou77PhLH/8c9TALGZQZ2BmUWevJaVDCGKQ==" saltValue="OyriuCSr540/t4qFs39isg==" spinCount="100000" sheet="1" objects="1" scenarios="1"/>
  <protectedRanges>
    <protectedRange sqref="F58 F68:F69" name="Range2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&amp;CC&amp;P</oddHeader>
  </headerFooter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F6A9C-3C11-498B-BC76-7F0737A38A39}">
  <sheetPr>
    <tabColor rgb="FFFFFF00"/>
  </sheetPr>
  <dimension ref="A1:G213"/>
  <sheetViews>
    <sheetView showZeros="0" view="pageBreakPreview" topLeftCell="A187" zoomScale="80" zoomScaleNormal="100" zoomScaleSheetLayoutView="80" workbookViewId="0">
      <selection activeCell="E28" activeCellId="1" sqref="B19:F19 E28"/>
    </sheetView>
  </sheetViews>
  <sheetFormatPr defaultColWidth="12.453125" defaultRowHeight="11.4" x14ac:dyDescent="0.25"/>
  <cols>
    <col min="1" max="1" width="3.81640625" style="10" customWidth="1"/>
    <col min="2" max="2" width="5.453125" style="10" customWidth="1"/>
    <col min="3" max="3" width="34.4531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3"/>
      <c r="G2" s="2" t="s">
        <v>287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1"/>
    </row>
    <row r="8" spans="1:7" ht="12" customHeight="1" x14ac:dyDescent="0.25">
      <c r="A8" s="102" t="s">
        <v>1554</v>
      </c>
      <c r="B8" s="103"/>
      <c r="C8" s="104" t="s">
        <v>66</v>
      </c>
      <c r="D8" s="105"/>
      <c r="E8" s="106"/>
      <c r="F8" s="107"/>
      <c r="G8" s="116"/>
    </row>
    <row r="9" spans="1:7" ht="12" customHeight="1" x14ac:dyDescent="0.25">
      <c r="A9" s="102"/>
      <c r="B9" s="103"/>
      <c r="C9" s="104"/>
      <c r="D9" s="105"/>
      <c r="E9" s="106"/>
      <c r="F9" s="107"/>
      <c r="G9" s="116"/>
    </row>
    <row r="10" spans="1:7" ht="12" customHeight="1" x14ac:dyDescent="0.2">
      <c r="A10" s="129" t="s">
        <v>1555</v>
      </c>
      <c r="B10" s="109"/>
      <c r="C10" s="104" t="s">
        <v>336</v>
      </c>
      <c r="D10" s="105"/>
      <c r="E10" s="106"/>
      <c r="F10" s="107"/>
      <c r="G10" s="116"/>
    </row>
    <row r="11" spans="1:7" ht="12" customHeight="1" x14ac:dyDescent="0.2">
      <c r="A11" s="108"/>
      <c r="B11" s="109"/>
      <c r="C11" s="110"/>
      <c r="D11" s="105"/>
      <c r="E11" s="106"/>
      <c r="F11" s="107"/>
      <c r="G11" s="116"/>
    </row>
    <row r="12" spans="1:7" ht="12" customHeight="1" x14ac:dyDescent="0.2">
      <c r="A12" s="108" t="s">
        <v>1556</v>
      </c>
      <c r="B12" s="109"/>
      <c r="C12" s="110" t="s">
        <v>323</v>
      </c>
      <c r="D12" s="105" t="s">
        <v>319</v>
      </c>
      <c r="E12" s="106">
        <v>40</v>
      </c>
      <c r="F12" s="297"/>
      <c r="G12" s="116">
        <f t="shared" ref="G12" si="0">ROUND(E12*(ROUND(F12,2)),2)</f>
        <v>0</v>
      </c>
    </row>
    <row r="13" spans="1:7" ht="12" customHeight="1" x14ac:dyDescent="0.2">
      <c r="A13" s="108"/>
      <c r="B13" s="109"/>
      <c r="C13" s="110"/>
      <c r="D13" s="105"/>
      <c r="E13" s="106"/>
      <c r="F13" s="296"/>
      <c r="G13" s="116"/>
    </row>
    <row r="14" spans="1:7" ht="12" customHeight="1" x14ac:dyDescent="0.2">
      <c r="A14" s="108" t="s">
        <v>1557</v>
      </c>
      <c r="B14" s="109"/>
      <c r="C14" s="110" t="s">
        <v>324</v>
      </c>
      <c r="D14" s="105" t="s">
        <v>319</v>
      </c>
      <c r="E14" s="106">
        <v>20</v>
      </c>
      <c r="F14" s="297"/>
      <c r="G14" s="116">
        <f t="shared" ref="G14" si="1">ROUND(E14*(ROUND(F14,2)),2)</f>
        <v>0</v>
      </c>
    </row>
    <row r="15" spans="1:7" ht="12" customHeight="1" x14ac:dyDescent="0.2">
      <c r="A15" s="108"/>
      <c r="B15" s="109"/>
      <c r="C15" s="110"/>
      <c r="D15" s="105"/>
      <c r="E15" s="106"/>
      <c r="F15" s="615"/>
      <c r="G15" s="116"/>
    </row>
    <row r="16" spans="1:7" ht="12" customHeight="1" x14ac:dyDescent="0.2">
      <c r="A16" s="108" t="s">
        <v>1558</v>
      </c>
      <c r="B16" s="109"/>
      <c r="C16" s="110" t="s">
        <v>325</v>
      </c>
      <c r="D16" s="105" t="s">
        <v>319</v>
      </c>
      <c r="E16" s="106">
        <v>20</v>
      </c>
      <c r="F16" s="297"/>
      <c r="G16" s="116">
        <f t="shared" ref="G16" si="2">ROUND(E16*(ROUND(F16,2)),2)</f>
        <v>0</v>
      </c>
    </row>
    <row r="17" spans="1:7" ht="12" customHeight="1" x14ac:dyDescent="0.2">
      <c r="A17" s="108"/>
      <c r="B17" s="109"/>
      <c r="C17" s="110"/>
      <c r="D17" s="105"/>
      <c r="E17" s="106"/>
      <c r="F17" s="615"/>
      <c r="G17" s="116"/>
    </row>
    <row r="18" spans="1:7" ht="12" customHeight="1" x14ac:dyDescent="0.2">
      <c r="A18" s="108" t="s">
        <v>1559</v>
      </c>
      <c r="B18" s="109"/>
      <c r="C18" s="110" t="s">
        <v>1619</v>
      </c>
      <c r="D18" s="105" t="s">
        <v>319</v>
      </c>
      <c r="E18" s="106">
        <v>10</v>
      </c>
      <c r="F18" s="297"/>
      <c r="G18" s="116">
        <f t="shared" ref="G18" si="3">ROUND(E18*(ROUND(F18,2)),2)</f>
        <v>0</v>
      </c>
    </row>
    <row r="19" spans="1:7" ht="12" customHeight="1" x14ac:dyDescent="0.2">
      <c r="A19" s="108"/>
      <c r="B19" s="109"/>
      <c r="C19" s="110"/>
      <c r="D19" s="105"/>
      <c r="E19" s="106"/>
      <c r="F19" s="615"/>
      <c r="G19" s="116"/>
    </row>
    <row r="20" spans="1:7" ht="12" customHeight="1" x14ac:dyDescent="0.2">
      <c r="A20" s="108" t="s">
        <v>1560</v>
      </c>
      <c r="B20" s="109"/>
      <c r="C20" s="110" t="s">
        <v>326</v>
      </c>
      <c r="D20" s="105" t="s">
        <v>319</v>
      </c>
      <c r="E20" s="106">
        <v>50</v>
      </c>
      <c r="F20" s="297"/>
      <c r="G20" s="116">
        <f t="shared" ref="G20" si="4">ROUND(E20*(ROUND(F20,2)),2)</f>
        <v>0</v>
      </c>
    </row>
    <row r="21" spans="1:7" ht="12" customHeight="1" x14ac:dyDescent="0.2">
      <c r="A21" s="108"/>
      <c r="B21" s="109"/>
      <c r="C21" s="110"/>
      <c r="D21" s="105"/>
      <c r="E21" s="106"/>
      <c r="F21" s="296"/>
      <c r="G21" s="116"/>
    </row>
    <row r="22" spans="1:7" ht="12" customHeight="1" x14ac:dyDescent="0.2">
      <c r="A22" s="129" t="s">
        <v>128</v>
      </c>
      <c r="B22" s="109"/>
      <c r="C22" s="104" t="s">
        <v>327</v>
      </c>
      <c r="D22" s="105"/>
      <c r="E22" s="106"/>
      <c r="F22" s="296"/>
      <c r="G22" s="116"/>
    </row>
    <row r="23" spans="1:7" ht="12" customHeight="1" x14ac:dyDescent="0.2">
      <c r="A23" s="129"/>
      <c r="B23" s="109"/>
      <c r="C23" s="104"/>
      <c r="D23" s="105"/>
      <c r="E23" s="106"/>
      <c r="F23" s="296"/>
      <c r="G23" s="116"/>
    </row>
    <row r="24" spans="1:7" ht="12" customHeight="1" x14ac:dyDescent="0.2">
      <c r="A24" s="129" t="s">
        <v>1561</v>
      </c>
      <c r="B24" s="109"/>
      <c r="C24" s="104" t="s">
        <v>328</v>
      </c>
      <c r="D24" s="105"/>
      <c r="E24" s="106"/>
      <c r="F24" s="296"/>
      <c r="G24" s="116"/>
    </row>
    <row r="25" spans="1:7" ht="12" customHeight="1" x14ac:dyDescent="0.2">
      <c r="A25" s="108"/>
      <c r="B25" s="109"/>
      <c r="C25" s="110"/>
      <c r="D25" s="105"/>
      <c r="E25" s="106"/>
      <c r="F25" s="296"/>
      <c r="G25" s="116"/>
    </row>
    <row r="26" spans="1:7" ht="12" customHeight="1" x14ac:dyDescent="0.2">
      <c r="A26" s="108" t="s">
        <v>1562</v>
      </c>
      <c r="B26" s="109"/>
      <c r="C26" s="110" t="s">
        <v>323</v>
      </c>
      <c r="D26" s="105" t="s">
        <v>319</v>
      </c>
      <c r="E26" s="106">
        <v>40</v>
      </c>
      <c r="F26" s="297"/>
      <c r="G26" s="116">
        <f t="shared" ref="G26" si="5">ROUND(E26*(ROUND(F26,2)),2)</f>
        <v>0</v>
      </c>
    </row>
    <row r="27" spans="1:7" ht="12" customHeight="1" x14ac:dyDescent="0.2">
      <c r="A27" s="108"/>
      <c r="B27" s="109"/>
      <c r="C27" s="110"/>
      <c r="D27" s="105"/>
      <c r="E27" s="106"/>
      <c r="F27" s="615"/>
      <c r="G27" s="116"/>
    </row>
    <row r="28" spans="1:7" ht="12" customHeight="1" x14ac:dyDescent="0.2">
      <c r="A28" s="108" t="s">
        <v>1563</v>
      </c>
      <c r="B28" s="109"/>
      <c r="C28" s="110" t="s">
        <v>324</v>
      </c>
      <c r="D28" s="105" t="s">
        <v>319</v>
      </c>
      <c r="E28" s="106">
        <v>20</v>
      </c>
      <c r="F28" s="297"/>
      <c r="G28" s="116">
        <f t="shared" ref="G28" si="6">ROUND(E28*(ROUND(F28,2)),2)</f>
        <v>0</v>
      </c>
    </row>
    <row r="29" spans="1:7" ht="12" customHeight="1" x14ac:dyDescent="0.2">
      <c r="A29" s="108"/>
      <c r="B29" s="109"/>
      <c r="C29" s="110"/>
      <c r="D29" s="105"/>
      <c r="E29" s="106"/>
      <c r="F29" s="615"/>
      <c r="G29" s="116"/>
    </row>
    <row r="30" spans="1:7" ht="12" customHeight="1" x14ac:dyDescent="0.2">
      <c r="A30" s="108" t="s">
        <v>1564</v>
      </c>
      <c r="B30" s="109"/>
      <c r="C30" s="110" t="s">
        <v>325</v>
      </c>
      <c r="D30" s="105" t="s">
        <v>319</v>
      </c>
      <c r="E30" s="106">
        <v>20</v>
      </c>
      <c r="F30" s="297"/>
      <c r="G30" s="116">
        <f t="shared" ref="G30" si="7">ROUND(E30*(ROUND(F30,2)),2)</f>
        <v>0</v>
      </c>
    </row>
    <row r="31" spans="1:7" ht="12" customHeight="1" x14ac:dyDescent="0.2">
      <c r="A31" s="108"/>
      <c r="B31" s="109"/>
      <c r="C31" s="110"/>
      <c r="D31" s="105"/>
      <c r="E31" s="106"/>
      <c r="F31" s="615"/>
      <c r="G31" s="116"/>
    </row>
    <row r="32" spans="1:7" ht="12" customHeight="1" x14ac:dyDescent="0.2">
      <c r="A32" s="108" t="s">
        <v>1565</v>
      </c>
      <c r="B32" s="109"/>
      <c r="C32" s="110" t="s">
        <v>1619</v>
      </c>
      <c r="D32" s="105" t="s">
        <v>319</v>
      </c>
      <c r="E32" s="106">
        <v>10</v>
      </c>
      <c r="F32" s="297"/>
      <c r="G32" s="116">
        <f t="shared" ref="G32" si="8">ROUND(E32*(ROUND(F32,2)),2)</f>
        <v>0</v>
      </c>
    </row>
    <row r="33" spans="1:7" ht="12" customHeight="1" x14ac:dyDescent="0.2">
      <c r="A33" s="108"/>
      <c r="B33" s="109"/>
      <c r="C33" s="110"/>
      <c r="D33" s="105"/>
      <c r="E33" s="106"/>
      <c r="F33" s="615"/>
      <c r="G33" s="116"/>
    </row>
    <row r="34" spans="1:7" ht="12" customHeight="1" x14ac:dyDescent="0.2">
      <c r="A34" s="108" t="s">
        <v>1566</v>
      </c>
      <c r="B34" s="109"/>
      <c r="C34" s="110" t="s">
        <v>326</v>
      </c>
      <c r="D34" s="105" t="s">
        <v>319</v>
      </c>
      <c r="E34" s="106">
        <v>50</v>
      </c>
      <c r="F34" s="297"/>
      <c r="G34" s="116">
        <f t="shared" ref="G34" si="9">ROUND(E34*(ROUND(F34,2)),2)</f>
        <v>0</v>
      </c>
    </row>
    <row r="35" spans="1:7" ht="12" customHeight="1" x14ac:dyDescent="0.2">
      <c r="A35" s="108"/>
      <c r="B35" s="109"/>
      <c r="C35" s="110"/>
      <c r="D35" s="105"/>
      <c r="E35" s="106"/>
      <c r="F35" s="296"/>
      <c r="G35" s="116"/>
    </row>
    <row r="36" spans="1:7" ht="12" customHeight="1" x14ac:dyDescent="0.2">
      <c r="A36" s="129" t="s">
        <v>1567</v>
      </c>
      <c r="B36" s="109"/>
      <c r="C36" s="104" t="s">
        <v>329</v>
      </c>
      <c r="D36" s="105"/>
      <c r="E36" s="106"/>
      <c r="F36" s="296"/>
      <c r="G36" s="116"/>
    </row>
    <row r="37" spans="1:7" ht="12" customHeight="1" x14ac:dyDescent="0.2">
      <c r="A37" s="108"/>
      <c r="B37" s="109"/>
      <c r="C37" s="110"/>
      <c r="D37" s="105"/>
      <c r="E37" s="106"/>
      <c r="F37" s="296"/>
      <c r="G37" s="116"/>
    </row>
    <row r="38" spans="1:7" ht="12" customHeight="1" x14ac:dyDescent="0.2">
      <c r="A38" s="108" t="s">
        <v>1568</v>
      </c>
      <c r="B38" s="109"/>
      <c r="C38" s="110" t="s">
        <v>323</v>
      </c>
      <c r="D38" s="105" t="s">
        <v>319</v>
      </c>
      <c r="E38" s="106">
        <v>200</v>
      </c>
      <c r="F38" s="297"/>
      <c r="G38" s="116">
        <f t="shared" ref="G38" si="10">ROUND(E38*(ROUND(F38,2)),2)</f>
        <v>0</v>
      </c>
    </row>
    <row r="39" spans="1:7" ht="12" customHeight="1" x14ac:dyDescent="0.2">
      <c r="A39" s="108"/>
      <c r="B39" s="109"/>
      <c r="C39" s="110"/>
      <c r="D39" s="105"/>
      <c r="E39" s="106"/>
      <c r="F39" s="615"/>
      <c r="G39" s="116"/>
    </row>
    <row r="40" spans="1:7" ht="12" customHeight="1" x14ac:dyDescent="0.2">
      <c r="A40" s="108" t="s">
        <v>1569</v>
      </c>
      <c r="B40" s="109"/>
      <c r="C40" s="110" t="s">
        <v>324</v>
      </c>
      <c r="D40" s="105" t="s">
        <v>319</v>
      </c>
      <c r="E40" s="106">
        <v>80</v>
      </c>
      <c r="F40" s="297"/>
      <c r="G40" s="116">
        <f t="shared" ref="G40" si="11">ROUND(E40*(ROUND(F40,2)),2)</f>
        <v>0</v>
      </c>
    </row>
    <row r="41" spans="1:7" ht="12" customHeight="1" x14ac:dyDescent="0.2">
      <c r="A41" s="108"/>
      <c r="B41" s="109"/>
      <c r="C41" s="110"/>
      <c r="D41" s="105"/>
      <c r="E41" s="106"/>
      <c r="F41" s="296"/>
      <c r="G41" s="116"/>
    </row>
    <row r="42" spans="1:7" ht="12" customHeight="1" x14ac:dyDescent="0.2">
      <c r="A42" s="108" t="s">
        <v>1570</v>
      </c>
      <c r="B42" s="109"/>
      <c r="C42" s="110" t="s">
        <v>325</v>
      </c>
      <c r="D42" s="105" t="s">
        <v>319</v>
      </c>
      <c r="E42" s="106">
        <v>80</v>
      </c>
      <c r="F42" s="297"/>
      <c r="G42" s="116">
        <f t="shared" ref="G42" si="12">ROUND(E42*(ROUND(F42,2)),2)</f>
        <v>0</v>
      </c>
    </row>
    <row r="43" spans="1:7" ht="12" customHeight="1" x14ac:dyDescent="0.2">
      <c r="A43" s="108"/>
      <c r="B43" s="109"/>
      <c r="C43" s="110"/>
      <c r="D43" s="105"/>
      <c r="E43" s="106"/>
      <c r="F43" s="296"/>
      <c r="G43" s="116"/>
    </row>
    <row r="44" spans="1:7" ht="12" customHeight="1" x14ac:dyDescent="0.2">
      <c r="A44" s="108" t="s">
        <v>1571</v>
      </c>
      <c r="B44" s="109"/>
      <c r="C44" s="110" t="s">
        <v>1619</v>
      </c>
      <c r="D44" s="105" t="s">
        <v>319</v>
      </c>
      <c r="E44" s="106">
        <v>20</v>
      </c>
      <c r="F44" s="297"/>
      <c r="G44" s="116">
        <f t="shared" ref="G44" si="13">ROUND(E44*(ROUND(F44,2)),2)</f>
        <v>0</v>
      </c>
    </row>
    <row r="45" spans="1:7" ht="12" customHeight="1" x14ac:dyDescent="0.2">
      <c r="A45" s="108"/>
      <c r="B45" s="109"/>
      <c r="C45" s="110"/>
      <c r="D45" s="105"/>
      <c r="E45" s="106"/>
      <c r="F45" s="615"/>
      <c r="G45" s="116"/>
    </row>
    <row r="46" spans="1:7" ht="12" customHeight="1" x14ac:dyDescent="0.2">
      <c r="A46" s="108" t="s">
        <v>1572</v>
      </c>
      <c r="B46" s="109"/>
      <c r="C46" s="110" t="s">
        <v>326</v>
      </c>
      <c r="D46" s="105" t="s">
        <v>319</v>
      </c>
      <c r="E46" s="106">
        <v>200</v>
      </c>
      <c r="F46" s="297"/>
      <c r="G46" s="116">
        <f t="shared" ref="G46" si="14">ROUND(E46*(ROUND(F46,2)),2)</f>
        <v>0</v>
      </c>
    </row>
    <row r="47" spans="1:7" ht="12" customHeight="1" x14ac:dyDescent="0.2">
      <c r="A47" s="108"/>
      <c r="B47" s="109"/>
      <c r="C47" s="110"/>
      <c r="D47" s="105"/>
      <c r="E47" s="106"/>
      <c r="F47" s="296"/>
      <c r="G47" s="116"/>
    </row>
    <row r="48" spans="1:7" ht="12" customHeight="1" x14ac:dyDescent="0.2">
      <c r="A48" s="129" t="s">
        <v>1573</v>
      </c>
      <c r="B48" s="109"/>
      <c r="C48" s="104" t="s">
        <v>1620</v>
      </c>
      <c r="D48" s="105"/>
      <c r="E48" s="106"/>
      <c r="F48" s="296"/>
      <c r="G48" s="116"/>
    </row>
    <row r="49" spans="1:7" ht="12" customHeight="1" x14ac:dyDescent="0.2">
      <c r="A49" s="129"/>
      <c r="B49" s="109"/>
      <c r="C49" s="104"/>
      <c r="D49" s="105"/>
      <c r="E49" s="106"/>
      <c r="F49" s="296"/>
      <c r="G49" s="116"/>
    </row>
    <row r="50" spans="1:7" ht="12" customHeight="1" x14ac:dyDescent="0.2">
      <c r="A50" s="129" t="s">
        <v>1574</v>
      </c>
      <c r="B50" s="109"/>
      <c r="C50" s="104" t="s">
        <v>330</v>
      </c>
      <c r="D50" s="105"/>
      <c r="E50" s="106"/>
      <c r="F50" s="296"/>
      <c r="G50" s="116"/>
    </row>
    <row r="51" spans="1:7" ht="12" customHeight="1" x14ac:dyDescent="0.2">
      <c r="A51" s="108"/>
      <c r="B51" s="109"/>
      <c r="C51" s="110"/>
      <c r="D51" s="105"/>
      <c r="E51" s="106"/>
      <c r="F51" s="296"/>
      <c r="G51" s="116"/>
    </row>
    <row r="52" spans="1:7" ht="12" customHeight="1" x14ac:dyDescent="0.2">
      <c r="A52" s="108" t="s">
        <v>1575</v>
      </c>
      <c r="B52" s="109"/>
      <c r="C52" s="110" t="s">
        <v>331</v>
      </c>
      <c r="D52" s="105" t="s">
        <v>319</v>
      </c>
      <c r="E52" s="106">
        <v>20</v>
      </c>
      <c r="F52" s="297"/>
      <c r="G52" s="116">
        <f t="shared" ref="G52" si="15">ROUND(E52*(ROUND(F52,2)),2)</f>
        <v>0</v>
      </c>
    </row>
    <row r="53" spans="1:7" ht="12" customHeight="1" x14ac:dyDescent="0.2">
      <c r="A53" s="108"/>
      <c r="B53" s="109"/>
      <c r="C53" s="110"/>
      <c r="D53" s="105"/>
      <c r="E53" s="106"/>
      <c r="F53" s="296"/>
      <c r="G53" s="116"/>
    </row>
    <row r="54" spans="1:7" ht="12" customHeight="1" x14ac:dyDescent="0.2">
      <c r="A54" s="108" t="s">
        <v>1576</v>
      </c>
      <c r="B54" s="109"/>
      <c r="C54" s="110" t="s">
        <v>332</v>
      </c>
      <c r="D54" s="105" t="s">
        <v>319</v>
      </c>
      <c r="E54" s="106">
        <v>20</v>
      </c>
      <c r="F54" s="297"/>
      <c r="G54" s="116">
        <f t="shared" ref="G54" si="16">ROUND(E54*(ROUND(F54,2)),2)</f>
        <v>0</v>
      </c>
    </row>
    <row r="55" spans="1:7" ht="12" customHeight="1" x14ac:dyDescent="0.2">
      <c r="A55" s="108"/>
      <c r="B55" s="109"/>
      <c r="C55" s="110"/>
      <c r="D55" s="105"/>
      <c r="E55" s="106"/>
      <c r="F55" s="615"/>
      <c r="G55" s="116"/>
    </row>
    <row r="56" spans="1:7" ht="12" customHeight="1" x14ac:dyDescent="0.2">
      <c r="A56" s="108" t="s">
        <v>1577</v>
      </c>
      <c r="B56" s="109"/>
      <c r="C56" s="110" t="s">
        <v>1621</v>
      </c>
      <c r="D56" s="105" t="s">
        <v>319</v>
      </c>
      <c r="E56" s="106">
        <v>50</v>
      </c>
      <c r="F56" s="297"/>
      <c r="G56" s="116">
        <f t="shared" ref="G56" si="17">ROUND(E56*(ROUND(F56,2)),2)</f>
        <v>0</v>
      </c>
    </row>
    <row r="57" spans="1:7" ht="12" customHeight="1" x14ac:dyDescent="0.2">
      <c r="A57" s="108"/>
      <c r="B57" s="109"/>
      <c r="C57" s="110"/>
      <c r="D57" s="105"/>
      <c r="E57" s="106"/>
      <c r="F57" s="615"/>
      <c r="G57" s="116"/>
    </row>
    <row r="58" spans="1:7" ht="12" customHeight="1" x14ac:dyDescent="0.2">
      <c r="A58" s="108" t="s">
        <v>1578</v>
      </c>
      <c r="B58" s="109"/>
      <c r="C58" s="110" t="s">
        <v>1622</v>
      </c>
      <c r="D58" s="105" t="s">
        <v>319</v>
      </c>
      <c r="E58" s="106">
        <v>20</v>
      </c>
      <c r="F58" s="297"/>
      <c r="G58" s="116">
        <f t="shared" ref="G58" si="18">ROUND(E58*(ROUND(F58,2)),2)</f>
        <v>0</v>
      </c>
    </row>
    <row r="59" spans="1:7" ht="12" customHeight="1" x14ac:dyDescent="0.25">
      <c r="A59" s="31"/>
      <c r="B59" s="26"/>
      <c r="D59" s="28"/>
      <c r="E59" s="29"/>
      <c r="F59" s="188"/>
      <c r="G59" s="1"/>
    </row>
    <row r="60" spans="1:7" ht="12" customHeight="1" x14ac:dyDescent="0.25">
      <c r="A60" s="31"/>
      <c r="B60" s="26"/>
      <c r="D60" s="28"/>
      <c r="E60" s="29"/>
      <c r="F60" s="188"/>
      <c r="G60" s="1"/>
    </row>
    <row r="61" spans="1:7" ht="12" customHeight="1" x14ac:dyDescent="0.25">
      <c r="A61" s="31"/>
      <c r="B61" s="26"/>
      <c r="D61" s="28"/>
      <c r="E61" s="29"/>
      <c r="F61" s="188"/>
      <c r="G61" s="1"/>
    </row>
    <row r="62" spans="1:7" ht="12" customHeight="1" x14ac:dyDescent="0.25">
      <c r="A62" s="31"/>
      <c r="B62" s="26"/>
      <c r="D62" s="28"/>
      <c r="E62" s="29"/>
      <c r="F62" s="188"/>
      <c r="G62" s="1"/>
    </row>
    <row r="63" spans="1:7" ht="12" customHeight="1" x14ac:dyDescent="0.25">
      <c r="A63" s="31"/>
      <c r="B63" s="26"/>
      <c r="D63" s="28"/>
      <c r="E63" s="29"/>
      <c r="F63" s="188"/>
      <c r="G63" s="1"/>
    </row>
    <row r="64" spans="1:7" ht="12" customHeight="1" x14ac:dyDescent="0.25">
      <c r="A64" s="31"/>
      <c r="B64" s="26"/>
      <c r="D64" s="28"/>
      <c r="E64" s="29"/>
      <c r="F64" s="188"/>
      <c r="G64" s="1"/>
    </row>
    <row r="65" spans="1:7" ht="12" customHeight="1" x14ac:dyDescent="0.25">
      <c r="A65" s="31"/>
      <c r="B65" s="26"/>
      <c r="D65" s="28"/>
      <c r="E65" s="29"/>
      <c r="F65" s="188"/>
      <c r="G65" s="1"/>
    </row>
    <row r="66" spans="1:7" ht="12" customHeight="1" x14ac:dyDescent="0.25">
      <c r="A66" s="31"/>
      <c r="B66" s="26"/>
      <c r="D66" s="28"/>
      <c r="E66" s="29"/>
      <c r="F66" s="188"/>
      <c r="G66" s="1"/>
    </row>
    <row r="67" spans="1:7" ht="12" customHeight="1" x14ac:dyDescent="0.25">
      <c r="A67" s="31"/>
      <c r="B67" s="26"/>
      <c r="D67" s="28"/>
      <c r="E67" s="29"/>
      <c r="F67" s="188"/>
      <c r="G67" s="1"/>
    </row>
    <row r="68" spans="1:7" ht="12" customHeight="1" x14ac:dyDescent="0.25">
      <c r="A68" s="31"/>
      <c r="B68" s="26"/>
      <c r="D68" s="28"/>
      <c r="E68" s="29"/>
      <c r="F68" s="188"/>
      <c r="G68" s="1"/>
    </row>
    <row r="69" spans="1:7" ht="12" customHeight="1" x14ac:dyDescent="0.25">
      <c r="A69" s="31"/>
      <c r="B69" s="26"/>
      <c r="D69" s="28"/>
      <c r="E69" s="29"/>
      <c r="F69" s="188"/>
      <c r="G69" s="1"/>
    </row>
    <row r="70" spans="1:7" ht="12" customHeight="1" x14ac:dyDescent="0.25">
      <c r="A70" s="20"/>
      <c r="B70" s="21"/>
      <c r="C70" s="42"/>
      <c r="D70" s="4"/>
      <c r="E70" s="4"/>
      <c r="F70" s="292"/>
      <c r="G70" s="54"/>
    </row>
    <row r="71" spans="1:7" ht="12" customHeight="1" x14ac:dyDescent="0.25">
      <c r="A71" s="43" t="s">
        <v>288</v>
      </c>
      <c r="B71" s="408"/>
      <c r="C71" s="535" t="s">
        <v>55</v>
      </c>
      <c r="D71" s="5"/>
      <c r="E71" s="5"/>
      <c r="F71" s="353"/>
      <c r="G71" s="44">
        <f>SUM(G7:G69)</f>
        <v>0</v>
      </c>
    </row>
    <row r="72" spans="1:7" ht="12" customHeight="1" x14ac:dyDescent="0.25">
      <c r="A72" s="7" t="str">
        <f>$A$1</f>
        <v>CONTRACT NRA X.002-162-2023/1 TOLL</v>
      </c>
      <c r="C72" s="411"/>
      <c r="D72" s="3"/>
      <c r="E72" s="3"/>
      <c r="F72" s="354"/>
      <c r="G72" s="413"/>
    </row>
    <row r="73" spans="1:7" ht="12" customHeight="1" x14ac:dyDescent="0.25">
      <c r="A73" s="7" t="str">
        <f>$A$2</f>
        <v>SCHEDULE A: ROUTINE ROAD MAINTENNACE OF GAUTENG JOHANNESBURG FREEWAYS</v>
      </c>
      <c r="B73" s="7"/>
      <c r="D73" s="3" t="s">
        <v>1770</v>
      </c>
      <c r="E73" s="3"/>
      <c r="F73" s="286"/>
      <c r="G73" s="2" t="str">
        <f>+G2</f>
        <v>SECTION M9100</v>
      </c>
    </row>
    <row r="74" spans="1:7" ht="12" customHeight="1" x14ac:dyDescent="0.25">
      <c r="A74" s="12" t="str">
        <f>$A$3</f>
        <v>PART B : OPERATIONAL</v>
      </c>
      <c r="D74" s="3"/>
      <c r="E74" s="3"/>
      <c r="F74" s="286"/>
      <c r="G74" s="414"/>
    </row>
    <row r="75" spans="1:7" ht="12" customHeight="1" x14ac:dyDescent="0.25">
      <c r="A75" s="14"/>
      <c r="B75" s="15"/>
      <c r="C75" s="536"/>
      <c r="D75" s="417"/>
      <c r="E75" s="417"/>
      <c r="F75" s="355"/>
      <c r="G75" s="415"/>
    </row>
    <row r="76" spans="1:7" ht="12" customHeight="1" x14ac:dyDescent="0.25">
      <c r="A76" s="17" t="s">
        <v>14</v>
      </c>
      <c r="B76" s="495"/>
      <c r="C76" s="537" t="s">
        <v>130</v>
      </c>
      <c r="D76" s="18" t="s">
        <v>131</v>
      </c>
      <c r="E76" s="18" t="s">
        <v>132</v>
      </c>
      <c r="F76" s="356" t="s">
        <v>133</v>
      </c>
      <c r="G76" s="18" t="s">
        <v>134</v>
      </c>
    </row>
    <row r="77" spans="1:7" ht="12" x14ac:dyDescent="0.25">
      <c r="A77" s="496"/>
      <c r="B77" s="19"/>
      <c r="C77" s="538"/>
      <c r="D77" s="539"/>
      <c r="E77" s="539"/>
      <c r="F77" s="363"/>
      <c r="G77" s="540"/>
    </row>
    <row r="78" spans="1:7" ht="12" x14ac:dyDescent="0.25">
      <c r="A78" s="20"/>
      <c r="B78" s="21"/>
      <c r="C78" s="42"/>
      <c r="D78" s="4"/>
      <c r="E78" s="4"/>
      <c r="F78" s="292"/>
      <c r="G78" s="415"/>
    </row>
    <row r="79" spans="1:7" ht="12" x14ac:dyDescent="0.25">
      <c r="A79" s="416"/>
      <c r="B79" s="408"/>
      <c r="C79" s="535" t="s">
        <v>39</v>
      </c>
      <c r="D79" s="5"/>
      <c r="E79" s="5"/>
      <c r="F79" s="353"/>
      <c r="G79" s="44">
        <f>G71</f>
        <v>0</v>
      </c>
    </row>
    <row r="80" spans="1:7" ht="12" x14ac:dyDescent="0.25">
      <c r="A80" s="52"/>
      <c r="B80" s="53"/>
      <c r="D80" s="28"/>
      <c r="E80" s="29"/>
      <c r="F80" s="74"/>
      <c r="G80" s="1"/>
    </row>
    <row r="81" spans="1:7" x14ac:dyDescent="0.2">
      <c r="A81" s="108" t="s">
        <v>1579</v>
      </c>
      <c r="B81" s="109"/>
      <c r="C81" s="110" t="s">
        <v>1623</v>
      </c>
      <c r="D81" s="105" t="s">
        <v>319</v>
      </c>
      <c r="E81" s="106">
        <v>50</v>
      </c>
      <c r="F81" s="297"/>
      <c r="G81" s="116">
        <f t="shared" ref="G81" si="19">ROUND(E81*(ROUND(F81,2)),2)</f>
        <v>0</v>
      </c>
    </row>
    <row r="82" spans="1:7" x14ac:dyDescent="0.2">
      <c r="A82" s="108"/>
      <c r="B82" s="109"/>
      <c r="C82" s="110"/>
      <c r="D82" s="105"/>
      <c r="E82" s="106"/>
      <c r="F82" s="296"/>
      <c r="G82" s="116"/>
    </row>
    <row r="83" spans="1:7" x14ac:dyDescent="0.2">
      <c r="A83" s="108" t="s">
        <v>1580</v>
      </c>
      <c r="B83" s="109"/>
      <c r="C83" s="110" t="s">
        <v>1624</v>
      </c>
      <c r="D83" s="105" t="s">
        <v>319</v>
      </c>
      <c r="E83" s="106">
        <v>50</v>
      </c>
      <c r="F83" s="297"/>
      <c r="G83" s="116">
        <f t="shared" ref="G83" si="20">ROUND(E83*(ROUND(F83,2)),2)</f>
        <v>0</v>
      </c>
    </row>
    <row r="84" spans="1:7" x14ac:dyDescent="0.2">
      <c r="A84" s="108"/>
      <c r="B84" s="109"/>
      <c r="C84" s="110"/>
      <c r="D84" s="105"/>
      <c r="E84" s="106"/>
      <c r="F84" s="296"/>
      <c r="G84" s="116"/>
    </row>
    <row r="85" spans="1:7" x14ac:dyDescent="0.2">
      <c r="A85" s="108" t="s">
        <v>1581</v>
      </c>
      <c r="B85" s="109"/>
      <c r="C85" s="110" t="s">
        <v>1582</v>
      </c>
      <c r="D85" s="105" t="s">
        <v>319</v>
      </c>
      <c r="E85" s="106">
        <v>50</v>
      </c>
      <c r="F85" s="297"/>
      <c r="G85" s="116">
        <f t="shared" ref="G85" si="21">ROUND(E85*(ROUND(F85,2)),2)</f>
        <v>0</v>
      </c>
    </row>
    <row r="86" spans="1:7" x14ac:dyDescent="0.2">
      <c r="A86" s="108"/>
      <c r="B86" s="109"/>
      <c r="C86" s="110"/>
      <c r="D86" s="105"/>
      <c r="E86" s="106"/>
      <c r="F86" s="296"/>
      <c r="G86" s="116"/>
    </row>
    <row r="87" spans="1:7" x14ac:dyDescent="0.2">
      <c r="A87" s="108" t="s">
        <v>1583</v>
      </c>
      <c r="B87" s="109"/>
      <c r="C87" s="110" t="s">
        <v>333</v>
      </c>
      <c r="D87" s="105" t="s">
        <v>319</v>
      </c>
      <c r="E87" s="106">
        <v>50</v>
      </c>
      <c r="F87" s="297"/>
      <c r="G87" s="116">
        <f t="shared" ref="G87" si="22">ROUND(E87*(ROUND(F87,2)),2)</f>
        <v>0</v>
      </c>
    </row>
    <row r="88" spans="1:7" x14ac:dyDescent="0.2">
      <c r="A88" s="108"/>
      <c r="B88" s="109"/>
      <c r="C88" s="110"/>
      <c r="D88" s="105"/>
      <c r="E88" s="106"/>
      <c r="F88" s="296"/>
      <c r="G88" s="116"/>
    </row>
    <row r="89" spans="1:7" x14ac:dyDescent="0.2">
      <c r="A89" s="108" t="s">
        <v>1584</v>
      </c>
      <c r="B89" s="109"/>
      <c r="C89" s="110" t="s">
        <v>1649</v>
      </c>
      <c r="D89" s="105"/>
      <c r="E89" s="106"/>
      <c r="F89" s="296"/>
      <c r="G89" s="116"/>
    </row>
    <row r="90" spans="1:7" x14ac:dyDescent="0.2">
      <c r="A90" s="108"/>
      <c r="B90" s="109"/>
      <c r="C90" s="110" t="s">
        <v>1650</v>
      </c>
      <c r="D90" s="105" t="s">
        <v>319</v>
      </c>
      <c r="E90" s="106">
        <v>50</v>
      </c>
      <c r="F90" s="297"/>
      <c r="G90" s="116">
        <f t="shared" ref="G90" si="23">ROUND(E90*(ROUND(F90,2)),2)</f>
        <v>0</v>
      </c>
    </row>
    <row r="91" spans="1:7" x14ac:dyDescent="0.2">
      <c r="A91" s="108"/>
      <c r="B91" s="109"/>
      <c r="C91" s="110"/>
      <c r="D91" s="105"/>
      <c r="E91" s="106"/>
      <c r="F91" s="296"/>
      <c r="G91" s="116"/>
    </row>
    <row r="92" spans="1:7" x14ac:dyDescent="0.2">
      <c r="A92" s="108" t="s">
        <v>1585</v>
      </c>
      <c r="B92" s="109"/>
      <c r="C92" s="110" t="s">
        <v>1641</v>
      </c>
      <c r="D92" s="105"/>
      <c r="E92" s="106"/>
      <c r="F92" s="296"/>
      <c r="G92" s="116"/>
    </row>
    <row r="93" spans="1:7" x14ac:dyDescent="0.2">
      <c r="A93" s="108"/>
      <c r="B93" s="109"/>
      <c r="C93" s="110" t="s">
        <v>1648</v>
      </c>
      <c r="D93" s="105" t="s">
        <v>319</v>
      </c>
      <c r="E93" s="106">
        <v>50</v>
      </c>
      <c r="F93" s="297"/>
      <c r="G93" s="116">
        <f t="shared" ref="G93" si="24">ROUND(E93*(ROUND(F93,2)),2)</f>
        <v>0</v>
      </c>
    </row>
    <row r="94" spans="1:7" x14ac:dyDescent="0.2">
      <c r="A94" s="108"/>
      <c r="B94" s="109"/>
      <c r="C94" s="110"/>
      <c r="D94" s="105"/>
      <c r="E94" s="106"/>
      <c r="F94" s="296"/>
      <c r="G94" s="116"/>
    </row>
    <row r="95" spans="1:7" ht="12" customHeight="1" x14ac:dyDescent="0.2">
      <c r="A95" s="108" t="s">
        <v>1586</v>
      </c>
      <c r="B95" s="109"/>
      <c r="C95" s="110" t="s">
        <v>1587</v>
      </c>
      <c r="D95" s="105" t="s">
        <v>319</v>
      </c>
      <c r="E95" s="106">
        <v>50</v>
      </c>
      <c r="F95" s="297"/>
      <c r="G95" s="116">
        <f t="shared" ref="G95" si="25">ROUND(E95*(ROUND(F95,2)),2)</f>
        <v>0</v>
      </c>
    </row>
    <row r="96" spans="1:7" x14ac:dyDescent="0.2">
      <c r="A96" s="108"/>
      <c r="B96" s="109"/>
      <c r="C96" s="110"/>
      <c r="D96" s="105"/>
      <c r="E96" s="106"/>
      <c r="F96" s="296"/>
      <c r="G96" s="116"/>
    </row>
    <row r="97" spans="1:7" x14ac:dyDescent="0.2">
      <c r="A97" s="108" t="s">
        <v>1588</v>
      </c>
      <c r="B97" s="109"/>
      <c r="C97" s="110" t="s">
        <v>1646</v>
      </c>
      <c r="D97" s="105"/>
      <c r="E97" s="106"/>
      <c r="F97" s="296"/>
      <c r="G97" s="116"/>
    </row>
    <row r="98" spans="1:7" x14ac:dyDescent="0.2">
      <c r="A98" s="108"/>
      <c r="B98" s="109"/>
      <c r="C98" s="110" t="s">
        <v>1647</v>
      </c>
      <c r="D98" s="105" t="s">
        <v>319</v>
      </c>
      <c r="E98" s="106">
        <v>50</v>
      </c>
      <c r="F98" s="297"/>
      <c r="G98" s="116">
        <f t="shared" ref="G98" si="26">ROUND(E98*(ROUND(F98,2)),2)</f>
        <v>0</v>
      </c>
    </row>
    <row r="99" spans="1:7" x14ac:dyDescent="0.2">
      <c r="A99" s="108"/>
      <c r="B99" s="109"/>
      <c r="C99" s="110"/>
      <c r="D99" s="105"/>
      <c r="E99" s="106"/>
      <c r="F99" s="615"/>
      <c r="G99" s="116"/>
    </row>
    <row r="100" spans="1:7" x14ac:dyDescent="0.2">
      <c r="A100" s="108" t="s">
        <v>1589</v>
      </c>
      <c r="B100" s="109"/>
      <c r="C100" s="110" t="s">
        <v>1590</v>
      </c>
      <c r="D100" s="105" t="s">
        <v>319</v>
      </c>
      <c r="E100" s="106">
        <v>20</v>
      </c>
      <c r="F100" s="297"/>
      <c r="G100" s="116">
        <f t="shared" ref="G100" si="27">ROUND(E100*(ROUND(F100,2)),2)</f>
        <v>0</v>
      </c>
    </row>
    <row r="101" spans="1:7" x14ac:dyDescent="0.2">
      <c r="A101" s="108"/>
      <c r="B101" s="109"/>
      <c r="C101" s="110"/>
      <c r="D101" s="105"/>
      <c r="E101" s="106"/>
      <c r="F101" s="615"/>
      <c r="G101" s="116"/>
    </row>
    <row r="102" spans="1:7" x14ac:dyDescent="0.2">
      <c r="A102" s="108" t="s">
        <v>1591</v>
      </c>
      <c r="B102" s="109"/>
      <c r="C102" s="110" t="s">
        <v>396</v>
      </c>
      <c r="D102" s="105" t="s">
        <v>319</v>
      </c>
      <c r="E102" s="106">
        <v>50</v>
      </c>
      <c r="F102" s="297"/>
      <c r="G102" s="116">
        <f t="shared" ref="G102" si="28">ROUND(E102*(ROUND(F102,2)),2)</f>
        <v>0</v>
      </c>
    </row>
    <row r="103" spans="1:7" x14ac:dyDescent="0.2">
      <c r="A103" s="108"/>
      <c r="B103" s="109"/>
      <c r="C103" s="110"/>
      <c r="D103" s="105"/>
      <c r="E103" s="106"/>
      <c r="F103" s="296"/>
      <c r="G103" s="116"/>
    </row>
    <row r="104" spans="1:7" x14ac:dyDescent="0.2">
      <c r="A104" s="108" t="s">
        <v>1592</v>
      </c>
      <c r="B104" s="109"/>
      <c r="C104" s="110" t="s">
        <v>334</v>
      </c>
      <c r="D104" s="105" t="s">
        <v>319</v>
      </c>
      <c r="E104" s="106">
        <v>50</v>
      </c>
      <c r="F104" s="297"/>
      <c r="G104" s="116">
        <f t="shared" ref="G104" si="29">ROUND(E104*(ROUND(F104,2)),2)</f>
        <v>0</v>
      </c>
    </row>
    <row r="105" spans="1:7" x14ac:dyDescent="0.2">
      <c r="A105" s="108"/>
      <c r="B105" s="109"/>
      <c r="C105" s="110"/>
      <c r="D105" s="105"/>
      <c r="E105" s="106"/>
      <c r="F105" s="296"/>
      <c r="G105" s="116"/>
    </row>
    <row r="106" spans="1:7" x14ac:dyDescent="0.2">
      <c r="A106" s="108" t="s">
        <v>1593</v>
      </c>
      <c r="B106" s="109"/>
      <c r="C106" s="110" t="s">
        <v>1594</v>
      </c>
      <c r="D106" s="105" t="s">
        <v>319</v>
      </c>
      <c r="E106" s="106">
        <v>30</v>
      </c>
      <c r="F106" s="297"/>
      <c r="G106" s="116">
        <f t="shared" ref="G106" si="30">ROUND(E106*(ROUND(F106,2)),2)</f>
        <v>0</v>
      </c>
    </row>
    <row r="107" spans="1:7" x14ac:dyDescent="0.2">
      <c r="A107" s="108"/>
      <c r="B107" s="109"/>
      <c r="C107" s="110"/>
      <c r="D107" s="105"/>
      <c r="E107" s="106"/>
      <c r="F107" s="615"/>
      <c r="G107" s="116"/>
    </row>
    <row r="108" spans="1:7" x14ac:dyDescent="0.2">
      <c r="A108" s="108" t="s">
        <v>1595</v>
      </c>
      <c r="B108" s="109"/>
      <c r="C108" s="110" t="s">
        <v>1625</v>
      </c>
      <c r="D108" s="105" t="s">
        <v>319</v>
      </c>
      <c r="E108" s="106">
        <v>50</v>
      </c>
      <c r="F108" s="297"/>
      <c r="G108" s="116">
        <f t="shared" ref="G108" si="31">ROUND(E108*(ROUND(F108,2)),2)</f>
        <v>0</v>
      </c>
    </row>
    <row r="109" spans="1:7" x14ac:dyDescent="0.2">
      <c r="A109" s="108"/>
      <c r="B109" s="109"/>
      <c r="C109" s="110"/>
      <c r="D109" s="105"/>
      <c r="E109" s="106"/>
      <c r="F109" s="615"/>
      <c r="G109" s="116"/>
    </row>
    <row r="110" spans="1:7" x14ac:dyDescent="0.2">
      <c r="A110" s="108" t="s">
        <v>1596</v>
      </c>
      <c r="B110" s="109"/>
      <c r="C110" s="110" t="s">
        <v>1626</v>
      </c>
      <c r="D110" s="105" t="s">
        <v>319</v>
      </c>
      <c r="E110" s="106">
        <v>50</v>
      </c>
      <c r="F110" s="297"/>
      <c r="G110" s="116">
        <f t="shared" ref="G110" si="32">ROUND(E110*(ROUND(F110,2)),2)</f>
        <v>0</v>
      </c>
    </row>
    <row r="111" spans="1:7" x14ac:dyDescent="0.2">
      <c r="A111" s="108"/>
      <c r="B111" s="109"/>
      <c r="C111" s="110"/>
      <c r="D111" s="105"/>
      <c r="E111" s="106"/>
      <c r="F111" s="296"/>
      <c r="G111" s="116"/>
    </row>
    <row r="112" spans="1:7" x14ac:dyDescent="0.2">
      <c r="A112" s="108" t="s">
        <v>1597</v>
      </c>
      <c r="B112" s="109"/>
      <c r="C112" s="110" t="s">
        <v>1627</v>
      </c>
      <c r="D112" s="105" t="s">
        <v>319</v>
      </c>
      <c r="E112" s="106">
        <v>50</v>
      </c>
      <c r="F112" s="297"/>
      <c r="G112" s="116">
        <f t="shared" ref="G112" si="33">ROUND(E112*(ROUND(F112,2)),2)</f>
        <v>0</v>
      </c>
    </row>
    <row r="113" spans="1:7" x14ac:dyDescent="0.2">
      <c r="A113" s="108"/>
      <c r="B113" s="109"/>
      <c r="C113" s="110"/>
      <c r="D113" s="105"/>
      <c r="E113" s="106"/>
      <c r="F113" s="296"/>
      <c r="G113" s="116"/>
    </row>
    <row r="114" spans="1:7" x14ac:dyDescent="0.2">
      <c r="A114" s="108" t="s">
        <v>1598</v>
      </c>
      <c r="B114" s="109"/>
      <c r="C114" s="110" t="s">
        <v>1628</v>
      </c>
      <c r="D114" s="105" t="s">
        <v>319</v>
      </c>
      <c r="E114" s="106">
        <v>50</v>
      </c>
      <c r="F114" s="297"/>
      <c r="G114" s="116">
        <f t="shared" ref="G114" si="34">ROUND(E114*(ROUND(F114,2)),2)</f>
        <v>0</v>
      </c>
    </row>
    <row r="115" spans="1:7" x14ac:dyDescent="0.2">
      <c r="A115" s="108"/>
      <c r="B115" s="109"/>
      <c r="C115" s="110"/>
      <c r="D115" s="105"/>
      <c r="E115" s="106"/>
      <c r="F115" s="296"/>
      <c r="G115" s="116"/>
    </row>
    <row r="116" spans="1:7" x14ac:dyDescent="0.2">
      <c r="A116" s="108" t="s">
        <v>1599</v>
      </c>
      <c r="B116" s="109"/>
      <c r="C116" s="110" t="s">
        <v>1629</v>
      </c>
      <c r="D116" s="105" t="s">
        <v>319</v>
      </c>
      <c r="E116" s="106">
        <v>30</v>
      </c>
      <c r="F116" s="297"/>
      <c r="G116" s="116">
        <f t="shared" ref="G116" si="35">ROUND(E116*(ROUND(F116,2)),2)</f>
        <v>0</v>
      </c>
    </row>
    <row r="117" spans="1:7" x14ac:dyDescent="0.2">
      <c r="A117" s="108"/>
      <c r="B117" s="109"/>
      <c r="C117" s="110"/>
      <c r="D117" s="105"/>
      <c r="E117" s="106"/>
      <c r="F117" s="296"/>
      <c r="G117" s="116"/>
    </row>
    <row r="118" spans="1:7" ht="12" customHeight="1" x14ac:dyDescent="0.2">
      <c r="A118" s="108" t="s">
        <v>1600</v>
      </c>
      <c r="B118" s="109"/>
      <c r="C118" s="110" t="s">
        <v>1630</v>
      </c>
      <c r="D118" s="105" t="s">
        <v>140</v>
      </c>
      <c r="E118" s="106">
        <v>5</v>
      </c>
      <c r="F118" s="297"/>
      <c r="G118" s="116">
        <f t="shared" ref="G118" si="36">ROUND(E118*(ROUND(F118,2)),2)</f>
        <v>0</v>
      </c>
    </row>
    <row r="119" spans="1:7" x14ac:dyDescent="0.2">
      <c r="A119" s="108"/>
      <c r="B119" s="109"/>
      <c r="C119" s="110"/>
      <c r="D119" s="105"/>
      <c r="E119" s="106"/>
      <c r="F119" s="296"/>
      <c r="G119" s="116"/>
    </row>
    <row r="120" spans="1:7" x14ac:dyDescent="0.2">
      <c r="A120" s="108" t="s">
        <v>1601</v>
      </c>
      <c r="B120" s="109"/>
      <c r="C120" s="110" t="s">
        <v>1631</v>
      </c>
      <c r="D120" s="105" t="s">
        <v>140</v>
      </c>
      <c r="E120" s="106">
        <v>5</v>
      </c>
      <c r="F120" s="297"/>
      <c r="G120" s="116">
        <f t="shared" ref="G120" si="37">ROUND(E120*(ROUND(F120,2)),2)</f>
        <v>0</v>
      </c>
    </row>
    <row r="121" spans="1:7" x14ac:dyDescent="0.2">
      <c r="A121" s="108"/>
      <c r="B121" s="109"/>
      <c r="C121" s="110"/>
      <c r="D121" s="105"/>
      <c r="E121" s="106"/>
      <c r="F121" s="296"/>
      <c r="G121" s="116"/>
    </row>
    <row r="122" spans="1:7" x14ac:dyDescent="0.2">
      <c r="A122" s="108" t="s">
        <v>1602</v>
      </c>
      <c r="B122" s="109"/>
      <c r="C122" s="110" t="s">
        <v>1632</v>
      </c>
      <c r="D122" s="105" t="s">
        <v>140</v>
      </c>
      <c r="E122" s="106">
        <v>5</v>
      </c>
      <c r="F122" s="297"/>
      <c r="G122" s="116">
        <f t="shared" ref="G122" si="38">ROUND(E122*(ROUND(F122,2)),2)</f>
        <v>0</v>
      </c>
    </row>
    <row r="123" spans="1:7" x14ac:dyDescent="0.25">
      <c r="A123" s="31"/>
      <c r="B123" s="26"/>
      <c r="D123" s="28"/>
      <c r="E123" s="30"/>
      <c r="F123" s="75"/>
      <c r="G123" s="1"/>
    </row>
    <row r="124" spans="1:7" x14ac:dyDescent="0.25">
      <c r="A124" s="31"/>
      <c r="B124" s="26"/>
      <c r="D124" s="28"/>
      <c r="E124" s="30"/>
      <c r="F124" s="75"/>
      <c r="G124" s="1"/>
    </row>
    <row r="125" spans="1:7" x14ac:dyDescent="0.25">
      <c r="A125" s="31"/>
      <c r="B125" s="26"/>
      <c r="D125" s="28"/>
      <c r="E125" s="30"/>
      <c r="F125" s="75"/>
      <c r="G125" s="1"/>
    </row>
    <row r="126" spans="1:7" x14ac:dyDescent="0.25">
      <c r="A126" s="31"/>
      <c r="B126" s="26"/>
      <c r="D126" s="28"/>
      <c r="E126" s="30"/>
      <c r="F126" s="75"/>
      <c r="G126" s="1"/>
    </row>
    <row r="127" spans="1:7" x14ac:dyDescent="0.25">
      <c r="A127" s="31"/>
      <c r="B127" s="26"/>
      <c r="D127" s="28"/>
      <c r="E127" s="30"/>
      <c r="F127" s="75"/>
      <c r="G127" s="1"/>
    </row>
    <row r="128" spans="1:7" x14ac:dyDescent="0.25">
      <c r="A128" s="31"/>
      <c r="B128" s="26"/>
      <c r="D128" s="28"/>
      <c r="E128" s="30"/>
      <c r="F128" s="75"/>
      <c r="G128" s="1"/>
    </row>
    <row r="129" spans="1:7" x14ac:dyDescent="0.25">
      <c r="A129" s="31"/>
      <c r="B129" s="26"/>
      <c r="D129" s="28"/>
      <c r="E129" s="30"/>
      <c r="F129" s="75"/>
      <c r="G129" s="1"/>
    </row>
    <row r="130" spans="1:7" x14ac:dyDescent="0.25">
      <c r="A130" s="31"/>
      <c r="B130" s="26"/>
      <c r="D130" s="28"/>
      <c r="E130" s="30"/>
      <c r="F130" s="75"/>
      <c r="G130" s="1"/>
    </row>
    <row r="131" spans="1:7" x14ac:dyDescent="0.25">
      <c r="A131" s="31"/>
      <c r="B131" s="26"/>
      <c r="D131" s="28"/>
      <c r="E131" s="30"/>
      <c r="F131" s="75"/>
      <c r="G131" s="1"/>
    </row>
    <row r="132" spans="1:7" x14ac:dyDescent="0.25">
      <c r="A132" s="31"/>
      <c r="B132" s="26"/>
      <c r="D132" s="28"/>
      <c r="E132" s="30"/>
      <c r="F132" s="75"/>
      <c r="G132" s="1"/>
    </row>
    <row r="133" spans="1:7" x14ac:dyDescent="0.25">
      <c r="A133" s="31"/>
      <c r="B133" s="26"/>
      <c r="D133" s="28"/>
      <c r="E133" s="30"/>
      <c r="F133" s="75"/>
      <c r="G133" s="1"/>
    </row>
    <row r="134" spans="1:7" x14ac:dyDescent="0.25">
      <c r="A134" s="31"/>
      <c r="B134" s="26"/>
      <c r="D134" s="28"/>
      <c r="E134" s="30"/>
      <c r="F134" s="75"/>
      <c r="G134" s="1"/>
    </row>
    <row r="135" spans="1:7" x14ac:dyDescent="0.25">
      <c r="A135" s="31"/>
      <c r="B135" s="26"/>
      <c r="D135" s="28"/>
      <c r="E135" s="30"/>
      <c r="F135" s="75"/>
      <c r="G135" s="1"/>
    </row>
    <row r="136" spans="1:7" x14ac:dyDescent="0.25">
      <c r="A136" s="31"/>
      <c r="B136" s="26"/>
      <c r="D136" s="28"/>
      <c r="E136" s="30"/>
      <c r="F136" s="75"/>
      <c r="G136" s="1"/>
    </row>
    <row r="137" spans="1:7" x14ac:dyDescent="0.25">
      <c r="A137" s="31"/>
      <c r="B137" s="26"/>
      <c r="D137" s="28"/>
      <c r="E137" s="30"/>
      <c r="F137" s="75"/>
      <c r="G137" s="1"/>
    </row>
    <row r="138" spans="1:7" x14ac:dyDescent="0.25">
      <c r="A138" s="31"/>
      <c r="B138" s="26"/>
      <c r="D138" s="28"/>
      <c r="E138" s="30"/>
      <c r="F138" s="75"/>
      <c r="G138" s="1"/>
    </row>
    <row r="139" spans="1:7" x14ac:dyDescent="0.25">
      <c r="A139" s="31"/>
      <c r="B139" s="26"/>
      <c r="D139" s="28"/>
      <c r="E139" s="30"/>
      <c r="F139" s="75"/>
      <c r="G139" s="1"/>
    </row>
    <row r="140" spans="1:7" ht="12" x14ac:dyDescent="0.25">
      <c r="A140" s="25"/>
      <c r="B140" s="49"/>
      <c r="D140" s="28"/>
      <c r="E140" s="29"/>
      <c r="F140" s="74"/>
      <c r="G140" s="1"/>
    </row>
    <row r="141" spans="1:7" ht="12" x14ac:dyDescent="0.25">
      <c r="A141" s="20"/>
      <c r="B141" s="21"/>
      <c r="C141" s="42"/>
      <c r="D141" s="4"/>
      <c r="E141" s="4"/>
      <c r="F141" s="292"/>
      <c r="G141" s="54"/>
    </row>
    <row r="142" spans="1:7" ht="12" x14ac:dyDescent="0.25">
      <c r="A142" s="43" t="s">
        <v>288</v>
      </c>
      <c r="B142" s="408"/>
      <c r="C142" s="535" t="s">
        <v>55</v>
      </c>
      <c r="D142" s="5"/>
      <c r="E142" s="5"/>
      <c r="F142" s="353"/>
      <c r="G142" s="44">
        <f>SUM(G78:G140)</f>
        <v>0</v>
      </c>
    </row>
    <row r="143" spans="1:7" ht="12" x14ac:dyDescent="0.25">
      <c r="A143" s="7" t="str">
        <f>$A$1</f>
        <v>CONTRACT NRA X.002-162-2023/1 TOLL</v>
      </c>
      <c r="C143" s="411"/>
      <c r="D143" s="3"/>
      <c r="E143" s="3"/>
      <c r="F143" s="354"/>
      <c r="G143" s="413"/>
    </row>
    <row r="144" spans="1:7" ht="12" x14ac:dyDescent="0.25">
      <c r="A144" s="7" t="str">
        <f>$A$2</f>
        <v>SCHEDULE A: ROUTINE ROAD MAINTENNACE OF GAUTENG JOHANNESBURG FREEWAYS</v>
      </c>
      <c r="B144" s="7"/>
      <c r="D144" s="3"/>
      <c r="E144" s="3"/>
      <c r="F144" s="286"/>
      <c r="G144" s="2" t="str">
        <f>+G73</f>
        <v>SECTION M9100</v>
      </c>
    </row>
    <row r="145" spans="1:7" ht="12" x14ac:dyDescent="0.25">
      <c r="A145" s="12" t="str">
        <f>$A$3</f>
        <v>PART B : OPERATIONAL</v>
      </c>
      <c r="D145" s="3"/>
      <c r="E145" s="3"/>
      <c r="F145" s="286"/>
      <c r="G145" s="414"/>
    </row>
    <row r="146" spans="1:7" ht="12" x14ac:dyDescent="0.25">
      <c r="A146" s="14"/>
      <c r="B146" s="15"/>
      <c r="C146" s="536"/>
      <c r="D146" s="417"/>
      <c r="E146" s="417"/>
      <c r="F146" s="355"/>
      <c r="G146" s="415"/>
    </row>
    <row r="147" spans="1:7" ht="12" x14ac:dyDescent="0.25">
      <c r="A147" s="17" t="s">
        <v>14</v>
      </c>
      <c r="B147" s="495"/>
      <c r="C147" s="537" t="s">
        <v>130</v>
      </c>
      <c r="D147" s="18" t="s">
        <v>131</v>
      </c>
      <c r="E147" s="18" t="s">
        <v>132</v>
      </c>
      <c r="F147" s="356" t="s">
        <v>133</v>
      </c>
      <c r="G147" s="18" t="s">
        <v>134</v>
      </c>
    </row>
    <row r="148" spans="1:7" ht="12" x14ac:dyDescent="0.25">
      <c r="A148" s="496"/>
      <c r="B148" s="19"/>
      <c r="C148" s="538"/>
      <c r="D148" s="539"/>
      <c r="E148" s="539"/>
      <c r="F148" s="363"/>
      <c r="G148" s="540"/>
    </row>
    <row r="149" spans="1:7" ht="12" x14ac:dyDescent="0.25">
      <c r="A149" s="20"/>
      <c r="B149" s="21"/>
      <c r="C149" s="42"/>
      <c r="D149" s="4"/>
      <c r="E149" s="4"/>
      <c r="F149" s="292"/>
      <c r="G149" s="415"/>
    </row>
    <row r="150" spans="1:7" ht="12" x14ac:dyDescent="0.25">
      <c r="A150" s="416"/>
      <c r="B150" s="408"/>
      <c r="C150" s="535" t="s">
        <v>39</v>
      </c>
      <c r="D150" s="5"/>
      <c r="E150" s="5"/>
      <c r="F150" s="353"/>
      <c r="G150" s="44">
        <f>G142</f>
        <v>0</v>
      </c>
    </row>
    <row r="151" spans="1:7" ht="12" x14ac:dyDescent="0.25">
      <c r="A151" s="52"/>
      <c r="B151" s="53"/>
      <c r="D151" s="28"/>
      <c r="E151" s="29"/>
      <c r="F151" s="74"/>
      <c r="G151" s="62"/>
    </row>
    <row r="152" spans="1:7" ht="12" x14ac:dyDescent="0.2">
      <c r="A152" s="129" t="s">
        <v>129</v>
      </c>
      <c r="B152" s="109"/>
      <c r="C152" s="104" t="s">
        <v>335</v>
      </c>
      <c r="D152" s="105"/>
      <c r="E152" s="106"/>
      <c r="F152" s="296"/>
      <c r="G152" s="116"/>
    </row>
    <row r="153" spans="1:7" x14ac:dyDescent="0.2">
      <c r="A153" s="108"/>
      <c r="B153" s="109"/>
      <c r="C153" s="110"/>
      <c r="D153" s="105"/>
      <c r="E153" s="106"/>
      <c r="F153" s="296"/>
      <c r="G153" s="116"/>
    </row>
    <row r="154" spans="1:7" x14ac:dyDescent="0.2">
      <c r="A154" s="108" t="s">
        <v>1603</v>
      </c>
      <c r="B154" s="109"/>
      <c r="C154" s="110" t="s">
        <v>335</v>
      </c>
      <c r="D154" s="105" t="s">
        <v>344</v>
      </c>
      <c r="E154" s="113">
        <v>1</v>
      </c>
      <c r="F154" s="224">
        <v>1000000</v>
      </c>
      <c r="G154" s="116">
        <f t="shared" ref="G154" si="39">ROUND(E154*(ROUND(F154,2)),2)</f>
        <v>1000000</v>
      </c>
    </row>
    <row r="155" spans="1:7" x14ac:dyDescent="0.2">
      <c r="A155" s="108"/>
      <c r="B155" s="109"/>
      <c r="C155" s="110"/>
      <c r="D155" s="105"/>
      <c r="E155" s="113"/>
      <c r="F155" s="296"/>
      <c r="G155" s="116"/>
    </row>
    <row r="156" spans="1:7" x14ac:dyDescent="0.25">
      <c r="A156" s="108" t="s">
        <v>1604</v>
      </c>
      <c r="B156" s="130"/>
      <c r="C156" s="110" t="s">
        <v>1637</v>
      </c>
      <c r="D156" s="131"/>
      <c r="E156" s="132"/>
      <c r="F156" s="304"/>
      <c r="G156" s="171"/>
    </row>
    <row r="157" spans="1:7" x14ac:dyDescent="0.25">
      <c r="A157" s="108"/>
      <c r="B157" s="130"/>
      <c r="C157" s="110" t="s">
        <v>1638</v>
      </c>
      <c r="D157" s="131" t="s">
        <v>141</v>
      </c>
      <c r="E157" s="132">
        <f>G154</f>
        <v>1000000</v>
      </c>
      <c r="F157" s="298"/>
      <c r="G157" s="171">
        <f t="shared" ref="G157" si="40">ROUND(E157*(ROUND(F157,2)),2)</f>
        <v>0</v>
      </c>
    </row>
    <row r="158" spans="1:7" x14ac:dyDescent="0.25">
      <c r="A158" s="108"/>
      <c r="B158" s="130"/>
      <c r="C158" s="110"/>
      <c r="D158" s="131"/>
      <c r="E158" s="106"/>
      <c r="F158" s="296"/>
      <c r="G158" s="116"/>
    </row>
    <row r="159" spans="1:7" ht="12" x14ac:dyDescent="0.2">
      <c r="A159" s="129" t="s">
        <v>1605</v>
      </c>
      <c r="B159" s="109"/>
      <c r="C159" s="104" t="s">
        <v>1639</v>
      </c>
      <c r="D159" s="105"/>
      <c r="E159" s="106"/>
      <c r="F159" s="296"/>
      <c r="G159" s="116"/>
    </row>
    <row r="160" spans="1:7" ht="12" x14ac:dyDescent="0.2">
      <c r="A160" s="108"/>
      <c r="B160" s="109"/>
      <c r="C160" s="104" t="s">
        <v>1640</v>
      </c>
      <c r="D160" s="105"/>
      <c r="E160" s="106"/>
      <c r="F160" s="296"/>
      <c r="G160" s="116"/>
    </row>
    <row r="161" spans="1:7" x14ac:dyDescent="0.2">
      <c r="A161" s="108"/>
      <c r="B161" s="109"/>
      <c r="C161" s="110"/>
      <c r="D161" s="105"/>
      <c r="E161" s="106"/>
      <c r="F161" s="296"/>
      <c r="G161" s="116"/>
    </row>
    <row r="162" spans="1:7" x14ac:dyDescent="0.2">
      <c r="A162" s="108" t="s">
        <v>1606</v>
      </c>
      <c r="B162" s="109"/>
      <c r="C162" s="110" t="s">
        <v>330</v>
      </c>
      <c r="D162" s="105" t="s">
        <v>140</v>
      </c>
      <c r="E162" s="106">
        <v>1</v>
      </c>
      <c r="F162" s="297"/>
      <c r="G162" s="116">
        <f t="shared" ref="G162" si="41">ROUND(E162*(ROUND(F162,2)),2)</f>
        <v>0</v>
      </c>
    </row>
    <row r="163" spans="1:7" x14ac:dyDescent="0.2">
      <c r="A163" s="108"/>
      <c r="B163" s="109"/>
      <c r="C163" s="110"/>
      <c r="D163" s="105"/>
      <c r="E163" s="106"/>
      <c r="F163" s="296"/>
      <c r="G163" s="116"/>
    </row>
    <row r="164" spans="1:7" x14ac:dyDescent="0.2">
      <c r="A164" s="108" t="s">
        <v>1607</v>
      </c>
      <c r="B164" s="109"/>
      <c r="C164" s="110" t="s">
        <v>331</v>
      </c>
      <c r="D164" s="105" t="s">
        <v>140</v>
      </c>
      <c r="E164" s="106">
        <v>1</v>
      </c>
      <c r="F164" s="297"/>
      <c r="G164" s="116">
        <f t="shared" ref="G164" si="42">ROUND(E164*(ROUND(F164,2)),2)</f>
        <v>0</v>
      </c>
    </row>
    <row r="165" spans="1:7" x14ac:dyDescent="0.2">
      <c r="A165" s="108"/>
      <c r="B165" s="109"/>
      <c r="C165" s="110"/>
      <c r="D165" s="105"/>
      <c r="E165" s="106"/>
      <c r="F165" s="296"/>
      <c r="G165" s="116"/>
    </row>
    <row r="166" spans="1:7" x14ac:dyDescent="0.2">
      <c r="A166" s="108" t="s">
        <v>1608</v>
      </c>
      <c r="B166" s="109"/>
      <c r="C166" s="110" t="s">
        <v>332</v>
      </c>
      <c r="D166" s="105" t="s">
        <v>140</v>
      </c>
      <c r="E166" s="106">
        <v>1</v>
      </c>
      <c r="F166" s="297"/>
      <c r="G166" s="116">
        <f t="shared" ref="G166" si="43">ROUND(E166*(ROUND(F166,2)),2)</f>
        <v>0</v>
      </c>
    </row>
    <row r="167" spans="1:7" x14ac:dyDescent="0.2">
      <c r="A167" s="108"/>
      <c r="B167" s="109"/>
      <c r="C167" s="110"/>
      <c r="D167" s="105"/>
      <c r="E167" s="106"/>
      <c r="F167" s="296"/>
      <c r="G167" s="116"/>
    </row>
    <row r="168" spans="1:7" x14ac:dyDescent="0.2">
      <c r="A168" s="108" t="s">
        <v>1609</v>
      </c>
      <c r="B168" s="109"/>
      <c r="C168" s="110" t="s">
        <v>1641</v>
      </c>
      <c r="D168" s="105"/>
      <c r="E168" s="106"/>
      <c r="F168" s="296"/>
      <c r="G168" s="116"/>
    </row>
    <row r="169" spans="1:7" x14ac:dyDescent="0.2">
      <c r="A169" s="108"/>
      <c r="B169" s="109"/>
      <c r="C169" s="110" t="s">
        <v>1642</v>
      </c>
      <c r="D169" s="105" t="s">
        <v>140</v>
      </c>
      <c r="E169" s="106">
        <v>1</v>
      </c>
      <c r="F169" s="297"/>
      <c r="G169" s="116">
        <f t="shared" ref="G169" si="44">ROUND(E169*(ROUND(F169,2)),2)</f>
        <v>0</v>
      </c>
    </row>
    <row r="170" spans="1:7" x14ac:dyDescent="0.2">
      <c r="A170" s="108"/>
      <c r="B170" s="109"/>
      <c r="C170" s="110"/>
      <c r="D170" s="105"/>
      <c r="E170" s="106"/>
      <c r="F170" s="296"/>
      <c r="G170" s="116"/>
    </row>
    <row r="171" spans="1:7" x14ac:dyDescent="0.2">
      <c r="A171" s="108" t="s">
        <v>1610</v>
      </c>
      <c r="B171" s="109"/>
      <c r="C171" s="110" t="s">
        <v>1624</v>
      </c>
      <c r="D171" s="105" t="s">
        <v>140</v>
      </c>
      <c r="E171" s="106">
        <v>1</v>
      </c>
      <c r="F171" s="297"/>
      <c r="G171" s="116">
        <f t="shared" ref="G171" si="45">ROUND(E171*(ROUND(F171,2)),2)</f>
        <v>0</v>
      </c>
    </row>
    <row r="172" spans="1:7" x14ac:dyDescent="0.2">
      <c r="A172" s="108"/>
      <c r="B172" s="109"/>
      <c r="C172" s="110"/>
      <c r="D172" s="105"/>
      <c r="E172" s="106"/>
      <c r="F172" s="296"/>
      <c r="G172" s="116"/>
    </row>
    <row r="173" spans="1:7" x14ac:dyDescent="0.2">
      <c r="A173" s="108" t="s">
        <v>1611</v>
      </c>
      <c r="B173" s="109"/>
      <c r="C173" s="110" t="s">
        <v>1626</v>
      </c>
      <c r="D173" s="105" t="s">
        <v>140</v>
      </c>
      <c r="E173" s="106">
        <v>1</v>
      </c>
      <c r="F173" s="297"/>
      <c r="G173" s="116">
        <f t="shared" ref="G173" si="46">ROUND(E173*(ROUND(F173,2)),2)</f>
        <v>0</v>
      </c>
    </row>
    <row r="174" spans="1:7" x14ac:dyDescent="0.2">
      <c r="A174" s="108"/>
      <c r="B174" s="109"/>
      <c r="C174" s="110"/>
      <c r="D174" s="105"/>
      <c r="E174" s="106"/>
      <c r="F174" s="296"/>
      <c r="G174" s="116"/>
    </row>
    <row r="175" spans="1:7" x14ac:dyDescent="0.2">
      <c r="A175" s="108" t="s">
        <v>1612</v>
      </c>
      <c r="B175" s="109"/>
      <c r="C175" s="110" t="s">
        <v>1627</v>
      </c>
      <c r="D175" s="105" t="s">
        <v>140</v>
      </c>
      <c r="E175" s="106">
        <v>1</v>
      </c>
      <c r="F175" s="297"/>
      <c r="G175" s="116">
        <f t="shared" ref="G175" si="47">ROUND(E175*(ROUND(F175,2)),2)</f>
        <v>0</v>
      </c>
    </row>
    <row r="176" spans="1:7" x14ac:dyDescent="0.2">
      <c r="A176" s="108"/>
      <c r="B176" s="109"/>
      <c r="C176" s="110"/>
      <c r="D176" s="105"/>
      <c r="E176" s="106"/>
      <c r="F176" s="296"/>
      <c r="G176" s="116"/>
    </row>
    <row r="177" spans="1:7" ht="12" x14ac:dyDescent="0.2">
      <c r="A177" s="129" t="s">
        <v>1613</v>
      </c>
      <c r="B177" s="109"/>
      <c r="C177" s="104" t="s">
        <v>1633</v>
      </c>
      <c r="D177" s="105"/>
      <c r="E177" s="106"/>
      <c r="F177" s="296"/>
      <c r="G177" s="116"/>
    </row>
    <row r="178" spans="1:7" x14ac:dyDescent="0.2">
      <c r="A178" s="108"/>
      <c r="B178" s="109"/>
      <c r="C178" s="110"/>
      <c r="D178" s="105"/>
      <c r="E178" s="106"/>
      <c r="F178" s="296"/>
      <c r="G178" s="116"/>
    </row>
    <row r="179" spans="1:7" x14ac:dyDescent="0.2">
      <c r="A179" s="108" t="s">
        <v>1614</v>
      </c>
      <c r="B179" s="109"/>
      <c r="C179" s="110" t="s">
        <v>1634</v>
      </c>
      <c r="D179" s="105" t="s">
        <v>344</v>
      </c>
      <c r="E179" s="113">
        <v>1</v>
      </c>
      <c r="F179" s="224">
        <v>1500000</v>
      </c>
      <c r="G179" s="116">
        <f t="shared" ref="G179" si="48">ROUND(E179*(ROUND(F179,2)),2)</f>
        <v>1500000</v>
      </c>
    </row>
    <row r="180" spans="1:7" x14ac:dyDescent="0.2">
      <c r="A180" s="108"/>
      <c r="B180" s="109"/>
      <c r="C180" s="110"/>
      <c r="D180" s="105"/>
      <c r="E180" s="113"/>
      <c r="F180" s="296"/>
      <c r="G180" s="116"/>
    </row>
    <row r="181" spans="1:7" x14ac:dyDescent="0.25">
      <c r="A181" s="108" t="s">
        <v>1615</v>
      </c>
      <c r="B181" s="130"/>
      <c r="C181" s="110" t="s">
        <v>1643</v>
      </c>
      <c r="D181" s="131"/>
      <c r="E181" s="132"/>
      <c r="F181" s="304"/>
      <c r="G181" s="171"/>
    </row>
    <row r="182" spans="1:7" x14ac:dyDescent="0.25">
      <c r="A182" s="108"/>
      <c r="B182" s="130"/>
      <c r="C182" s="110" t="s">
        <v>1644</v>
      </c>
      <c r="D182" s="131" t="s">
        <v>141</v>
      </c>
      <c r="E182" s="132">
        <f>G179</f>
        <v>1500000</v>
      </c>
      <c r="F182" s="298"/>
      <c r="G182" s="171">
        <f t="shared" ref="G182" si="49">ROUND(E182*(ROUND(F182,2)),2)</f>
        <v>0</v>
      </c>
    </row>
    <row r="183" spans="1:7" x14ac:dyDescent="0.2">
      <c r="A183" s="108"/>
      <c r="B183" s="109"/>
      <c r="C183" s="110"/>
      <c r="D183" s="131"/>
      <c r="E183" s="132"/>
      <c r="F183" s="303"/>
      <c r="G183" s="171"/>
    </row>
    <row r="184" spans="1:7" ht="12" x14ac:dyDescent="0.2">
      <c r="A184" s="129" t="s">
        <v>1616</v>
      </c>
      <c r="B184" s="109"/>
      <c r="C184" s="104" t="s">
        <v>1635</v>
      </c>
      <c r="D184" s="131"/>
      <c r="E184" s="132"/>
      <c r="F184" s="303"/>
      <c r="G184" s="171"/>
    </row>
    <row r="185" spans="1:7" x14ac:dyDescent="0.2">
      <c r="A185" s="108"/>
      <c r="B185" s="109"/>
      <c r="C185" s="110"/>
      <c r="D185" s="131"/>
      <c r="E185" s="132"/>
      <c r="F185" s="303"/>
      <c r="G185" s="171"/>
    </row>
    <row r="186" spans="1:7" x14ac:dyDescent="0.2">
      <c r="A186" s="108" t="s">
        <v>1617</v>
      </c>
      <c r="B186" s="109"/>
      <c r="C186" s="110" t="s">
        <v>1636</v>
      </c>
      <c r="D186" s="131" t="s">
        <v>344</v>
      </c>
      <c r="E186" s="132">
        <v>1</v>
      </c>
      <c r="F186" s="225">
        <v>500000</v>
      </c>
      <c r="G186" s="171">
        <f t="shared" ref="G186" si="50">ROUND(E186*(ROUND(F186,2)),2)</f>
        <v>500000</v>
      </c>
    </row>
    <row r="187" spans="1:7" x14ac:dyDescent="0.2">
      <c r="A187" s="108"/>
      <c r="B187" s="109"/>
      <c r="C187" s="110"/>
      <c r="D187" s="131"/>
      <c r="E187" s="132"/>
      <c r="F187" s="303"/>
      <c r="G187" s="171"/>
    </row>
    <row r="188" spans="1:7" x14ac:dyDescent="0.2">
      <c r="A188" s="108" t="s">
        <v>1618</v>
      </c>
      <c r="B188" s="109"/>
      <c r="C188" s="110" t="s">
        <v>466</v>
      </c>
      <c r="D188" s="131"/>
      <c r="E188" s="132"/>
      <c r="F188" s="304"/>
      <c r="G188" s="171"/>
    </row>
    <row r="189" spans="1:7" x14ac:dyDescent="0.25">
      <c r="A189" s="31"/>
      <c r="B189" s="26"/>
      <c r="C189" s="11" t="s">
        <v>1645</v>
      </c>
      <c r="D189" s="131" t="s">
        <v>141</v>
      </c>
      <c r="E189" s="132">
        <f>G186</f>
        <v>500000</v>
      </c>
      <c r="F189" s="298"/>
      <c r="G189" s="171">
        <f t="shared" ref="G189" si="51">ROUND(E189*(ROUND(F189,2)),2)</f>
        <v>0</v>
      </c>
    </row>
    <row r="190" spans="1:7" x14ac:dyDescent="0.25">
      <c r="A190" s="31"/>
      <c r="B190" s="26"/>
      <c r="D190" s="28"/>
      <c r="E190" s="29"/>
      <c r="F190" s="45"/>
      <c r="G190" s="1"/>
    </row>
    <row r="191" spans="1:7" x14ac:dyDescent="0.25">
      <c r="A191" s="31"/>
      <c r="B191" s="26"/>
      <c r="D191" s="28"/>
      <c r="E191" s="29"/>
      <c r="F191" s="45"/>
      <c r="G191" s="1"/>
    </row>
    <row r="192" spans="1:7" x14ac:dyDescent="0.25">
      <c r="A192" s="31"/>
      <c r="B192" s="26"/>
      <c r="D192" s="28"/>
      <c r="E192" s="29"/>
      <c r="F192" s="45"/>
      <c r="G192" s="1"/>
    </row>
    <row r="193" spans="1:7" x14ac:dyDescent="0.25">
      <c r="A193" s="31"/>
      <c r="B193" s="26"/>
      <c r="D193" s="28"/>
      <c r="E193" s="29"/>
      <c r="F193" s="45"/>
      <c r="G193" s="1"/>
    </row>
    <row r="194" spans="1:7" x14ac:dyDescent="0.25">
      <c r="A194" s="31"/>
      <c r="B194" s="26"/>
      <c r="D194" s="28"/>
      <c r="E194" s="29"/>
      <c r="F194" s="45"/>
      <c r="G194" s="1"/>
    </row>
    <row r="195" spans="1:7" x14ac:dyDescent="0.25">
      <c r="A195" s="31"/>
      <c r="B195" s="26"/>
      <c r="D195" s="28"/>
      <c r="E195" s="29"/>
      <c r="F195" s="30"/>
      <c r="G195" s="1"/>
    </row>
    <row r="196" spans="1:7" x14ac:dyDescent="0.25">
      <c r="A196" s="31"/>
      <c r="B196" s="26"/>
      <c r="D196" s="28"/>
      <c r="E196" s="29"/>
      <c r="F196" s="30"/>
      <c r="G196" s="1"/>
    </row>
    <row r="197" spans="1:7" x14ac:dyDescent="0.25">
      <c r="A197" s="31"/>
      <c r="B197" s="26"/>
      <c r="D197" s="28"/>
      <c r="E197" s="29"/>
      <c r="F197" s="30"/>
      <c r="G197" s="1"/>
    </row>
    <row r="198" spans="1:7" x14ac:dyDescent="0.25">
      <c r="A198" s="31"/>
      <c r="B198" s="26"/>
      <c r="D198" s="28"/>
      <c r="E198" s="29"/>
      <c r="F198" s="30"/>
      <c r="G198" s="1"/>
    </row>
    <row r="199" spans="1:7" x14ac:dyDescent="0.25">
      <c r="A199" s="31"/>
      <c r="B199" s="26"/>
      <c r="D199" s="28"/>
      <c r="E199" s="29"/>
      <c r="F199" s="30"/>
      <c r="G199" s="1"/>
    </row>
    <row r="200" spans="1:7" x14ac:dyDescent="0.25">
      <c r="A200" s="31"/>
      <c r="B200" s="26"/>
      <c r="D200" s="28"/>
      <c r="E200" s="29"/>
      <c r="F200" s="30"/>
      <c r="G200" s="1"/>
    </row>
    <row r="201" spans="1:7" x14ac:dyDescent="0.25">
      <c r="A201" s="31"/>
      <c r="B201" s="26"/>
      <c r="D201" s="28"/>
      <c r="E201" s="29"/>
      <c r="F201" s="30"/>
      <c r="G201" s="1"/>
    </row>
    <row r="202" spans="1:7" x14ac:dyDescent="0.25">
      <c r="A202" s="31"/>
      <c r="B202" s="26"/>
      <c r="D202" s="28"/>
      <c r="E202" s="29"/>
      <c r="F202" s="30"/>
      <c r="G202" s="1"/>
    </row>
    <row r="203" spans="1:7" x14ac:dyDescent="0.25">
      <c r="A203" s="31"/>
      <c r="B203" s="26"/>
      <c r="D203" s="28"/>
      <c r="E203" s="29"/>
      <c r="F203" s="30"/>
      <c r="G203" s="1"/>
    </row>
    <row r="204" spans="1:7" x14ac:dyDescent="0.25">
      <c r="A204" s="31"/>
      <c r="B204" s="26"/>
      <c r="D204" s="28"/>
      <c r="E204" s="29"/>
      <c r="F204" s="30"/>
      <c r="G204" s="1"/>
    </row>
    <row r="205" spans="1:7" x14ac:dyDescent="0.25">
      <c r="A205" s="31"/>
      <c r="B205" s="26"/>
      <c r="D205" s="28"/>
      <c r="E205" s="29"/>
      <c r="F205" s="30"/>
      <c r="G205" s="1"/>
    </row>
    <row r="206" spans="1:7" x14ac:dyDescent="0.25">
      <c r="A206" s="31"/>
      <c r="B206" s="26"/>
      <c r="D206" s="28"/>
      <c r="E206" s="29"/>
      <c r="F206" s="30"/>
      <c r="G206" s="1"/>
    </row>
    <row r="207" spans="1:7" x14ac:dyDescent="0.25">
      <c r="A207" s="31"/>
      <c r="B207" s="26"/>
      <c r="D207" s="28"/>
      <c r="E207" s="29"/>
      <c r="F207" s="30"/>
      <c r="G207" s="1"/>
    </row>
    <row r="208" spans="1:7" x14ac:dyDescent="0.25">
      <c r="A208" s="31"/>
      <c r="B208" s="26"/>
      <c r="D208" s="28"/>
      <c r="E208" s="29"/>
      <c r="F208" s="30"/>
      <c r="G208" s="1"/>
    </row>
    <row r="209" spans="1:7" x14ac:dyDescent="0.25">
      <c r="A209" s="31"/>
      <c r="B209" s="26"/>
      <c r="D209" s="28"/>
      <c r="E209" s="29"/>
      <c r="F209" s="30"/>
      <c r="G209" s="1"/>
    </row>
    <row r="210" spans="1:7" x14ac:dyDescent="0.25">
      <c r="A210" s="31"/>
      <c r="B210" s="26"/>
      <c r="D210" s="28"/>
      <c r="E210" s="29"/>
      <c r="F210" s="30"/>
      <c r="G210" s="1"/>
    </row>
    <row r="211" spans="1:7" ht="12" x14ac:dyDescent="0.25">
      <c r="A211" s="25"/>
      <c r="B211" s="49"/>
      <c r="D211" s="28"/>
      <c r="E211" s="29"/>
      <c r="F211" s="30"/>
      <c r="G211" s="1"/>
    </row>
    <row r="212" spans="1:7" ht="12" x14ac:dyDescent="0.25">
      <c r="A212" s="20"/>
      <c r="B212" s="21"/>
      <c r="C212" s="42"/>
      <c r="D212" s="4"/>
      <c r="E212" s="4"/>
      <c r="F212" s="4"/>
      <c r="G212" s="54"/>
    </row>
    <row r="213" spans="1:7" ht="12" x14ac:dyDescent="0.25">
      <c r="A213" s="43" t="s">
        <v>288</v>
      </c>
      <c r="B213" s="55"/>
      <c r="C213" s="13" t="s">
        <v>137</v>
      </c>
      <c r="D213" s="5"/>
      <c r="E213" s="5"/>
      <c r="F213" s="5"/>
      <c r="G213" s="44">
        <f>SUM(G149:G211)</f>
        <v>3000000</v>
      </c>
    </row>
  </sheetData>
  <sheetProtection algorithmName="SHA-512" hashValue="CKKtxAHeLIQcTlSEmGt8PILytskaPOWOaNNcXnWRUVHcrC10H5L9M5Mya1NuvRcg3qJfk4buHH68WazqMkeD8g==" saltValue="AG+B0bP/gEcipMtdih3O5A==" spinCount="100000" sheet="1" objects="1" scenarios="1"/>
  <protectedRanges>
    <protectedRange sqref="F12:F20 F26:F34 F38:F46 F52:F58" name="Range11_4"/>
    <protectedRange sqref="F81:F90" name="Range11_5"/>
    <protectedRange sqref="F118:F122 F92:F116" name="Range11_8"/>
    <protectedRange sqref="F156:F157 F162:F175 F181:F182 F188:F189" name="Range11_9"/>
  </protectedRanges>
  <mergeCells count="1">
    <mergeCell ref="A5:B5"/>
  </mergeCells>
  <dataValidations count="1">
    <dataValidation type="decimal" operator="lessThanOrEqual" allowBlank="1" showInputMessage="1" showErrorMessage="1" prompt="Tendered rate may not exceed 5%. Enter rate as a decimal eg 0.04 for 4%." sqref="F172" xr:uid="{2F953B2B-836F-4D30-970D-29322B414644}">
      <formula1>0.05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  <rowBreaks count="2" manualBreakCount="2">
    <brk id="71" max="16383" man="1"/>
    <brk id="142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FB7AB-936A-46E2-B9F2-05A43574D6B9}">
  <sheetPr>
    <tabColor rgb="FFFFFF00"/>
  </sheetPr>
  <dimension ref="A1:G73"/>
  <sheetViews>
    <sheetView showZeros="0" view="pageBreakPreview" zoomScale="60" zoomScaleNormal="100" workbookViewId="0">
      <selection activeCell="E28" activeCellId="1" sqref="B19:F19 E28"/>
    </sheetView>
  </sheetViews>
  <sheetFormatPr defaultColWidth="12.453125" defaultRowHeight="11.4" x14ac:dyDescent="0.25"/>
  <cols>
    <col min="1" max="2" width="3.81640625" style="10" customWidth="1"/>
    <col min="3" max="3" width="32.1796875" style="11" customWidth="1"/>
    <col min="4" max="4" width="9.81640625" style="10" customWidth="1"/>
    <col min="5" max="5" width="9.81640625" style="69" customWidth="1"/>
    <col min="6" max="6" width="11.54296875" style="295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285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286"/>
      <c r="G2" s="2" t="s">
        <v>421</v>
      </c>
    </row>
    <row r="3" spans="1:7" ht="12" customHeight="1" x14ac:dyDescent="0.25">
      <c r="A3" s="12" t="s">
        <v>426</v>
      </c>
      <c r="B3" s="12"/>
      <c r="C3" s="13"/>
      <c r="D3" s="5"/>
      <c r="E3" s="5"/>
      <c r="F3" s="287"/>
      <c r="G3" s="12"/>
    </row>
    <row r="4" spans="1:7" ht="12" customHeight="1" x14ac:dyDescent="0.25">
      <c r="A4" s="77"/>
      <c r="B4" s="78"/>
      <c r="C4" s="79"/>
      <c r="D4" s="80"/>
      <c r="E4" s="80"/>
      <c r="F4" s="288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289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290"/>
      <c r="G6" s="86"/>
    </row>
    <row r="7" spans="1:7" ht="12" customHeight="1" x14ac:dyDescent="0.25">
      <c r="A7" s="20"/>
      <c r="B7" s="15"/>
      <c r="C7" s="22"/>
      <c r="D7" s="16"/>
      <c r="E7" s="23"/>
      <c r="F7" s="291"/>
      <c r="G7" s="1"/>
    </row>
    <row r="8" spans="1:7" ht="12" customHeight="1" x14ac:dyDescent="0.25">
      <c r="A8" s="25" t="s">
        <v>1682</v>
      </c>
      <c r="B8" s="60"/>
      <c r="C8" s="8" t="s">
        <v>1683</v>
      </c>
      <c r="D8" s="28"/>
      <c r="E8" s="29"/>
      <c r="F8" s="74"/>
      <c r="G8" s="1"/>
    </row>
    <row r="9" spans="1:7" ht="12" customHeight="1" x14ac:dyDescent="0.2">
      <c r="A9" s="31"/>
      <c r="B9" s="60"/>
      <c r="C9" s="27"/>
      <c r="D9" s="28"/>
      <c r="E9" s="29"/>
      <c r="F9" s="74"/>
      <c r="G9" s="87" t="str">
        <f t="shared" ref="G9:G65" si="0">IF(OR(AND(E9="Prov",F9="Sum"),(F9="PC Sum")),". . . . . . . . .00",IF(ISERR(E9*F9),"",IF(E9*F9=0,"",ROUND(E9*F9,2))))</f>
        <v/>
      </c>
    </row>
    <row r="10" spans="1:7" ht="12" customHeight="1" x14ac:dyDescent="0.2">
      <c r="A10" s="32" t="s">
        <v>1691</v>
      </c>
      <c r="B10" s="60"/>
      <c r="C10" s="396" t="s">
        <v>1692</v>
      </c>
      <c r="E10" s="29"/>
      <c r="F10" s="74"/>
      <c r="G10" s="87" t="str">
        <f t="shared" si="0"/>
        <v/>
      </c>
    </row>
    <row r="11" spans="1:7" ht="12" customHeight="1" x14ac:dyDescent="0.2">
      <c r="A11" s="25"/>
      <c r="B11" s="60"/>
      <c r="D11" s="28"/>
      <c r="E11" s="29"/>
      <c r="F11" s="74"/>
      <c r="G11" s="87" t="str">
        <f t="shared" si="0"/>
        <v/>
      </c>
    </row>
    <row r="12" spans="1:7" ht="12" customHeight="1" x14ac:dyDescent="0.2">
      <c r="A12" s="31" t="s">
        <v>1693</v>
      </c>
      <c r="B12" s="60"/>
      <c r="C12" s="11" t="s">
        <v>1694</v>
      </c>
      <c r="D12" s="28"/>
      <c r="E12" s="73"/>
      <c r="F12" s="74"/>
      <c r="G12" s="87" t="str">
        <f t="shared" si="0"/>
        <v/>
      </c>
    </row>
    <row r="13" spans="1:7" ht="12" customHeight="1" x14ac:dyDescent="0.2">
      <c r="A13" s="25"/>
      <c r="B13" s="60"/>
      <c r="C13" s="11" t="s">
        <v>1695</v>
      </c>
      <c r="D13" s="28" t="s">
        <v>344</v>
      </c>
      <c r="E13" s="29">
        <v>1</v>
      </c>
      <c r="F13" s="397">
        <v>19718400</v>
      </c>
      <c r="G13" s="87">
        <f t="shared" si="0"/>
        <v>19718400</v>
      </c>
    </row>
    <row r="14" spans="1:7" ht="12" customHeight="1" x14ac:dyDescent="0.2">
      <c r="A14" s="25"/>
      <c r="B14" s="60"/>
      <c r="D14" s="28"/>
      <c r="E14" s="34"/>
      <c r="F14" s="72"/>
      <c r="G14" s="87" t="str">
        <f t="shared" si="0"/>
        <v/>
      </c>
    </row>
    <row r="15" spans="1:7" ht="12" customHeight="1" x14ac:dyDescent="0.2">
      <c r="A15" s="31" t="s">
        <v>1696</v>
      </c>
      <c r="B15" s="60"/>
      <c r="C15" s="8" t="s">
        <v>1697</v>
      </c>
      <c r="D15" s="28"/>
      <c r="E15" s="29"/>
      <c r="F15" s="74"/>
      <c r="G15" s="87" t="str">
        <f t="shared" si="0"/>
        <v/>
      </c>
    </row>
    <row r="16" spans="1:7" ht="12" customHeight="1" x14ac:dyDescent="0.2">
      <c r="A16" s="31"/>
      <c r="B16" s="60"/>
      <c r="D16" s="28"/>
      <c r="E16" s="29"/>
      <c r="F16" s="74"/>
      <c r="G16" s="87" t="str">
        <f t="shared" si="0"/>
        <v/>
      </c>
    </row>
    <row r="17" spans="1:7" ht="12" customHeight="1" x14ac:dyDescent="0.2">
      <c r="A17" s="31" t="s">
        <v>1698</v>
      </c>
      <c r="B17" s="60"/>
      <c r="C17" s="11" t="s">
        <v>1699</v>
      </c>
      <c r="D17" s="28"/>
      <c r="E17" s="29"/>
      <c r="F17" s="74"/>
      <c r="G17" s="87" t="str">
        <f t="shared" si="0"/>
        <v/>
      </c>
    </row>
    <row r="18" spans="1:7" ht="12" customHeight="1" x14ac:dyDescent="0.2">
      <c r="A18" s="31"/>
      <c r="B18" s="60"/>
      <c r="C18" s="11" t="s">
        <v>1700</v>
      </c>
      <c r="D18" s="28"/>
      <c r="E18" s="28"/>
      <c r="F18" s="74"/>
      <c r="G18" s="87" t="str">
        <f t="shared" si="0"/>
        <v/>
      </c>
    </row>
    <row r="19" spans="1:7" ht="12" customHeight="1" x14ac:dyDescent="0.2">
      <c r="A19" s="31"/>
      <c r="B19" s="60"/>
      <c r="C19" s="11" t="s">
        <v>1701</v>
      </c>
      <c r="D19" s="28"/>
      <c r="E19" s="29"/>
      <c r="F19" s="74"/>
      <c r="G19" s="87" t="str">
        <f t="shared" si="0"/>
        <v/>
      </c>
    </row>
    <row r="20" spans="1:7" ht="12" customHeight="1" x14ac:dyDescent="0.2">
      <c r="A20" s="25"/>
      <c r="B20" s="60"/>
      <c r="C20" s="35" t="s">
        <v>1702</v>
      </c>
      <c r="D20" s="28" t="s">
        <v>1703</v>
      </c>
      <c r="E20" s="30">
        <v>1</v>
      </c>
      <c r="F20" s="218">
        <v>140580000</v>
      </c>
      <c r="G20" s="87">
        <f t="shared" si="0"/>
        <v>140580000</v>
      </c>
    </row>
    <row r="21" spans="1:7" ht="12" customHeight="1" x14ac:dyDescent="0.2">
      <c r="A21" s="25"/>
      <c r="B21" s="60"/>
      <c r="C21" s="35"/>
      <c r="D21" s="28"/>
      <c r="E21" s="30"/>
      <c r="F21" s="75"/>
      <c r="G21" s="87" t="str">
        <f t="shared" si="0"/>
        <v/>
      </c>
    </row>
    <row r="22" spans="1:7" ht="12" customHeight="1" x14ac:dyDescent="0.2">
      <c r="A22" s="31" t="s">
        <v>1704</v>
      </c>
      <c r="B22" s="60"/>
      <c r="C22" s="11" t="s">
        <v>1705</v>
      </c>
      <c r="D22" s="28"/>
      <c r="E22" s="29"/>
      <c r="F22" s="74"/>
      <c r="G22" s="87" t="str">
        <f t="shared" si="0"/>
        <v/>
      </c>
    </row>
    <row r="23" spans="1:7" ht="12" customHeight="1" x14ac:dyDescent="0.25">
      <c r="A23" s="31"/>
      <c r="B23" s="60"/>
      <c r="C23" s="11" t="s">
        <v>1706</v>
      </c>
      <c r="D23" s="429" t="s">
        <v>141</v>
      </c>
      <c r="E23" s="659">
        <f>G20</f>
        <v>140580000</v>
      </c>
      <c r="F23" s="660"/>
      <c r="G23" s="661" t="str">
        <f t="shared" si="0"/>
        <v/>
      </c>
    </row>
    <row r="24" spans="1:7" ht="12" customHeight="1" x14ac:dyDescent="0.2">
      <c r="A24" s="31"/>
      <c r="B24" s="60"/>
      <c r="D24" s="36"/>
      <c r="E24" s="37"/>
      <c r="F24" s="92"/>
      <c r="G24" s="87" t="str">
        <f t="shared" si="0"/>
        <v/>
      </c>
    </row>
    <row r="25" spans="1:7" ht="12" customHeight="1" x14ac:dyDescent="0.2">
      <c r="A25" s="31"/>
      <c r="B25" s="60"/>
      <c r="D25" s="36"/>
      <c r="E25" s="36"/>
      <c r="F25" s="94"/>
      <c r="G25" s="87" t="str">
        <f t="shared" si="0"/>
        <v/>
      </c>
    </row>
    <row r="26" spans="1:7" ht="12" customHeight="1" x14ac:dyDescent="0.2">
      <c r="A26" s="31"/>
      <c r="B26" s="60"/>
      <c r="D26" s="36"/>
      <c r="E26" s="41"/>
      <c r="F26" s="92"/>
      <c r="G26" s="87" t="str">
        <f t="shared" si="0"/>
        <v/>
      </c>
    </row>
    <row r="27" spans="1:7" ht="12" customHeight="1" x14ac:dyDescent="0.2">
      <c r="A27" s="31"/>
      <c r="B27" s="60"/>
      <c r="D27" s="36"/>
      <c r="E27" s="36"/>
      <c r="F27" s="92"/>
      <c r="G27" s="87" t="str">
        <f t="shared" si="0"/>
        <v/>
      </c>
    </row>
    <row r="28" spans="1:7" ht="12" customHeight="1" x14ac:dyDescent="0.2">
      <c r="A28" s="31"/>
      <c r="B28" s="60"/>
      <c r="D28" s="36"/>
      <c r="E28" s="36"/>
      <c r="F28" s="94"/>
      <c r="G28" s="87" t="str">
        <f t="shared" si="0"/>
        <v/>
      </c>
    </row>
    <row r="29" spans="1:7" ht="12" customHeight="1" x14ac:dyDescent="0.2">
      <c r="A29" s="31"/>
      <c r="B29" s="60"/>
      <c r="D29" s="36"/>
      <c r="E29" s="36"/>
      <c r="F29" s="94"/>
      <c r="G29" s="87" t="str">
        <f t="shared" si="0"/>
        <v/>
      </c>
    </row>
    <row r="30" spans="1:7" ht="12" customHeight="1" x14ac:dyDescent="0.2">
      <c r="A30" s="31"/>
      <c r="B30" s="60"/>
      <c r="D30" s="36"/>
      <c r="E30" s="36"/>
      <c r="F30" s="92"/>
      <c r="G30" s="87" t="str">
        <f t="shared" si="0"/>
        <v/>
      </c>
    </row>
    <row r="31" spans="1:7" ht="12" customHeight="1" x14ac:dyDescent="0.2">
      <c r="A31" s="31"/>
      <c r="B31" s="60"/>
      <c r="D31" s="36"/>
      <c r="E31" s="36"/>
      <c r="F31" s="94"/>
      <c r="G31" s="87" t="str">
        <f t="shared" si="0"/>
        <v/>
      </c>
    </row>
    <row r="32" spans="1:7" ht="12" customHeight="1" x14ac:dyDescent="0.2">
      <c r="A32" s="31"/>
      <c r="B32" s="60"/>
      <c r="D32" s="36"/>
      <c r="E32" s="37"/>
      <c r="F32" s="94"/>
      <c r="G32" s="87" t="str">
        <f t="shared" si="0"/>
        <v/>
      </c>
    </row>
    <row r="33" spans="1:7" ht="12" customHeight="1" x14ac:dyDescent="0.2">
      <c r="A33" s="31"/>
      <c r="B33" s="60"/>
      <c r="D33" s="28"/>
      <c r="E33" s="30"/>
      <c r="F33" s="75"/>
      <c r="G33" s="87" t="str">
        <f t="shared" si="0"/>
        <v/>
      </c>
    </row>
    <row r="34" spans="1:7" ht="12" customHeight="1" x14ac:dyDescent="0.2">
      <c r="A34" s="31"/>
      <c r="B34" s="60"/>
      <c r="D34" s="28"/>
      <c r="E34" s="30"/>
      <c r="F34" s="75"/>
      <c r="G34" s="87" t="str">
        <f t="shared" si="0"/>
        <v/>
      </c>
    </row>
    <row r="35" spans="1:7" ht="12" customHeight="1" x14ac:dyDescent="0.2">
      <c r="A35" s="31"/>
      <c r="B35" s="60"/>
      <c r="D35" s="28"/>
      <c r="E35" s="29"/>
      <c r="F35" s="74"/>
      <c r="G35" s="87" t="str">
        <f t="shared" si="0"/>
        <v/>
      </c>
    </row>
    <row r="36" spans="1:7" ht="12" customHeight="1" x14ac:dyDescent="0.2">
      <c r="A36" s="31"/>
      <c r="B36" s="60"/>
      <c r="D36" s="28"/>
      <c r="E36" s="29"/>
      <c r="F36" s="74"/>
      <c r="G36" s="87" t="str">
        <f t="shared" si="0"/>
        <v/>
      </c>
    </row>
    <row r="37" spans="1:7" ht="12" customHeight="1" x14ac:dyDescent="0.2">
      <c r="A37" s="31"/>
      <c r="B37" s="60"/>
      <c r="D37" s="28"/>
      <c r="E37" s="29"/>
      <c r="F37" s="74"/>
      <c r="G37" s="87" t="str">
        <f t="shared" si="0"/>
        <v/>
      </c>
    </row>
    <row r="38" spans="1:7" ht="12" customHeight="1" x14ac:dyDescent="0.2">
      <c r="A38" s="31"/>
      <c r="B38" s="60"/>
      <c r="D38" s="28"/>
      <c r="E38" s="30"/>
      <c r="F38" s="72"/>
      <c r="G38" s="87" t="str">
        <f t="shared" si="0"/>
        <v/>
      </c>
    </row>
    <row r="39" spans="1:7" ht="12" customHeight="1" x14ac:dyDescent="0.2">
      <c r="A39" s="31"/>
      <c r="B39" s="60"/>
      <c r="D39" s="28"/>
      <c r="E39" s="29"/>
      <c r="F39" s="72"/>
      <c r="G39" s="87" t="str">
        <f t="shared" si="0"/>
        <v/>
      </c>
    </row>
    <row r="40" spans="1:7" ht="12" customHeight="1" x14ac:dyDescent="0.2">
      <c r="A40" s="31"/>
      <c r="B40" s="60"/>
      <c r="D40" s="28"/>
      <c r="E40" s="28"/>
      <c r="F40" s="72"/>
      <c r="G40" s="87" t="str">
        <f t="shared" si="0"/>
        <v/>
      </c>
    </row>
    <row r="41" spans="1:7" ht="12" customHeight="1" x14ac:dyDescent="0.2">
      <c r="A41" s="31"/>
      <c r="B41" s="60"/>
      <c r="D41" s="28"/>
      <c r="E41" s="46"/>
      <c r="F41" s="74"/>
      <c r="G41" s="87" t="str">
        <f t="shared" si="0"/>
        <v/>
      </c>
    </row>
    <row r="42" spans="1:7" ht="12" customHeight="1" x14ac:dyDescent="0.2">
      <c r="A42" s="31"/>
      <c r="B42" s="60"/>
      <c r="D42" s="28"/>
      <c r="E42" s="28"/>
      <c r="F42" s="74"/>
      <c r="G42" s="87" t="str">
        <f t="shared" si="0"/>
        <v/>
      </c>
    </row>
    <row r="43" spans="1:7" ht="12" customHeight="1" x14ac:dyDescent="0.2">
      <c r="A43" s="31"/>
      <c r="B43" s="60"/>
      <c r="D43" s="28"/>
      <c r="E43" s="28"/>
      <c r="F43" s="72"/>
      <c r="G43" s="87" t="str">
        <f t="shared" si="0"/>
        <v/>
      </c>
    </row>
    <row r="44" spans="1:7" ht="12" customHeight="1" x14ac:dyDescent="0.2">
      <c r="A44" s="31"/>
      <c r="B44" s="60"/>
      <c r="D44" s="28"/>
      <c r="E44" s="28"/>
      <c r="F44" s="72"/>
      <c r="G44" s="87" t="str">
        <f t="shared" si="0"/>
        <v/>
      </c>
    </row>
    <row r="45" spans="1:7" ht="12" customHeight="1" x14ac:dyDescent="0.2">
      <c r="A45" s="31"/>
      <c r="B45" s="60"/>
      <c r="D45" s="28"/>
      <c r="E45" s="28"/>
      <c r="F45" s="72"/>
      <c r="G45" s="87" t="str">
        <f t="shared" si="0"/>
        <v/>
      </c>
    </row>
    <row r="46" spans="1:7" ht="12" customHeight="1" x14ac:dyDescent="0.2">
      <c r="A46" s="31"/>
      <c r="B46" s="60"/>
      <c r="D46" s="28"/>
      <c r="E46" s="28"/>
      <c r="F46" s="72"/>
      <c r="G46" s="87" t="str">
        <f t="shared" si="0"/>
        <v/>
      </c>
    </row>
    <row r="47" spans="1:7" ht="12" customHeight="1" x14ac:dyDescent="0.2">
      <c r="A47" s="31"/>
      <c r="B47" s="60"/>
      <c r="D47" s="28"/>
      <c r="E47" s="28"/>
      <c r="F47" s="72"/>
      <c r="G47" s="87" t="str">
        <f t="shared" si="0"/>
        <v/>
      </c>
    </row>
    <row r="48" spans="1:7" ht="12" customHeight="1" x14ac:dyDescent="0.2">
      <c r="A48" s="31"/>
      <c r="B48" s="60"/>
      <c r="D48" s="28"/>
      <c r="E48" s="29"/>
      <c r="F48" s="72"/>
      <c r="G48" s="87" t="str">
        <f t="shared" si="0"/>
        <v/>
      </c>
    </row>
    <row r="49" spans="1:7" ht="12" customHeight="1" x14ac:dyDescent="0.2">
      <c r="A49" s="31"/>
      <c r="B49" s="60"/>
      <c r="D49" s="28"/>
      <c r="E49" s="30"/>
      <c r="F49" s="75"/>
      <c r="G49" s="87" t="str">
        <f t="shared" si="0"/>
        <v/>
      </c>
    </row>
    <row r="50" spans="1:7" ht="12" customHeight="1" x14ac:dyDescent="0.2">
      <c r="A50" s="31"/>
      <c r="B50" s="60"/>
      <c r="D50" s="28"/>
      <c r="E50" s="30"/>
      <c r="F50" s="75"/>
      <c r="G50" s="87" t="str">
        <f t="shared" si="0"/>
        <v/>
      </c>
    </row>
    <row r="51" spans="1:7" ht="12" customHeight="1" x14ac:dyDescent="0.2">
      <c r="A51" s="31"/>
      <c r="B51" s="60"/>
      <c r="D51" s="28"/>
      <c r="E51" s="29"/>
      <c r="F51" s="74"/>
      <c r="G51" s="87" t="str">
        <f t="shared" si="0"/>
        <v/>
      </c>
    </row>
    <row r="52" spans="1:7" ht="12" customHeight="1" x14ac:dyDescent="0.2">
      <c r="A52" s="31"/>
      <c r="B52" s="60"/>
      <c r="D52" s="28"/>
      <c r="E52" s="29"/>
      <c r="F52" s="72"/>
      <c r="G52" s="87" t="str">
        <f t="shared" si="0"/>
        <v/>
      </c>
    </row>
    <row r="53" spans="1:7" ht="12" customHeight="1" x14ac:dyDescent="0.2">
      <c r="A53" s="31"/>
      <c r="B53" s="60"/>
      <c r="D53" s="28"/>
      <c r="E53" s="29"/>
      <c r="F53" s="72"/>
      <c r="G53" s="87"/>
    </row>
    <row r="54" spans="1:7" ht="12" customHeight="1" x14ac:dyDescent="0.2">
      <c r="A54" s="31"/>
      <c r="B54" s="60"/>
      <c r="D54" s="28"/>
      <c r="E54" s="29"/>
      <c r="F54" s="72"/>
      <c r="G54" s="87"/>
    </row>
    <row r="55" spans="1:7" ht="12" customHeight="1" x14ac:dyDescent="0.2">
      <c r="A55" s="31"/>
      <c r="B55" s="60"/>
      <c r="D55" s="28"/>
      <c r="E55" s="29"/>
      <c r="F55" s="72"/>
      <c r="G55" s="87"/>
    </row>
    <row r="56" spans="1:7" ht="12" customHeight="1" x14ac:dyDescent="0.2">
      <c r="A56" s="31"/>
      <c r="B56" s="60"/>
      <c r="D56" s="28"/>
      <c r="E56" s="29"/>
      <c r="F56" s="72"/>
      <c r="G56" s="87"/>
    </row>
    <row r="57" spans="1:7" ht="12" customHeight="1" x14ac:dyDescent="0.2">
      <c r="A57" s="31"/>
      <c r="B57" s="60"/>
      <c r="D57" s="28"/>
      <c r="E57" s="29"/>
      <c r="F57" s="72"/>
      <c r="G57" s="87"/>
    </row>
    <row r="58" spans="1:7" ht="12" customHeight="1" x14ac:dyDescent="0.2">
      <c r="A58" s="31"/>
      <c r="B58" s="60"/>
      <c r="D58" s="28"/>
      <c r="E58" s="29"/>
      <c r="F58" s="74"/>
      <c r="G58" s="87" t="str">
        <f t="shared" si="0"/>
        <v/>
      </c>
    </row>
    <row r="59" spans="1:7" ht="12" customHeight="1" x14ac:dyDescent="0.2">
      <c r="A59" s="31"/>
      <c r="B59" s="60"/>
      <c r="D59" s="28"/>
      <c r="E59" s="28"/>
      <c r="F59" s="305"/>
      <c r="G59" s="87" t="str">
        <f t="shared" si="0"/>
        <v/>
      </c>
    </row>
    <row r="60" spans="1:7" ht="12" customHeight="1" x14ac:dyDescent="0.2">
      <c r="A60" s="31"/>
      <c r="B60" s="60"/>
      <c r="D60" s="28"/>
      <c r="E60" s="28"/>
      <c r="F60" s="305"/>
      <c r="G60" s="87" t="str">
        <f t="shared" si="0"/>
        <v/>
      </c>
    </row>
    <row r="61" spans="1:7" ht="12" customHeight="1" x14ac:dyDescent="0.2">
      <c r="A61" s="31"/>
      <c r="B61" s="60"/>
      <c r="D61" s="28"/>
      <c r="E61" s="29"/>
      <c r="F61" s="72"/>
      <c r="G61" s="87" t="str">
        <f t="shared" si="0"/>
        <v/>
      </c>
    </row>
    <row r="62" spans="1:7" ht="12" customHeight="1" x14ac:dyDescent="0.2">
      <c r="A62" s="31"/>
      <c r="B62" s="60"/>
      <c r="D62" s="28"/>
      <c r="E62" s="29"/>
      <c r="F62" s="75"/>
      <c r="G62" s="87" t="str">
        <f t="shared" si="0"/>
        <v/>
      </c>
    </row>
    <row r="63" spans="1:7" ht="12" customHeight="1" x14ac:dyDescent="0.2">
      <c r="A63" s="31"/>
      <c r="B63" s="60"/>
      <c r="D63" s="28"/>
      <c r="E63" s="29"/>
      <c r="F63" s="75"/>
      <c r="G63" s="87" t="str">
        <f t="shared" si="0"/>
        <v/>
      </c>
    </row>
    <row r="64" spans="1:7" ht="12" customHeight="1" x14ac:dyDescent="0.2">
      <c r="A64" s="31"/>
      <c r="B64" s="60"/>
      <c r="D64" s="28"/>
      <c r="E64" s="29"/>
      <c r="F64" s="74"/>
      <c r="G64" s="87" t="str">
        <f t="shared" si="0"/>
        <v/>
      </c>
    </row>
    <row r="65" spans="1:7" ht="12" customHeight="1" x14ac:dyDescent="0.2">
      <c r="A65" s="31"/>
      <c r="B65" s="60"/>
      <c r="D65" s="28"/>
      <c r="E65" s="29"/>
      <c r="F65" s="74"/>
      <c r="G65" s="87" t="str">
        <f t="shared" si="0"/>
        <v/>
      </c>
    </row>
    <row r="66" spans="1:7" ht="12" customHeight="1" x14ac:dyDescent="0.25">
      <c r="A66" s="52"/>
      <c r="B66" s="53"/>
      <c r="C66" s="89"/>
      <c r="D66" s="4"/>
      <c r="E66" s="4"/>
      <c r="F66" s="292"/>
      <c r="G66" s="54"/>
    </row>
    <row r="67" spans="1:7" ht="12" customHeight="1" x14ac:dyDescent="0.25">
      <c r="A67" s="25" t="str">
        <f>A8</f>
        <v>M920</v>
      </c>
      <c r="B67" s="49"/>
      <c r="C67" s="90" t="s">
        <v>137</v>
      </c>
      <c r="D67" s="3"/>
      <c r="E67" s="3"/>
      <c r="F67" s="293"/>
      <c r="G67" s="76">
        <f>SUM(G7:G65)</f>
        <v>160298400</v>
      </c>
    </row>
    <row r="68" spans="1:7" ht="12" customHeight="1" x14ac:dyDescent="0.25">
      <c r="A68" s="43"/>
      <c r="B68" s="55"/>
      <c r="C68" s="91"/>
      <c r="D68" s="5"/>
      <c r="E68" s="5"/>
      <c r="F68" s="294"/>
      <c r="G68" s="44"/>
    </row>
    <row r="73" spans="1:7" x14ac:dyDescent="0.25">
      <c r="D73" s="10" t="s">
        <v>1770</v>
      </c>
    </row>
  </sheetData>
  <sheetProtection algorithmName="SHA-512" hashValue="+UEI/drFmfCA3NOa9Ugvw43Nl0OB/LBv/nS3f29MgnhlwPYBXZqrKtXZgyrUZXisG1qdkfEq4UcsiE6880UC9A==" saltValue="PkexSjcUOHnebn3ScAU7Jg==" spinCount="100000" sheet="1" objects="1" scenarios="1"/>
  <protectedRanges>
    <protectedRange sqref="F49:F50 F62:F63 F38 F33:F34" name="Range2"/>
    <protectedRange sqref="F12 F14 F20:F21" name="Range2_1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E3B6B-2F8D-4E1A-99DE-AA637B98C031}">
  <sheetPr>
    <tabColor rgb="FFFFFF00"/>
  </sheetPr>
  <dimension ref="A1:D101"/>
  <sheetViews>
    <sheetView showZeros="0" view="pageBreakPreview" zoomScaleNormal="100" zoomScaleSheetLayoutView="100" workbookViewId="0">
      <selection activeCell="E28" activeCellId="1" sqref="B19:F19 E28"/>
    </sheetView>
  </sheetViews>
  <sheetFormatPr defaultRowHeight="15" x14ac:dyDescent="0.25"/>
  <cols>
    <col min="1" max="1" width="11.453125" customWidth="1"/>
    <col min="2" max="2" width="50.08984375" customWidth="1"/>
    <col min="4" max="4" width="10.54296875" customWidth="1"/>
  </cols>
  <sheetData>
    <row r="1" spans="1:4" ht="12" customHeight="1" x14ac:dyDescent="0.25">
      <c r="A1" s="541" t="s">
        <v>100</v>
      </c>
      <c r="B1" s="11"/>
      <c r="C1" s="3"/>
      <c r="D1" s="414"/>
    </row>
    <row r="2" spans="1:4" ht="12" customHeight="1" x14ac:dyDescent="0.25">
      <c r="A2" s="7" t="str">
        <f>'Part A - Mng M0200 Toll'!A1</f>
        <v>CONTRACT NRA X.002-162-2023/1 TOLL</v>
      </c>
      <c r="B2" s="11"/>
      <c r="C2" s="3"/>
      <c r="D2" s="414"/>
    </row>
    <row r="3" spans="1:4" ht="12" customHeight="1" x14ac:dyDescent="0.25">
      <c r="A3" s="7" t="str">
        <f>'Part A - Mng M0200 Toll'!A2</f>
        <v>SCHEDULE A: ROUTINE ROAD MAINTENNACE OF GAUTENG JOHANNESBURG FREEWAYS</v>
      </c>
      <c r="B3" s="11"/>
      <c r="C3" s="3"/>
      <c r="D3" s="2"/>
    </row>
    <row r="4" spans="1:4" ht="12" customHeight="1" x14ac:dyDescent="0.25">
      <c r="A4" s="542"/>
      <c r="B4" s="543"/>
      <c r="C4" s="544"/>
      <c r="D4" s="545"/>
    </row>
    <row r="5" spans="1:4" ht="12" customHeight="1" x14ac:dyDescent="0.25">
      <c r="A5" s="82" t="s">
        <v>98</v>
      </c>
      <c r="B5" s="81" t="s">
        <v>130</v>
      </c>
      <c r="C5" s="365"/>
      <c r="D5" s="82" t="s">
        <v>134</v>
      </c>
    </row>
    <row r="6" spans="1:4" ht="12" customHeight="1" x14ac:dyDescent="0.25">
      <c r="A6" s="546"/>
      <c r="B6" s="547"/>
      <c r="C6" s="548"/>
      <c r="D6" s="549"/>
    </row>
    <row r="7" spans="1:4" ht="12" customHeight="1" x14ac:dyDescent="0.25">
      <c r="A7" s="550"/>
      <c r="B7" s="551" t="s">
        <v>87</v>
      </c>
      <c r="C7" s="552"/>
      <c r="D7" s="96"/>
    </row>
    <row r="8" spans="1:4" ht="12" customHeight="1" x14ac:dyDescent="0.25">
      <c r="A8" s="553" t="s">
        <v>212</v>
      </c>
      <c r="B8" s="554" t="s">
        <v>101</v>
      </c>
      <c r="C8" s="555"/>
      <c r="D8" s="68">
        <f>'Part A - Mng M0300 Toll'!G64</f>
        <v>2250000</v>
      </c>
    </row>
    <row r="9" spans="1:4" ht="12" customHeight="1" x14ac:dyDescent="0.25">
      <c r="A9" s="553" t="s">
        <v>210</v>
      </c>
      <c r="B9" s="554" t="s">
        <v>1687</v>
      </c>
      <c r="C9" s="555"/>
      <c r="D9" s="68">
        <f>'Part A - Mng M0200 Toll'!G140</f>
        <v>1735000</v>
      </c>
    </row>
    <row r="10" spans="1:4" ht="12" customHeight="1" x14ac:dyDescent="0.25">
      <c r="A10" s="553" t="s">
        <v>214</v>
      </c>
      <c r="B10" s="554" t="s">
        <v>44</v>
      </c>
      <c r="C10" s="555"/>
      <c r="D10" s="68">
        <f>'Part A - Mng M0400 Toll'!G66</f>
        <v>1000000</v>
      </c>
    </row>
    <row r="11" spans="1:4" ht="12" customHeight="1" x14ac:dyDescent="0.25">
      <c r="A11" s="553" t="s">
        <v>216</v>
      </c>
      <c r="B11" s="554" t="s">
        <v>45</v>
      </c>
      <c r="C11" s="555"/>
      <c r="D11" s="68">
        <f>'Part A - Mng M0500 Toll'!G73</f>
        <v>0</v>
      </c>
    </row>
    <row r="12" spans="1:4" ht="12" customHeight="1" x14ac:dyDescent="0.25">
      <c r="A12" s="553" t="s">
        <v>552</v>
      </c>
      <c r="B12" s="554" t="s">
        <v>1688</v>
      </c>
      <c r="C12" s="555"/>
      <c r="D12" s="68">
        <f>'Part A - Mng M0600 Toll'!G54</f>
        <v>853582</v>
      </c>
    </row>
    <row r="13" spans="1:4" ht="12" customHeight="1" x14ac:dyDescent="0.25">
      <c r="A13" s="553" t="s">
        <v>218</v>
      </c>
      <c r="B13" s="554" t="s">
        <v>46</v>
      </c>
      <c r="C13" s="555"/>
      <c r="D13" s="68">
        <f>'Part A - Mng M1100 Toll'!G67</f>
        <v>0</v>
      </c>
    </row>
    <row r="14" spans="1:4" ht="12" customHeight="1" x14ac:dyDescent="0.25">
      <c r="A14" s="553" t="s">
        <v>220</v>
      </c>
      <c r="B14" s="696" t="s">
        <v>71</v>
      </c>
      <c r="C14" s="697"/>
      <c r="D14" s="68">
        <f>'Part A - Mng M1200 Toll'!G66</f>
        <v>0</v>
      </c>
    </row>
    <row r="15" spans="1:4" ht="12" customHeight="1" x14ac:dyDescent="0.25">
      <c r="A15" s="553" t="s">
        <v>227</v>
      </c>
      <c r="B15" s="554" t="s">
        <v>73</v>
      </c>
      <c r="C15" s="555"/>
      <c r="D15" s="68">
        <f>'Part A - Mng M1600 Toll'!G68</f>
        <v>1000000</v>
      </c>
    </row>
    <row r="16" spans="1:4" ht="12" customHeight="1" x14ac:dyDescent="0.25">
      <c r="A16" s="553" t="s">
        <v>282</v>
      </c>
      <c r="B16" s="554" t="s">
        <v>63</v>
      </c>
      <c r="C16" s="555"/>
      <c r="D16" s="68">
        <f>'Part A - Mng M7100 Toll'!G66</f>
        <v>0</v>
      </c>
    </row>
    <row r="17" spans="1:4" ht="12" customHeight="1" x14ac:dyDescent="0.25">
      <c r="A17" s="553" t="s">
        <v>284</v>
      </c>
      <c r="B17" s="554" t="s">
        <v>64</v>
      </c>
      <c r="C17" s="555"/>
      <c r="D17" s="68">
        <f>'Part A - Mng M7200 Toll'!G69</f>
        <v>2000000</v>
      </c>
    </row>
    <row r="18" spans="1:4" ht="12" customHeight="1" x14ac:dyDescent="0.25">
      <c r="A18" s="553" t="s">
        <v>286</v>
      </c>
      <c r="B18" s="554" t="s">
        <v>65</v>
      </c>
      <c r="C18" s="555"/>
      <c r="D18" s="62">
        <f>'Part A - Mng M8100 Toll'!G70</f>
        <v>10000000</v>
      </c>
    </row>
    <row r="19" spans="1:4" ht="12" customHeight="1" thickBot="1" x14ac:dyDescent="0.3">
      <c r="A19" s="553"/>
      <c r="B19" s="554"/>
      <c r="C19" s="555"/>
      <c r="D19" s="62"/>
    </row>
    <row r="20" spans="1:4" ht="12" customHeight="1" thickBot="1" x14ac:dyDescent="0.3">
      <c r="A20" s="698" t="s">
        <v>89</v>
      </c>
      <c r="B20" s="699"/>
      <c r="C20" s="699"/>
      <c r="D20" s="662">
        <f>SUM(D8:D19)</f>
        <v>18838582</v>
      </c>
    </row>
    <row r="21" spans="1:4" ht="12" customHeight="1" x14ac:dyDescent="0.25">
      <c r="A21" s="557"/>
      <c r="B21" s="551" t="s">
        <v>86</v>
      </c>
      <c r="C21" s="552"/>
      <c r="D21" s="95"/>
    </row>
    <row r="22" spans="1:4" ht="12" customHeight="1" x14ac:dyDescent="0.25">
      <c r="A22" s="553" t="s">
        <v>222</v>
      </c>
      <c r="B22" s="554" t="s">
        <v>72</v>
      </c>
      <c r="C22" s="555"/>
      <c r="D22" s="68">
        <f>' Part B - M1300 Toll'!G67</f>
        <v>0</v>
      </c>
    </row>
    <row r="23" spans="1:4" ht="12" customHeight="1" x14ac:dyDescent="0.25">
      <c r="A23" s="553" t="s">
        <v>225</v>
      </c>
      <c r="B23" s="554" t="s">
        <v>99</v>
      </c>
      <c r="C23" s="555"/>
      <c r="D23" s="68">
        <f>' Part B - M1500 Toll'!G73</f>
        <v>300000</v>
      </c>
    </row>
    <row r="24" spans="1:4" ht="12" customHeight="1" x14ac:dyDescent="0.25">
      <c r="A24" s="553" t="s">
        <v>234</v>
      </c>
      <c r="B24" s="700" t="s">
        <v>50</v>
      </c>
      <c r="C24" s="697"/>
      <c r="D24" s="68">
        <f>'Part B - M1700 Toll'!G69</f>
        <v>150000</v>
      </c>
    </row>
    <row r="25" spans="1:4" ht="12" customHeight="1" x14ac:dyDescent="0.25">
      <c r="A25" s="553" t="s">
        <v>235</v>
      </c>
      <c r="B25" s="700" t="s">
        <v>74</v>
      </c>
      <c r="C25" s="697"/>
      <c r="D25" s="68">
        <f>'Part B - M2100 Toll'!G135</f>
        <v>1030000</v>
      </c>
    </row>
    <row r="26" spans="1:4" ht="12" customHeight="1" x14ac:dyDescent="0.25">
      <c r="A26" s="553" t="s">
        <v>236</v>
      </c>
      <c r="B26" s="700" t="s">
        <v>38</v>
      </c>
      <c r="C26" s="697"/>
      <c r="D26" s="68">
        <f>'Part B - M2200 Toll'!G69</f>
        <v>0</v>
      </c>
    </row>
    <row r="27" spans="1:4" ht="12" customHeight="1" x14ac:dyDescent="0.25">
      <c r="A27" s="553" t="s">
        <v>41</v>
      </c>
      <c r="B27" s="696" t="s">
        <v>42</v>
      </c>
      <c r="C27" s="697"/>
      <c r="D27" s="68">
        <f>'Part B - M2300 Toll'!G70</f>
        <v>0</v>
      </c>
    </row>
    <row r="28" spans="1:4" ht="12" customHeight="1" x14ac:dyDescent="0.25">
      <c r="A28" s="553" t="s">
        <v>341</v>
      </c>
      <c r="B28" s="696" t="s">
        <v>51</v>
      </c>
      <c r="C28" s="697"/>
      <c r="D28" s="68">
        <f>'Part B - M2400 Toll'!G71</f>
        <v>0</v>
      </c>
    </row>
    <row r="29" spans="1:4" ht="12" customHeight="1" x14ac:dyDescent="0.25">
      <c r="A29" s="553" t="s">
        <v>238</v>
      </c>
      <c r="B29" s="700" t="s">
        <v>52</v>
      </c>
      <c r="C29" s="697"/>
      <c r="D29" s="68">
        <f>'Part B - M2500 Toll'!G65</f>
        <v>0</v>
      </c>
    </row>
    <row r="30" spans="1:4" ht="12" customHeight="1" x14ac:dyDescent="0.25">
      <c r="A30" s="553" t="s">
        <v>240</v>
      </c>
      <c r="B30" s="700" t="s">
        <v>75</v>
      </c>
      <c r="C30" s="697"/>
      <c r="D30" s="68">
        <f>'Part B - M2600 Toll'!G66</f>
        <v>0</v>
      </c>
    </row>
    <row r="31" spans="1:4" ht="12" customHeight="1" x14ac:dyDescent="0.25">
      <c r="A31" s="553" t="s">
        <v>242</v>
      </c>
      <c r="B31" s="696" t="s">
        <v>53</v>
      </c>
      <c r="C31" s="697"/>
      <c r="D31" s="68">
        <f>'Part B - M2700 Toll'!G67</f>
        <v>0</v>
      </c>
    </row>
    <row r="32" spans="1:4" ht="12" customHeight="1" x14ac:dyDescent="0.25">
      <c r="A32" s="553" t="s">
        <v>244</v>
      </c>
      <c r="B32" s="700" t="s">
        <v>91</v>
      </c>
      <c r="C32" s="697"/>
      <c r="D32" s="68">
        <f>'Part B - M2800 Toll'!G133</f>
        <v>0</v>
      </c>
    </row>
    <row r="33" spans="1:4" ht="12" customHeight="1" x14ac:dyDescent="0.25">
      <c r="A33" s="553" t="s">
        <v>246</v>
      </c>
      <c r="B33" s="696" t="s">
        <v>54</v>
      </c>
      <c r="C33" s="697"/>
      <c r="D33" s="68">
        <f>'Part B - M3100 Toll'!G204</f>
        <v>400000</v>
      </c>
    </row>
    <row r="34" spans="1:4" ht="12" customHeight="1" x14ac:dyDescent="0.25">
      <c r="A34" s="553" t="s">
        <v>248</v>
      </c>
      <c r="B34" s="700" t="s">
        <v>56</v>
      </c>
      <c r="C34" s="697"/>
      <c r="D34" s="68">
        <f>'Part B - M3200 Toll'!G139</f>
        <v>0</v>
      </c>
    </row>
    <row r="35" spans="1:4" ht="12" customHeight="1" x14ac:dyDescent="0.25">
      <c r="A35" s="553" t="s">
        <v>250</v>
      </c>
      <c r="B35" s="696" t="s">
        <v>76</v>
      </c>
      <c r="C35" s="697"/>
      <c r="D35" s="68">
        <f>' Part B - M3300 Toll'!G74</f>
        <v>0</v>
      </c>
    </row>
    <row r="36" spans="1:4" ht="12" customHeight="1" x14ac:dyDescent="0.25">
      <c r="A36" s="553" t="s">
        <v>1044</v>
      </c>
      <c r="B36" s="696" t="s">
        <v>1045</v>
      </c>
      <c r="C36" s="697"/>
      <c r="D36" s="68">
        <f>'Part B - M3500 Toll'!G74</f>
        <v>100000</v>
      </c>
    </row>
    <row r="37" spans="1:4" ht="12" customHeight="1" x14ac:dyDescent="0.25">
      <c r="A37" s="553" t="s">
        <v>252</v>
      </c>
      <c r="B37" s="700" t="s">
        <v>77</v>
      </c>
      <c r="C37" s="697"/>
      <c r="D37" s="68">
        <f>'Part B - M4100 Toll'!G145</f>
        <v>1000000</v>
      </c>
    </row>
    <row r="38" spans="1:4" ht="12" customHeight="1" x14ac:dyDescent="0.25">
      <c r="A38" s="553" t="s">
        <v>254</v>
      </c>
      <c r="B38" s="700" t="s">
        <v>78</v>
      </c>
      <c r="C38" s="697"/>
      <c r="D38" s="68">
        <f>'Part B - M4200 Toll'!G67</f>
        <v>250000</v>
      </c>
    </row>
    <row r="39" spans="1:4" ht="12" customHeight="1" x14ac:dyDescent="0.25">
      <c r="A39" s="553" t="s">
        <v>260</v>
      </c>
      <c r="B39" s="696" t="s">
        <v>57</v>
      </c>
      <c r="C39" s="697"/>
      <c r="D39" s="68">
        <f>'Part B - M4300 Toll'!G66</f>
        <v>50000</v>
      </c>
    </row>
    <row r="40" spans="1:4" ht="12" customHeight="1" x14ac:dyDescent="0.25">
      <c r="A40" s="553" t="s">
        <v>262</v>
      </c>
      <c r="B40" s="696" t="s">
        <v>94</v>
      </c>
      <c r="C40" s="697"/>
      <c r="D40" s="68">
        <f>'Part B - M4400 Toll'!G299</f>
        <v>700000</v>
      </c>
    </row>
    <row r="41" spans="1:4" ht="12" customHeight="1" x14ac:dyDescent="0.25">
      <c r="A41" s="553" t="s">
        <v>264</v>
      </c>
      <c r="B41" s="700" t="s">
        <v>58</v>
      </c>
      <c r="C41" s="697"/>
      <c r="D41" s="68">
        <f>'Part B - M4500 Toll'!G71</f>
        <v>0</v>
      </c>
    </row>
    <row r="42" spans="1:4" ht="12" customHeight="1" x14ac:dyDescent="0.25">
      <c r="A42" s="553" t="s">
        <v>337</v>
      </c>
      <c r="B42" s="696" t="s">
        <v>59</v>
      </c>
      <c r="C42" s="697"/>
      <c r="D42" s="68">
        <f>'Part B - M4600 Toll'!G73</f>
        <v>500000</v>
      </c>
    </row>
    <row r="43" spans="1:4" ht="12" customHeight="1" x14ac:dyDescent="0.25">
      <c r="A43" s="553" t="s">
        <v>269</v>
      </c>
      <c r="B43" s="696" t="s">
        <v>60</v>
      </c>
      <c r="C43" s="697"/>
      <c r="D43" s="68">
        <f>'Part B - M5100 Toll'!G74</f>
        <v>200000</v>
      </c>
    </row>
    <row r="44" spans="1:4" ht="12" customHeight="1" x14ac:dyDescent="0.25">
      <c r="A44" s="553" t="s">
        <v>271</v>
      </c>
      <c r="B44" s="696" t="s">
        <v>61</v>
      </c>
      <c r="C44" s="697"/>
      <c r="D44" s="68">
        <f>'Part B - M5200 Toll'!G70</f>
        <v>0</v>
      </c>
    </row>
    <row r="45" spans="1:4" ht="12" customHeight="1" x14ac:dyDescent="0.25">
      <c r="A45" s="553" t="s">
        <v>273</v>
      </c>
      <c r="B45" s="700" t="s">
        <v>80</v>
      </c>
      <c r="C45" s="697"/>
      <c r="D45" s="68">
        <f>'Part B - M6100 Toll'!G69</f>
        <v>0</v>
      </c>
    </row>
    <row r="46" spans="1:4" ht="12" customHeight="1" x14ac:dyDescent="0.25">
      <c r="A46" s="553" t="s">
        <v>274</v>
      </c>
      <c r="B46" s="700" t="s">
        <v>92</v>
      </c>
      <c r="C46" s="697"/>
      <c r="D46" s="68">
        <f>'Part B - M6200 Toll'!G75</f>
        <v>0</v>
      </c>
    </row>
    <row r="47" spans="1:4" ht="12" customHeight="1" x14ac:dyDescent="0.25">
      <c r="A47" s="553" t="s">
        <v>277</v>
      </c>
      <c r="B47" s="700" t="s">
        <v>81</v>
      </c>
      <c r="C47" s="697"/>
      <c r="D47" s="68">
        <f>'Part B - M6300 Toll'!G70</f>
        <v>0</v>
      </c>
    </row>
    <row r="48" spans="1:4" ht="12" customHeight="1" x14ac:dyDescent="0.25">
      <c r="A48" s="553" t="s">
        <v>339</v>
      </c>
      <c r="B48" s="700" t="s">
        <v>97</v>
      </c>
      <c r="C48" s="697"/>
      <c r="D48" s="68">
        <f>'Part B - M6400 Toll'!G69</f>
        <v>50000</v>
      </c>
    </row>
    <row r="49" spans="1:4" ht="12" customHeight="1" x14ac:dyDescent="0.25">
      <c r="A49" s="553" t="s">
        <v>280</v>
      </c>
      <c r="B49" s="696" t="s">
        <v>62</v>
      </c>
      <c r="C49" s="697"/>
      <c r="D49" s="68">
        <f>'Part B - M6500 Toll'!G70</f>
        <v>0</v>
      </c>
    </row>
    <row r="50" spans="1:4" ht="12" customHeight="1" x14ac:dyDescent="0.25">
      <c r="A50" s="553" t="s">
        <v>288</v>
      </c>
      <c r="B50" s="554" t="s">
        <v>66</v>
      </c>
      <c r="C50" s="555"/>
      <c r="D50" s="62">
        <f>'Part B - M9100 Toll'!G213</f>
        <v>3000000</v>
      </c>
    </row>
    <row r="51" spans="1:4" ht="12" customHeight="1" thickBot="1" x14ac:dyDescent="0.3">
      <c r="A51" s="553"/>
      <c r="B51" s="554"/>
      <c r="C51" s="154"/>
      <c r="D51" s="62"/>
    </row>
    <row r="52" spans="1:4" ht="12" customHeight="1" thickBot="1" x14ac:dyDescent="0.3">
      <c r="A52" s="698" t="s">
        <v>88</v>
      </c>
      <c r="B52" s="699"/>
      <c r="C52" s="699"/>
      <c r="D52" s="662">
        <f>SUM(D22:D49)</f>
        <v>4730000</v>
      </c>
    </row>
    <row r="53" spans="1:4" ht="12" customHeight="1" x14ac:dyDescent="0.25">
      <c r="A53" s="557"/>
      <c r="B53" s="551" t="s">
        <v>426</v>
      </c>
      <c r="C53" s="552"/>
      <c r="D53" s="95"/>
    </row>
    <row r="54" spans="1:4" ht="12" customHeight="1" x14ac:dyDescent="0.25">
      <c r="A54" s="553" t="s">
        <v>422</v>
      </c>
      <c r="B54" s="554" t="s">
        <v>423</v>
      </c>
      <c r="C54" s="555"/>
      <c r="D54" s="68">
        <f>'Part C - M9200 Toll'!G67</f>
        <v>160298400</v>
      </c>
    </row>
    <row r="55" spans="1:4" ht="12" customHeight="1" thickBot="1" x14ac:dyDescent="0.3">
      <c r="A55" s="553"/>
      <c r="B55" s="554"/>
      <c r="C55" s="154"/>
      <c r="D55" s="62"/>
    </row>
    <row r="56" spans="1:4" ht="12" customHeight="1" thickBot="1" x14ac:dyDescent="0.3">
      <c r="A56" s="698" t="s">
        <v>424</v>
      </c>
      <c r="B56" s="699"/>
      <c r="C56" s="699"/>
      <c r="D56" s="662">
        <f>SUM(D54)</f>
        <v>160298400</v>
      </c>
    </row>
    <row r="57" spans="1:4" ht="12" customHeight="1" thickBot="1" x14ac:dyDescent="0.3">
      <c r="A57" s="701"/>
      <c r="B57" s="702"/>
      <c r="C57" s="703"/>
      <c r="D57" s="1"/>
    </row>
    <row r="58" spans="1:4" ht="17.399999999999999" customHeight="1" thickBot="1" x14ac:dyDescent="0.3">
      <c r="A58" s="701" t="s">
        <v>425</v>
      </c>
      <c r="B58" s="702"/>
      <c r="C58" s="702"/>
      <c r="D58" s="662">
        <f>D20+D52+D56</f>
        <v>183866982</v>
      </c>
    </row>
    <row r="59" spans="1:4" ht="12" customHeight="1" x14ac:dyDescent="0.25"/>
    <row r="60" spans="1:4" ht="18.600000000000001" customHeight="1" x14ac:dyDescent="0.25">
      <c r="C60" s="663"/>
      <c r="D60" s="663"/>
    </row>
    <row r="61" spans="1:4" ht="18.600000000000001" customHeight="1" x14ac:dyDescent="0.25">
      <c r="C61" s="663"/>
      <c r="D61" s="663"/>
    </row>
    <row r="62" spans="1:4" ht="18.600000000000001" customHeight="1" x14ac:dyDescent="0.25">
      <c r="C62" s="663"/>
      <c r="D62" s="663"/>
    </row>
    <row r="63" spans="1:4" ht="12" customHeight="1" x14ac:dyDescent="0.25">
      <c r="B63" s="664"/>
      <c r="C63" s="665"/>
      <c r="D63" s="665"/>
    </row>
    <row r="64" spans="1:4" ht="12" customHeight="1" x14ac:dyDescent="0.25">
      <c r="B64" s="664"/>
      <c r="C64" s="665"/>
      <c r="D64" s="665"/>
    </row>
    <row r="65" spans="2:4" ht="12" customHeight="1" x14ac:dyDescent="0.25">
      <c r="B65" s="664"/>
      <c r="C65" s="665"/>
      <c r="D65" s="665"/>
    </row>
    <row r="66" spans="2:4" ht="12" customHeight="1" x14ac:dyDescent="0.25">
      <c r="B66" s="664"/>
      <c r="C66" s="665"/>
      <c r="D66" s="665"/>
    </row>
    <row r="67" spans="2:4" ht="12" customHeight="1" x14ac:dyDescent="0.25">
      <c r="B67" s="664"/>
      <c r="C67" s="665"/>
      <c r="D67" s="665"/>
    </row>
    <row r="68" spans="2:4" ht="12" customHeight="1" x14ac:dyDescent="0.25">
      <c r="B68" s="664"/>
      <c r="C68" s="665"/>
      <c r="D68" s="665"/>
    </row>
    <row r="69" spans="2:4" ht="12" customHeight="1" x14ac:dyDescent="0.25">
      <c r="B69" s="664"/>
      <c r="C69" s="665"/>
      <c r="D69" s="665"/>
    </row>
    <row r="70" spans="2:4" ht="12" customHeight="1" x14ac:dyDescent="0.25">
      <c r="B70" s="664"/>
      <c r="C70" s="665"/>
      <c r="D70" s="665"/>
    </row>
    <row r="71" spans="2:4" ht="12" customHeight="1" x14ac:dyDescent="0.25">
      <c r="B71" s="664"/>
      <c r="C71" s="665"/>
      <c r="D71" s="665"/>
    </row>
    <row r="72" spans="2:4" ht="12" customHeight="1" x14ac:dyDescent="0.25">
      <c r="B72" s="664"/>
      <c r="C72" s="665"/>
      <c r="D72" s="665"/>
    </row>
    <row r="73" spans="2:4" ht="12" customHeight="1" x14ac:dyDescent="0.25">
      <c r="B73" s="664"/>
      <c r="C73" s="665"/>
      <c r="D73" s="665"/>
    </row>
    <row r="74" spans="2:4" ht="12" customHeight="1" x14ac:dyDescent="0.25">
      <c r="B74" s="664"/>
      <c r="C74" s="665"/>
      <c r="D74" s="666"/>
    </row>
    <row r="75" spans="2:4" ht="12" customHeight="1" x14ac:dyDescent="0.25">
      <c r="B75" s="664"/>
      <c r="C75" s="665"/>
      <c r="D75" s="665"/>
    </row>
    <row r="76" spans="2:4" ht="12" customHeight="1" x14ac:dyDescent="0.25">
      <c r="B76" s="664"/>
      <c r="C76" s="665"/>
      <c r="D76" s="666"/>
    </row>
    <row r="77" spans="2:4" ht="12" customHeight="1" x14ac:dyDescent="0.25">
      <c r="B77" s="664"/>
      <c r="C77" s="665"/>
      <c r="D77" s="665"/>
    </row>
    <row r="78" spans="2:4" ht="12" customHeight="1" x14ac:dyDescent="0.25">
      <c r="B78" s="664"/>
      <c r="C78" s="667"/>
      <c r="D78" s="667"/>
    </row>
    <row r="79" spans="2:4" ht="12" customHeight="1" x14ac:dyDescent="0.25">
      <c r="B79" s="664"/>
      <c r="C79" s="667"/>
      <c r="D79" s="667"/>
    </row>
    <row r="80" spans="2:4" ht="12" customHeight="1" x14ac:dyDescent="0.25">
      <c r="B80" s="664"/>
      <c r="C80" s="667"/>
      <c r="D80" s="667"/>
    </row>
    <row r="81" spans="2:4" ht="12" customHeight="1" x14ac:dyDescent="0.25">
      <c r="B81" s="664"/>
      <c r="C81" s="667"/>
      <c r="D81" s="667"/>
    </row>
    <row r="82" spans="2:4" ht="12" customHeight="1" x14ac:dyDescent="0.25">
      <c r="B82" s="664"/>
      <c r="C82" s="667"/>
      <c r="D82" s="667"/>
    </row>
    <row r="83" spans="2:4" ht="12" customHeight="1" x14ac:dyDescent="0.25">
      <c r="C83" s="668"/>
      <c r="D83" s="668"/>
    </row>
    <row r="84" spans="2:4" ht="12" customHeight="1" x14ac:dyDescent="0.25">
      <c r="C84" s="668"/>
      <c r="D84" s="668"/>
    </row>
    <row r="85" spans="2:4" ht="12" customHeight="1" x14ac:dyDescent="0.25">
      <c r="C85" s="668"/>
      <c r="D85" s="668"/>
    </row>
    <row r="86" spans="2:4" ht="12" customHeight="1" x14ac:dyDescent="0.25">
      <c r="C86" s="668"/>
      <c r="D86" s="668"/>
    </row>
    <row r="87" spans="2:4" ht="12" customHeight="1" x14ac:dyDescent="0.25"/>
    <row r="88" spans="2:4" ht="12" customHeight="1" x14ac:dyDescent="0.25"/>
    <row r="89" spans="2:4" ht="12" customHeight="1" x14ac:dyDescent="0.25"/>
    <row r="90" spans="2:4" ht="12" customHeight="1" x14ac:dyDescent="0.25"/>
    <row r="91" spans="2:4" ht="12" customHeight="1" x14ac:dyDescent="0.25"/>
    <row r="92" spans="2:4" ht="12" customHeight="1" x14ac:dyDescent="0.25"/>
    <row r="93" spans="2:4" ht="12" customHeight="1" x14ac:dyDescent="0.25"/>
    <row r="94" spans="2:4" ht="12" customHeight="1" x14ac:dyDescent="0.25"/>
    <row r="95" spans="2:4" ht="12" customHeight="1" x14ac:dyDescent="0.25"/>
    <row r="96" spans="2:4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</sheetData>
  <sheetProtection algorithmName="SHA-512" hashValue="7MHgCYn60yIAm4txgAj6gyjxFgcWxiWtphCy/gd7nUDO8hjQoJUXnfHHTPdzefBwRWjbtI+Ci20wwi1pKPQaCw==" saltValue="mgwrlKEqjwKqldHLgK2sEg==" spinCount="100000" sheet="1" objects="1" scenarios="1"/>
  <mergeCells count="32">
    <mergeCell ref="A57:C57"/>
    <mergeCell ref="A58:C58"/>
    <mergeCell ref="B46:C46"/>
    <mergeCell ref="B47:C47"/>
    <mergeCell ref="B48:C48"/>
    <mergeCell ref="B49:C49"/>
    <mergeCell ref="A52:C52"/>
    <mergeCell ref="A56:C56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33:C33"/>
    <mergeCell ref="B14:C14"/>
    <mergeCell ref="A20:C20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&amp;CC&amp;P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4B0B2-438F-4E49-B7BC-7E7C830A4E0A}">
  <sheetPr>
    <tabColor rgb="FFFFFF00"/>
  </sheetPr>
  <dimension ref="B2:K28"/>
  <sheetViews>
    <sheetView showZeros="0" view="pageBreakPreview" topLeftCell="A6" zoomScaleNormal="100" zoomScaleSheetLayoutView="100" workbookViewId="0">
      <selection activeCell="E28" activeCellId="1" sqref="B19:F19 E28"/>
    </sheetView>
  </sheetViews>
  <sheetFormatPr defaultColWidth="8.90625" defaultRowHeight="15" x14ac:dyDescent="0.25"/>
  <cols>
    <col min="1" max="16384" width="8.90625" style="233"/>
  </cols>
  <sheetData>
    <row r="2" spans="2:11" x14ac:dyDescent="0.25">
      <c r="B2" s="329" t="s">
        <v>1756</v>
      </c>
      <c r="C2" s="330" t="s">
        <v>1757</v>
      </c>
      <c r="D2" s="331"/>
      <c r="E2" s="331"/>
      <c r="F2" s="331"/>
      <c r="G2" s="331"/>
      <c r="H2" s="331"/>
      <c r="I2" s="332"/>
    </row>
    <row r="3" spans="2:11" x14ac:dyDescent="0.25">
      <c r="B3" s="333"/>
      <c r="I3" s="334"/>
    </row>
    <row r="4" spans="2:11" ht="15" customHeight="1" x14ac:dyDescent="0.25">
      <c r="B4" s="710" t="s">
        <v>1758</v>
      </c>
      <c r="C4" s="711"/>
      <c r="D4" s="711"/>
      <c r="E4" s="711"/>
      <c r="F4" s="711"/>
      <c r="G4" s="711"/>
      <c r="H4" s="711"/>
      <c r="I4" s="334"/>
    </row>
    <row r="5" spans="2:11" ht="35.25" customHeight="1" x14ac:dyDescent="0.25">
      <c r="B5" s="710"/>
      <c r="C5" s="711"/>
      <c r="D5" s="711"/>
      <c r="E5" s="711"/>
      <c r="F5" s="711"/>
      <c r="G5" s="711"/>
      <c r="H5" s="711"/>
      <c r="I5" s="334"/>
      <c r="K5" s="335"/>
    </row>
    <row r="6" spans="2:11" x14ac:dyDescent="0.25">
      <c r="B6" s="336"/>
      <c r="I6" s="334"/>
      <c r="K6" s="337"/>
    </row>
    <row r="7" spans="2:11" x14ac:dyDescent="0.25">
      <c r="B7" s="338" t="s">
        <v>1759</v>
      </c>
      <c r="C7" s="712" t="s">
        <v>1760</v>
      </c>
      <c r="D7" s="712"/>
      <c r="E7" s="712"/>
      <c r="F7" s="712"/>
      <c r="G7" s="706">
        <f>'Summary Toll'!D20</f>
        <v>18838582</v>
      </c>
      <c r="H7" s="706"/>
      <c r="I7" s="334"/>
    </row>
    <row r="8" spans="2:11" x14ac:dyDescent="0.25">
      <c r="B8" s="338"/>
      <c r="C8" s="339"/>
      <c r="D8" s="339"/>
      <c r="E8" s="339"/>
      <c r="F8" s="339"/>
      <c r="G8" s="340"/>
      <c r="H8" s="340"/>
      <c r="I8" s="334"/>
    </row>
    <row r="9" spans="2:11" x14ac:dyDescent="0.25">
      <c r="B9" s="338" t="s">
        <v>1761</v>
      </c>
      <c r="C9" s="341" t="s">
        <v>1762</v>
      </c>
      <c r="E9" s="341"/>
      <c r="G9" s="706">
        <f>'Summary Toll'!D52</f>
        <v>4730000</v>
      </c>
      <c r="H9" s="706"/>
      <c r="I9" s="334"/>
    </row>
    <row r="10" spans="2:11" x14ac:dyDescent="0.25">
      <c r="B10" s="338"/>
      <c r="C10" s="341"/>
      <c r="E10" s="341"/>
      <c r="G10" s="340"/>
      <c r="H10" s="340"/>
      <c r="I10" s="334"/>
    </row>
    <row r="11" spans="2:11" x14ac:dyDescent="0.25">
      <c r="B11" s="338" t="s">
        <v>1763</v>
      </c>
      <c r="C11" s="341" t="s">
        <v>423</v>
      </c>
      <c r="E11" s="341"/>
      <c r="G11" s="706">
        <f>'Summary Toll'!D56</f>
        <v>160298400</v>
      </c>
      <c r="H11" s="706"/>
      <c r="I11" s="334"/>
    </row>
    <row r="12" spans="2:11" x14ac:dyDescent="0.25">
      <c r="B12" s="342"/>
      <c r="G12" s="340"/>
      <c r="H12" s="340"/>
      <c r="I12" s="334"/>
    </row>
    <row r="13" spans="2:11" ht="15.6" x14ac:dyDescent="0.3">
      <c r="B13" s="713" t="s">
        <v>1764</v>
      </c>
      <c r="C13" s="714"/>
      <c r="D13" s="714"/>
      <c r="E13" s="714"/>
      <c r="F13" s="714"/>
      <c r="G13" s="715">
        <f>G7+G9+G11</f>
        <v>183866982</v>
      </c>
      <c r="H13" s="715"/>
      <c r="I13" s="334"/>
    </row>
    <row r="14" spans="2:11" x14ac:dyDescent="0.25">
      <c r="B14" s="342"/>
      <c r="G14" s="340"/>
      <c r="H14" s="340"/>
      <c r="I14" s="334"/>
    </row>
    <row r="15" spans="2:11" x14ac:dyDescent="0.25">
      <c r="B15" s="342"/>
      <c r="G15" s="340"/>
      <c r="H15" s="340"/>
      <c r="I15" s="334"/>
    </row>
    <row r="16" spans="2:11" x14ac:dyDescent="0.25">
      <c r="B16" s="342"/>
      <c r="G16" s="340"/>
      <c r="H16" s="340"/>
      <c r="I16" s="334"/>
    </row>
    <row r="17" spans="2:9" x14ac:dyDescent="0.25">
      <c r="B17" s="704"/>
      <c r="C17" s="705"/>
      <c r="D17" s="705"/>
      <c r="E17" s="705"/>
      <c r="F17" s="705"/>
      <c r="G17" s="706"/>
      <c r="H17" s="706"/>
      <c r="I17" s="334"/>
    </row>
    <row r="18" spans="2:9" x14ac:dyDescent="0.25">
      <c r="B18" s="342"/>
      <c r="G18" s="340"/>
      <c r="H18" s="340"/>
      <c r="I18" s="334"/>
    </row>
    <row r="19" spans="2:9" ht="15.6" x14ac:dyDescent="0.3">
      <c r="B19" s="707"/>
      <c r="C19" s="708"/>
      <c r="D19" s="708"/>
      <c r="E19" s="708"/>
      <c r="F19" s="708"/>
      <c r="G19" s="709"/>
      <c r="H19" s="709"/>
      <c r="I19" s="334"/>
    </row>
    <row r="20" spans="2:9" x14ac:dyDescent="0.25">
      <c r="B20" s="342"/>
      <c r="I20" s="334"/>
    </row>
    <row r="21" spans="2:9" x14ac:dyDescent="0.25">
      <c r="B21" s="342"/>
      <c r="I21" s="334"/>
    </row>
    <row r="22" spans="2:9" ht="8.25" customHeight="1" x14ac:dyDescent="0.25">
      <c r="B22" s="336"/>
      <c r="I22" s="334"/>
    </row>
    <row r="23" spans="2:9" ht="38.25" customHeight="1" x14ac:dyDescent="0.25">
      <c r="B23" s="343"/>
      <c r="I23" s="334"/>
    </row>
    <row r="24" spans="2:9" x14ac:dyDescent="0.25">
      <c r="B24" s="336"/>
      <c r="I24" s="334"/>
    </row>
    <row r="25" spans="2:9" x14ac:dyDescent="0.25">
      <c r="B25" s="336"/>
      <c r="I25" s="334"/>
    </row>
    <row r="26" spans="2:9" ht="38.25" customHeight="1" x14ac:dyDescent="0.25">
      <c r="B26" s="344"/>
      <c r="I26" s="334"/>
    </row>
    <row r="27" spans="2:9" x14ac:dyDescent="0.25">
      <c r="B27" s="345"/>
      <c r="I27" s="334"/>
    </row>
    <row r="28" spans="2:9" x14ac:dyDescent="0.25">
      <c r="B28" s="346"/>
      <c r="C28" s="347"/>
      <c r="D28" s="347"/>
      <c r="E28" s="347"/>
      <c r="F28" s="347"/>
      <c r="G28" s="347"/>
      <c r="H28" s="347"/>
      <c r="I28" s="348"/>
    </row>
  </sheetData>
  <sheetProtection algorithmName="SHA-512" hashValue="z9STopartDTkbNal7zdgnPdIv6nQg6hfNFrPH4r4h944hEHe5fll9Ddv1PZ5uygGZnjP38Eu3X1u4XAAEipkjQ==" saltValue="wDSWNFfzKR+KD63hD4Z0SA==" spinCount="100000" sheet="1" objects="1" scenarios="1"/>
  <mergeCells count="11">
    <mergeCell ref="B17:F17"/>
    <mergeCell ref="G17:H17"/>
    <mergeCell ref="B19:F19"/>
    <mergeCell ref="G19:H19"/>
    <mergeCell ref="B4:H5"/>
    <mergeCell ref="C7:F7"/>
    <mergeCell ref="G7:H7"/>
    <mergeCell ref="G9:H9"/>
    <mergeCell ref="G11:H11"/>
    <mergeCell ref="B13:F13"/>
    <mergeCell ref="G13:H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&amp;CC&amp;P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99195-1B6E-440C-8929-4321504101E0}">
  <sheetPr codeName="Sheet1">
    <tabColor theme="6" tint="-0.249977111117893"/>
  </sheetPr>
  <dimension ref="A1:G65"/>
  <sheetViews>
    <sheetView showZeros="0" view="pageBreakPreview" topLeftCell="A34" zoomScale="80" zoomScaleNormal="100" zoomScaleSheetLayoutView="80" zoomScalePageLayoutView="85" workbookViewId="0">
      <selection activeCell="D19" sqref="D19"/>
    </sheetView>
  </sheetViews>
  <sheetFormatPr defaultColWidth="12.453125" defaultRowHeight="11.4" x14ac:dyDescent="0.25"/>
  <cols>
    <col min="1" max="1" width="3.453125" style="10" customWidth="1"/>
    <col min="2" max="2" width="5.1796875" style="10" customWidth="1"/>
    <col min="3" max="3" width="27.81640625" style="11" customWidth="1"/>
    <col min="4" max="4" width="9.81640625" style="10" customWidth="1"/>
    <col min="5" max="5" width="9.81640625" style="367" customWidth="1"/>
    <col min="6" max="6" width="9.81640625" style="368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">
        <v>1690</v>
      </c>
      <c r="B1" s="7"/>
      <c r="C1" s="8"/>
      <c r="D1" s="3"/>
      <c r="E1" s="98"/>
      <c r="F1" s="366"/>
      <c r="G1" s="9"/>
    </row>
    <row r="2" spans="1:7" ht="12" customHeight="1" x14ac:dyDescent="0.25">
      <c r="A2" s="7" t="s">
        <v>1689</v>
      </c>
      <c r="D2" s="3"/>
      <c r="G2" s="2" t="s">
        <v>211</v>
      </c>
    </row>
    <row r="3" spans="1:7" ht="12" customHeight="1" x14ac:dyDescent="0.25">
      <c r="A3" s="12" t="s">
        <v>84</v>
      </c>
      <c r="B3" s="12"/>
      <c r="C3" s="13"/>
      <c r="D3" s="5"/>
      <c r="E3" s="369"/>
      <c r="F3" s="370"/>
      <c r="G3" s="12"/>
    </row>
    <row r="4" spans="1:7" ht="12" customHeight="1" x14ac:dyDescent="0.25">
      <c r="A4" s="77"/>
      <c r="B4" s="78"/>
      <c r="C4" s="79"/>
      <c r="D4" s="80"/>
      <c r="E4" s="371"/>
      <c r="F4" s="372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373" t="s">
        <v>132</v>
      </c>
      <c r="F5" s="374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375"/>
      <c r="F6" s="376"/>
      <c r="G6" s="86"/>
    </row>
    <row r="7" spans="1:7" ht="12" customHeight="1" x14ac:dyDescent="0.25">
      <c r="A7" s="20"/>
      <c r="B7" s="15"/>
      <c r="C7" s="22"/>
      <c r="D7" s="16"/>
      <c r="E7" s="377"/>
      <c r="F7" s="378"/>
      <c r="G7" s="1"/>
    </row>
    <row r="8" spans="1:7" ht="12" customHeight="1" x14ac:dyDescent="0.25">
      <c r="A8" s="25" t="s">
        <v>212</v>
      </c>
      <c r="B8" s="379"/>
      <c r="C8" s="27" t="s">
        <v>408</v>
      </c>
      <c r="D8" s="28"/>
      <c r="E8" s="380"/>
      <c r="F8" s="381"/>
      <c r="G8" s="1"/>
    </row>
    <row r="9" spans="1:7" ht="12" customHeight="1" x14ac:dyDescent="0.25">
      <c r="A9" s="25"/>
      <c r="B9" s="379"/>
      <c r="C9" s="27" t="s">
        <v>409</v>
      </c>
      <c r="D9" s="28"/>
      <c r="E9" s="380"/>
      <c r="F9" s="381"/>
      <c r="G9" s="1"/>
    </row>
    <row r="10" spans="1:7" ht="12" customHeight="1" x14ac:dyDescent="0.2">
      <c r="A10" s="25"/>
      <c r="B10" s="382"/>
      <c r="C10" s="8"/>
      <c r="D10" s="28"/>
      <c r="E10" s="380"/>
      <c r="F10" s="381"/>
      <c r="G10" s="234" t="str">
        <f t="shared" ref="G10:G62" si="0">IF(OR(AND(E10="Prov",F10="Sum"),(F10="PC Sum")),". . . . . . . . .00",IF(ISERR(E10*F10),"",IF(E10*F10=0,"",ROUND(E10*F10,2))))</f>
        <v/>
      </c>
    </row>
    <row r="11" spans="1:7" ht="12" customHeight="1" x14ac:dyDescent="0.2">
      <c r="A11" s="31" t="s">
        <v>428</v>
      </c>
      <c r="B11" s="60"/>
      <c r="C11" s="11" t="s">
        <v>143</v>
      </c>
      <c r="D11" s="28" t="s">
        <v>429</v>
      </c>
      <c r="E11" s="380">
        <v>1</v>
      </c>
      <c r="F11" s="232"/>
      <c r="G11" s="234">
        <f>E11*F11</f>
        <v>0</v>
      </c>
    </row>
    <row r="12" spans="1:7" ht="12" customHeight="1" x14ac:dyDescent="0.2">
      <c r="A12" s="31"/>
      <c r="B12" s="60"/>
      <c r="D12" s="28"/>
      <c r="E12" s="380"/>
      <c r="F12" s="185"/>
      <c r="G12" s="234"/>
    </row>
    <row r="13" spans="1:7" ht="12" customHeight="1" x14ac:dyDescent="0.2">
      <c r="A13" s="31" t="s">
        <v>430</v>
      </c>
      <c r="B13" s="351"/>
      <c r="C13" s="11" t="s">
        <v>431</v>
      </c>
      <c r="D13" s="28" t="s">
        <v>429</v>
      </c>
      <c r="E13" s="380">
        <v>1</v>
      </c>
      <c r="F13" s="326"/>
      <c r="G13" s="234">
        <f>E13*F13</f>
        <v>0</v>
      </c>
    </row>
    <row r="14" spans="1:7" ht="12" customHeight="1" x14ac:dyDescent="0.2">
      <c r="A14" s="31"/>
      <c r="B14" s="351"/>
      <c r="D14" s="28"/>
      <c r="E14" s="99"/>
      <c r="F14" s="383"/>
      <c r="G14" s="234"/>
    </row>
    <row r="15" spans="1:7" ht="12" customHeight="1" x14ac:dyDescent="0.2">
      <c r="A15" s="31" t="s">
        <v>432</v>
      </c>
      <c r="B15" s="351"/>
      <c r="C15" s="11" t="s">
        <v>433</v>
      </c>
      <c r="D15" s="28"/>
      <c r="E15" s="99"/>
      <c r="F15" s="383"/>
      <c r="G15" s="234"/>
    </row>
    <row r="16" spans="1:7" ht="12" customHeight="1" x14ac:dyDescent="0.2">
      <c r="A16" s="31"/>
      <c r="B16" s="351"/>
      <c r="D16" s="28"/>
      <c r="E16" s="100"/>
      <c r="F16" s="185"/>
      <c r="G16" s="234"/>
    </row>
    <row r="17" spans="1:7" ht="12" customHeight="1" x14ac:dyDescent="0.2">
      <c r="A17" s="31" t="s">
        <v>434</v>
      </c>
      <c r="B17" s="351"/>
      <c r="C17" s="11" t="s">
        <v>438</v>
      </c>
      <c r="D17" s="28" t="s">
        <v>375</v>
      </c>
      <c r="E17" s="99">
        <v>60</v>
      </c>
      <c r="F17" s="326"/>
      <c r="G17" s="234">
        <f>E17*F17</f>
        <v>0</v>
      </c>
    </row>
    <row r="18" spans="1:7" ht="12" customHeight="1" x14ac:dyDescent="0.2">
      <c r="A18" s="31"/>
      <c r="B18" s="351"/>
      <c r="D18" s="28"/>
      <c r="E18" s="99"/>
      <c r="F18" s="383"/>
      <c r="G18" s="234"/>
    </row>
    <row r="19" spans="1:7" ht="12" customHeight="1" x14ac:dyDescent="0.2">
      <c r="A19" s="31" t="s">
        <v>435</v>
      </c>
      <c r="B19" s="351"/>
      <c r="C19" s="11" t="s">
        <v>82</v>
      </c>
      <c r="D19" s="28" t="s">
        <v>375</v>
      </c>
      <c r="E19" s="99">
        <v>60</v>
      </c>
      <c r="F19" s="326"/>
      <c r="G19" s="234">
        <f t="shared" ref="G19:G23" si="1">E19*F19</f>
        <v>0</v>
      </c>
    </row>
    <row r="20" spans="1:7" ht="12" customHeight="1" x14ac:dyDescent="0.2">
      <c r="A20" s="31"/>
      <c r="B20" s="351"/>
      <c r="D20" s="28"/>
      <c r="E20" s="99"/>
      <c r="F20" s="383"/>
      <c r="G20" s="234"/>
    </row>
    <row r="21" spans="1:7" ht="12" customHeight="1" x14ac:dyDescent="0.2">
      <c r="A21" s="31" t="s">
        <v>436</v>
      </c>
      <c r="B21" s="351"/>
      <c r="C21" s="11" t="s">
        <v>372</v>
      </c>
      <c r="D21" s="28" t="s">
        <v>375</v>
      </c>
      <c r="E21" s="380">
        <v>60</v>
      </c>
      <c r="F21" s="326"/>
      <c r="G21" s="234">
        <f t="shared" si="1"/>
        <v>0</v>
      </c>
    </row>
    <row r="22" spans="1:7" ht="12" customHeight="1" x14ac:dyDescent="0.2">
      <c r="A22" s="31"/>
      <c r="B22" s="351"/>
      <c r="D22" s="28"/>
      <c r="E22" s="380"/>
      <c r="F22" s="185"/>
      <c r="G22" s="234"/>
    </row>
    <row r="23" spans="1:7" ht="12" customHeight="1" x14ac:dyDescent="0.2">
      <c r="A23" s="31" t="s">
        <v>437</v>
      </c>
      <c r="B23" s="351"/>
      <c r="C23" s="11" t="s">
        <v>373</v>
      </c>
      <c r="D23" s="28" t="s">
        <v>375</v>
      </c>
      <c r="E23" s="380">
        <v>60</v>
      </c>
      <c r="F23" s="232"/>
      <c r="G23" s="234">
        <f t="shared" si="1"/>
        <v>0</v>
      </c>
    </row>
    <row r="24" spans="1:7" ht="12" customHeight="1" x14ac:dyDescent="0.2">
      <c r="A24" s="31"/>
      <c r="B24" s="351"/>
      <c r="D24" s="28"/>
      <c r="E24" s="380"/>
      <c r="F24" s="381"/>
      <c r="G24" s="234"/>
    </row>
    <row r="25" spans="1:7" ht="12" customHeight="1" x14ac:dyDescent="0.2">
      <c r="A25" s="31" t="s">
        <v>439</v>
      </c>
      <c r="B25" s="351"/>
      <c r="C25" s="8" t="s">
        <v>460</v>
      </c>
      <c r="D25" s="28"/>
      <c r="E25" s="380"/>
      <c r="F25" s="384"/>
      <c r="G25" s="234"/>
    </row>
    <row r="26" spans="1:7" ht="12" customHeight="1" x14ac:dyDescent="0.2">
      <c r="A26" s="31"/>
      <c r="B26" s="351"/>
      <c r="D26" s="28"/>
      <c r="E26" s="380"/>
      <c r="F26" s="381"/>
      <c r="G26" s="234"/>
    </row>
    <row r="27" spans="1:7" ht="12" customHeight="1" x14ac:dyDescent="0.2">
      <c r="A27" s="31" t="s">
        <v>440</v>
      </c>
      <c r="B27" s="351"/>
      <c r="C27" s="11" t="s">
        <v>441</v>
      </c>
      <c r="D27" s="28"/>
      <c r="E27" s="380"/>
      <c r="F27" s="381"/>
      <c r="G27" s="234"/>
    </row>
    <row r="28" spans="1:7" ht="12" customHeight="1" x14ac:dyDescent="0.2">
      <c r="A28" s="31"/>
      <c r="B28" s="351"/>
      <c r="C28" s="11" t="s">
        <v>442</v>
      </c>
      <c r="D28" s="28"/>
      <c r="E28" s="380"/>
      <c r="F28" s="385"/>
      <c r="G28" s="234"/>
    </row>
    <row r="29" spans="1:7" ht="12" customHeight="1" x14ac:dyDescent="0.2">
      <c r="A29" s="31"/>
      <c r="B29" s="351"/>
      <c r="C29" s="11" t="s">
        <v>443</v>
      </c>
      <c r="D29" s="28"/>
      <c r="E29" s="380"/>
      <c r="F29" s="385"/>
      <c r="G29" s="234"/>
    </row>
    <row r="30" spans="1:7" ht="12" customHeight="1" x14ac:dyDescent="0.2">
      <c r="A30" s="31"/>
      <c r="B30" s="351"/>
      <c r="D30" s="28"/>
      <c r="E30" s="380"/>
      <c r="F30" s="385"/>
      <c r="G30" s="234"/>
    </row>
    <row r="31" spans="1:7" ht="12" customHeight="1" x14ac:dyDescent="0.2">
      <c r="A31" s="31" t="s">
        <v>444</v>
      </c>
      <c r="B31" s="60"/>
      <c r="C31" s="11" t="s">
        <v>445</v>
      </c>
      <c r="D31" s="28"/>
      <c r="E31" s="380"/>
      <c r="F31" s="385"/>
      <c r="G31" s="234"/>
    </row>
    <row r="32" spans="1:7" ht="12" customHeight="1" x14ac:dyDescent="0.2">
      <c r="A32" s="31"/>
      <c r="B32" s="26"/>
      <c r="C32" s="11" t="s">
        <v>446</v>
      </c>
      <c r="D32" s="28"/>
      <c r="E32" s="380"/>
      <c r="F32" s="385"/>
      <c r="G32" s="234"/>
    </row>
    <row r="33" spans="1:7" ht="12" customHeight="1" x14ac:dyDescent="0.2">
      <c r="A33" s="31"/>
      <c r="B33" s="26"/>
      <c r="C33" s="386" t="s">
        <v>447</v>
      </c>
      <c r="D33" s="28"/>
      <c r="E33" s="380"/>
      <c r="F33" s="385"/>
      <c r="G33" s="234"/>
    </row>
    <row r="34" spans="1:7" ht="12" customHeight="1" x14ac:dyDescent="0.2">
      <c r="A34" s="31"/>
      <c r="B34" s="60"/>
      <c r="C34" s="11" t="s">
        <v>448</v>
      </c>
      <c r="D34" s="36" t="s">
        <v>140</v>
      </c>
      <c r="E34" s="387">
        <v>3</v>
      </c>
      <c r="F34" s="327"/>
      <c r="G34" s="234">
        <f>F34*E34</f>
        <v>0</v>
      </c>
    </row>
    <row r="35" spans="1:7" ht="12" customHeight="1" x14ac:dyDescent="0.2">
      <c r="A35" s="31"/>
      <c r="B35" s="60"/>
      <c r="D35" s="36"/>
      <c r="E35" s="387"/>
      <c r="F35" s="388"/>
      <c r="G35" s="234"/>
    </row>
    <row r="36" spans="1:7" ht="12" customHeight="1" x14ac:dyDescent="0.2">
      <c r="A36" s="31" t="s">
        <v>449</v>
      </c>
      <c r="B36" s="60"/>
      <c r="C36" s="11" t="s">
        <v>445</v>
      </c>
      <c r="D36" s="36"/>
      <c r="E36" s="387"/>
      <c r="F36" s="389"/>
      <c r="G36" s="234"/>
    </row>
    <row r="37" spans="1:7" ht="12" customHeight="1" x14ac:dyDescent="0.2">
      <c r="A37" s="31"/>
      <c r="B37" s="60"/>
      <c r="C37" s="11" t="s">
        <v>446</v>
      </c>
      <c r="D37" s="36"/>
      <c r="E37" s="387"/>
      <c r="F37" s="388"/>
      <c r="G37" s="234"/>
    </row>
    <row r="38" spans="1:7" ht="12" customHeight="1" x14ac:dyDescent="0.2">
      <c r="A38" s="31"/>
      <c r="B38" s="60"/>
      <c r="C38" s="386" t="s">
        <v>450</v>
      </c>
      <c r="D38" s="36"/>
      <c r="E38" s="387"/>
      <c r="F38" s="388"/>
      <c r="G38" s="234"/>
    </row>
    <row r="39" spans="1:7" ht="12" customHeight="1" x14ac:dyDescent="0.2">
      <c r="A39" s="31"/>
      <c r="B39" s="60"/>
      <c r="C39" s="11" t="s">
        <v>451</v>
      </c>
      <c r="D39" s="28" t="s">
        <v>140</v>
      </c>
      <c r="E39" s="380">
        <v>2</v>
      </c>
      <c r="F39" s="219"/>
      <c r="G39" s="234">
        <f t="shared" ref="G39:G61" si="2">F39*E39</f>
        <v>0</v>
      </c>
    </row>
    <row r="40" spans="1:7" ht="12" customHeight="1" x14ac:dyDescent="0.2">
      <c r="A40" s="31"/>
      <c r="B40" s="60"/>
      <c r="D40" s="28"/>
      <c r="E40" s="380"/>
      <c r="F40" s="381"/>
      <c r="G40" s="234"/>
    </row>
    <row r="41" spans="1:7" ht="12" customHeight="1" x14ac:dyDescent="0.2">
      <c r="A41" s="31" t="s">
        <v>452</v>
      </c>
      <c r="B41" s="60"/>
      <c r="C41" s="11" t="s">
        <v>445</v>
      </c>
      <c r="D41" s="28"/>
      <c r="E41" s="380"/>
      <c r="F41" s="381"/>
      <c r="G41" s="234"/>
    </row>
    <row r="42" spans="1:7" ht="12" customHeight="1" x14ac:dyDescent="0.2">
      <c r="A42" s="31"/>
      <c r="B42" s="60"/>
      <c r="C42" s="11" t="s">
        <v>446</v>
      </c>
      <c r="D42" s="28"/>
      <c r="E42" s="380"/>
      <c r="F42" s="381"/>
      <c r="G42" s="234"/>
    </row>
    <row r="43" spans="1:7" ht="12" customHeight="1" x14ac:dyDescent="0.2">
      <c r="A43" s="31"/>
      <c r="B43" s="60"/>
      <c r="C43" s="386" t="s">
        <v>453</v>
      </c>
      <c r="D43" s="28"/>
      <c r="E43" s="380"/>
      <c r="F43" s="381"/>
      <c r="G43" s="234"/>
    </row>
    <row r="44" spans="1:7" ht="12" customHeight="1" x14ac:dyDescent="0.2">
      <c r="A44" s="31"/>
      <c r="B44" s="60"/>
      <c r="C44" s="11" t="s">
        <v>454</v>
      </c>
      <c r="D44" s="28" t="s">
        <v>140</v>
      </c>
      <c r="E44" s="380">
        <v>2</v>
      </c>
      <c r="F44" s="220"/>
      <c r="G44" s="234">
        <f t="shared" si="2"/>
        <v>0</v>
      </c>
    </row>
    <row r="45" spans="1:7" ht="12" customHeight="1" x14ac:dyDescent="0.2">
      <c r="A45" s="31"/>
      <c r="B45" s="60"/>
      <c r="D45" s="28"/>
      <c r="E45" s="380"/>
      <c r="F45" s="385"/>
      <c r="G45" s="234"/>
    </row>
    <row r="46" spans="1:7" ht="12" customHeight="1" x14ac:dyDescent="0.2">
      <c r="A46" s="31" t="s">
        <v>1684</v>
      </c>
      <c r="B46" s="60"/>
      <c r="C46" s="8" t="s">
        <v>1685</v>
      </c>
      <c r="D46" s="28"/>
      <c r="E46" s="380"/>
      <c r="F46" s="385"/>
      <c r="G46" s="234"/>
    </row>
    <row r="47" spans="1:7" ht="12" customHeight="1" x14ac:dyDescent="0.2">
      <c r="A47" s="31"/>
      <c r="B47" s="60"/>
      <c r="C47" s="8" t="s">
        <v>459</v>
      </c>
      <c r="D47" s="28"/>
      <c r="E47" s="380"/>
      <c r="F47" s="385"/>
      <c r="G47" s="234"/>
    </row>
    <row r="48" spans="1:7" ht="12" customHeight="1" x14ac:dyDescent="0.2">
      <c r="A48" s="31"/>
      <c r="B48" s="60"/>
      <c r="D48" s="28"/>
      <c r="E48" s="380"/>
      <c r="F48" s="385"/>
      <c r="G48" s="234"/>
    </row>
    <row r="49" spans="1:7" ht="12" customHeight="1" x14ac:dyDescent="0.2">
      <c r="A49" s="31" t="s">
        <v>455</v>
      </c>
      <c r="B49" s="60"/>
      <c r="C49" s="11" t="s">
        <v>456</v>
      </c>
      <c r="D49" s="28"/>
      <c r="E49" s="380"/>
      <c r="F49" s="385"/>
      <c r="G49" s="234"/>
    </row>
    <row r="50" spans="1:7" ht="12" customHeight="1" x14ac:dyDescent="0.2">
      <c r="A50" s="31"/>
      <c r="B50" s="60"/>
      <c r="C50" s="11" t="s">
        <v>457</v>
      </c>
      <c r="D50" s="28"/>
      <c r="E50" s="100"/>
      <c r="F50" s="381"/>
      <c r="G50" s="234"/>
    </row>
    <row r="51" spans="1:7" ht="12" customHeight="1" x14ac:dyDescent="0.2">
      <c r="A51" s="31"/>
      <c r="B51" s="60"/>
      <c r="C51" s="11" t="s">
        <v>458</v>
      </c>
      <c r="D51" s="28"/>
      <c r="E51" s="380"/>
      <c r="F51" s="381"/>
      <c r="G51" s="234"/>
    </row>
    <row r="52" spans="1:7" ht="12" customHeight="1" x14ac:dyDescent="0.2">
      <c r="A52" s="31"/>
      <c r="B52" s="60"/>
      <c r="C52" s="11" t="s">
        <v>459</v>
      </c>
      <c r="D52" s="28" t="s">
        <v>375</v>
      </c>
      <c r="E52" s="380">
        <v>60</v>
      </c>
      <c r="F52" s="220"/>
      <c r="G52" s="234">
        <f>F52*E52</f>
        <v>0</v>
      </c>
    </row>
    <row r="53" spans="1:7" ht="12" customHeight="1" x14ac:dyDescent="0.2">
      <c r="A53" s="31"/>
      <c r="B53" s="60"/>
      <c r="D53" s="28"/>
      <c r="E53" s="380"/>
      <c r="F53" s="385"/>
      <c r="G53" s="234"/>
    </row>
    <row r="54" spans="1:7" ht="12" customHeight="1" x14ac:dyDescent="0.2">
      <c r="A54" s="31" t="s">
        <v>461</v>
      </c>
      <c r="B54" s="60"/>
      <c r="C54" s="8" t="s">
        <v>462</v>
      </c>
      <c r="D54" s="28"/>
      <c r="E54" s="380"/>
      <c r="F54" s="385"/>
      <c r="G54" s="234"/>
    </row>
    <row r="55" spans="1:7" ht="12" customHeight="1" x14ac:dyDescent="0.2">
      <c r="A55" s="31"/>
      <c r="B55" s="60"/>
      <c r="C55" s="8" t="s">
        <v>463</v>
      </c>
      <c r="D55" s="28"/>
      <c r="E55" s="380"/>
      <c r="F55" s="385"/>
      <c r="G55" s="234"/>
    </row>
    <row r="56" spans="1:7" ht="12" customHeight="1" x14ac:dyDescent="0.2">
      <c r="A56" s="31"/>
      <c r="B56" s="60"/>
      <c r="D56" s="28"/>
      <c r="E56" s="380"/>
      <c r="F56" s="385"/>
      <c r="G56" s="234"/>
    </row>
    <row r="57" spans="1:7" ht="12" customHeight="1" x14ac:dyDescent="0.2">
      <c r="A57" s="31" t="s">
        <v>464</v>
      </c>
      <c r="B57" s="60"/>
      <c r="C57" s="11" t="s">
        <v>462</v>
      </c>
      <c r="D57" s="28"/>
      <c r="E57" s="380"/>
      <c r="F57" s="381"/>
      <c r="G57" s="234"/>
    </row>
    <row r="58" spans="1:7" ht="12" customHeight="1" x14ac:dyDescent="0.2">
      <c r="A58" s="31"/>
      <c r="B58" s="60"/>
      <c r="C58" s="11" t="s">
        <v>463</v>
      </c>
      <c r="D58" s="28" t="s">
        <v>344</v>
      </c>
      <c r="E58" s="380">
        <v>1</v>
      </c>
      <c r="F58" s="391">
        <v>250000</v>
      </c>
      <c r="G58" s="234">
        <f t="shared" si="2"/>
        <v>250000</v>
      </c>
    </row>
    <row r="59" spans="1:7" ht="12" customHeight="1" x14ac:dyDescent="0.2">
      <c r="A59" s="31"/>
      <c r="B59" s="60"/>
      <c r="D59" s="28"/>
      <c r="E59" s="380"/>
      <c r="F59" s="384"/>
      <c r="G59" s="234"/>
    </row>
    <row r="60" spans="1:7" ht="12" customHeight="1" x14ac:dyDescent="0.2">
      <c r="A60" s="31" t="s">
        <v>465</v>
      </c>
      <c r="B60" s="60"/>
      <c r="C60" s="11" t="s">
        <v>466</v>
      </c>
      <c r="D60" s="28"/>
      <c r="E60" s="380"/>
      <c r="F60" s="385"/>
      <c r="G60" s="234"/>
    </row>
    <row r="61" spans="1:7" ht="12" customHeight="1" x14ac:dyDescent="0.2">
      <c r="A61" s="31"/>
      <c r="B61" s="60"/>
      <c r="C61" s="11" t="s">
        <v>467</v>
      </c>
      <c r="D61" s="28" t="s">
        <v>141</v>
      </c>
      <c r="E61" s="380">
        <f>G58</f>
        <v>250000</v>
      </c>
      <c r="F61" s="328"/>
      <c r="G61" s="234">
        <f t="shared" si="2"/>
        <v>0</v>
      </c>
    </row>
    <row r="62" spans="1:7" ht="12" customHeight="1" x14ac:dyDescent="0.2">
      <c r="A62" s="31"/>
      <c r="B62" s="60"/>
      <c r="D62" s="28"/>
      <c r="E62" s="380"/>
      <c r="F62" s="381"/>
      <c r="G62" s="234" t="str">
        <f t="shared" si="0"/>
        <v/>
      </c>
    </row>
    <row r="63" spans="1:7" ht="12" customHeight="1" x14ac:dyDescent="0.25">
      <c r="A63" s="52"/>
      <c r="B63" s="53"/>
      <c r="C63" s="89"/>
      <c r="D63" s="4"/>
      <c r="E63" s="392"/>
      <c r="F63" s="393"/>
      <c r="G63" s="54"/>
    </row>
    <row r="64" spans="1:7" ht="12" customHeight="1" x14ac:dyDescent="0.25">
      <c r="A64" s="25" t="str">
        <f>A8</f>
        <v>M0300</v>
      </c>
      <c r="B64" s="49"/>
      <c r="C64" s="90" t="s">
        <v>137</v>
      </c>
      <c r="D64" s="3"/>
      <c r="F64" s="394"/>
      <c r="G64" s="349">
        <f>SUM(G7:G62)</f>
        <v>250000</v>
      </c>
    </row>
    <row r="65" spans="1:7" ht="12" customHeight="1" x14ac:dyDescent="0.25">
      <c r="A65" s="43"/>
      <c r="B65" s="55"/>
      <c r="C65" s="91"/>
      <c r="D65" s="5"/>
      <c r="E65" s="369"/>
      <c r="F65" s="395"/>
      <c r="G65" s="44"/>
    </row>
  </sheetData>
  <sheetProtection algorithmName="SHA-512" hashValue="0+IKpLQ5SkFMvS1ZBpqWluokd1tzSHGspgOZsw423Yy45VF3jnKfXKhIo+o/DKtn4BekfpFCdLzTXua7I4c1tA==" saltValue="o5jn6Lmbd+FQFO+7chZhUA==" spinCount="100000" sheet="1" objects="1" scenarios="1"/>
  <protectedRanges>
    <protectedRange sqref="F39:F40 F44" name="Range2_1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6" tint="-0.249977111117893"/>
  </sheetPr>
  <dimension ref="A1:G141"/>
  <sheetViews>
    <sheetView showZeros="0" view="pageBreakPreview" topLeftCell="A127" zoomScale="90" zoomScaleNormal="75" zoomScaleSheetLayoutView="90" workbookViewId="0">
      <selection activeCell="D19" sqref="D19"/>
    </sheetView>
  </sheetViews>
  <sheetFormatPr defaultColWidth="12.453125" defaultRowHeight="12" customHeight="1" x14ac:dyDescent="0.25"/>
  <cols>
    <col min="1" max="1" width="3.81640625" style="10" customWidth="1"/>
    <col min="2" max="2" width="4.45312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M0300 Non-toll'!A1</f>
        <v>CONTRACT NRA N.017-010-2023/1 NON-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M0300 Non-toll'!A2</f>
        <v>SCHEDULE A: ROUTINE ROAD MAINTENNACE OF GAUTENG JOHANNESBURG FREEWAYS</v>
      </c>
      <c r="D2" s="3"/>
      <c r="E2" s="3"/>
      <c r="F2" s="3"/>
      <c r="G2" s="2" t="s">
        <v>139</v>
      </c>
    </row>
    <row r="3" spans="1:7" ht="12" customHeight="1" x14ac:dyDescent="0.25">
      <c r="A3" s="12" t="str">
        <f>'Part A - Mng M0300 Non-toll'!A3</f>
        <v>PART A : MANAGEMENT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1"/>
    </row>
    <row r="8" spans="1:7" ht="12" customHeight="1" x14ac:dyDescent="0.25">
      <c r="A8" s="25" t="s">
        <v>210</v>
      </c>
      <c r="B8" s="60"/>
      <c r="C8" s="27" t="s">
        <v>43</v>
      </c>
      <c r="D8" s="28"/>
      <c r="E8" s="29"/>
      <c r="F8" s="30"/>
      <c r="G8" s="1"/>
    </row>
    <row r="9" spans="1:7" ht="12" customHeight="1" x14ac:dyDescent="0.2">
      <c r="A9" s="31"/>
      <c r="B9" s="60"/>
      <c r="C9" s="27"/>
      <c r="D9" s="28"/>
      <c r="E9" s="29"/>
      <c r="F9" s="30"/>
      <c r="G9" s="234" t="str">
        <f t="shared" ref="G9:G67" si="0">IF(OR(AND(E9="Prov",F9="Sum"),(F9="PC Sum")),". . . . . . . . .00",IF(ISERR(E9*F9),"",IF(E9*F9=0,"",ROUND(E9*F9,2))))</f>
        <v/>
      </c>
    </row>
    <row r="10" spans="1:7" ht="12" customHeight="1" x14ac:dyDescent="0.2">
      <c r="A10" s="32" t="s">
        <v>342</v>
      </c>
      <c r="B10" s="60"/>
      <c r="C10" s="396" t="s">
        <v>343</v>
      </c>
      <c r="E10" s="29"/>
      <c r="F10" s="30"/>
      <c r="G10" s="234" t="str">
        <f t="shared" si="0"/>
        <v/>
      </c>
    </row>
    <row r="11" spans="1:7" ht="12" customHeight="1" x14ac:dyDescent="0.2">
      <c r="A11" s="25"/>
      <c r="B11" s="60"/>
      <c r="D11" s="28"/>
      <c r="E11" s="29"/>
      <c r="F11" s="30"/>
      <c r="G11" s="234" t="str">
        <f t="shared" si="0"/>
        <v/>
      </c>
    </row>
    <row r="12" spans="1:7" ht="12" customHeight="1" x14ac:dyDescent="0.2">
      <c r="A12" s="31"/>
      <c r="B12" s="60" t="s">
        <v>135</v>
      </c>
      <c r="C12" s="11" t="s">
        <v>36</v>
      </c>
      <c r="D12" s="28" t="s">
        <v>140</v>
      </c>
      <c r="E12" s="29">
        <v>2</v>
      </c>
      <c r="F12" s="221"/>
      <c r="G12" s="234" t="str">
        <f t="shared" si="0"/>
        <v/>
      </c>
    </row>
    <row r="13" spans="1:7" ht="12" customHeight="1" x14ac:dyDescent="0.2">
      <c r="A13" s="25"/>
      <c r="B13" s="60"/>
      <c r="D13" s="28"/>
      <c r="E13" s="29"/>
      <c r="F13" s="30"/>
      <c r="G13" s="234" t="str">
        <f t="shared" si="0"/>
        <v/>
      </c>
    </row>
    <row r="14" spans="1:7" ht="12" customHeight="1" x14ac:dyDescent="0.2">
      <c r="A14" s="25"/>
      <c r="B14" s="60" t="s">
        <v>136</v>
      </c>
      <c r="C14" s="11" t="s">
        <v>37</v>
      </c>
      <c r="D14" s="28" t="s">
        <v>140</v>
      </c>
      <c r="E14" s="34">
        <v>2</v>
      </c>
      <c r="F14" s="222"/>
      <c r="G14" s="234" t="str">
        <f t="shared" si="0"/>
        <v/>
      </c>
    </row>
    <row r="15" spans="1:7" ht="12" customHeight="1" x14ac:dyDescent="0.2">
      <c r="A15" s="25"/>
      <c r="B15" s="60"/>
      <c r="D15" s="28"/>
      <c r="E15" s="29"/>
      <c r="F15" s="30"/>
      <c r="G15" s="234" t="str">
        <f t="shared" si="0"/>
        <v/>
      </c>
    </row>
    <row r="16" spans="1:7" ht="12" customHeight="1" x14ac:dyDescent="0.2">
      <c r="A16" s="31" t="s">
        <v>468</v>
      </c>
      <c r="B16" s="60"/>
      <c r="C16" s="8" t="s">
        <v>469</v>
      </c>
      <c r="D16" s="28"/>
      <c r="E16" s="29"/>
      <c r="F16" s="30"/>
      <c r="G16" s="234"/>
    </row>
    <row r="17" spans="1:7" ht="12" customHeight="1" x14ac:dyDescent="0.2">
      <c r="A17" s="25"/>
      <c r="B17" s="60"/>
      <c r="D17" s="28"/>
      <c r="E17" s="29"/>
      <c r="F17" s="30"/>
      <c r="G17" s="234"/>
    </row>
    <row r="18" spans="1:7" ht="12" customHeight="1" x14ac:dyDescent="0.2">
      <c r="A18" s="31" t="s">
        <v>470</v>
      </c>
      <c r="B18" s="60"/>
      <c r="C18" s="11" t="s">
        <v>471</v>
      </c>
      <c r="D18" s="28" t="s">
        <v>344</v>
      </c>
      <c r="E18" s="29">
        <v>1</v>
      </c>
      <c r="F18" s="397">
        <v>100000</v>
      </c>
      <c r="G18" s="234">
        <f>F18*E18</f>
        <v>100000</v>
      </c>
    </row>
    <row r="19" spans="1:7" ht="12" customHeight="1" x14ac:dyDescent="0.2">
      <c r="A19" s="31"/>
      <c r="B19" s="60"/>
      <c r="D19" s="28"/>
      <c r="E19" s="29"/>
      <c r="F19" s="30"/>
      <c r="G19" s="234"/>
    </row>
    <row r="20" spans="1:7" ht="12" customHeight="1" x14ac:dyDescent="0.2">
      <c r="A20" s="31" t="s">
        <v>472</v>
      </c>
      <c r="B20" s="60"/>
      <c r="C20" s="11" t="s">
        <v>473</v>
      </c>
      <c r="D20" s="28"/>
      <c r="E20" s="29"/>
      <c r="F20" s="30"/>
      <c r="G20" s="234"/>
    </row>
    <row r="21" spans="1:7" ht="12" customHeight="1" x14ac:dyDescent="0.2">
      <c r="A21" s="31"/>
      <c r="B21" s="60"/>
      <c r="C21" s="11" t="s">
        <v>474</v>
      </c>
      <c r="D21" s="28" t="s">
        <v>141</v>
      </c>
      <c r="E21" s="29">
        <f>G18</f>
        <v>100000</v>
      </c>
      <c r="F21" s="223"/>
      <c r="G21" s="234">
        <f>F21*E21</f>
        <v>0</v>
      </c>
    </row>
    <row r="22" spans="1:7" ht="12" customHeight="1" x14ac:dyDescent="0.2">
      <c r="A22" s="25"/>
      <c r="B22" s="60"/>
      <c r="D22" s="28"/>
      <c r="E22" s="29"/>
      <c r="F22" s="30"/>
      <c r="G22" s="234"/>
    </row>
    <row r="23" spans="1:7" ht="12" customHeight="1" x14ac:dyDescent="0.2">
      <c r="A23" s="31" t="s">
        <v>475</v>
      </c>
      <c r="B23" s="60"/>
      <c r="C23" s="8" t="s">
        <v>142</v>
      </c>
      <c r="D23" s="28"/>
      <c r="E23" s="29"/>
      <c r="F23" s="30"/>
      <c r="G23" s="234" t="str">
        <f t="shared" si="0"/>
        <v/>
      </c>
    </row>
    <row r="24" spans="1:7" ht="12" customHeight="1" x14ac:dyDescent="0.2">
      <c r="A24" s="31"/>
      <c r="B24" s="60"/>
      <c r="D24" s="28"/>
      <c r="E24" s="29"/>
      <c r="F24" s="30"/>
      <c r="G24" s="234" t="str">
        <f t="shared" si="0"/>
        <v/>
      </c>
    </row>
    <row r="25" spans="1:7" ht="12" customHeight="1" x14ac:dyDescent="0.2">
      <c r="A25" s="31"/>
      <c r="B25" s="60" t="s">
        <v>135</v>
      </c>
      <c r="C25" s="11" t="s">
        <v>142</v>
      </c>
      <c r="D25" s="28" t="s">
        <v>344</v>
      </c>
      <c r="E25" s="28">
        <v>1</v>
      </c>
      <c r="F25" s="397">
        <v>20000</v>
      </c>
      <c r="G25" s="234">
        <f t="shared" si="0"/>
        <v>20000</v>
      </c>
    </row>
    <row r="26" spans="1:7" ht="12" customHeight="1" x14ac:dyDescent="0.2">
      <c r="A26" s="31"/>
      <c r="B26" s="60"/>
      <c r="D26" s="28"/>
      <c r="E26" s="29"/>
      <c r="F26" s="30"/>
      <c r="G26" s="234" t="str">
        <f t="shared" si="0"/>
        <v/>
      </c>
    </row>
    <row r="27" spans="1:7" ht="12" customHeight="1" x14ac:dyDescent="0.2">
      <c r="A27" s="25"/>
      <c r="B27" s="60" t="s">
        <v>136</v>
      </c>
      <c r="C27" s="35" t="s">
        <v>406</v>
      </c>
      <c r="D27" s="28"/>
      <c r="E27" s="30"/>
      <c r="F27" s="399"/>
      <c r="G27" s="234"/>
    </row>
    <row r="28" spans="1:7" ht="12" customHeight="1" x14ac:dyDescent="0.2">
      <c r="A28" s="25"/>
      <c r="B28" s="60"/>
      <c r="C28" s="35" t="s">
        <v>407</v>
      </c>
      <c r="D28" s="28" t="s">
        <v>141</v>
      </c>
      <c r="E28" s="30">
        <f>G25</f>
        <v>20000</v>
      </c>
      <c r="F28" s="223"/>
      <c r="G28" s="234" t="str">
        <f t="shared" ref="G28" si="1">IF(OR(AND(E28="Prov",F28="Sum"),(F28="PC Sum")),". . . . . . . . .00",IF(ISERR(E28*F28),"",IF(E28*F28=0,"",ROUND(E28*F28,2))))</f>
        <v/>
      </c>
    </row>
    <row r="29" spans="1:7" ht="12" customHeight="1" x14ac:dyDescent="0.2">
      <c r="A29" s="31"/>
      <c r="B29" s="60"/>
      <c r="D29" s="28"/>
      <c r="E29" s="29"/>
      <c r="F29" s="30"/>
      <c r="G29" s="234" t="str">
        <f t="shared" si="0"/>
        <v/>
      </c>
    </row>
    <row r="30" spans="1:7" ht="12" customHeight="1" x14ac:dyDescent="0.2">
      <c r="A30" s="31" t="s">
        <v>476</v>
      </c>
      <c r="B30" s="60"/>
      <c r="C30" s="8" t="s">
        <v>477</v>
      </c>
      <c r="D30" s="36"/>
      <c r="E30" s="37"/>
      <c r="F30" s="38"/>
      <c r="G30" s="234" t="str">
        <f t="shared" si="0"/>
        <v/>
      </c>
    </row>
    <row r="31" spans="1:7" ht="12" customHeight="1" x14ac:dyDescent="0.2">
      <c r="A31" s="31"/>
      <c r="B31" s="60"/>
      <c r="C31" s="8" t="s">
        <v>478</v>
      </c>
      <c r="D31" s="36"/>
      <c r="E31" s="37"/>
      <c r="F31" s="38"/>
      <c r="G31" s="234" t="str">
        <f t="shared" si="0"/>
        <v/>
      </c>
    </row>
    <row r="32" spans="1:7" ht="12" customHeight="1" x14ac:dyDescent="0.2">
      <c r="A32" s="31"/>
      <c r="B32" s="60"/>
      <c r="D32" s="36"/>
      <c r="E32" s="36"/>
      <c r="F32" s="38"/>
      <c r="G32" s="234"/>
    </row>
    <row r="33" spans="1:7" ht="12" customHeight="1" x14ac:dyDescent="0.2">
      <c r="A33" s="31" t="s">
        <v>479</v>
      </c>
      <c r="B33" s="60"/>
      <c r="C33" s="11" t="s">
        <v>480</v>
      </c>
      <c r="D33" s="36" t="s">
        <v>344</v>
      </c>
      <c r="E33" s="36">
        <v>1</v>
      </c>
      <c r="F33" s="400">
        <v>100000</v>
      </c>
      <c r="G33" s="234">
        <f>F33*E33</f>
        <v>100000</v>
      </c>
    </row>
    <row r="34" spans="1:7" ht="12" customHeight="1" x14ac:dyDescent="0.2">
      <c r="A34" s="31"/>
      <c r="B34" s="60"/>
      <c r="D34" s="36"/>
      <c r="E34" s="36"/>
      <c r="F34" s="40"/>
      <c r="G34" s="234"/>
    </row>
    <row r="35" spans="1:7" ht="12" customHeight="1" x14ac:dyDescent="0.2">
      <c r="A35" s="31" t="s">
        <v>481</v>
      </c>
      <c r="B35" s="60"/>
      <c r="C35" s="35" t="s">
        <v>482</v>
      </c>
      <c r="D35" s="36"/>
      <c r="E35" s="41"/>
      <c r="F35" s="38"/>
      <c r="G35" s="234"/>
    </row>
    <row r="36" spans="1:7" ht="12" customHeight="1" x14ac:dyDescent="0.2">
      <c r="A36" s="31"/>
      <c r="B36" s="60"/>
      <c r="C36" s="35" t="s">
        <v>483</v>
      </c>
      <c r="D36" s="36" t="s">
        <v>141</v>
      </c>
      <c r="E36" s="111">
        <f>G33</f>
        <v>100000</v>
      </c>
      <c r="F36" s="350"/>
      <c r="G36" s="234">
        <f>F36*E36</f>
        <v>0</v>
      </c>
    </row>
    <row r="37" spans="1:7" ht="12" customHeight="1" x14ac:dyDescent="0.2">
      <c r="A37" s="31"/>
      <c r="B37" s="60"/>
      <c r="D37" s="36"/>
      <c r="E37" s="36"/>
      <c r="F37" s="40"/>
      <c r="G37" s="234"/>
    </row>
    <row r="38" spans="1:7" ht="12" customHeight="1" x14ac:dyDescent="0.2">
      <c r="A38" s="31" t="s">
        <v>484</v>
      </c>
      <c r="B38" s="60"/>
      <c r="C38" s="8" t="s">
        <v>485</v>
      </c>
      <c r="D38" s="36"/>
      <c r="E38" s="36"/>
      <c r="F38" s="40"/>
      <c r="G38" s="234"/>
    </row>
    <row r="39" spans="1:7" ht="12" customHeight="1" x14ac:dyDescent="0.2">
      <c r="A39" s="31"/>
      <c r="B39" s="60"/>
      <c r="D39" s="36"/>
      <c r="E39" s="36"/>
      <c r="F39" s="38"/>
      <c r="G39" s="234"/>
    </row>
    <row r="40" spans="1:7" ht="12" customHeight="1" x14ac:dyDescent="0.2">
      <c r="A40" s="31" t="s">
        <v>486</v>
      </c>
      <c r="B40" s="60"/>
      <c r="C40" s="11" t="s">
        <v>487</v>
      </c>
      <c r="D40" s="36" t="s">
        <v>344</v>
      </c>
      <c r="E40" s="36">
        <v>1</v>
      </c>
      <c r="F40" s="400">
        <v>100000</v>
      </c>
      <c r="G40" s="234">
        <f>F40*E40</f>
        <v>100000</v>
      </c>
    </row>
    <row r="41" spans="1:7" ht="12" customHeight="1" x14ac:dyDescent="0.2">
      <c r="A41" s="31"/>
      <c r="B41" s="60"/>
      <c r="D41" s="36"/>
      <c r="E41" s="37"/>
      <c r="F41" s="40"/>
      <c r="G41" s="234"/>
    </row>
    <row r="42" spans="1:7" ht="12" customHeight="1" x14ac:dyDescent="0.2">
      <c r="A42" s="31"/>
      <c r="B42" s="60"/>
      <c r="D42" s="28"/>
      <c r="E42" s="29"/>
      <c r="F42" s="30"/>
      <c r="G42" s="234" t="str">
        <f t="shared" si="0"/>
        <v/>
      </c>
    </row>
    <row r="43" spans="1:7" ht="12" customHeight="1" x14ac:dyDescent="0.2">
      <c r="A43" s="31" t="s">
        <v>489</v>
      </c>
      <c r="B43" s="60"/>
      <c r="C43" s="8" t="s">
        <v>488</v>
      </c>
      <c r="D43" s="28"/>
      <c r="E43" s="29"/>
      <c r="F43" s="30"/>
      <c r="G43" s="234" t="str">
        <f t="shared" si="0"/>
        <v/>
      </c>
    </row>
    <row r="44" spans="1:7" ht="12" customHeight="1" x14ac:dyDescent="0.2">
      <c r="A44" s="31"/>
      <c r="B44" s="60"/>
      <c r="D44" s="28"/>
      <c r="E44" s="29"/>
      <c r="F44" s="30"/>
      <c r="G44" s="234" t="str">
        <f t="shared" si="0"/>
        <v/>
      </c>
    </row>
    <row r="45" spans="1:7" ht="12" customHeight="1" x14ac:dyDescent="0.2">
      <c r="A45" s="31" t="s">
        <v>490</v>
      </c>
      <c r="B45" s="60"/>
      <c r="C45" s="11" t="s">
        <v>493</v>
      </c>
      <c r="D45" s="28" t="s">
        <v>497</v>
      </c>
      <c r="E45" s="30">
        <v>1</v>
      </c>
      <c r="F45" s="398">
        <v>100000</v>
      </c>
      <c r="G45" s="234">
        <f t="shared" si="0"/>
        <v>100000</v>
      </c>
    </row>
    <row r="46" spans="1:7" ht="12" customHeight="1" x14ac:dyDescent="0.2">
      <c r="A46" s="31"/>
      <c r="B46" s="60"/>
      <c r="D46" s="28"/>
      <c r="E46" s="29"/>
      <c r="F46" s="45"/>
      <c r="G46" s="234" t="str">
        <f t="shared" si="0"/>
        <v/>
      </c>
    </row>
    <row r="47" spans="1:7" ht="12" customHeight="1" x14ac:dyDescent="0.2">
      <c r="A47" s="31" t="s">
        <v>491</v>
      </c>
      <c r="B47" s="60"/>
      <c r="C47" s="11" t="s">
        <v>494</v>
      </c>
      <c r="D47" s="28" t="s">
        <v>497</v>
      </c>
      <c r="E47" s="401">
        <v>1</v>
      </c>
      <c r="F47" s="402">
        <v>100000</v>
      </c>
      <c r="G47" s="283">
        <f t="shared" si="0"/>
        <v>100000</v>
      </c>
    </row>
    <row r="48" spans="1:7" ht="12" customHeight="1" x14ac:dyDescent="0.2">
      <c r="A48" s="31"/>
      <c r="B48" s="60"/>
      <c r="D48" s="28"/>
      <c r="E48" s="46"/>
      <c r="F48" s="30"/>
      <c r="G48" s="234" t="str">
        <f t="shared" si="0"/>
        <v/>
      </c>
    </row>
    <row r="49" spans="1:7" ht="12" customHeight="1" x14ac:dyDescent="0.2">
      <c r="A49" s="31" t="s">
        <v>492</v>
      </c>
      <c r="B49" s="60"/>
      <c r="C49" s="11" t="s">
        <v>495</v>
      </c>
      <c r="D49" s="28"/>
      <c r="E49" s="28"/>
      <c r="F49" s="30"/>
      <c r="G49" s="234" t="str">
        <f>IF(OR(AND(E49="Prov",F49="Sum"),(F49="PC Sum")),". . . . . . . . .00",IF(ISERR(E49*F49),"",IF(E49*F49=0,"",ROUND(E49*F49,2))))</f>
        <v/>
      </c>
    </row>
    <row r="50" spans="1:7" ht="12" customHeight="1" x14ac:dyDescent="0.2">
      <c r="A50" s="31"/>
      <c r="B50" s="60"/>
      <c r="C50" s="11" t="s">
        <v>496</v>
      </c>
      <c r="D50" s="28" t="s">
        <v>141</v>
      </c>
      <c r="E50" s="185">
        <f>G45+G47</f>
        <v>200000</v>
      </c>
      <c r="F50" s="352"/>
      <c r="G50" s="234" t="str">
        <f t="shared" si="0"/>
        <v/>
      </c>
    </row>
    <row r="51" spans="1:7" ht="12" customHeight="1" x14ac:dyDescent="0.2">
      <c r="A51" s="31"/>
      <c r="B51" s="60"/>
      <c r="D51" s="28"/>
      <c r="E51" s="28"/>
      <c r="F51" s="45"/>
      <c r="G51" s="234" t="str">
        <f t="shared" si="0"/>
        <v/>
      </c>
    </row>
    <row r="52" spans="1:7" ht="12" customHeight="1" x14ac:dyDescent="0.2">
      <c r="A52" s="31" t="s">
        <v>498</v>
      </c>
      <c r="B52" s="60"/>
      <c r="C52" s="11" t="s">
        <v>499</v>
      </c>
      <c r="D52" s="28" t="s">
        <v>344</v>
      </c>
      <c r="E52" s="28">
        <v>1</v>
      </c>
      <c r="F52" s="398">
        <v>50000</v>
      </c>
      <c r="G52" s="234">
        <f t="shared" si="0"/>
        <v>50000</v>
      </c>
    </row>
    <row r="53" spans="1:7" ht="12" customHeight="1" x14ac:dyDescent="0.2">
      <c r="A53" s="31"/>
      <c r="B53" s="60"/>
      <c r="D53" s="28"/>
      <c r="E53" s="28"/>
      <c r="F53" s="45"/>
      <c r="G53" s="234" t="str">
        <f t="shared" si="0"/>
        <v/>
      </c>
    </row>
    <row r="54" spans="1:7" ht="12" customHeight="1" x14ac:dyDescent="0.2">
      <c r="A54" s="31" t="s">
        <v>500</v>
      </c>
      <c r="B54" s="60"/>
      <c r="C54" s="11" t="s">
        <v>501</v>
      </c>
      <c r="D54" s="28" t="s">
        <v>502</v>
      </c>
      <c r="E54" s="28">
        <v>1</v>
      </c>
      <c r="F54" s="222"/>
      <c r="G54" s="234" t="str">
        <f t="shared" si="0"/>
        <v/>
      </c>
    </row>
    <row r="55" spans="1:7" ht="12" customHeight="1" x14ac:dyDescent="0.2">
      <c r="A55" s="31"/>
      <c r="B55" s="60"/>
      <c r="D55" s="28"/>
      <c r="E55" s="29"/>
      <c r="F55" s="45"/>
      <c r="G55" s="234" t="str">
        <f t="shared" si="0"/>
        <v/>
      </c>
    </row>
    <row r="56" spans="1:7" ht="12" customHeight="1" x14ac:dyDescent="0.2">
      <c r="A56" s="31" t="s">
        <v>503</v>
      </c>
      <c r="B56" s="60"/>
      <c r="C56" s="8" t="s">
        <v>374</v>
      </c>
      <c r="D56" s="28"/>
      <c r="E56" s="30"/>
      <c r="F56" s="399"/>
      <c r="G56" s="234" t="str">
        <f t="shared" si="0"/>
        <v/>
      </c>
    </row>
    <row r="57" spans="1:7" ht="12" customHeight="1" x14ac:dyDescent="0.2">
      <c r="A57" s="31"/>
      <c r="B57" s="60"/>
      <c r="D57" s="28"/>
      <c r="E57" s="30"/>
      <c r="F57" s="399"/>
      <c r="G57" s="234" t="str">
        <f t="shared" si="0"/>
        <v/>
      </c>
    </row>
    <row r="58" spans="1:7" ht="12" customHeight="1" x14ac:dyDescent="0.2">
      <c r="A58" s="31" t="s">
        <v>504</v>
      </c>
      <c r="B58" s="60"/>
      <c r="C58" s="11" t="s">
        <v>505</v>
      </c>
      <c r="D58" s="28" t="s">
        <v>375</v>
      </c>
      <c r="E58" s="29">
        <v>60</v>
      </c>
      <c r="F58" s="221"/>
      <c r="G58" s="234" t="str">
        <f t="shared" si="0"/>
        <v/>
      </c>
    </row>
    <row r="59" spans="1:7" ht="12" customHeight="1" x14ac:dyDescent="0.2">
      <c r="A59" s="31"/>
      <c r="B59" s="60"/>
      <c r="D59" s="28"/>
      <c r="E59" s="29"/>
      <c r="F59" s="45"/>
      <c r="G59" s="234" t="str">
        <f t="shared" si="0"/>
        <v/>
      </c>
    </row>
    <row r="60" spans="1:7" ht="12" customHeight="1" x14ac:dyDescent="0.2">
      <c r="A60" s="31" t="s">
        <v>506</v>
      </c>
      <c r="B60" s="60"/>
      <c r="C60" s="11" t="s">
        <v>507</v>
      </c>
      <c r="D60" s="28" t="s">
        <v>344</v>
      </c>
      <c r="E60" s="29">
        <v>1</v>
      </c>
      <c r="F60" s="397">
        <v>100000</v>
      </c>
      <c r="G60" s="234">
        <f t="shared" si="0"/>
        <v>100000</v>
      </c>
    </row>
    <row r="61" spans="1:7" ht="12" customHeight="1" x14ac:dyDescent="0.2">
      <c r="A61" s="31"/>
      <c r="B61" s="60"/>
      <c r="D61" s="28"/>
      <c r="E61" s="28"/>
      <c r="F61" s="47"/>
      <c r="G61" s="234" t="str">
        <f t="shared" si="0"/>
        <v/>
      </c>
    </row>
    <row r="62" spans="1:7" ht="12" customHeight="1" x14ac:dyDescent="0.2">
      <c r="A62" s="31" t="s">
        <v>508</v>
      </c>
      <c r="B62" s="60"/>
      <c r="C62" s="11" t="s">
        <v>376</v>
      </c>
      <c r="D62" s="28" t="s">
        <v>344</v>
      </c>
      <c r="E62" s="28">
        <v>1</v>
      </c>
      <c r="F62" s="403">
        <v>15000</v>
      </c>
      <c r="G62" s="234">
        <f t="shared" si="0"/>
        <v>15000</v>
      </c>
    </row>
    <row r="63" spans="1:7" ht="12" customHeight="1" x14ac:dyDescent="0.2">
      <c r="A63" s="31"/>
      <c r="B63" s="60"/>
      <c r="D63" s="28"/>
      <c r="E63" s="29"/>
      <c r="F63" s="45"/>
      <c r="G63" s="234" t="str">
        <f t="shared" si="0"/>
        <v/>
      </c>
    </row>
    <row r="64" spans="1:7" ht="12" customHeight="1" x14ac:dyDescent="0.2">
      <c r="A64" s="31" t="s">
        <v>509</v>
      </c>
      <c r="B64" s="60"/>
      <c r="C64" s="11" t="s">
        <v>510</v>
      </c>
      <c r="D64" s="28"/>
      <c r="E64" s="29"/>
      <c r="F64" s="399"/>
      <c r="G64" s="234" t="str">
        <f t="shared" si="0"/>
        <v/>
      </c>
    </row>
    <row r="65" spans="1:7" ht="12" customHeight="1" x14ac:dyDescent="0.2">
      <c r="A65" s="31"/>
      <c r="B65" s="60"/>
      <c r="C65" s="11" t="s">
        <v>511</v>
      </c>
      <c r="D65" s="28" t="s">
        <v>344</v>
      </c>
      <c r="E65" s="29">
        <v>1</v>
      </c>
      <c r="F65" s="390">
        <v>50000</v>
      </c>
      <c r="G65" s="234">
        <f t="shared" si="0"/>
        <v>50000</v>
      </c>
    </row>
    <row r="66" spans="1:7" ht="12" customHeight="1" x14ac:dyDescent="0.2">
      <c r="A66" s="31"/>
      <c r="B66" s="60"/>
      <c r="D66" s="28"/>
      <c r="E66" s="29"/>
      <c r="F66" s="30"/>
      <c r="G66" s="234" t="str">
        <f t="shared" si="0"/>
        <v/>
      </c>
    </row>
    <row r="67" spans="1:7" ht="12" customHeight="1" x14ac:dyDescent="0.2">
      <c r="A67" s="31"/>
      <c r="B67" s="60"/>
      <c r="D67" s="28"/>
      <c r="E67" s="29"/>
      <c r="F67" s="30"/>
      <c r="G67" s="234" t="str">
        <f t="shared" si="0"/>
        <v/>
      </c>
    </row>
    <row r="68" spans="1:7" ht="12" customHeight="1" x14ac:dyDescent="0.25">
      <c r="A68" s="20"/>
      <c r="B68" s="21"/>
      <c r="C68" s="404"/>
      <c r="D68" s="4"/>
      <c r="E68" s="405"/>
      <c r="F68" s="406"/>
      <c r="G68" s="62"/>
    </row>
    <row r="69" spans="1:7" ht="12" customHeight="1" x14ac:dyDescent="0.25">
      <c r="A69" s="17" t="str">
        <f>A8</f>
        <v>M0200</v>
      </c>
      <c r="B69" s="26"/>
      <c r="C69" s="407" t="s">
        <v>55</v>
      </c>
      <c r="D69" s="3"/>
      <c r="E69" s="3"/>
      <c r="F69" s="67"/>
      <c r="G69" s="76">
        <f>SUM(G7:G67)</f>
        <v>735000</v>
      </c>
    </row>
    <row r="70" spans="1:7" ht="12" customHeight="1" x14ac:dyDescent="0.25">
      <c r="A70" s="43"/>
      <c r="B70" s="408"/>
      <c r="C70" s="409"/>
      <c r="D70" s="5"/>
      <c r="E70" s="5"/>
      <c r="F70" s="410"/>
      <c r="G70" s="44"/>
    </row>
    <row r="71" spans="1:7" ht="12" customHeight="1" x14ac:dyDescent="0.25">
      <c r="A71" s="7" t="str">
        <f>A1</f>
        <v>CONTRACT NRA N.017-010-2023/1 NON- TOLL</v>
      </c>
      <c r="C71" s="411"/>
      <c r="D71" s="3"/>
      <c r="E71" s="3"/>
      <c r="F71" s="412"/>
      <c r="G71" s="413"/>
    </row>
    <row r="72" spans="1:7" ht="12" customHeight="1" x14ac:dyDescent="0.25">
      <c r="A72" s="7" t="str">
        <f>A2</f>
        <v>SCHEDULE A: ROUTINE ROAD MAINTENNACE OF GAUTENG JOHANNESBURG FREEWAYS</v>
      </c>
      <c r="B72" s="7"/>
      <c r="C72" s="8"/>
      <c r="D72" s="3"/>
      <c r="E72" s="3"/>
      <c r="F72" s="3"/>
      <c r="G72" s="2" t="str">
        <f>G2</f>
        <v>SECTION M0200</v>
      </c>
    </row>
    <row r="73" spans="1:7" ht="12" customHeight="1" x14ac:dyDescent="0.25">
      <c r="A73" s="12" t="str">
        <f>$A$3</f>
        <v>PART A : MANAGEMENT</v>
      </c>
      <c r="D73" s="3"/>
      <c r="E73" s="3"/>
      <c r="F73" s="3"/>
      <c r="G73" s="414"/>
    </row>
    <row r="74" spans="1:7" ht="12" customHeight="1" x14ac:dyDescent="0.25">
      <c r="A74" s="77"/>
      <c r="B74" s="78"/>
      <c r="C74" s="79"/>
      <c r="D74" s="80"/>
      <c r="E74" s="80"/>
      <c r="F74" s="80"/>
      <c r="G74" s="80"/>
    </row>
    <row r="75" spans="1:7" ht="12" customHeight="1" x14ac:dyDescent="0.25">
      <c r="A75" s="692" t="s">
        <v>14</v>
      </c>
      <c r="B75" s="693"/>
      <c r="C75" s="81" t="s">
        <v>130</v>
      </c>
      <c r="D75" s="82" t="s">
        <v>131</v>
      </c>
      <c r="E75" s="82" t="s">
        <v>132</v>
      </c>
      <c r="F75" s="82" t="s">
        <v>133</v>
      </c>
      <c r="G75" s="82" t="s">
        <v>134</v>
      </c>
    </row>
    <row r="76" spans="1:7" ht="12" customHeight="1" x14ac:dyDescent="0.25">
      <c r="A76" s="83"/>
      <c r="B76" s="84"/>
      <c r="C76" s="85"/>
      <c r="D76" s="86"/>
      <c r="E76" s="86"/>
      <c r="F76" s="86"/>
      <c r="G76" s="86"/>
    </row>
    <row r="77" spans="1:7" ht="12" customHeight="1" x14ac:dyDescent="0.25">
      <c r="A77" s="20"/>
      <c r="B77" s="21"/>
      <c r="C77" s="88"/>
      <c r="D77" s="4"/>
      <c r="E77" s="4"/>
      <c r="F77" s="15"/>
      <c r="G77" s="415"/>
    </row>
    <row r="78" spans="1:7" ht="12" customHeight="1" x14ac:dyDescent="0.25">
      <c r="A78" s="25" t="str">
        <f>A69</f>
        <v>M0200</v>
      </c>
      <c r="B78" s="26"/>
      <c r="C78" s="407" t="s">
        <v>39</v>
      </c>
      <c r="D78" s="3"/>
      <c r="E78" s="3"/>
      <c r="F78" s="67"/>
      <c r="G78" s="76">
        <f>G69</f>
        <v>735000</v>
      </c>
    </row>
    <row r="79" spans="1:7" ht="12" customHeight="1" x14ac:dyDescent="0.25">
      <c r="A79" s="416"/>
      <c r="B79" s="408"/>
      <c r="C79" s="409"/>
      <c r="D79" s="5"/>
      <c r="E79" s="5"/>
      <c r="F79" s="410"/>
      <c r="G79" s="44"/>
    </row>
    <row r="80" spans="1:7" ht="12" customHeight="1" x14ac:dyDescent="0.2">
      <c r="A80" s="31"/>
      <c r="B80" s="26"/>
      <c r="C80" s="411"/>
      <c r="D80" s="16"/>
      <c r="E80" s="16"/>
      <c r="F80" s="417"/>
      <c r="G80" s="234" t="str">
        <f t="shared" ref="G80:G138" si="2">IF(OR(AND(E80="Prov",F80="Sum"),(F80="PC Sum")),". . . . . . . . .00",IF(ISERR(E80*F80),"",IF(E80*F80=0,"",ROUND(E80*F80,2))))</f>
        <v/>
      </c>
    </row>
    <row r="81" spans="1:7" ht="12" customHeight="1" x14ac:dyDescent="0.2">
      <c r="A81" s="31" t="s">
        <v>512</v>
      </c>
      <c r="B81" s="26"/>
      <c r="C81" s="418" t="s">
        <v>377</v>
      </c>
      <c r="D81" s="28" t="s">
        <v>344</v>
      </c>
      <c r="E81" s="28">
        <v>1</v>
      </c>
      <c r="F81" s="419">
        <v>50000</v>
      </c>
      <c r="G81" s="234">
        <f t="shared" si="2"/>
        <v>50000</v>
      </c>
    </row>
    <row r="82" spans="1:7" ht="12" customHeight="1" x14ac:dyDescent="0.2">
      <c r="A82" s="31"/>
      <c r="B82" s="26"/>
      <c r="C82" s="418"/>
      <c r="D82" s="28"/>
      <c r="E82" s="28"/>
      <c r="F82" s="28"/>
      <c r="G82" s="234"/>
    </row>
    <row r="83" spans="1:7" ht="12" customHeight="1" x14ac:dyDescent="0.2">
      <c r="A83" s="31" t="s">
        <v>513</v>
      </c>
      <c r="B83" s="26"/>
      <c r="C83" s="418" t="s">
        <v>473</v>
      </c>
      <c r="D83" s="28"/>
      <c r="E83" s="28"/>
      <c r="F83" s="28"/>
      <c r="G83" s="234"/>
    </row>
    <row r="84" spans="1:7" ht="12" customHeight="1" x14ac:dyDescent="0.2">
      <c r="A84" s="31"/>
      <c r="B84" s="26"/>
      <c r="C84" s="418" t="s">
        <v>514</v>
      </c>
      <c r="D84" s="28" t="s">
        <v>141</v>
      </c>
      <c r="E84" s="185">
        <f>G60+G62+G65+G81</f>
        <v>215000</v>
      </c>
      <c r="F84" s="223"/>
      <c r="G84" s="234" t="str">
        <f t="shared" si="2"/>
        <v/>
      </c>
    </row>
    <row r="85" spans="1:7" ht="12" customHeight="1" x14ac:dyDescent="0.2">
      <c r="A85" s="31"/>
      <c r="B85" s="26"/>
      <c r="C85" s="411"/>
      <c r="D85" s="28"/>
      <c r="E85" s="28"/>
      <c r="F85" s="18"/>
      <c r="G85" s="234"/>
    </row>
    <row r="86" spans="1:7" ht="12" customHeight="1" x14ac:dyDescent="0.2">
      <c r="A86" s="31" t="s">
        <v>515</v>
      </c>
      <c r="B86" s="26"/>
      <c r="C86" s="420" t="s">
        <v>516</v>
      </c>
      <c r="D86" s="421"/>
      <c r="E86" s="48"/>
      <c r="F86" s="422"/>
      <c r="G86" s="234" t="str">
        <f>IF(OR(AND(E86="Prov",F86="Sum"),(F86="PC Sum")),". . . . . . . . .00",IF(ISERR(E86*F86),"",IF(E86*F86=0,"",ROUND(E86*F86,2))))</f>
        <v/>
      </c>
    </row>
    <row r="87" spans="1:7" ht="12" customHeight="1" x14ac:dyDescent="0.2">
      <c r="A87" s="25"/>
      <c r="B87" s="67"/>
      <c r="C87" s="50"/>
      <c r="D87" s="50"/>
      <c r="E87" s="57"/>
      <c r="F87" s="422"/>
      <c r="G87" s="234" t="str">
        <f t="shared" si="2"/>
        <v/>
      </c>
    </row>
    <row r="88" spans="1:7" ht="12" customHeight="1" x14ac:dyDescent="0.2">
      <c r="A88" s="31" t="s">
        <v>517</v>
      </c>
      <c r="B88" s="60"/>
      <c r="C88" s="423" t="s">
        <v>516</v>
      </c>
      <c r="D88" s="421" t="s">
        <v>344</v>
      </c>
      <c r="E88" s="28">
        <v>1</v>
      </c>
      <c r="F88" s="424">
        <v>50000</v>
      </c>
      <c r="G88" s="234">
        <f t="shared" si="2"/>
        <v>50000</v>
      </c>
    </row>
    <row r="89" spans="1:7" ht="12" customHeight="1" x14ac:dyDescent="0.2">
      <c r="A89" s="25"/>
      <c r="B89" s="60"/>
      <c r="C89" s="423"/>
      <c r="D89" s="421"/>
      <c r="E89" s="28"/>
      <c r="F89" s="422"/>
      <c r="G89" s="234" t="str">
        <f t="shared" si="2"/>
        <v/>
      </c>
    </row>
    <row r="90" spans="1:7" ht="12" customHeight="1" x14ac:dyDescent="0.2">
      <c r="A90" s="31" t="s">
        <v>518</v>
      </c>
      <c r="B90" s="60"/>
      <c r="C90" s="418" t="s">
        <v>473</v>
      </c>
      <c r="D90" s="421"/>
      <c r="E90" s="28"/>
      <c r="F90" s="422"/>
      <c r="G90" s="234" t="str">
        <f t="shared" si="2"/>
        <v/>
      </c>
    </row>
    <row r="91" spans="1:7" ht="12" customHeight="1" x14ac:dyDescent="0.2">
      <c r="A91" s="25"/>
      <c r="B91" s="60"/>
      <c r="C91" s="418" t="s">
        <v>519</v>
      </c>
      <c r="D91" s="421" t="s">
        <v>141</v>
      </c>
      <c r="E91" s="185">
        <f>G88</f>
        <v>50000</v>
      </c>
      <c r="F91" s="357"/>
      <c r="G91" s="234" t="str">
        <f t="shared" si="2"/>
        <v/>
      </c>
    </row>
    <row r="92" spans="1:7" ht="12" customHeight="1" x14ac:dyDescent="0.2">
      <c r="A92" s="25"/>
      <c r="B92" s="67"/>
      <c r="C92" s="50"/>
      <c r="D92" s="50"/>
      <c r="E92" s="51"/>
      <c r="F92" s="425"/>
      <c r="G92" s="234" t="str">
        <f t="shared" si="2"/>
        <v/>
      </c>
    </row>
    <row r="93" spans="1:7" ht="12" customHeight="1" x14ac:dyDescent="0.2">
      <c r="A93" s="25" t="s">
        <v>1707</v>
      </c>
      <c r="B93" s="49"/>
      <c r="C93" s="8" t="s">
        <v>1708</v>
      </c>
      <c r="D93" s="28"/>
      <c r="E93" s="426"/>
      <c r="F93" s="30"/>
      <c r="G93" s="234"/>
    </row>
    <row r="94" spans="1:7" ht="12" customHeight="1" x14ac:dyDescent="0.2">
      <c r="A94" s="31"/>
      <c r="B94" s="60"/>
      <c r="D94" s="28"/>
      <c r="E94" s="426"/>
      <c r="F94" s="30"/>
      <c r="G94" s="234"/>
    </row>
    <row r="95" spans="1:7" ht="12" customHeight="1" x14ac:dyDescent="0.2">
      <c r="A95" s="31" t="s">
        <v>1709</v>
      </c>
      <c r="B95" s="60"/>
      <c r="C95" s="11" t="s">
        <v>1710</v>
      </c>
      <c r="D95" s="28" t="s">
        <v>1711</v>
      </c>
      <c r="E95" s="28">
        <v>50</v>
      </c>
      <c r="F95" s="222"/>
      <c r="G95" s="234" t="str">
        <f t="shared" si="2"/>
        <v/>
      </c>
    </row>
    <row r="96" spans="1:7" ht="12" customHeight="1" x14ac:dyDescent="0.2">
      <c r="A96" s="31"/>
      <c r="B96" s="60"/>
      <c r="D96" s="28"/>
      <c r="E96" s="28"/>
      <c r="F96" s="45"/>
      <c r="G96" s="234"/>
    </row>
    <row r="97" spans="1:7" ht="12" customHeight="1" x14ac:dyDescent="0.2">
      <c r="A97" s="31" t="s">
        <v>1712</v>
      </c>
      <c r="B97" s="60"/>
      <c r="C97" s="11" t="s">
        <v>1713</v>
      </c>
      <c r="D97" s="28" t="s">
        <v>1711</v>
      </c>
      <c r="E97" s="28">
        <v>20</v>
      </c>
      <c r="F97" s="222"/>
      <c r="G97" s="234" t="str">
        <f t="shared" si="2"/>
        <v/>
      </c>
    </row>
    <row r="98" spans="1:7" ht="12" customHeight="1" x14ac:dyDescent="0.2">
      <c r="A98" s="31"/>
      <c r="B98" s="60"/>
      <c r="D98" s="28"/>
      <c r="E98" s="28"/>
      <c r="F98" s="45"/>
      <c r="G98" s="234"/>
    </row>
    <row r="99" spans="1:7" ht="12" customHeight="1" x14ac:dyDescent="0.2">
      <c r="A99" s="31" t="s">
        <v>1714</v>
      </c>
      <c r="B99" s="60"/>
      <c r="C99" s="11" t="s">
        <v>1715</v>
      </c>
      <c r="D99" s="28" t="s">
        <v>147</v>
      </c>
      <c r="E99" s="28">
        <v>50</v>
      </c>
      <c r="F99" s="222"/>
      <c r="G99" s="234" t="str">
        <f t="shared" si="2"/>
        <v/>
      </c>
    </row>
    <row r="100" spans="1:7" ht="12" customHeight="1" x14ac:dyDescent="0.2">
      <c r="A100" s="31"/>
      <c r="B100" s="60"/>
      <c r="D100" s="28"/>
      <c r="E100" s="56"/>
      <c r="F100" s="30"/>
      <c r="G100" s="234" t="str">
        <f t="shared" si="2"/>
        <v/>
      </c>
    </row>
    <row r="101" spans="1:7" ht="12" customHeight="1" x14ac:dyDescent="0.2">
      <c r="A101" s="31"/>
      <c r="B101" s="60"/>
      <c r="D101" s="28"/>
      <c r="E101" s="30"/>
      <c r="F101" s="45"/>
      <c r="G101" s="234"/>
    </row>
    <row r="102" spans="1:7" ht="12" customHeight="1" x14ac:dyDescent="0.2">
      <c r="A102" s="31"/>
      <c r="B102" s="60"/>
      <c r="D102" s="28"/>
      <c r="E102" s="28"/>
      <c r="F102" s="45"/>
      <c r="G102" s="234"/>
    </row>
    <row r="103" spans="1:7" ht="12" customHeight="1" x14ac:dyDescent="0.2">
      <c r="A103" s="31"/>
      <c r="B103" s="60"/>
      <c r="D103" s="28"/>
      <c r="E103" s="30"/>
      <c r="F103" s="45"/>
      <c r="G103" s="234"/>
    </row>
    <row r="104" spans="1:7" ht="12" customHeight="1" x14ac:dyDescent="0.2">
      <c r="A104" s="31"/>
      <c r="B104" s="60"/>
      <c r="C104" s="423"/>
      <c r="D104" s="421"/>
      <c r="E104" s="48"/>
      <c r="F104" s="422"/>
      <c r="G104" s="234" t="str">
        <f t="shared" si="2"/>
        <v/>
      </c>
    </row>
    <row r="105" spans="1:7" ht="12" customHeight="1" x14ac:dyDescent="0.2">
      <c r="A105" s="25"/>
      <c r="B105" s="67"/>
      <c r="C105" s="50"/>
      <c r="D105" s="50"/>
      <c r="E105" s="57"/>
      <c r="F105" s="422"/>
      <c r="G105" s="234" t="str">
        <f t="shared" si="2"/>
        <v/>
      </c>
    </row>
    <row r="106" spans="1:7" ht="12" customHeight="1" x14ac:dyDescent="0.2">
      <c r="A106" s="25"/>
      <c r="B106" s="26"/>
      <c r="C106" s="423"/>
      <c r="D106" s="421"/>
      <c r="E106" s="28"/>
      <c r="F106" s="422"/>
      <c r="G106" s="234" t="str">
        <f t="shared" si="2"/>
        <v/>
      </c>
    </row>
    <row r="107" spans="1:7" ht="12" customHeight="1" x14ac:dyDescent="0.2">
      <c r="A107" s="25"/>
      <c r="B107" s="26"/>
      <c r="C107" s="423"/>
      <c r="D107" s="421"/>
      <c r="E107" s="28"/>
      <c r="F107" s="422"/>
      <c r="G107" s="234" t="str">
        <f t="shared" si="2"/>
        <v/>
      </c>
    </row>
    <row r="108" spans="1:7" ht="12" customHeight="1" x14ac:dyDescent="0.2">
      <c r="A108" s="25"/>
      <c r="B108" s="26"/>
      <c r="C108" s="423"/>
      <c r="D108" s="421"/>
      <c r="E108" s="28"/>
      <c r="F108" s="422"/>
      <c r="G108" s="234" t="str">
        <f t="shared" si="2"/>
        <v/>
      </c>
    </row>
    <row r="109" spans="1:7" ht="12" customHeight="1" x14ac:dyDescent="0.2">
      <c r="A109" s="25"/>
      <c r="B109" s="26"/>
      <c r="C109" s="423"/>
      <c r="D109" s="421"/>
      <c r="E109" s="28"/>
      <c r="F109" s="422"/>
      <c r="G109" s="234" t="str">
        <f t="shared" si="2"/>
        <v/>
      </c>
    </row>
    <row r="110" spans="1:7" ht="12" customHeight="1" x14ac:dyDescent="0.2">
      <c r="A110" s="25"/>
      <c r="B110" s="26"/>
      <c r="C110" s="423"/>
      <c r="D110" s="421"/>
      <c r="E110" s="28"/>
      <c r="F110" s="422"/>
      <c r="G110" s="234" t="str">
        <f t="shared" si="2"/>
        <v/>
      </c>
    </row>
    <row r="111" spans="1:7" ht="12" customHeight="1" x14ac:dyDescent="0.2">
      <c r="A111" s="25"/>
      <c r="B111" s="26"/>
      <c r="C111" s="423"/>
      <c r="D111" s="421"/>
      <c r="E111" s="28"/>
      <c r="F111" s="422"/>
      <c r="G111" s="234" t="str">
        <f t="shared" si="2"/>
        <v/>
      </c>
    </row>
    <row r="112" spans="1:7" ht="12" customHeight="1" x14ac:dyDescent="0.2">
      <c r="A112" s="25"/>
      <c r="B112" s="26"/>
      <c r="C112" s="423"/>
      <c r="D112" s="421"/>
      <c r="E112" s="28"/>
      <c r="F112" s="422"/>
      <c r="G112" s="234" t="str">
        <f t="shared" si="2"/>
        <v/>
      </c>
    </row>
    <row r="113" spans="1:7" ht="12" customHeight="1" x14ac:dyDescent="0.2">
      <c r="A113" s="25"/>
      <c r="B113" s="26"/>
      <c r="C113" s="423"/>
      <c r="D113" s="421"/>
      <c r="E113" s="28"/>
      <c r="F113" s="422"/>
      <c r="G113" s="234" t="str">
        <f t="shared" si="2"/>
        <v/>
      </c>
    </row>
    <row r="114" spans="1:7" ht="12" customHeight="1" x14ac:dyDescent="0.2">
      <c r="A114" s="25"/>
      <c r="B114" s="26"/>
      <c r="C114" s="423"/>
      <c r="D114" s="421"/>
      <c r="E114" s="28"/>
      <c r="F114" s="422"/>
      <c r="G114" s="234" t="str">
        <f t="shared" si="2"/>
        <v/>
      </c>
    </row>
    <row r="115" spans="1:7" ht="12" customHeight="1" x14ac:dyDescent="0.2">
      <c r="A115" s="25"/>
      <c r="B115" s="26"/>
      <c r="C115" s="423"/>
      <c r="D115" s="421"/>
      <c r="E115" s="28"/>
      <c r="F115" s="422"/>
      <c r="G115" s="234" t="str">
        <f t="shared" si="2"/>
        <v/>
      </c>
    </row>
    <row r="116" spans="1:7" ht="12" customHeight="1" x14ac:dyDescent="0.2">
      <c r="A116" s="25"/>
      <c r="B116" s="49"/>
      <c r="C116" s="50"/>
      <c r="D116" s="50"/>
      <c r="E116" s="51"/>
      <c r="F116" s="422"/>
      <c r="G116" s="234" t="str">
        <f t="shared" si="2"/>
        <v/>
      </c>
    </row>
    <row r="117" spans="1:7" ht="12" customHeight="1" x14ac:dyDescent="0.2">
      <c r="A117" s="25"/>
      <c r="B117" s="26"/>
      <c r="C117" s="423"/>
      <c r="D117" s="421"/>
      <c r="E117" s="51"/>
      <c r="F117" s="399"/>
      <c r="G117" s="234" t="str">
        <f t="shared" si="2"/>
        <v/>
      </c>
    </row>
    <row r="118" spans="1:7" ht="12" customHeight="1" x14ac:dyDescent="0.2">
      <c r="A118" s="25"/>
      <c r="B118" s="26"/>
      <c r="C118" s="50"/>
      <c r="D118" s="50"/>
      <c r="E118" s="51"/>
      <c r="F118" s="422"/>
      <c r="G118" s="234" t="str">
        <f t="shared" si="2"/>
        <v/>
      </c>
    </row>
    <row r="119" spans="1:7" ht="12" customHeight="1" x14ac:dyDescent="0.2">
      <c r="A119" s="25"/>
      <c r="B119" s="26"/>
      <c r="C119" s="50"/>
      <c r="D119" s="421"/>
      <c r="E119" s="28"/>
      <c r="F119" s="422"/>
      <c r="G119" s="234" t="str">
        <f t="shared" si="2"/>
        <v/>
      </c>
    </row>
    <row r="120" spans="1:7" ht="12" customHeight="1" x14ac:dyDescent="0.2">
      <c r="A120" s="25"/>
      <c r="B120" s="26"/>
      <c r="C120" s="50"/>
      <c r="D120" s="50"/>
      <c r="E120" s="51"/>
      <c r="F120" s="422"/>
      <c r="G120" s="234" t="str">
        <f t="shared" si="2"/>
        <v/>
      </c>
    </row>
    <row r="121" spans="1:7" ht="12" customHeight="1" x14ac:dyDescent="0.2">
      <c r="A121" s="25"/>
      <c r="B121" s="26"/>
      <c r="C121" s="423"/>
      <c r="D121" s="421"/>
      <c r="E121" s="51"/>
      <c r="F121" s="399"/>
      <c r="G121" s="234" t="str">
        <f t="shared" si="2"/>
        <v/>
      </c>
    </row>
    <row r="122" spans="1:7" ht="12" customHeight="1" x14ac:dyDescent="0.2">
      <c r="A122" s="25"/>
      <c r="B122" s="26"/>
      <c r="C122" s="427"/>
      <c r="D122" s="421"/>
      <c r="E122" s="51"/>
      <c r="F122" s="399"/>
      <c r="G122" s="234" t="str">
        <f t="shared" si="2"/>
        <v/>
      </c>
    </row>
    <row r="123" spans="1:7" ht="12" customHeight="1" x14ac:dyDescent="0.2">
      <c r="A123" s="25"/>
      <c r="B123" s="26"/>
      <c r="C123" s="427"/>
      <c r="D123" s="421"/>
      <c r="E123" s="51"/>
      <c r="F123" s="399"/>
      <c r="G123" s="234"/>
    </row>
    <row r="124" spans="1:7" ht="12" customHeight="1" x14ac:dyDescent="0.2">
      <c r="A124" s="25"/>
      <c r="B124" s="26"/>
      <c r="C124" s="427"/>
      <c r="D124" s="421"/>
      <c r="E124" s="51"/>
      <c r="F124" s="399"/>
      <c r="G124" s="234"/>
    </row>
    <row r="125" spans="1:7" ht="12" customHeight="1" x14ac:dyDescent="0.2">
      <c r="A125" s="25"/>
      <c r="B125" s="26"/>
      <c r="C125" s="427"/>
      <c r="D125" s="421"/>
      <c r="E125" s="51"/>
      <c r="F125" s="399"/>
      <c r="G125" s="234"/>
    </row>
    <row r="126" spans="1:7" ht="12" customHeight="1" x14ac:dyDescent="0.2">
      <c r="A126" s="25"/>
      <c r="B126" s="26"/>
      <c r="C126" s="427"/>
      <c r="D126" s="421"/>
      <c r="E126" s="51"/>
      <c r="F126" s="399"/>
      <c r="G126" s="234"/>
    </row>
    <row r="127" spans="1:7" ht="12" customHeight="1" x14ac:dyDescent="0.2">
      <c r="A127" s="25"/>
      <c r="B127" s="26"/>
      <c r="C127" s="427"/>
      <c r="D127" s="421"/>
      <c r="E127" s="51"/>
      <c r="F127" s="399"/>
      <c r="G127" s="234"/>
    </row>
    <row r="128" spans="1:7" ht="12" customHeight="1" x14ac:dyDescent="0.2">
      <c r="A128" s="25"/>
      <c r="B128" s="26"/>
      <c r="C128" s="427"/>
      <c r="D128" s="421"/>
      <c r="E128" s="51"/>
      <c r="F128" s="399"/>
      <c r="G128" s="234"/>
    </row>
    <row r="129" spans="1:7" ht="12" customHeight="1" x14ac:dyDescent="0.2">
      <c r="A129" s="25"/>
      <c r="B129" s="26"/>
      <c r="C129" s="427"/>
      <c r="D129" s="421"/>
      <c r="E129" s="51"/>
      <c r="F129" s="399"/>
      <c r="G129" s="234"/>
    </row>
    <row r="130" spans="1:7" ht="12" customHeight="1" x14ac:dyDescent="0.2">
      <c r="A130" s="25"/>
      <c r="B130" s="26"/>
      <c r="C130" s="427"/>
      <c r="D130" s="421"/>
      <c r="E130" s="51"/>
      <c r="F130" s="399"/>
      <c r="G130" s="234"/>
    </row>
    <row r="131" spans="1:7" ht="12" customHeight="1" x14ac:dyDescent="0.2">
      <c r="A131" s="25"/>
      <c r="B131" s="26"/>
      <c r="C131" s="427"/>
      <c r="D131" s="421"/>
      <c r="E131" s="51"/>
      <c r="F131" s="399"/>
      <c r="G131" s="234"/>
    </row>
    <row r="132" spans="1:7" ht="12" customHeight="1" x14ac:dyDescent="0.2">
      <c r="A132" s="25"/>
      <c r="B132" s="26"/>
      <c r="C132" s="427"/>
      <c r="D132" s="421"/>
      <c r="E132" s="51"/>
      <c r="F132" s="399"/>
      <c r="G132" s="234"/>
    </row>
    <row r="133" spans="1:7" ht="12" customHeight="1" x14ac:dyDescent="0.2">
      <c r="A133" s="25"/>
      <c r="B133" s="26"/>
      <c r="C133" s="427"/>
      <c r="D133" s="421"/>
      <c r="E133" s="51"/>
      <c r="F133" s="399"/>
      <c r="G133" s="234"/>
    </row>
    <row r="134" spans="1:7" ht="12" customHeight="1" x14ac:dyDescent="0.2">
      <c r="A134" s="25"/>
      <c r="B134" s="26"/>
      <c r="C134" s="427"/>
      <c r="D134" s="421"/>
      <c r="E134" s="51"/>
      <c r="F134" s="399"/>
      <c r="G134" s="234"/>
    </row>
    <row r="135" spans="1:7" ht="12" customHeight="1" x14ac:dyDescent="0.2">
      <c r="A135" s="25"/>
      <c r="B135" s="26"/>
      <c r="C135" s="427"/>
      <c r="D135" s="421"/>
      <c r="E135" s="51"/>
      <c r="F135" s="399"/>
      <c r="G135" s="234" t="str">
        <f t="shared" si="2"/>
        <v/>
      </c>
    </row>
    <row r="136" spans="1:7" ht="12" customHeight="1" x14ac:dyDescent="0.2">
      <c r="A136" s="25"/>
      <c r="B136" s="26"/>
      <c r="C136" s="8"/>
      <c r="D136" s="28"/>
      <c r="E136" s="29"/>
      <c r="F136" s="30"/>
      <c r="G136" s="234" t="str">
        <f t="shared" si="2"/>
        <v/>
      </c>
    </row>
    <row r="137" spans="1:7" ht="12" customHeight="1" x14ac:dyDescent="0.2">
      <c r="A137" s="25"/>
      <c r="B137" s="26"/>
      <c r="C137" s="8"/>
      <c r="D137" s="28"/>
      <c r="E137" s="29"/>
      <c r="F137" s="30"/>
      <c r="G137" s="234"/>
    </row>
    <row r="138" spans="1:7" ht="12" customHeight="1" x14ac:dyDescent="0.2">
      <c r="A138" s="25"/>
      <c r="B138" s="26"/>
      <c r="C138" s="8"/>
      <c r="D138" s="28"/>
      <c r="E138" s="29"/>
      <c r="F138" s="30"/>
      <c r="G138" s="234" t="str">
        <f t="shared" si="2"/>
        <v/>
      </c>
    </row>
    <row r="139" spans="1:7" ht="12" customHeight="1" x14ac:dyDescent="0.25">
      <c r="A139" s="52"/>
      <c r="B139" s="53"/>
      <c r="C139" s="89"/>
      <c r="D139" s="4"/>
      <c r="E139" s="4"/>
      <c r="F139" s="15"/>
      <c r="G139" s="54"/>
    </row>
    <row r="140" spans="1:7" ht="12" customHeight="1" x14ac:dyDescent="0.25">
      <c r="A140" s="25" t="str">
        <f>A78</f>
        <v>M0200</v>
      </c>
      <c r="B140" s="49"/>
      <c r="C140" s="90" t="s">
        <v>137</v>
      </c>
      <c r="D140" s="3"/>
      <c r="E140" s="3"/>
      <c r="F140" s="60"/>
      <c r="G140" s="349">
        <f>SUM(G77:G138)</f>
        <v>835000</v>
      </c>
    </row>
    <row r="141" spans="1:7" ht="12" customHeight="1" x14ac:dyDescent="0.25">
      <c r="A141" s="43"/>
      <c r="B141" s="55"/>
      <c r="C141" s="91"/>
      <c r="D141" s="5"/>
      <c r="E141" s="5"/>
      <c r="F141" s="19"/>
      <c r="G141" s="44"/>
    </row>
  </sheetData>
  <sheetProtection algorithmName="SHA-512" hashValue="bD22u7ua3lFwoei4Gl/T+dLkecsHCPruxLCfZnwAG0ieeODHUdsFKI52Vn7tN5d0VQySZ53AH0RwNYZg/r/Nyw==" saltValue="TK/qlI1RdiK3UFYKK935rA==" spinCount="100000" sheet="1" selectLockedCells="1"/>
  <protectedRanges>
    <protectedRange sqref="F12 F14 F117 F121 F45 F27:F28 F64:F65 F56:F57" name="Range2"/>
  </protectedRanges>
  <mergeCells count="2">
    <mergeCell ref="A5:B5"/>
    <mergeCell ref="A75:B7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5" firstPageNumber="6" fitToHeight="0" orientation="portrait" r:id="rId1"/>
  <headerFooter>
    <oddHeader>&amp;CC&amp;P</oddHeader>
  </headerFooter>
  <rowBreaks count="1" manualBreakCount="1">
    <brk id="70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A85CA-444A-4F6E-964C-5C9A80FCA973}">
  <sheetPr codeName="Sheet3">
    <tabColor theme="6" tint="-0.249977111117893"/>
  </sheetPr>
  <dimension ref="A1:G130"/>
  <sheetViews>
    <sheetView showZeros="0" view="pageBreakPreview" topLeftCell="A64" zoomScale="90" zoomScaleNormal="90" zoomScaleSheetLayoutView="90" workbookViewId="0">
      <selection activeCell="D19" sqref="D19"/>
    </sheetView>
  </sheetViews>
  <sheetFormatPr defaultColWidth="12.453125" defaultRowHeight="11.4" x14ac:dyDescent="0.25"/>
  <cols>
    <col min="1" max="2" width="3.8164062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3"/>
      <c r="G2" s="2" t="s">
        <v>213</v>
      </c>
    </row>
    <row r="3" spans="1:7" ht="12" customHeight="1" x14ac:dyDescent="0.25">
      <c r="A3" s="12" t="str">
        <f>'Part A - Mng M0300 Non-toll'!A3</f>
        <v>PART A : MANAGEMENT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">
      <c r="A7" s="20"/>
      <c r="B7" s="15"/>
      <c r="C7" s="22"/>
      <c r="D7" s="16"/>
      <c r="E7" s="23"/>
      <c r="F7" s="24"/>
      <c r="G7" s="234" t="str">
        <f t="shared" ref="G7:G64" si="0">IF(OR(AND(E7="Prov",F7="Sum"),(F7="PC Sum")),". . . . . . . . .00",IF(ISERR(E7*F7),"",IF(E7*F7=0,"",ROUND(E7*F7,2))))</f>
        <v/>
      </c>
    </row>
    <row r="8" spans="1:7" ht="12" customHeight="1" x14ac:dyDescent="0.2">
      <c r="A8" s="25" t="s">
        <v>214</v>
      </c>
      <c r="B8" s="60"/>
      <c r="C8" s="27" t="s">
        <v>44</v>
      </c>
      <c r="D8" s="28"/>
      <c r="E8" s="29"/>
      <c r="F8" s="30"/>
      <c r="G8" s="234" t="str">
        <f t="shared" si="0"/>
        <v/>
      </c>
    </row>
    <row r="9" spans="1:7" ht="12" customHeight="1" x14ac:dyDescent="0.2">
      <c r="A9" s="25"/>
      <c r="B9" s="60"/>
      <c r="C9" s="27"/>
      <c r="D9" s="28"/>
      <c r="E9" s="29"/>
      <c r="F9" s="30"/>
      <c r="G9" s="234" t="str">
        <f t="shared" si="0"/>
        <v/>
      </c>
    </row>
    <row r="10" spans="1:7" ht="12" customHeight="1" x14ac:dyDescent="0.2">
      <c r="A10" s="25" t="s">
        <v>520</v>
      </c>
      <c r="B10" s="60"/>
      <c r="C10" s="8" t="s">
        <v>521</v>
      </c>
      <c r="D10" s="28" t="s">
        <v>375</v>
      </c>
      <c r="E10" s="29">
        <v>60</v>
      </c>
      <c r="F10" s="397"/>
      <c r="G10" s="234" t="str">
        <f t="shared" si="0"/>
        <v/>
      </c>
    </row>
    <row r="11" spans="1:7" ht="12" customHeight="1" x14ac:dyDescent="0.2">
      <c r="A11" s="31"/>
      <c r="B11" s="60"/>
      <c r="D11" s="28"/>
      <c r="E11" s="29"/>
      <c r="F11" s="30"/>
      <c r="G11" s="234" t="str">
        <f t="shared" si="0"/>
        <v/>
      </c>
    </row>
    <row r="12" spans="1:7" ht="12" customHeight="1" x14ac:dyDescent="0.2">
      <c r="A12" s="25" t="s">
        <v>522</v>
      </c>
      <c r="B12" s="60"/>
      <c r="C12" s="8" t="s">
        <v>523</v>
      </c>
      <c r="D12" s="28"/>
      <c r="E12" s="29"/>
      <c r="F12" s="30"/>
      <c r="G12" s="234"/>
    </row>
    <row r="13" spans="1:7" ht="12" customHeight="1" x14ac:dyDescent="0.2">
      <c r="A13" s="25"/>
      <c r="B13" s="351"/>
      <c r="C13" s="8" t="s">
        <v>524</v>
      </c>
      <c r="D13" s="36"/>
      <c r="E13" s="37"/>
      <c r="F13" s="38"/>
      <c r="G13" s="234"/>
    </row>
    <row r="14" spans="1:7" ht="12" customHeight="1" x14ac:dyDescent="0.2">
      <c r="A14" s="25"/>
      <c r="B14" s="351"/>
      <c r="D14" s="36"/>
      <c r="E14" s="37"/>
      <c r="F14" s="38"/>
      <c r="G14" s="234" t="str">
        <f t="shared" si="0"/>
        <v/>
      </c>
    </row>
    <row r="15" spans="1:7" ht="12" customHeight="1" x14ac:dyDescent="0.2">
      <c r="A15" s="31" t="s">
        <v>526</v>
      </c>
      <c r="B15" s="351"/>
      <c r="C15" s="11" t="s">
        <v>523</v>
      </c>
      <c r="D15" s="28"/>
      <c r="E15" s="29"/>
      <c r="F15" s="30"/>
      <c r="G15" s="234" t="str">
        <f t="shared" ref="G15:G16" si="1">IF(OR(AND(E15="Prov",F15="Sum"),(F15="PC Sum")),". . . . . . . . .00",IF(ISERR(E15*F15),"",IF(E15*F15=0,"",ROUND(E15*F15,2))))</f>
        <v/>
      </c>
    </row>
    <row r="16" spans="1:7" ht="12" customHeight="1" x14ac:dyDescent="0.2">
      <c r="A16" s="25"/>
      <c r="B16" s="351"/>
      <c r="C16" s="11" t="s">
        <v>524</v>
      </c>
      <c r="D16" s="36" t="s">
        <v>344</v>
      </c>
      <c r="E16" s="37">
        <v>1</v>
      </c>
      <c r="F16" s="228">
        <v>250000</v>
      </c>
      <c r="G16" s="234">
        <f t="shared" si="1"/>
        <v>250000</v>
      </c>
    </row>
    <row r="17" spans="1:7" ht="12" customHeight="1" x14ac:dyDescent="0.2">
      <c r="A17" s="25"/>
      <c r="B17" s="351"/>
      <c r="D17" s="36"/>
      <c r="E17" s="37"/>
      <c r="F17" s="38"/>
      <c r="G17" s="234" t="str">
        <f t="shared" si="0"/>
        <v/>
      </c>
    </row>
    <row r="18" spans="1:7" ht="12" customHeight="1" x14ac:dyDescent="0.2">
      <c r="A18" s="31" t="s">
        <v>525</v>
      </c>
      <c r="B18" s="358"/>
      <c r="C18" s="11" t="s">
        <v>473</v>
      </c>
      <c r="D18" s="28"/>
      <c r="E18" s="34"/>
      <c r="F18" s="45"/>
      <c r="G18" s="234" t="str">
        <f t="shared" si="0"/>
        <v/>
      </c>
    </row>
    <row r="19" spans="1:7" ht="12" customHeight="1" x14ac:dyDescent="0.2">
      <c r="A19" s="32"/>
      <c r="B19" s="351"/>
      <c r="C19" s="11" t="s">
        <v>527</v>
      </c>
      <c r="D19" s="36" t="s">
        <v>141</v>
      </c>
      <c r="E19" s="37">
        <f>G16</f>
        <v>250000</v>
      </c>
      <c r="F19" s="428"/>
      <c r="G19" s="234" t="str">
        <f t="shared" si="0"/>
        <v/>
      </c>
    </row>
    <row r="20" spans="1:7" ht="12" customHeight="1" x14ac:dyDescent="0.2">
      <c r="A20" s="32"/>
      <c r="B20" s="351"/>
      <c r="D20" s="36"/>
      <c r="E20" s="37"/>
      <c r="F20" s="38"/>
      <c r="G20" s="234" t="str">
        <f t="shared" si="0"/>
        <v/>
      </c>
    </row>
    <row r="21" spans="1:7" ht="12" customHeight="1" x14ac:dyDescent="0.2">
      <c r="A21" s="32"/>
      <c r="B21" s="351"/>
      <c r="D21" s="36"/>
      <c r="E21" s="36"/>
      <c r="F21" s="38"/>
      <c r="G21" s="234" t="str">
        <f t="shared" si="0"/>
        <v/>
      </c>
    </row>
    <row r="22" spans="1:7" ht="12" customHeight="1" x14ac:dyDescent="0.2">
      <c r="A22" s="31"/>
      <c r="B22" s="351"/>
      <c r="D22" s="36"/>
      <c r="E22" s="36"/>
      <c r="F22" s="38"/>
      <c r="G22" s="234" t="str">
        <f t="shared" si="0"/>
        <v/>
      </c>
    </row>
    <row r="23" spans="1:7" ht="12" customHeight="1" x14ac:dyDescent="0.2">
      <c r="A23" s="31"/>
      <c r="B23" s="351"/>
      <c r="D23" s="36"/>
      <c r="E23" s="37"/>
      <c r="F23" s="38"/>
      <c r="G23" s="234" t="str">
        <f t="shared" si="0"/>
        <v/>
      </c>
    </row>
    <row r="24" spans="1:7" ht="12" customHeight="1" x14ac:dyDescent="0.2">
      <c r="A24" s="31"/>
      <c r="B24" s="351"/>
      <c r="C24" s="35"/>
      <c r="D24" s="36"/>
      <c r="E24" s="38"/>
      <c r="F24" s="429"/>
      <c r="G24" s="234" t="str">
        <f t="shared" si="0"/>
        <v/>
      </c>
    </row>
    <row r="25" spans="1:7" ht="12" customHeight="1" x14ac:dyDescent="0.2">
      <c r="A25" s="31"/>
      <c r="B25" s="351"/>
      <c r="C25" s="35"/>
      <c r="D25" s="36"/>
      <c r="E25" s="38"/>
      <c r="F25" s="429"/>
      <c r="G25" s="234" t="str">
        <f t="shared" si="0"/>
        <v/>
      </c>
    </row>
    <row r="26" spans="1:7" ht="12" customHeight="1" x14ac:dyDescent="0.2">
      <c r="A26" s="31"/>
      <c r="B26" s="60"/>
      <c r="D26" s="36"/>
      <c r="E26" s="36"/>
      <c r="F26" s="38"/>
      <c r="G26" s="234" t="str">
        <f t="shared" si="0"/>
        <v/>
      </c>
    </row>
    <row r="27" spans="1:7" ht="12" customHeight="1" x14ac:dyDescent="0.2">
      <c r="A27" s="31"/>
      <c r="B27" s="60"/>
      <c r="D27" s="36"/>
      <c r="E27" s="36"/>
      <c r="F27" s="40"/>
      <c r="G27" s="234" t="str">
        <f t="shared" si="0"/>
        <v/>
      </c>
    </row>
    <row r="28" spans="1:7" ht="12" customHeight="1" x14ac:dyDescent="0.2">
      <c r="A28" s="31"/>
      <c r="B28" s="60"/>
      <c r="D28" s="36"/>
      <c r="E28" s="36"/>
      <c r="F28" s="40"/>
      <c r="G28" s="234" t="str">
        <f t="shared" si="0"/>
        <v/>
      </c>
    </row>
    <row r="29" spans="1:7" ht="12" customHeight="1" x14ac:dyDescent="0.2">
      <c r="A29" s="31"/>
      <c r="B29" s="60"/>
      <c r="D29" s="36"/>
      <c r="E29" s="41"/>
      <c r="F29" s="38"/>
      <c r="G29" s="234" t="str">
        <f t="shared" si="0"/>
        <v/>
      </c>
    </row>
    <row r="30" spans="1:7" ht="12" customHeight="1" x14ac:dyDescent="0.2">
      <c r="A30" s="31"/>
      <c r="B30" s="60"/>
      <c r="D30" s="36"/>
      <c r="E30" s="36"/>
      <c r="F30" s="38"/>
      <c r="G30" s="234" t="str">
        <f t="shared" si="0"/>
        <v/>
      </c>
    </row>
    <row r="31" spans="1:7" ht="12" customHeight="1" x14ac:dyDescent="0.2">
      <c r="A31" s="31"/>
      <c r="B31" s="60"/>
      <c r="D31" s="36"/>
      <c r="E31" s="36"/>
      <c r="F31" s="40"/>
      <c r="G31" s="234" t="str">
        <f t="shared" si="0"/>
        <v/>
      </c>
    </row>
    <row r="32" spans="1:7" ht="12" customHeight="1" x14ac:dyDescent="0.2">
      <c r="A32" s="31"/>
      <c r="B32" s="60"/>
      <c r="D32" s="36"/>
      <c r="E32" s="36"/>
      <c r="F32" s="40"/>
      <c r="G32" s="234" t="str">
        <f t="shared" si="0"/>
        <v/>
      </c>
    </row>
    <row r="33" spans="1:7" ht="12" customHeight="1" x14ac:dyDescent="0.2">
      <c r="A33" s="31"/>
      <c r="B33" s="60"/>
      <c r="D33" s="36"/>
      <c r="E33" s="36"/>
      <c r="F33" s="38"/>
      <c r="G33" s="234" t="str">
        <f t="shared" si="0"/>
        <v/>
      </c>
    </row>
    <row r="34" spans="1:7" ht="12" customHeight="1" x14ac:dyDescent="0.2">
      <c r="A34" s="31"/>
      <c r="B34" s="60"/>
      <c r="D34" s="36"/>
      <c r="E34" s="36"/>
      <c r="F34" s="40"/>
      <c r="G34" s="234" t="str">
        <f t="shared" si="0"/>
        <v/>
      </c>
    </row>
    <row r="35" spans="1:7" ht="12" customHeight="1" x14ac:dyDescent="0.2">
      <c r="A35" s="31"/>
      <c r="B35" s="60"/>
      <c r="D35" s="36"/>
      <c r="E35" s="37"/>
      <c r="F35" s="40"/>
      <c r="G35" s="234" t="str">
        <f t="shared" si="0"/>
        <v/>
      </c>
    </row>
    <row r="36" spans="1:7" ht="12" customHeight="1" x14ac:dyDescent="0.2">
      <c r="A36" s="31"/>
      <c r="B36" s="60"/>
      <c r="D36" s="28"/>
      <c r="E36" s="30"/>
      <c r="F36" s="399"/>
      <c r="G36" s="234" t="str">
        <f t="shared" si="0"/>
        <v/>
      </c>
    </row>
    <row r="37" spans="1:7" ht="12" customHeight="1" x14ac:dyDescent="0.2">
      <c r="A37" s="31"/>
      <c r="B37" s="60"/>
      <c r="D37" s="28"/>
      <c r="E37" s="30"/>
      <c r="F37" s="399"/>
      <c r="G37" s="234" t="str">
        <f t="shared" si="0"/>
        <v/>
      </c>
    </row>
    <row r="38" spans="1:7" ht="12" customHeight="1" x14ac:dyDescent="0.2">
      <c r="A38" s="31"/>
      <c r="B38" s="60"/>
      <c r="D38" s="28"/>
      <c r="E38" s="29"/>
      <c r="F38" s="30"/>
      <c r="G38" s="234" t="str">
        <f t="shared" si="0"/>
        <v/>
      </c>
    </row>
    <row r="39" spans="1:7" ht="12" customHeight="1" x14ac:dyDescent="0.2">
      <c r="A39" s="31"/>
      <c r="B39" s="60"/>
      <c r="D39" s="28"/>
      <c r="E39" s="29"/>
      <c r="F39" s="30"/>
      <c r="G39" s="234" t="str">
        <f t="shared" si="0"/>
        <v/>
      </c>
    </row>
    <row r="40" spans="1:7" ht="12" customHeight="1" x14ac:dyDescent="0.2">
      <c r="A40" s="31"/>
      <c r="B40" s="60"/>
      <c r="D40" s="28"/>
      <c r="E40" s="29"/>
      <c r="F40" s="30"/>
      <c r="G40" s="234" t="str">
        <f t="shared" si="0"/>
        <v/>
      </c>
    </row>
    <row r="41" spans="1:7" ht="12" customHeight="1" x14ac:dyDescent="0.2">
      <c r="A41" s="31"/>
      <c r="B41" s="60"/>
      <c r="D41" s="28"/>
      <c r="E41" s="30"/>
      <c r="F41" s="45"/>
      <c r="G41" s="234" t="str">
        <f t="shared" si="0"/>
        <v/>
      </c>
    </row>
    <row r="42" spans="1:7" ht="12" customHeight="1" x14ac:dyDescent="0.2">
      <c r="A42" s="31"/>
      <c r="B42" s="60"/>
      <c r="D42" s="28"/>
      <c r="E42" s="29"/>
      <c r="F42" s="45"/>
      <c r="G42" s="234" t="str">
        <f t="shared" si="0"/>
        <v/>
      </c>
    </row>
    <row r="43" spans="1:7" ht="12" customHeight="1" x14ac:dyDescent="0.2">
      <c r="A43" s="31"/>
      <c r="B43" s="60"/>
      <c r="D43" s="28"/>
      <c r="E43" s="28"/>
      <c r="F43" s="45"/>
      <c r="G43" s="234" t="str">
        <f t="shared" si="0"/>
        <v/>
      </c>
    </row>
    <row r="44" spans="1:7" ht="12" customHeight="1" x14ac:dyDescent="0.2">
      <c r="A44" s="31"/>
      <c r="B44" s="60"/>
      <c r="D44" s="28"/>
      <c r="E44" s="46"/>
      <c r="F44" s="30"/>
      <c r="G44" s="234" t="str">
        <f t="shared" si="0"/>
        <v/>
      </c>
    </row>
    <row r="45" spans="1:7" ht="12" customHeight="1" x14ac:dyDescent="0.2">
      <c r="A45" s="31"/>
      <c r="B45" s="60"/>
      <c r="D45" s="28"/>
      <c r="E45" s="28"/>
      <c r="F45" s="30"/>
      <c r="G45" s="234" t="str">
        <f t="shared" si="0"/>
        <v/>
      </c>
    </row>
    <row r="46" spans="1:7" ht="12" customHeight="1" x14ac:dyDescent="0.2">
      <c r="A46" s="31"/>
      <c r="B46" s="60"/>
      <c r="D46" s="28"/>
      <c r="E46" s="28"/>
      <c r="F46" s="45"/>
      <c r="G46" s="234" t="str">
        <f t="shared" si="0"/>
        <v/>
      </c>
    </row>
    <row r="47" spans="1:7" ht="12" customHeight="1" x14ac:dyDescent="0.2">
      <c r="A47" s="31"/>
      <c r="B47" s="60"/>
      <c r="D47" s="28"/>
      <c r="E47" s="28"/>
      <c r="F47" s="45"/>
      <c r="G47" s="234" t="str">
        <f t="shared" si="0"/>
        <v/>
      </c>
    </row>
    <row r="48" spans="1:7" ht="12" customHeight="1" x14ac:dyDescent="0.2">
      <c r="A48" s="31"/>
      <c r="B48" s="60"/>
      <c r="D48" s="28"/>
      <c r="E48" s="28"/>
      <c r="F48" s="45"/>
      <c r="G48" s="234" t="str">
        <f t="shared" si="0"/>
        <v/>
      </c>
    </row>
    <row r="49" spans="1:7" ht="12" customHeight="1" x14ac:dyDescent="0.2">
      <c r="A49" s="31"/>
      <c r="B49" s="60"/>
      <c r="D49" s="28"/>
      <c r="E49" s="28"/>
      <c r="F49" s="45"/>
      <c r="G49" s="234" t="str">
        <f t="shared" si="0"/>
        <v/>
      </c>
    </row>
    <row r="50" spans="1:7" ht="12" customHeight="1" x14ac:dyDescent="0.2">
      <c r="A50" s="31"/>
      <c r="B50" s="60"/>
      <c r="D50" s="28"/>
      <c r="E50" s="28"/>
      <c r="F50" s="45"/>
      <c r="G50" s="234" t="str">
        <f t="shared" si="0"/>
        <v/>
      </c>
    </row>
    <row r="51" spans="1:7" ht="12" customHeight="1" x14ac:dyDescent="0.2">
      <c r="A51" s="31"/>
      <c r="B51" s="60"/>
      <c r="D51" s="28"/>
      <c r="E51" s="29"/>
      <c r="F51" s="45"/>
      <c r="G51" s="234" t="str">
        <f t="shared" si="0"/>
        <v/>
      </c>
    </row>
    <row r="52" spans="1:7" ht="12" customHeight="1" x14ac:dyDescent="0.2">
      <c r="A52" s="31"/>
      <c r="B52" s="60"/>
      <c r="D52" s="28"/>
      <c r="E52" s="30"/>
      <c r="F52" s="399"/>
      <c r="G52" s="234" t="str">
        <f t="shared" si="0"/>
        <v/>
      </c>
    </row>
    <row r="53" spans="1:7" ht="12" customHeight="1" x14ac:dyDescent="0.2">
      <c r="A53" s="31"/>
      <c r="B53" s="60"/>
      <c r="D53" s="28"/>
      <c r="E53" s="29"/>
      <c r="F53" s="30"/>
      <c r="G53" s="234" t="str">
        <f t="shared" si="0"/>
        <v/>
      </c>
    </row>
    <row r="54" spans="1:7" ht="12" customHeight="1" x14ac:dyDescent="0.2">
      <c r="A54" s="31"/>
      <c r="B54" s="60"/>
      <c r="D54" s="28"/>
      <c r="E54" s="29"/>
      <c r="F54" s="45"/>
      <c r="G54" s="234" t="str">
        <f t="shared" si="0"/>
        <v/>
      </c>
    </row>
    <row r="55" spans="1:7" ht="12" customHeight="1" x14ac:dyDescent="0.2">
      <c r="A55" s="31"/>
      <c r="B55" s="60"/>
      <c r="D55" s="28"/>
      <c r="E55" s="29"/>
      <c r="F55" s="30"/>
      <c r="G55" s="234" t="str">
        <f t="shared" si="0"/>
        <v/>
      </c>
    </row>
    <row r="56" spans="1:7" ht="12" customHeight="1" x14ac:dyDescent="0.2">
      <c r="A56" s="31"/>
      <c r="B56" s="60"/>
      <c r="D56" s="28"/>
      <c r="E56" s="28"/>
      <c r="F56" s="47"/>
      <c r="G56" s="234" t="str">
        <f t="shared" si="0"/>
        <v/>
      </c>
    </row>
    <row r="57" spans="1:7" ht="12" customHeight="1" x14ac:dyDescent="0.2">
      <c r="A57" s="31"/>
      <c r="B57" s="60"/>
      <c r="D57" s="28"/>
      <c r="E57" s="28"/>
      <c r="F57" s="47"/>
      <c r="G57" s="234" t="str">
        <f t="shared" si="0"/>
        <v/>
      </c>
    </row>
    <row r="58" spans="1:7" ht="12" customHeight="1" x14ac:dyDescent="0.2">
      <c r="A58" s="31"/>
      <c r="B58" s="60"/>
      <c r="D58" s="28"/>
      <c r="E58" s="29"/>
      <c r="F58" s="45"/>
      <c r="G58" s="234" t="str">
        <f t="shared" si="0"/>
        <v/>
      </c>
    </row>
    <row r="59" spans="1:7" ht="12" customHeight="1" x14ac:dyDescent="0.2">
      <c r="A59" s="31"/>
      <c r="B59" s="60"/>
      <c r="D59" s="28"/>
      <c r="E59" s="29"/>
      <c r="F59" s="399"/>
      <c r="G59" s="234" t="str">
        <f t="shared" si="0"/>
        <v/>
      </c>
    </row>
    <row r="60" spans="1:7" ht="12" customHeight="1" x14ac:dyDescent="0.2">
      <c r="A60" s="31"/>
      <c r="B60" s="60"/>
      <c r="D60" s="28"/>
      <c r="E60" s="29"/>
      <c r="F60" s="399"/>
      <c r="G60" s="234" t="str">
        <f t="shared" si="0"/>
        <v/>
      </c>
    </row>
    <row r="61" spans="1:7" ht="12" customHeight="1" x14ac:dyDescent="0.2">
      <c r="A61" s="31"/>
      <c r="B61" s="60"/>
      <c r="D61" s="28"/>
      <c r="E61" s="29"/>
      <c r="F61" s="30"/>
      <c r="G61" s="234" t="str">
        <f t="shared" si="0"/>
        <v/>
      </c>
    </row>
    <row r="62" spans="1:7" ht="12" customHeight="1" x14ac:dyDescent="0.2">
      <c r="A62" s="31"/>
      <c r="B62" s="60"/>
      <c r="D62" s="28"/>
      <c r="E62" s="29"/>
      <c r="F62" s="30"/>
      <c r="G62" s="234"/>
    </row>
    <row r="63" spans="1:7" ht="12" customHeight="1" x14ac:dyDescent="0.2">
      <c r="A63" s="31"/>
      <c r="B63" s="60"/>
      <c r="D63" s="28"/>
      <c r="E63" s="29"/>
      <c r="F63" s="30"/>
      <c r="G63" s="234"/>
    </row>
    <row r="64" spans="1:7" ht="12" customHeight="1" x14ac:dyDescent="0.2">
      <c r="A64" s="31"/>
      <c r="B64" s="60"/>
      <c r="D64" s="28"/>
      <c r="E64" s="29"/>
      <c r="F64" s="30"/>
      <c r="G64" s="234" t="str">
        <f t="shared" si="0"/>
        <v/>
      </c>
    </row>
    <row r="65" spans="1:7" ht="12" customHeight="1" x14ac:dyDescent="0.25">
      <c r="A65" s="52"/>
      <c r="B65" s="53"/>
      <c r="C65" s="89"/>
      <c r="D65" s="4"/>
      <c r="E65" s="4"/>
      <c r="F65" s="15"/>
      <c r="G65" s="54"/>
    </row>
    <row r="66" spans="1:7" ht="12" customHeight="1" x14ac:dyDescent="0.25">
      <c r="A66" s="25" t="str">
        <f>A8</f>
        <v>M0400</v>
      </c>
      <c r="B66" s="49"/>
      <c r="C66" s="90" t="s">
        <v>137</v>
      </c>
      <c r="D66" s="3"/>
      <c r="E66" s="3"/>
      <c r="F66" s="60"/>
      <c r="G66" s="76">
        <f>SUM(G7:G64)</f>
        <v>250000</v>
      </c>
    </row>
    <row r="67" spans="1:7" ht="12" customHeight="1" x14ac:dyDescent="0.25">
      <c r="A67" s="43"/>
      <c r="B67" s="55"/>
      <c r="C67" s="91"/>
      <c r="D67" s="5"/>
      <c r="E67" s="5"/>
      <c r="F67" s="19"/>
      <c r="G67" s="44"/>
    </row>
    <row r="68" spans="1:7" ht="12" customHeight="1" x14ac:dyDescent="0.25"/>
    <row r="69" spans="1:7" ht="12" customHeight="1" x14ac:dyDescent="0.25"/>
    <row r="70" spans="1:7" ht="12" customHeight="1" x14ac:dyDescent="0.25"/>
    <row r="71" spans="1:7" ht="12" customHeight="1" x14ac:dyDescent="0.25"/>
    <row r="72" spans="1:7" ht="12" customHeight="1" x14ac:dyDescent="0.25"/>
    <row r="73" spans="1:7" ht="12" customHeight="1" x14ac:dyDescent="0.25"/>
    <row r="74" spans="1:7" ht="12" customHeight="1" x14ac:dyDescent="0.25"/>
    <row r="75" spans="1:7" ht="12" customHeight="1" x14ac:dyDescent="0.25"/>
    <row r="76" spans="1:7" ht="12" customHeight="1" x14ac:dyDescent="0.25"/>
    <row r="77" spans="1:7" ht="12" customHeight="1" x14ac:dyDescent="0.25"/>
    <row r="78" spans="1:7" ht="12" customHeight="1" x14ac:dyDescent="0.25"/>
    <row r="79" spans="1:7" ht="12" customHeight="1" x14ac:dyDescent="0.25"/>
    <row r="80" spans="1:7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</sheetData>
  <sheetProtection algorithmName="SHA-512" hashValue="cLHY0MG7sK3LgzKHpd21FC5pEiULhyl89qYv7gP8HGs3+Pk3ljKbBzz7HhRdnJsX1A+rvhmcVFYgHOESZIXcGw==" saltValue="TG/EvzT6oivUiQOql1C0iw==" spinCount="100000" sheet="1" objects="1" scenarios="1"/>
  <protectedRanges>
    <protectedRange sqref="F36:F37 F59:F60 F41 F52" name="Range2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&amp;CC&amp;P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5D057-2499-452B-9160-A1819DB3C94B}">
  <sheetPr codeName="Sheet4">
    <tabColor theme="6" tint="-0.249977111117893"/>
  </sheetPr>
  <dimension ref="A1:G69"/>
  <sheetViews>
    <sheetView showZeros="0" view="pageBreakPreview" topLeftCell="A61" zoomScale="90" zoomScaleNormal="90" zoomScaleSheetLayoutView="9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4.6328125" style="10" customWidth="1"/>
    <col min="3" max="3" width="30.90625" style="11" customWidth="1"/>
    <col min="4" max="4" width="9.81640625" style="10" customWidth="1"/>
    <col min="5" max="5" width="9.81640625" style="69" customWidth="1"/>
    <col min="6" max="6" width="9.81640625" style="295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285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286"/>
      <c r="G2" s="2" t="s">
        <v>215</v>
      </c>
    </row>
    <row r="3" spans="1:7" ht="12" customHeight="1" x14ac:dyDescent="0.25">
      <c r="A3" s="12" t="str">
        <f>'Part A - Mng M0300 Non-toll'!A3</f>
        <v>PART A : MANAGEMENT</v>
      </c>
      <c r="B3" s="12"/>
      <c r="C3" s="13"/>
      <c r="D3" s="5"/>
      <c r="E3" s="5"/>
      <c r="F3" s="287"/>
      <c r="G3" s="12"/>
    </row>
    <row r="4" spans="1:7" ht="12" customHeight="1" x14ac:dyDescent="0.25">
      <c r="A4" s="77"/>
      <c r="B4" s="78"/>
      <c r="C4" s="79"/>
      <c r="D4" s="80"/>
      <c r="E4" s="80"/>
      <c r="F4" s="288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289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290"/>
      <c r="G6" s="86"/>
    </row>
    <row r="7" spans="1:7" ht="12" customHeight="1" x14ac:dyDescent="0.25">
      <c r="A7" s="20"/>
      <c r="B7" s="15"/>
      <c r="C7" s="22"/>
      <c r="D7" s="16"/>
      <c r="E7" s="23"/>
      <c r="F7" s="291"/>
      <c r="G7" s="1"/>
    </row>
    <row r="8" spans="1:7" ht="12" customHeight="1" x14ac:dyDescent="0.2">
      <c r="A8" s="17" t="s">
        <v>216</v>
      </c>
      <c r="B8" s="26"/>
      <c r="C8" s="27" t="s">
        <v>45</v>
      </c>
      <c r="D8" s="28"/>
      <c r="E8" s="29"/>
      <c r="F8" s="74"/>
      <c r="G8" s="234" t="str">
        <f t="shared" ref="G8:G61" si="0">IF(OR(AND(E8="Prov",F8="Sum"),(F8="PC Sum")),". . . . . . . . .00",IF(ISERR(E8*F8),"",IF(E8*F8=0,"",ROUND(E8*F8,2))))</f>
        <v/>
      </c>
    </row>
    <row r="9" spans="1:7" ht="12" customHeight="1" x14ac:dyDescent="0.2">
      <c r="A9" s="25"/>
      <c r="B9" s="26"/>
      <c r="C9" s="27"/>
      <c r="D9" s="28"/>
      <c r="E9" s="29"/>
      <c r="F9" s="74"/>
      <c r="G9" s="234" t="str">
        <f t="shared" si="0"/>
        <v/>
      </c>
    </row>
    <row r="10" spans="1:7" ht="12" customHeight="1" x14ac:dyDescent="0.2">
      <c r="A10" s="25" t="s">
        <v>528</v>
      </c>
      <c r="B10" s="26"/>
      <c r="C10" s="8" t="s">
        <v>145</v>
      </c>
      <c r="D10" s="28"/>
      <c r="E10" s="34"/>
      <c r="F10" s="74"/>
      <c r="G10" s="234" t="str">
        <f t="shared" si="0"/>
        <v/>
      </c>
    </row>
    <row r="11" spans="1:7" ht="12" customHeight="1" x14ac:dyDescent="0.2">
      <c r="A11" s="31"/>
      <c r="B11" s="26"/>
      <c r="D11" s="28"/>
      <c r="E11" s="29"/>
      <c r="F11" s="72"/>
      <c r="G11" s="234" t="str">
        <f t="shared" si="0"/>
        <v/>
      </c>
    </row>
    <row r="12" spans="1:7" s="7" customFormat="1" ht="12" customHeight="1" x14ac:dyDescent="0.25">
      <c r="A12" s="25" t="s">
        <v>529</v>
      </c>
      <c r="B12" s="358"/>
      <c r="C12" s="8" t="s">
        <v>381</v>
      </c>
      <c r="D12" s="18"/>
      <c r="E12" s="194"/>
      <c r="F12" s="325"/>
      <c r="G12" s="282" t="str">
        <f t="shared" si="0"/>
        <v/>
      </c>
    </row>
    <row r="13" spans="1:7" ht="12" customHeight="1" x14ac:dyDescent="0.2">
      <c r="A13" s="25"/>
      <c r="B13" s="351"/>
      <c r="D13" s="28"/>
      <c r="E13" s="34"/>
      <c r="F13" s="72"/>
      <c r="G13" s="234" t="str">
        <f t="shared" si="0"/>
        <v/>
      </c>
    </row>
    <row r="14" spans="1:7" ht="12" customHeight="1" x14ac:dyDescent="0.2">
      <c r="A14" s="31" t="s">
        <v>530</v>
      </c>
      <c r="B14" s="359"/>
      <c r="C14" s="11" t="s">
        <v>402</v>
      </c>
      <c r="D14" s="28" t="s">
        <v>140</v>
      </c>
      <c r="E14" s="58">
        <v>12</v>
      </c>
      <c r="F14" s="221"/>
      <c r="G14" s="234" t="str">
        <f t="shared" si="0"/>
        <v/>
      </c>
    </row>
    <row r="15" spans="1:7" ht="12" customHeight="1" x14ac:dyDescent="0.2">
      <c r="A15" s="31"/>
      <c r="B15" s="359"/>
      <c r="D15" s="28"/>
      <c r="E15" s="29"/>
      <c r="F15" s="74"/>
      <c r="G15" s="234" t="str">
        <f t="shared" si="0"/>
        <v/>
      </c>
    </row>
    <row r="16" spans="1:7" ht="12" customHeight="1" x14ac:dyDescent="0.2">
      <c r="A16" s="31" t="s">
        <v>531</v>
      </c>
      <c r="B16" s="359"/>
      <c r="C16" s="11" t="s">
        <v>403</v>
      </c>
      <c r="D16" s="28" t="s">
        <v>140</v>
      </c>
      <c r="E16" s="37">
        <v>12</v>
      </c>
      <c r="F16" s="221"/>
      <c r="G16" s="234" t="str">
        <f t="shared" si="0"/>
        <v/>
      </c>
    </row>
    <row r="17" spans="1:7" ht="12" customHeight="1" x14ac:dyDescent="0.2">
      <c r="A17" s="32"/>
      <c r="B17" s="351"/>
      <c r="D17" s="28"/>
      <c r="E17" s="29"/>
      <c r="F17" s="74"/>
      <c r="G17" s="234" t="str">
        <f t="shared" si="0"/>
        <v/>
      </c>
    </row>
    <row r="18" spans="1:7" ht="12" customHeight="1" x14ac:dyDescent="0.2">
      <c r="A18" s="31" t="s">
        <v>533</v>
      </c>
      <c r="B18" s="351"/>
      <c r="C18" s="11" t="s">
        <v>380</v>
      </c>
      <c r="D18" s="28"/>
      <c r="E18" s="29"/>
      <c r="F18" s="305"/>
      <c r="G18" s="234" t="str">
        <f t="shared" si="0"/>
        <v/>
      </c>
    </row>
    <row r="19" spans="1:7" ht="12" customHeight="1" x14ac:dyDescent="0.2">
      <c r="A19" s="31"/>
      <c r="B19" s="351"/>
      <c r="D19" s="28"/>
      <c r="E19" s="29"/>
      <c r="F19" s="72"/>
      <c r="G19" s="234" t="str">
        <f t="shared" si="0"/>
        <v/>
      </c>
    </row>
    <row r="20" spans="1:7" ht="12" customHeight="1" x14ac:dyDescent="0.2">
      <c r="A20" s="31" t="s">
        <v>532</v>
      </c>
      <c r="B20" s="60"/>
      <c r="C20" s="11" t="s">
        <v>404</v>
      </c>
      <c r="D20" s="28" t="s">
        <v>140</v>
      </c>
      <c r="E20" s="29">
        <v>12</v>
      </c>
      <c r="F20" s="221"/>
      <c r="G20" s="234" t="str">
        <f t="shared" si="0"/>
        <v/>
      </c>
    </row>
    <row r="21" spans="1:7" ht="12" customHeight="1" x14ac:dyDescent="0.2">
      <c r="A21" s="31"/>
      <c r="B21" s="60"/>
      <c r="D21" s="28"/>
      <c r="E21" s="29"/>
      <c r="F21" s="72"/>
      <c r="G21" s="234" t="str">
        <f t="shared" si="0"/>
        <v/>
      </c>
    </row>
    <row r="22" spans="1:7" ht="12" customHeight="1" x14ac:dyDescent="0.2">
      <c r="A22" s="31" t="s">
        <v>534</v>
      </c>
      <c r="B22" s="60"/>
      <c r="C22" s="11" t="s">
        <v>402</v>
      </c>
      <c r="D22" s="28" t="s">
        <v>140</v>
      </c>
      <c r="E22" s="29">
        <v>12</v>
      </c>
      <c r="F22" s="221"/>
      <c r="G22" s="234" t="str">
        <f t="shared" si="0"/>
        <v/>
      </c>
    </row>
    <row r="23" spans="1:7" ht="12" customHeight="1" x14ac:dyDescent="0.2">
      <c r="A23" s="31"/>
      <c r="B23" s="351"/>
      <c r="D23" s="28"/>
      <c r="E23" s="29"/>
      <c r="F23" s="72"/>
      <c r="G23" s="234" t="str">
        <f t="shared" si="0"/>
        <v/>
      </c>
    </row>
    <row r="24" spans="1:7" ht="12" customHeight="1" x14ac:dyDescent="0.2">
      <c r="A24" s="31" t="s">
        <v>535</v>
      </c>
      <c r="B24" s="351"/>
      <c r="C24" s="11" t="s">
        <v>410</v>
      </c>
      <c r="D24" s="28"/>
      <c r="E24" s="29"/>
      <c r="F24" s="74"/>
      <c r="G24" s="234" t="str">
        <f t="shared" si="0"/>
        <v/>
      </c>
    </row>
    <row r="25" spans="1:7" ht="12" customHeight="1" x14ac:dyDescent="0.2">
      <c r="A25" s="31"/>
      <c r="B25" s="351"/>
      <c r="C25" s="11" t="s">
        <v>411</v>
      </c>
      <c r="D25" s="28" t="s">
        <v>148</v>
      </c>
      <c r="E25" s="29">
        <v>50</v>
      </c>
      <c r="F25" s="221"/>
      <c r="G25" s="234" t="str">
        <f t="shared" ref="G25" si="1">IF(OR(AND(E25="Prov",F25="Sum"),(F25="PC Sum")),". . . . . . . . .00",IF(ISERR(E25*F25),"",IF(E25*F25=0,"",ROUND(E25*F25,2))))</f>
        <v/>
      </c>
    </row>
    <row r="26" spans="1:7" ht="12" customHeight="1" x14ac:dyDescent="0.2">
      <c r="A26" s="31"/>
      <c r="B26" s="351"/>
      <c r="D26" s="28"/>
      <c r="E26" s="29"/>
      <c r="F26" s="72"/>
      <c r="G26" s="234" t="str">
        <f t="shared" si="0"/>
        <v/>
      </c>
    </row>
    <row r="27" spans="1:7" s="7" customFormat="1" ht="12" customHeight="1" x14ac:dyDescent="0.25">
      <c r="A27" s="360" t="s">
        <v>536</v>
      </c>
      <c r="B27" s="358"/>
      <c r="C27" s="8" t="s">
        <v>379</v>
      </c>
      <c r="D27" s="18"/>
      <c r="E27" s="195"/>
      <c r="F27" s="196"/>
      <c r="G27" s="282" t="str">
        <f t="shared" si="0"/>
        <v/>
      </c>
    </row>
    <row r="28" spans="1:7" ht="12" customHeight="1" x14ac:dyDescent="0.2">
      <c r="A28" s="31"/>
      <c r="B28" s="351"/>
      <c r="D28" s="28"/>
      <c r="E28" s="29"/>
      <c r="F28" s="72"/>
      <c r="G28" s="234" t="str">
        <f t="shared" si="0"/>
        <v/>
      </c>
    </row>
    <row r="29" spans="1:7" ht="12" customHeight="1" x14ac:dyDescent="0.2">
      <c r="A29" s="31" t="s">
        <v>537</v>
      </c>
      <c r="B29" s="60"/>
      <c r="C29" s="11" t="s">
        <v>399</v>
      </c>
      <c r="D29" s="28" t="s">
        <v>140</v>
      </c>
      <c r="E29" s="29">
        <v>500</v>
      </c>
      <c r="F29" s="221"/>
      <c r="G29" s="234" t="str">
        <f t="shared" si="0"/>
        <v/>
      </c>
    </row>
    <row r="30" spans="1:7" ht="12" customHeight="1" x14ac:dyDescent="0.2">
      <c r="A30" s="31"/>
      <c r="B30" s="60"/>
      <c r="D30" s="28"/>
      <c r="E30" s="29"/>
      <c r="F30" s="72"/>
      <c r="G30" s="234" t="str">
        <f t="shared" si="0"/>
        <v/>
      </c>
    </row>
    <row r="31" spans="1:7" ht="12" customHeight="1" x14ac:dyDescent="0.2">
      <c r="A31" s="31" t="s">
        <v>538</v>
      </c>
      <c r="B31" s="60"/>
      <c r="C31" s="11" t="s">
        <v>539</v>
      </c>
      <c r="D31" s="28" t="s">
        <v>140</v>
      </c>
      <c r="E31" s="29">
        <v>500</v>
      </c>
      <c r="F31" s="221"/>
      <c r="G31" s="234" t="str">
        <f t="shared" si="0"/>
        <v/>
      </c>
    </row>
    <row r="32" spans="1:7" ht="12" customHeight="1" x14ac:dyDescent="0.2">
      <c r="A32" s="31"/>
      <c r="B32" s="60"/>
      <c r="D32" s="28"/>
      <c r="E32" s="29"/>
      <c r="F32" s="74"/>
      <c r="G32" s="234"/>
    </row>
    <row r="33" spans="1:7" ht="12" customHeight="1" x14ac:dyDescent="0.2">
      <c r="A33" s="31" t="s">
        <v>540</v>
      </c>
      <c r="B33" s="60"/>
      <c r="C33" s="11" t="s">
        <v>541</v>
      </c>
      <c r="D33" s="28"/>
      <c r="E33" s="29"/>
      <c r="F33" s="74"/>
      <c r="G33" s="234"/>
    </row>
    <row r="34" spans="1:7" ht="12" customHeight="1" x14ac:dyDescent="0.2">
      <c r="A34" s="31"/>
      <c r="B34" s="60"/>
      <c r="D34" s="28"/>
      <c r="E34" s="29"/>
      <c r="F34" s="74"/>
      <c r="G34" s="234"/>
    </row>
    <row r="35" spans="1:7" ht="12" customHeight="1" x14ac:dyDescent="0.2">
      <c r="A35" s="31" t="s">
        <v>542</v>
      </c>
      <c r="B35" s="60"/>
      <c r="C35" s="11" t="s">
        <v>544</v>
      </c>
      <c r="D35" s="28" t="s">
        <v>140</v>
      </c>
      <c r="E35" s="29">
        <v>12</v>
      </c>
      <c r="F35" s="221"/>
      <c r="G35" s="234" t="str">
        <f t="shared" si="0"/>
        <v/>
      </c>
    </row>
    <row r="36" spans="1:7" ht="12" customHeight="1" x14ac:dyDescent="0.2">
      <c r="A36" s="31"/>
      <c r="B36" s="60"/>
      <c r="D36" s="28"/>
      <c r="E36" s="29"/>
      <c r="F36" s="74"/>
      <c r="G36" s="234"/>
    </row>
    <row r="37" spans="1:7" ht="12" customHeight="1" x14ac:dyDescent="0.2">
      <c r="A37" s="31" t="s">
        <v>543</v>
      </c>
      <c r="B37" s="60"/>
      <c r="C37" s="11" t="s">
        <v>545</v>
      </c>
      <c r="D37" s="28" t="s">
        <v>140</v>
      </c>
      <c r="E37" s="29">
        <v>12</v>
      </c>
      <c r="F37" s="221"/>
      <c r="G37" s="234" t="str">
        <f t="shared" si="0"/>
        <v/>
      </c>
    </row>
    <row r="38" spans="1:7" ht="12" customHeight="1" x14ac:dyDescent="0.2">
      <c r="A38" s="31"/>
      <c r="B38" s="60"/>
      <c r="D38" s="28"/>
      <c r="E38" s="29"/>
      <c r="F38" s="72"/>
      <c r="G38" s="234" t="str">
        <f t="shared" si="0"/>
        <v/>
      </c>
    </row>
    <row r="39" spans="1:7" ht="12" customHeight="1" x14ac:dyDescent="0.2">
      <c r="A39" s="25" t="s">
        <v>546</v>
      </c>
      <c r="B39" s="60"/>
      <c r="C39" s="8" t="s">
        <v>412</v>
      </c>
      <c r="D39" s="28"/>
      <c r="E39" s="34"/>
      <c r="F39" s="74"/>
      <c r="G39" s="234" t="str">
        <f t="shared" si="0"/>
        <v/>
      </c>
    </row>
    <row r="40" spans="1:7" ht="12" customHeight="1" x14ac:dyDescent="0.2">
      <c r="A40" s="31"/>
      <c r="B40" s="60"/>
      <c r="C40" s="8" t="s">
        <v>413</v>
      </c>
      <c r="D40" s="28"/>
      <c r="E40" s="34"/>
      <c r="F40" s="74"/>
      <c r="G40" s="234"/>
    </row>
    <row r="41" spans="1:7" ht="12" customHeight="1" x14ac:dyDescent="0.2">
      <c r="A41" s="31"/>
      <c r="B41" s="60"/>
      <c r="D41" s="28"/>
      <c r="E41" s="29"/>
      <c r="F41" s="72"/>
      <c r="G41" s="234" t="str">
        <f t="shared" si="0"/>
        <v/>
      </c>
    </row>
    <row r="42" spans="1:7" ht="12" customHeight="1" x14ac:dyDescent="0.2">
      <c r="A42" s="31" t="s">
        <v>547</v>
      </c>
      <c r="B42" s="351"/>
      <c r="C42" s="11" t="s">
        <v>378</v>
      </c>
      <c r="D42" s="28" t="s">
        <v>144</v>
      </c>
      <c r="E42" s="34">
        <v>60</v>
      </c>
      <c r="F42" s="221"/>
      <c r="G42" s="234" t="str">
        <f t="shared" si="0"/>
        <v/>
      </c>
    </row>
    <row r="43" spans="1:7" ht="12" customHeight="1" x14ac:dyDescent="0.2">
      <c r="A43" s="31"/>
      <c r="B43" s="351"/>
      <c r="D43" s="28"/>
      <c r="E43" s="34"/>
      <c r="F43" s="74"/>
      <c r="G43" s="234" t="str">
        <f t="shared" si="0"/>
        <v/>
      </c>
    </row>
    <row r="44" spans="1:7" ht="12" customHeight="1" x14ac:dyDescent="0.2">
      <c r="A44" s="31" t="s">
        <v>548</v>
      </c>
      <c r="B44" s="351"/>
      <c r="C44" s="11" t="s">
        <v>19</v>
      </c>
      <c r="D44" s="28" t="s">
        <v>144</v>
      </c>
      <c r="E44" s="34">
        <v>60</v>
      </c>
      <c r="F44" s="221"/>
      <c r="G44" s="234" t="str">
        <f t="shared" si="0"/>
        <v/>
      </c>
    </row>
    <row r="45" spans="1:7" ht="12" customHeight="1" x14ac:dyDescent="0.2">
      <c r="A45" s="31"/>
      <c r="B45" s="351"/>
      <c r="D45" s="28"/>
      <c r="E45" s="34"/>
      <c r="F45" s="74"/>
      <c r="G45" s="234" t="str">
        <f t="shared" si="0"/>
        <v/>
      </c>
    </row>
    <row r="46" spans="1:7" ht="12" customHeight="1" x14ac:dyDescent="0.2">
      <c r="A46" s="31" t="s">
        <v>549</v>
      </c>
      <c r="B46" s="351"/>
      <c r="C46" s="11" t="s">
        <v>550</v>
      </c>
      <c r="D46" s="28" t="s">
        <v>144</v>
      </c>
      <c r="E46" s="34">
        <v>60</v>
      </c>
      <c r="F46" s="221"/>
      <c r="G46" s="234" t="str">
        <f t="shared" si="0"/>
        <v/>
      </c>
    </row>
    <row r="47" spans="1:7" ht="12" customHeight="1" x14ac:dyDescent="0.2">
      <c r="A47" s="31"/>
      <c r="B47" s="60"/>
      <c r="D47" s="28"/>
      <c r="E47" s="34"/>
      <c r="F47" s="74"/>
      <c r="G47" s="234" t="str">
        <f t="shared" si="0"/>
        <v/>
      </c>
    </row>
    <row r="48" spans="1:7" ht="12" customHeight="1" x14ac:dyDescent="0.2">
      <c r="A48" s="31" t="s">
        <v>1751</v>
      </c>
      <c r="B48" s="60"/>
      <c r="C48" s="8" t="s">
        <v>1753</v>
      </c>
      <c r="D48" s="36" t="s">
        <v>144</v>
      </c>
      <c r="E48" s="37">
        <v>60</v>
      </c>
      <c r="F48" s="228"/>
      <c r="G48" s="234" t="str">
        <f t="shared" si="0"/>
        <v/>
      </c>
    </row>
    <row r="49" spans="1:7" ht="12" customHeight="1" x14ac:dyDescent="0.2">
      <c r="A49" s="31"/>
      <c r="B49" s="60"/>
      <c r="D49" s="36"/>
      <c r="E49" s="37"/>
      <c r="F49" s="94"/>
      <c r="G49" s="234" t="str">
        <f t="shared" si="0"/>
        <v/>
      </c>
    </row>
    <row r="50" spans="1:7" ht="12" customHeight="1" x14ac:dyDescent="0.2">
      <c r="A50" s="31" t="s">
        <v>1752</v>
      </c>
      <c r="B50" s="67"/>
      <c r="C50" s="8" t="s">
        <v>382</v>
      </c>
      <c r="D50" s="36" t="s">
        <v>140</v>
      </c>
      <c r="E50" s="37">
        <v>25</v>
      </c>
      <c r="F50" s="228"/>
      <c r="G50" s="234" t="str">
        <f t="shared" si="0"/>
        <v/>
      </c>
    </row>
    <row r="51" spans="1:7" ht="12" customHeight="1" x14ac:dyDescent="0.2">
      <c r="A51" s="31"/>
      <c r="B51" s="67"/>
      <c r="D51" s="36"/>
      <c r="E51" s="37"/>
      <c r="F51" s="92"/>
      <c r="G51" s="234" t="str">
        <f t="shared" si="0"/>
        <v/>
      </c>
    </row>
    <row r="52" spans="1:7" ht="12" customHeight="1" x14ac:dyDescent="0.2">
      <c r="A52" s="31"/>
      <c r="B52" s="67"/>
      <c r="D52" s="36"/>
      <c r="E52" s="37"/>
      <c r="F52" s="92"/>
      <c r="G52" s="234" t="str">
        <f t="shared" si="0"/>
        <v/>
      </c>
    </row>
    <row r="53" spans="1:7" ht="12" customHeight="1" x14ac:dyDescent="0.2">
      <c r="A53" s="31"/>
      <c r="B53" s="67"/>
      <c r="D53" s="36"/>
      <c r="E53" s="37"/>
      <c r="F53" s="92"/>
      <c r="G53" s="234" t="str">
        <f t="shared" si="0"/>
        <v/>
      </c>
    </row>
    <row r="54" spans="1:7" ht="12" customHeight="1" x14ac:dyDescent="0.2">
      <c r="A54" s="31"/>
      <c r="B54" s="49"/>
      <c r="D54" s="36"/>
      <c r="E54" s="37"/>
      <c r="F54" s="92"/>
      <c r="G54" s="234" t="str">
        <f t="shared" si="0"/>
        <v/>
      </c>
    </row>
    <row r="55" spans="1:7" ht="12" customHeight="1" x14ac:dyDescent="0.2">
      <c r="A55" s="31"/>
      <c r="B55" s="49"/>
      <c r="D55" s="36"/>
      <c r="E55" s="37"/>
      <c r="F55" s="92"/>
      <c r="G55" s="234" t="str">
        <f t="shared" si="0"/>
        <v/>
      </c>
    </row>
    <row r="56" spans="1:7" ht="12" customHeight="1" x14ac:dyDescent="0.2">
      <c r="A56" s="31"/>
      <c r="B56" s="60"/>
      <c r="D56" s="28"/>
      <c r="E56" s="30"/>
      <c r="F56" s="75"/>
      <c r="G56" s="234" t="str">
        <f t="shared" si="0"/>
        <v/>
      </c>
    </row>
    <row r="57" spans="1:7" ht="12" customHeight="1" x14ac:dyDescent="0.2">
      <c r="A57" s="31"/>
      <c r="B57" s="60"/>
      <c r="D57" s="28"/>
      <c r="E57" s="29"/>
      <c r="F57" s="74"/>
      <c r="G57" s="234" t="str">
        <f t="shared" si="0"/>
        <v/>
      </c>
    </row>
    <row r="58" spans="1:7" ht="12" customHeight="1" x14ac:dyDescent="0.2">
      <c r="A58" s="31"/>
      <c r="B58" s="60"/>
      <c r="D58" s="28"/>
      <c r="E58" s="29"/>
      <c r="F58" s="72"/>
      <c r="G58" s="234" t="str">
        <f t="shared" si="0"/>
        <v/>
      </c>
    </row>
    <row r="59" spans="1:7" ht="12" customHeight="1" x14ac:dyDescent="0.2">
      <c r="A59" s="31"/>
      <c r="B59" s="60"/>
      <c r="D59" s="28"/>
      <c r="E59" s="29"/>
      <c r="F59" s="74"/>
      <c r="G59" s="234" t="str">
        <f t="shared" si="0"/>
        <v/>
      </c>
    </row>
    <row r="60" spans="1:7" ht="12" customHeight="1" x14ac:dyDescent="0.2">
      <c r="A60" s="31"/>
      <c r="B60" s="60"/>
      <c r="D60" s="28"/>
      <c r="E60" s="28"/>
      <c r="F60" s="305"/>
      <c r="G60" s="234" t="str">
        <f t="shared" si="0"/>
        <v/>
      </c>
    </row>
    <row r="61" spans="1:7" ht="12" customHeight="1" x14ac:dyDescent="0.2">
      <c r="A61" s="31"/>
      <c r="B61" s="60"/>
      <c r="D61" s="28"/>
      <c r="E61" s="28"/>
      <c r="F61" s="305"/>
      <c r="G61" s="234" t="str">
        <f t="shared" si="0"/>
        <v/>
      </c>
    </row>
    <row r="62" spans="1:7" ht="12" customHeight="1" x14ac:dyDescent="0.2">
      <c r="A62" s="31"/>
      <c r="B62" s="60"/>
      <c r="D62" s="28"/>
      <c r="E62" s="29"/>
      <c r="F62" s="72"/>
      <c r="G62" s="234" t="str">
        <f t="shared" ref="G62:G66" si="2">IF(OR(AND(E62="Prov",F62="Sum"),(F62="PC Sum")),". . . . . . . . .00",IF(ISERR(E62*F62),"",IF(E62*F62=0,"",ROUND(E62*F62,2))))</f>
        <v/>
      </c>
    </row>
    <row r="63" spans="1:7" ht="12" customHeight="1" x14ac:dyDescent="0.2">
      <c r="A63" s="31"/>
      <c r="B63" s="60"/>
      <c r="D63" s="28"/>
      <c r="E63" s="29"/>
      <c r="F63" s="75"/>
      <c r="G63" s="234" t="str">
        <f t="shared" si="2"/>
        <v/>
      </c>
    </row>
    <row r="64" spans="1:7" ht="12" customHeight="1" x14ac:dyDescent="0.2">
      <c r="A64" s="31"/>
      <c r="B64" s="60"/>
      <c r="D64" s="28"/>
      <c r="E64" s="29"/>
      <c r="F64" s="75"/>
      <c r="G64" s="234" t="str">
        <f t="shared" si="2"/>
        <v/>
      </c>
    </row>
    <row r="65" spans="1:7" ht="12" customHeight="1" x14ac:dyDescent="0.2">
      <c r="A65" s="31"/>
      <c r="B65" s="60"/>
      <c r="D65" s="28"/>
      <c r="E65" s="29"/>
      <c r="F65" s="74"/>
      <c r="G65" s="234" t="str">
        <f t="shared" si="2"/>
        <v/>
      </c>
    </row>
    <row r="66" spans="1:7" ht="12" customHeight="1" x14ac:dyDescent="0.2">
      <c r="A66" s="31"/>
      <c r="B66" s="60"/>
      <c r="D66" s="28"/>
      <c r="E66" s="29"/>
      <c r="F66" s="74"/>
      <c r="G66" s="234" t="str">
        <f t="shared" si="2"/>
        <v/>
      </c>
    </row>
    <row r="67" spans="1:7" ht="12" customHeight="1" x14ac:dyDescent="0.25">
      <c r="A67" s="52"/>
      <c r="B67" s="53"/>
      <c r="C67" s="89"/>
      <c r="D67" s="4"/>
      <c r="E67" s="4"/>
      <c r="F67" s="292"/>
      <c r="G67" s="54"/>
    </row>
    <row r="68" spans="1:7" ht="12" customHeight="1" x14ac:dyDescent="0.25">
      <c r="A68" s="25" t="str">
        <f>A8</f>
        <v>M0500</v>
      </c>
      <c r="B68" s="49"/>
      <c r="C68" s="90" t="s">
        <v>137</v>
      </c>
      <c r="D68" s="3"/>
      <c r="E68" s="3"/>
      <c r="F68" s="293"/>
      <c r="G68" s="349">
        <f>SUM(G7:G66)</f>
        <v>0</v>
      </c>
    </row>
    <row r="69" spans="1:7" ht="12" customHeight="1" x14ac:dyDescent="0.25">
      <c r="A69" s="43"/>
      <c r="B69" s="55"/>
      <c r="C69" s="91"/>
      <c r="D69" s="5"/>
      <c r="E69" s="5"/>
      <c r="F69" s="294"/>
      <c r="G69" s="44"/>
    </row>
  </sheetData>
  <sheetProtection algorithmName="SHA-512" hashValue="IH5672XRZy+Fu+8c4gWIQ5W4dROZToPQRPqXhVEyGiVHqfUewnYdy9Tkqd1bOF3YYo6Xo9QWkAf8NehltYi7xg==" saltValue="aA7qoSoVJWu9fIpblvNurg==" spinCount="100000" sheet="1" objects="1" scenarios="1"/>
  <protectedRanges>
    <protectedRange sqref="F56 F63:F64" name="Range2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&amp;CC&amp;P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CD9B7-6DE1-49FB-8B2F-D5009AE04155}">
  <sheetPr codeName="Sheet5">
    <tabColor theme="6" tint="-0.249977111117893"/>
  </sheetPr>
  <dimension ref="A1:H67"/>
  <sheetViews>
    <sheetView showZeros="0" view="pageBreakPreview" topLeftCell="A52" zoomScaleNormal="100" zoomScaleSheetLayoutView="10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4.6328125" style="10" customWidth="1"/>
    <col min="3" max="3" width="30.9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8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6"/>
      <c r="G1" s="9"/>
    </row>
    <row r="2" spans="1:8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3"/>
      <c r="G2" s="2" t="s">
        <v>554</v>
      </c>
    </row>
    <row r="3" spans="1:8" ht="12" customHeight="1" x14ac:dyDescent="0.25">
      <c r="A3" s="12" t="str">
        <f>'Part A - Mng M0300 Non-toll'!A3</f>
        <v>PART A : MANAGEMENT</v>
      </c>
      <c r="B3" s="12"/>
      <c r="C3" s="13"/>
      <c r="D3" s="5"/>
      <c r="E3" s="5"/>
      <c r="F3" s="5"/>
      <c r="G3" s="12"/>
    </row>
    <row r="4" spans="1:8" ht="12" customHeight="1" x14ac:dyDescent="0.25">
      <c r="A4" s="77"/>
      <c r="B4" s="78"/>
      <c r="C4" s="79"/>
      <c r="D4" s="80"/>
      <c r="E4" s="80"/>
      <c r="F4" s="80"/>
      <c r="G4" s="80"/>
    </row>
    <row r="5" spans="1:8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8" ht="12" customHeight="1" x14ac:dyDescent="0.25">
      <c r="A6" s="83"/>
      <c r="B6" s="84"/>
      <c r="C6" s="85"/>
      <c r="D6" s="86"/>
      <c r="E6" s="86"/>
      <c r="F6" s="86"/>
      <c r="G6" s="86"/>
    </row>
    <row r="7" spans="1:8" ht="12" customHeight="1" x14ac:dyDescent="0.25">
      <c r="A7" s="20"/>
      <c r="B7" s="15"/>
      <c r="C7" s="22"/>
      <c r="D7" s="16"/>
      <c r="E7" s="23"/>
      <c r="F7" s="24"/>
      <c r="G7" s="1"/>
    </row>
    <row r="8" spans="1:8" ht="12" customHeight="1" x14ac:dyDescent="0.2">
      <c r="A8" s="17" t="s">
        <v>552</v>
      </c>
      <c r="B8" s="26"/>
      <c r="C8" s="27" t="s">
        <v>553</v>
      </c>
      <c r="D8" s="28"/>
      <c r="E8" s="29"/>
      <c r="F8" s="30"/>
      <c r="G8" s="234" t="str">
        <f t="shared" ref="G8:G64" si="0">IF(OR(AND(E8="Prov",F8="Sum"),(F8="PC Sum")),". . . . . . . . .00",IF(ISERR(E8*F8),"",IF(E8*F8=0,"",ROUND(E8*F8,2))))</f>
        <v/>
      </c>
    </row>
    <row r="9" spans="1:8" ht="12" customHeight="1" x14ac:dyDescent="0.2">
      <c r="A9" s="25"/>
      <c r="B9" s="26"/>
      <c r="C9" s="27"/>
      <c r="D9" s="28"/>
      <c r="E9" s="29"/>
      <c r="F9" s="30"/>
      <c r="G9" s="234" t="str">
        <f t="shared" si="0"/>
        <v/>
      </c>
    </row>
    <row r="10" spans="1:8" ht="12" customHeight="1" x14ac:dyDescent="0.25">
      <c r="A10" s="31" t="s">
        <v>556</v>
      </c>
      <c r="B10" s="26"/>
      <c r="C10" s="11" t="s">
        <v>555</v>
      </c>
      <c r="D10" s="28" t="s">
        <v>497</v>
      </c>
      <c r="E10" s="216">
        <v>1</v>
      </c>
      <c r="F10" s="397">
        <v>281872</v>
      </c>
      <c r="G10" s="361">
        <f t="shared" si="0"/>
        <v>281872</v>
      </c>
      <c r="H10" s="362"/>
    </row>
    <row r="11" spans="1:8" ht="12" customHeight="1" x14ac:dyDescent="0.25">
      <c r="A11" s="31"/>
      <c r="B11" s="26"/>
      <c r="D11" s="28"/>
      <c r="E11" s="29"/>
      <c r="F11" s="45"/>
      <c r="G11" s="361" t="str">
        <f t="shared" si="0"/>
        <v/>
      </c>
      <c r="H11" s="362"/>
    </row>
    <row r="12" spans="1:8" ht="12" customHeight="1" x14ac:dyDescent="0.25">
      <c r="A12" s="31"/>
      <c r="B12" s="351"/>
      <c r="D12" s="28"/>
      <c r="E12" s="34"/>
      <c r="F12" s="30"/>
      <c r="G12" s="361"/>
      <c r="H12" s="362"/>
    </row>
    <row r="13" spans="1:8" ht="12" customHeight="1" x14ac:dyDescent="0.25">
      <c r="A13" s="25"/>
      <c r="B13" s="351"/>
      <c r="D13" s="28"/>
      <c r="E13" s="34"/>
      <c r="F13" s="45"/>
      <c r="G13" s="361"/>
      <c r="H13" s="362"/>
    </row>
    <row r="14" spans="1:8" ht="12" customHeight="1" x14ac:dyDescent="0.2">
      <c r="A14" s="31"/>
      <c r="B14" s="359"/>
      <c r="D14" s="28"/>
      <c r="E14" s="58"/>
      <c r="F14" s="30"/>
      <c r="G14" s="234"/>
    </row>
    <row r="15" spans="1:8" ht="12" customHeight="1" x14ac:dyDescent="0.2">
      <c r="A15" s="31"/>
      <c r="B15" s="359"/>
      <c r="D15" s="28"/>
      <c r="E15" s="29"/>
      <c r="F15" s="30"/>
      <c r="G15" s="234"/>
    </row>
    <row r="16" spans="1:8" ht="12" customHeight="1" x14ac:dyDescent="0.2">
      <c r="A16" s="31"/>
      <c r="B16" s="359"/>
      <c r="D16" s="28"/>
      <c r="E16" s="37"/>
      <c r="F16" s="30"/>
      <c r="G16" s="234"/>
    </row>
    <row r="17" spans="1:7" ht="12" customHeight="1" x14ac:dyDescent="0.2">
      <c r="A17" s="32"/>
      <c r="B17" s="351"/>
      <c r="D17" s="28"/>
      <c r="E17" s="29"/>
      <c r="F17" s="30"/>
      <c r="G17" s="234"/>
    </row>
    <row r="18" spans="1:7" ht="12" customHeight="1" x14ac:dyDescent="0.2">
      <c r="A18" s="31"/>
      <c r="B18" s="351"/>
      <c r="D18" s="28"/>
      <c r="E18" s="29"/>
      <c r="F18" s="47"/>
      <c r="G18" s="234"/>
    </row>
    <row r="19" spans="1:7" ht="12" customHeight="1" x14ac:dyDescent="0.2">
      <c r="A19" s="31"/>
      <c r="B19" s="351"/>
      <c r="D19" s="28"/>
      <c r="E19" s="29"/>
      <c r="F19" s="45"/>
      <c r="G19" s="234"/>
    </row>
    <row r="20" spans="1:7" ht="12" customHeight="1" x14ac:dyDescent="0.2">
      <c r="A20" s="31"/>
      <c r="B20" s="60"/>
      <c r="D20" s="28"/>
      <c r="E20" s="29"/>
      <c r="F20" s="30"/>
      <c r="G20" s="234"/>
    </row>
    <row r="21" spans="1:7" ht="12" customHeight="1" x14ac:dyDescent="0.2">
      <c r="A21" s="31"/>
      <c r="B21" s="60"/>
      <c r="D21" s="28"/>
      <c r="E21" s="29"/>
      <c r="F21" s="45"/>
      <c r="G21" s="234"/>
    </row>
    <row r="22" spans="1:7" ht="12" customHeight="1" x14ac:dyDescent="0.2">
      <c r="A22" s="31"/>
      <c r="B22" s="60"/>
      <c r="D22" s="28"/>
      <c r="E22" s="29"/>
      <c r="F22" s="30"/>
      <c r="G22" s="234"/>
    </row>
    <row r="23" spans="1:7" ht="12" customHeight="1" x14ac:dyDescent="0.2">
      <c r="A23" s="31"/>
      <c r="B23" s="351"/>
      <c r="D23" s="28"/>
      <c r="E23" s="29"/>
      <c r="F23" s="45"/>
      <c r="G23" s="234"/>
    </row>
    <row r="24" spans="1:7" ht="12" customHeight="1" x14ac:dyDescent="0.2">
      <c r="A24" s="31"/>
      <c r="B24" s="351"/>
      <c r="D24" s="28"/>
      <c r="E24" s="29"/>
      <c r="F24" s="30"/>
      <c r="G24" s="234"/>
    </row>
    <row r="25" spans="1:7" ht="12" customHeight="1" x14ac:dyDescent="0.2">
      <c r="A25" s="31"/>
      <c r="B25" s="351"/>
      <c r="D25" s="28"/>
      <c r="E25" s="29"/>
      <c r="F25" s="30"/>
      <c r="G25" s="234"/>
    </row>
    <row r="26" spans="1:7" ht="12" customHeight="1" x14ac:dyDescent="0.2">
      <c r="A26" s="31"/>
      <c r="B26" s="351"/>
      <c r="D26" s="28"/>
      <c r="E26" s="29"/>
      <c r="F26" s="45"/>
      <c r="G26" s="234"/>
    </row>
    <row r="27" spans="1:7" ht="12" customHeight="1" x14ac:dyDescent="0.2">
      <c r="A27" s="446"/>
      <c r="B27" s="351"/>
      <c r="D27" s="28"/>
      <c r="E27" s="29"/>
      <c r="F27" s="45"/>
      <c r="G27" s="234"/>
    </row>
    <row r="28" spans="1:7" ht="12" customHeight="1" x14ac:dyDescent="0.2">
      <c r="A28" s="31"/>
      <c r="B28" s="351"/>
      <c r="D28" s="28"/>
      <c r="E28" s="29"/>
      <c r="F28" s="45"/>
      <c r="G28" s="234"/>
    </row>
    <row r="29" spans="1:7" ht="12" customHeight="1" x14ac:dyDescent="0.2">
      <c r="A29" s="31"/>
      <c r="B29" s="60"/>
      <c r="D29" s="28"/>
      <c r="E29" s="29"/>
      <c r="F29" s="30"/>
      <c r="G29" s="234"/>
    </row>
    <row r="30" spans="1:7" ht="12" customHeight="1" x14ac:dyDescent="0.2">
      <c r="A30" s="31"/>
      <c r="B30" s="60"/>
      <c r="D30" s="28"/>
      <c r="E30" s="29"/>
      <c r="F30" s="45"/>
      <c r="G30" s="234"/>
    </row>
    <row r="31" spans="1:7" ht="12" customHeight="1" x14ac:dyDescent="0.2">
      <c r="A31" s="31"/>
      <c r="B31" s="60"/>
      <c r="D31" s="28"/>
      <c r="E31" s="29"/>
      <c r="F31" s="30"/>
      <c r="G31" s="234"/>
    </row>
    <row r="32" spans="1:7" ht="12" customHeight="1" x14ac:dyDescent="0.2">
      <c r="A32" s="31"/>
      <c r="B32" s="60"/>
      <c r="D32" s="28"/>
      <c r="E32" s="29"/>
      <c r="F32" s="30"/>
      <c r="G32" s="234"/>
    </row>
    <row r="33" spans="1:7" ht="12" customHeight="1" x14ac:dyDescent="0.2">
      <c r="A33" s="31"/>
      <c r="B33" s="60"/>
      <c r="D33" s="28"/>
      <c r="E33" s="29"/>
      <c r="F33" s="30"/>
      <c r="G33" s="234"/>
    </row>
    <row r="34" spans="1:7" ht="12" customHeight="1" x14ac:dyDescent="0.2">
      <c r="A34" s="31"/>
      <c r="B34" s="60"/>
      <c r="D34" s="28"/>
      <c r="E34" s="29"/>
      <c r="F34" s="30"/>
      <c r="G34" s="234"/>
    </row>
    <row r="35" spans="1:7" ht="12" customHeight="1" x14ac:dyDescent="0.2">
      <c r="A35" s="31"/>
      <c r="B35" s="60"/>
      <c r="D35" s="28"/>
      <c r="E35" s="29"/>
      <c r="F35" s="30"/>
      <c r="G35" s="234"/>
    </row>
    <row r="36" spans="1:7" ht="12" customHeight="1" x14ac:dyDescent="0.2">
      <c r="A36" s="31"/>
      <c r="B36" s="60"/>
      <c r="D36" s="28"/>
      <c r="E36" s="29"/>
      <c r="F36" s="30"/>
      <c r="G36" s="234"/>
    </row>
    <row r="37" spans="1:7" ht="12" customHeight="1" x14ac:dyDescent="0.2">
      <c r="A37" s="31"/>
      <c r="B37" s="60"/>
      <c r="D37" s="28"/>
      <c r="E37" s="29"/>
      <c r="F37" s="30"/>
      <c r="G37" s="234"/>
    </row>
    <row r="38" spans="1:7" ht="12" customHeight="1" x14ac:dyDescent="0.2">
      <c r="A38" s="31"/>
      <c r="B38" s="60"/>
      <c r="D38" s="28"/>
      <c r="E38" s="29"/>
      <c r="F38" s="45"/>
      <c r="G38" s="234"/>
    </row>
    <row r="39" spans="1:7" ht="12" customHeight="1" x14ac:dyDescent="0.2">
      <c r="A39" s="31"/>
      <c r="B39" s="60"/>
      <c r="D39" s="28"/>
      <c r="E39" s="34"/>
      <c r="F39" s="30"/>
      <c r="G39" s="234"/>
    </row>
    <row r="40" spans="1:7" ht="12" customHeight="1" x14ac:dyDescent="0.2">
      <c r="A40" s="31"/>
      <c r="B40" s="60"/>
      <c r="D40" s="28"/>
      <c r="E40" s="34"/>
      <c r="F40" s="30"/>
      <c r="G40" s="234"/>
    </row>
    <row r="41" spans="1:7" ht="12" customHeight="1" x14ac:dyDescent="0.2">
      <c r="A41" s="31"/>
      <c r="B41" s="60"/>
      <c r="D41" s="28"/>
      <c r="E41" s="29"/>
      <c r="F41" s="45"/>
      <c r="G41" s="234"/>
    </row>
    <row r="42" spans="1:7" ht="12" customHeight="1" x14ac:dyDescent="0.2">
      <c r="A42" s="31"/>
      <c r="B42" s="351"/>
      <c r="D42" s="28"/>
      <c r="E42" s="34"/>
      <c r="F42" s="30"/>
      <c r="G42" s="234"/>
    </row>
    <row r="43" spans="1:7" ht="12" customHeight="1" x14ac:dyDescent="0.2">
      <c r="A43" s="31"/>
      <c r="B43" s="351"/>
      <c r="D43" s="28"/>
      <c r="E43" s="34"/>
      <c r="F43" s="30"/>
      <c r="G43" s="234"/>
    </row>
    <row r="44" spans="1:7" ht="12" customHeight="1" x14ac:dyDescent="0.2">
      <c r="A44" s="31"/>
      <c r="B44" s="351"/>
      <c r="D44" s="28"/>
      <c r="E44" s="34"/>
      <c r="F44" s="30"/>
      <c r="G44" s="234"/>
    </row>
    <row r="45" spans="1:7" ht="12" customHeight="1" x14ac:dyDescent="0.2">
      <c r="A45" s="31"/>
      <c r="B45" s="351"/>
      <c r="D45" s="28"/>
      <c r="E45" s="34"/>
      <c r="F45" s="30"/>
      <c r="G45" s="234"/>
    </row>
    <row r="46" spans="1:7" ht="12" customHeight="1" x14ac:dyDescent="0.2">
      <c r="A46" s="31"/>
      <c r="B46" s="351"/>
      <c r="D46" s="28"/>
      <c r="E46" s="34"/>
      <c r="F46" s="30"/>
      <c r="G46" s="234"/>
    </row>
    <row r="47" spans="1:7" ht="12" customHeight="1" x14ac:dyDescent="0.2">
      <c r="A47" s="31"/>
      <c r="B47" s="351"/>
      <c r="D47" s="28"/>
      <c r="E47" s="34"/>
      <c r="F47" s="30"/>
      <c r="G47" s="234"/>
    </row>
    <row r="48" spans="1:7" ht="12" customHeight="1" x14ac:dyDescent="0.2">
      <c r="A48" s="31"/>
      <c r="B48" s="351"/>
      <c r="D48" s="28"/>
      <c r="E48" s="34"/>
      <c r="F48" s="30"/>
      <c r="G48" s="234"/>
    </row>
    <row r="49" spans="1:7" ht="12" customHeight="1" x14ac:dyDescent="0.2">
      <c r="A49" s="31"/>
      <c r="B49" s="60"/>
      <c r="D49" s="28"/>
      <c r="E49" s="34"/>
      <c r="F49" s="30"/>
      <c r="G49" s="234"/>
    </row>
    <row r="50" spans="1:7" ht="12" customHeight="1" x14ac:dyDescent="0.2">
      <c r="A50" s="31"/>
      <c r="B50" s="60"/>
      <c r="D50" s="36"/>
      <c r="E50" s="37"/>
      <c r="F50" s="38"/>
      <c r="G50" s="234"/>
    </row>
    <row r="51" spans="1:7" ht="12" customHeight="1" x14ac:dyDescent="0.2">
      <c r="A51" s="31"/>
      <c r="B51" s="60"/>
      <c r="D51" s="36"/>
      <c r="E51" s="37"/>
      <c r="F51" s="40"/>
      <c r="G51" s="234"/>
    </row>
    <row r="52" spans="1:7" ht="12" customHeight="1" x14ac:dyDescent="0.2">
      <c r="A52" s="31"/>
      <c r="B52" s="67"/>
      <c r="D52" s="36"/>
      <c r="E52" s="37"/>
      <c r="F52" s="38"/>
      <c r="G52" s="234"/>
    </row>
    <row r="53" spans="1:7" ht="12" customHeight="1" x14ac:dyDescent="0.2">
      <c r="A53" s="31"/>
      <c r="B53" s="67"/>
      <c r="D53" s="36"/>
      <c r="E53" s="37"/>
      <c r="F53" s="38"/>
      <c r="G53" s="234"/>
    </row>
    <row r="54" spans="1:7" ht="12" customHeight="1" x14ac:dyDescent="0.2">
      <c r="A54" s="31"/>
      <c r="B54" s="67"/>
      <c r="D54" s="36"/>
      <c r="E54" s="37"/>
      <c r="F54" s="38"/>
      <c r="G54" s="234"/>
    </row>
    <row r="55" spans="1:7" ht="12" customHeight="1" x14ac:dyDescent="0.2">
      <c r="A55" s="31"/>
      <c r="B55" s="67"/>
      <c r="D55" s="36"/>
      <c r="E55" s="37"/>
      <c r="F55" s="38"/>
      <c r="G55" s="234"/>
    </row>
    <row r="56" spans="1:7" ht="12" customHeight="1" x14ac:dyDescent="0.2">
      <c r="A56" s="31"/>
      <c r="B56" s="49"/>
      <c r="D56" s="36"/>
      <c r="E56" s="37"/>
      <c r="F56" s="38"/>
      <c r="G56" s="234"/>
    </row>
    <row r="57" spans="1:7" ht="12" customHeight="1" x14ac:dyDescent="0.2">
      <c r="A57" s="31"/>
      <c r="B57" s="49"/>
      <c r="D57" s="36"/>
      <c r="E57" s="37"/>
      <c r="F57" s="38"/>
      <c r="G57" s="234"/>
    </row>
    <row r="58" spans="1:7" ht="12" customHeight="1" x14ac:dyDescent="0.2">
      <c r="A58" s="31"/>
      <c r="B58" s="60"/>
      <c r="D58" s="28"/>
      <c r="E58" s="30"/>
      <c r="F58" s="399"/>
      <c r="G58" s="234" t="str">
        <f t="shared" si="0"/>
        <v/>
      </c>
    </row>
    <row r="59" spans="1:7" ht="12" customHeight="1" x14ac:dyDescent="0.2">
      <c r="A59" s="31"/>
      <c r="B59" s="60"/>
      <c r="D59" s="28"/>
      <c r="E59" s="29"/>
      <c r="F59" s="30"/>
      <c r="G59" s="234" t="str">
        <f t="shared" si="0"/>
        <v/>
      </c>
    </row>
    <row r="60" spans="1:7" ht="12" customHeight="1" x14ac:dyDescent="0.2">
      <c r="A60" s="31"/>
      <c r="B60" s="60"/>
      <c r="D60" s="28"/>
      <c r="E60" s="29"/>
      <c r="F60" s="45"/>
      <c r="G60" s="234" t="str">
        <f t="shared" si="0"/>
        <v/>
      </c>
    </row>
    <row r="61" spans="1:7" ht="12" customHeight="1" x14ac:dyDescent="0.2">
      <c r="A61" s="31"/>
      <c r="B61" s="60"/>
      <c r="D61" s="28"/>
      <c r="E61" s="29"/>
      <c r="F61" s="399"/>
      <c r="G61" s="234" t="str">
        <f t="shared" si="0"/>
        <v/>
      </c>
    </row>
    <row r="62" spans="1:7" ht="12" customHeight="1" x14ac:dyDescent="0.2">
      <c r="A62" s="31"/>
      <c r="B62" s="60"/>
      <c r="D62" s="28"/>
      <c r="E62" s="29"/>
      <c r="F62" s="399"/>
      <c r="G62" s="234" t="str">
        <f t="shared" si="0"/>
        <v/>
      </c>
    </row>
    <row r="63" spans="1:7" ht="12" customHeight="1" x14ac:dyDescent="0.2">
      <c r="A63" s="31"/>
      <c r="B63" s="60"/>
      <c r="D63" s="28"/>
      <c r="E63" s="29"/>
      <c r="F63" s="30"/>
      <c r="G63" s="234" t="str">
        <f t="shared" si="0"/>
        <v/>
      </c>
    </row>
    <row r="64" spans="1:7" ht="12" customHeight="1" x14ac:dyDescent="0.2">
      <c r="A64" s="31"/>
      <c r="B64" s="60"/>
      <c r="D64" s="28"/>
      <c r="E64" s="29"/>
      <c r="F64" s="30"/>
      <c r="G64" s="234" t="str">
        <f t="shared" si="0"/>
        <v/>
      </c>
    </row>
    <row r="65" spans="1:7" ht="12" customHeight="1" x14ac:dyDescent="0.25">
      <c r="A65" s="52"/>
      <c r="B65" s="53"/>
      <c r="C65" s="89"/>
      <c r="D65" s="4"/>
      <c r="E65" s="4"/>
      <c r="F65" s="15"/>
      <c r="G65" s="54"/>
    </row>
    <row r="66" spans="1:7" ht="12" customHeight="1" x14ac:dyDescent="0.25">
      <c r="A66" s="25" t="str">
        <f>A8</f>
        <v>M0600</v>
      </c>
      <c r="B66" s="49"/>
      <c r="C66" s="90" t="s">
        <v>137</v>
      </c>
      <c r="D66" s="3"/>
      <c r="E66" s="3"/>
      <c r="F66" s="60"/>
      <c r="G66" s="349">
        <f>SUM(G7:G64)</f>
        <v>281872</v>
      </c>
    </row>
    <row r="67" spans="1:7" ht="12" customHeight="1" x14ac:dyDescent="0.25">
      <c r="A67" s="43"/>
      <c r="B67" s="55"/>
      <c r="C67" s="91"/>
      <c r="D67" s="5"/>
      <c r="E67" s="5"/>
      <c r="F67" s="19"/>
      <c r="G67" s="44"/>
    </row>
  </sheetData>
  <sheetProtection algorithmName="SHA-512" hashValue="/CNxf68dQY3QPWm9OzPzH5sP4RsHGP/EQVEZIsdKhwjskQ0ZqgWgFb7NdLmYKd2I+zM5IRtw+EQScjueqzewRg==" saltValue="1DgcxRU1brYL7sv3+6+8Gw==" spinCount="100000" sheet="1" objects="1" scenarios="1"/>
  <protectedRanges>
    <protectedRange sqref="F58 F61:F62" name="Range2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&amp;CC&amp;P</oddHeader>
  </headerFooter>
  <colBreaks count="1" manualBreakCount="1">
    <brk id="7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58272-02B5-4853-8D9E-D91B72C545F1}">
  <sheetPr codeName="Sheet6">
    <tabColor theme="6" tint="-0.249977111117893"/>
  </sheetPr>
  <dimension ref="A1:G73"/>
  <sheetViews>
    <sheetView showZeros="0" view="pageBreakPreview" zoomScaleNormal="90" zoomScaleSheetLayoutView="10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5.08984375" style="10" customWidth="1"/>
    <col min="3" max="3" width="31.0898437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3"/>
      <c r="G2" s="2" t="s">
        <v>217</v>
      </c>
    </row>
    <row r="3" spans="1:7" ht="12" customHeight="1" x14ac:dyDescent="0.25">
      <c r="A3" s="12" t="str">
        <f>'Part A - Mng M0300 Non-toll'!A3</f>
        <v>PART A : MANAGEMENT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62"/>
    </row>
    <row r="8" spans="1:7" ht="12" customHeight="1" x14ac:dyDescent="0.25">
      <c r="A8" s="102" t="s">
        <v>557</v>
      </c>
      <c r="B8" s="103"/>
      <c r="C8" s="104" t="s">
        <v>46</v>
      </c>
      <c r="D8" s="105"/>
      <c r="E8" s="106"/>
      <c r="F8" s="107"/>
      <c r="G8" s="116"/>
    </row>
    <row r="9" spans="1:7" ht="12" customHeight="1" x14ac:dyDescent="0.25">
      <c r="A9" s="102"/>
      <c r="B9" s="103"/>
      <c r="C9" s="104"/>
      <c r="D9" s="105"/>
      <c r="E9" s="106"/>
      <c r="F9" s="107"/>
      <c r="G9" s="116"/>
    </row>
    <row r="10" spans="1:7" ht="12" customHeight="1" x14ac:dyDescent="0.2">
      <c r="A10" s="129" t="s">
        <v>347</v>
      </c>
      <c r="B10" s="109"/>
      <c r="C10" s="104" t="s">
        <v>414</v>
      </c>
      <c r="D10" s="105"/>
      <c r="E10" s="106"/>
      <c r="F10" s="111"/>
      <c r="G10" s="116"/>
    </row>
    <row r="11" spans="1:7" ht="12" customHeight="1" x14ac:dyDescent="0.2">
      <c r="A11" s="108"/>
      <c r="B11" s="109"/>
      <c r="C11" s="104" t="s">
        <v>415</v>
      </c>
      <c r="D11" s="105"/>
      <c r="E11" s="106"/>
      <c r="F11" s="111"/>
      <c r="G11" s="116"/>
    </row>
    <row r="12" spans="1:7" ht="12" customHeight="1" x14ac:dyDescent="0.2">
      <c r="A12" s="108"/>
      <c r="B12" s="109"/>
      <c r="C12" s="110"/>
      <c r="D12" s="105"/>
      <c r="E12" s="106"/>
      <c r="F12" s="111"/>
      <c r="G12" s="116"/>
    </row>
    <row r="13" spans="1:7" ht="12" customHeight="1" x14ac:dyDescent="0.2">
      <c r="A13" s="112" t="s">
        <v>558</v>
      </c>
      <c r="B13" s="109"/>
      <c r="C13" s="110" t="s">
        <v>582</v>
      </c>
      <c r="D13" s="105" t="s">
        <v>583</v>
      </c>
      <c r="E13" s="113">
        <v>100</v>
      </c>
      <c r="F13" s="301"/>
      <c r="G13" s="116">
        <f>ROUND(E13*(ROUND(F13,2)),2)</f>
        <v>0</v>
      </c>
    </row>
    <row r="14" spans="1:7" ht="12" customHeight="1" x14ac:dyDescent="0.2">
      <c r="A14" s="112"/>
      <c r="B14" s="109"/>
      <c r="C14" s="110"/>
      <c r="D14" s="105"/>
      <c r="E14" s="113"/>
      <c r="F14" s="111"/>
      <c r="G14" s="116"/>
    </row>
    <row r="15" spans="1:7" ht="12" customHeight="1" x14ac:dyDescent="0.25">
      <c r="A15" s="102" t="s">
        <v>348</v>
      </c>
      <c r="B15" s="109"/>
      <c r="C15" s="104" t="s">
        <v>584</v>
      </c>
      <c r="D15" s="105"/>
      <c r="E15" s="113"/>
      <c r="F15" s="111"/>
      <c r="G15" s="116"/>
    </row>
    <row r="16" spans="1:7" ht="12" customHeight="1" x14ac:dyDescent="0.2">
      <c r="A16" s="112"/>
      <c r="B16" s="109"/>
      <c r="C16" s="110"/>
      <c r="D16" s="105"/>
      <c r="E16" s="113"/>
      <c r="F16" s="111"/>
      <c r="G16" s="116"/>
    </row>
    <row r="17" spans="1:7" ht="12" customHeight="1" x14ac:dyDescent="0.2">
      <c r="A17" s="112" t="s">
        <v>559</v>
      </c>
      <c r="B17" s="109"/>
      <c r="C17" s="110" t="s">
        <v>585</v>
      </c>
      <c r="D17" s="105" t="s">
        <v>583</v>
      </c>
      <c r="E17" s="113">
        <v>1000</v>
      </c>
      <c r="F17" s="301"/>
      <c r="G17" s="116">
        <f>ROUND(E17*(ROUND(F17,2)),2)</f>
        <v>0</v>
      </c>
    </row>
    <row r="18" spans="1:7" ht="12" customHeight="1" x14ac:dyDescent="0.2">
      <c r="A18" s="112"/>
      <c r="B18" s="109"/>
      <c r="C18" s="110"/>
      <c r="D18" s="105"/>
      <c r="E18" s="113"/>
      <c r="F18" s="111"/>
      <c r="G18" s="116"/>
    </row>
    <row r="19" spans="1:7" ht="12" customHeight="1" x14ac:dyDescent="0.2">
      <c r="A19" s="112" t="s">
        <v>560</v>
      </c>
      <c r="B19" s="109"/>
      <c r="C19" s="110" t="s">
        <v>586</v>
      </c>
      <c r="D19" s="105" t="s">
        <v>583</v>
      </c>
      <c r="E19" s="113">
        <v>100</v>
      </c>
      <c r="F19" s="301"/>
      <c r="G19" s="116">
        <f>ROUND(E19*(ROUND(F19,2)),2)</f>
        <v>0</v>
      </c>
    </row>
    <row r="20" spans="1:7" ht="12" customHeight="1" x14ac:dyDescent="0.2">
      <c r="A20" s="112"/>
      <c r="B20" s="109"/>
      <c r="C20" s="110"/>
      <c r="D20" s="105"/>
      <c r="E20" s="113"/>
      <c r="F20" s="111"/>
      <c r="G20" s="116"/>
    </row>
    <row r="21" spans="1:7" ht="12" customHeight="1" x14ac:dyDescent="0.2">
      <c r="A21" s="112" t="s">
        <v>561</v>
      </c>
      <c r="B21" s="109"/>
      <c r="C21" s="110" t="s">
        <v>587</v>
      </c>
      <c r="D21" s="105" t="s">
        <v>583</v>
      </c>
      <c r="E21" s="113">
        <v>100</v>
      </c>
      <c r="F21" s="301"/>
      <c r="G21" s="116">
        <f>ROUND(E21*(ROUND(F21,2)),2)</f>
        <v>0</v>
      </c>
    </row>
    <row r="22" spans="1:7" ht="12" customHeight="1" x14ac:dyDescent="0.2">
      <c r="A22" s="112"/>
      <c r="B22" s="109"/>
      <c r="C22" s="110"/>
      <c r="D22" s="105"/>
      <c r="E22" s="113"/>
      <c r="F22" s="111"/>
      <c r="G22" s="116"/>
    </row>
    <row r="23" spans="1:7" ht="12" customHeight="1" x14ac:dyDescent="0.2">
      <c r="A23" s="114" t="s">
        <v>562</v>
      </c>
      <c r="B23" s="115"/>
      <c r="C23" s="110" t="s">
        <v>588</v>
      </c>
      <c r="D23" s="105" t="s">
        <v>140</v>
      </c>
      <c r="E23" s="113">
        <v>8</v>
      </c>
      <c r="F23" s="301"/>
      <c r="G23" s="116">
        <f>ROUND(E23*(ROUND(F23,2)),2)</f>
        <v>0</v>
      </c>
    </row>
    <row r="24" spans="1:7" ht="12" customHeight="1" x14ac:dyDescent="0.2">
      <c r="A24" s="114"/>
      <c r="B24" s="115"/>
      <c r="C24" s="110"/>
      <c r="D24" s="105"/>
      <c r="E24" s="113"/>
      <c r="F24" s="111"/>
      <c r="G24" s="116"/>
    </row>
    <row r="25" spans="1:7" ht="12" customHeight="1" x14ac:dyDescent="0.2">
      <c r="A25" s="108" t="s">
        <v>563</v>
      </c>
      <c r="B25" s="109"/>
      <c r="C25" s="110" t="s">
        <v>589</v>
      </c>
      <c r="D25" s="105" t="str">
        <f>IFERROR(VLOOKUP($B25,[1]Masterlist_4!$A$2:$J$1236,10,FALSE),"")</f>
        <v/>
      </c>
      <c r="E25" s="113"/>
      <c r="F25" s="111"/>
      <c r="G25" s="116"/>
    </row>
    <row r="26" spans="1:7" ht="12" customHeight="1" x14ac:dyDescent="0.2">
      <c r="A26" s="108"/>
      <c r="B26" s="109"/>
      <c r="C26" s="110" t="s">
        <v>590</v>
      </c>
      <c r="D26" s="105" t="s">
        <v>140</v>
      </c>
      <c r="E26" s="113">
        <v>8</v>
      </c>
      <c r="F26" s="301"/>
      <c r="G26" s="116">
        <f t="shared" ref="G26" si="0">ROUND(E26*(ROUND(F26,2)),2)</f>
        <v>0</v>
      </c>
    </row>
    <row r="27" spans="1:7" ht="12" customHeight="1" x14ac:dyDescent="0.2">
      <c r="A27" s="112"/>
      <c r="B27" s="109"/>
      <c r="C27" s="110"/>
      <c r="D27" s="105"/>
      <c r="E27" s="113"/>
      <c r="F27" s="111"/>
      <c r="G27" s="116"/>
    </row>
    <row r="28" spans="1:7" ht="12" customHeight="1" x14ac:dyDescent="0.25">
      <c r="A28" s="102" t="s">
        <v>551</v>
      </c>
      <c r="B28" s="103"/>
      <c r="C28" s="104" t="s">
        <v>591</v>
      </c>
      <c r="D28" s="105"/>
      <c r="E28" s="113"/>
      <c r="F28" s="111"/>
      <c r="G28" s="116"/>
    </row>
    <row r="29" spans="1:7" ht="12" customHeight="1" x14ac:dyDescent="0.25">
      <c r="A29" s="102"/>
      <c r="B29" s="103"/>
      <c r="C29" s="104"/>
      <c r="D29" s="105"/>
      <c r="E29" s="113"/>
      <c r="F29" s="111"/>
      <c r="G29" s="116"/>
    </row>
    <row r="30" spans="1:7" ht="12" customHeight="1" x14ac:dyDescent="0.25">
      <c r="A30" s="102" t="s">
        <v>564</v>
      </c>
      <c r="B30" s="103"/>
      <c r="C30" s="104" t="s">
        <v>598</v>
      </c>
      <c r="D30" s="105"/>
      <c r="E30" s="113"/>
      <c r="F30" s="111"/>
      <c r="G30" s="116"/>
    </row>
    <row r="31" spans="1:7" ht="12" customHeight="1" x14ac:dyDescent="0.2">
      <c r="A31" s="112"/>
      <c r="B31" s="109"/>
      <c r="C31" s="104" t="s">
        <v>599</v>
      </c>
      <c r="D31" s="105"/>
      <c r="E31" s="113"/>
      <c r="F31" s="111"/>
      <c r="G31" s="116"/>
    </row>
    <row r="32" spans="1:7" ht="12" customHeight="1" x14ac:dyDescent="0.2">
      <c r="A32" s="112"/>
      <c r="B32" s="109"/>
      <c r="C32" s="110"/>
      <c r="D32" s="105"/>
      <c r="E32" s="113"/>
      <c r="F32" s="111"/>
      <c r="G32" s="116"/>
    </row>
    <row r="33" spans="1:7" ht="12" customHeight="1" x14ac:dyDescent="0.2">
      <c r="A33" s="112" t="s">
        <v>565</v>
      </c>
      <c r="B33" s="109"/>
      <c r="C33" s="110" t="s">
        <v>579</v>
      </c>
      <c r="D33" s="105" t="s">
        <v>566</v>
      </c>
      <c r="E33" s="113">
        <v>40</v>
      </c>
      <c r="F33" s="301"/>
      <c r="G33" s="116">
        <f>ROUND(E33*(ROUND(F33,2)),2)</f>
        <v>0</v>
      </c>
    </row>
    <row r="34" spans="1:7" ht="12" customHeight="1" x14ac:dyDescent="0.2">
      <c r="A34" s="112"/>
      <c r="B34" s="109"/>
      <c r="C34" s="110"/>
      <c r="D34" s="105"/>
      <c r="E34" s="113"/>
      <c r="F34" s="111"/>
      <c r="G34" s="116"/>
    </row>
    <row r="35" spans="1:7" ht="12" customHeight="1" x14ac:dyDescent="0.2">
      <c r="A35" s="112" t="s">
        <v>567</v>
      </c>
      <c r="B35" s="109"/>
      <c r="C35" s="110" t="s">
        <v>580</v>
      </c>
      <c r="D35" s="105" t="s">
        <v>566</v>
      </c>
      <c r="E35" s="113">
        <v>590</v>
      </c>
      <c r="F35" s="301"/>
      <c r="G35" s="116">
        <f>ROUND(E35*(ROUND(F35,2)),2)</f>
        <v>0</v>
      </c>
    </row>
    <row r="36" spans="1:7" ht="12" customHeight="1" x14ac:dyDescent="0.2">
      <c r="A36" s="112"/>
      <c r="B36" s="109"/>
      <c r="C36" s="110"/>
      <c r="D36" s="105"/>
      <c r="E36" s="113"/>
      <c r="F36" s="111"/>
      <c r="G36" s="116"/>
    </row>
    <row r="37" spans="1:7" ht="12" customHeight="1" x14ac:dyDescent="0.2">
      <c r="A37" s="112" t="s">
        <v>568</v>
      </c>
      <c r="B37" s="109"/>
      <c r="C37" s="110" t="s">
        <v>581</v>
      </c>
      <c r="D37" s="105" t="s">
        <v>566</v>
      </c>
      <c r="E37" s="113">
        <v>200</v>
      </c>
      <c r="F37" s="301"/>
      <c r="G37" s="116">
        <f>ROUND(E37*(ROUND(F37,2)),2)</f>
        <v>0</v>
      </c>
    </row>
    <row r="38" spans="1:7" ht="12" customHeight="1" x14ac:dyDescent="0.2">
      <c r="A38" s="112"/>
      <c r="B38" s="109"/>
      <c r="C38" s="110"/>
      <c r="D38" s="105"/>
      <c r="E38" s="113"/>
      <c r="F38" s="111"/>
      <c r="G38" s="116"/>
    </row>
    <row r="39" spans="1:7" ht="12" customHeight="1" x14ac:dyDescent="0.25">
      <c r="A39" s="102" t="s">
        <v>345</v>
      </c>
      <c r="B39" s="103"/>
      <c r="C39" s="104" t="s">
        <v>569</v>
      </c>
      <c r="D39" s="105"/>
      <c r="E39" s="113"/>
      <c r="F39" s="107"/>
      <c r="G39" s="116"/>
    </row>
    <row r="40" spans="1:7" ht="12" customHeight="1" x14ac:dyDescent="0.25">
      <c r="A40" s="102"/>
      <c r="B40" s="103"/>
      <c r="C40" s="104"/>
      <c r="D40" s="105"/>
      <c r="E40" s="113"/>
      <c r="F40" s="107"/>
      <c r="G40" s="116"/>
    </row>
    <row r="41" spans="1:7" ht="12" customHeight="1" x14ac:dyDescent="0.25">
      <c r="A41" s="102" t="s">
        <v>570</v>
      </c>
      <c r="B41" s="103"/>
      <c r="C41" s="104" t="s">
        <v>571</v>
      </c>
      <c r="D41" s="105"/>
      <c r="E41" s="113"/>
      <c r="F41" s="111"/>
      <c r="G41" s="116"/>
    </row>
    <row r="42" spans="1:7" ht="12" customHeight="1" x14ac:dyDescent="0.2">
      <c r="A42" s="112"/>
      <c r="B42" s="109"/>
      <c r="C42" s="110"/>
      <c r="D42" s="105"/>
      <c r="E42" s="113"/>
      <c r="F42" s="111"/>
      <c r="G42" s="116"/>
    </row>
    <row r="43" spans="1:7" ht="12" customHeight="1" x14ac:dyDescent="0.2">
      <c r="A43" s="112" t="s">
        <v>572</v>
      </c>
      <c r="B43" s="109"/>
      <c r="C43" s="110" t="s">
        <v>579</v>
      </c>
      <c r="D43" s="105" t="s">
        <v>566</v>
      </c>
      <c r="E43" s="113">
        <v>40</v>
      </c>
      <c r="F43" s="301"/>
      <c r="G43" s="116">
        <f>ROUND(E43*(ROUND(F43,2)),2)</f>
        <v>0</v>
      </c>
    </row>
    <row r="44" spans="1:7" ht="12" customHeight="1" x14ac:dyDescent="0.2">
      <c r="A44" s="112"/>
      <c r="B44" s="109"/>
      <c r="C44" s="110"/>
      <c r="D44" s="105"/>
      <c r="E44" s="113"/>
      <c r="F44" s="111"/>
      <c r="G44" s="116"/>
    </row>
    <row r="45" spans="1:7" ht="12" customHeight="1" x14ac:dyDescent="0.2">
      <c r="A45" s="112" t="s">
        <v>573</v>
      </c>
      <c r="B45" s="109"/>
      <c r="C45" s="110" t="s">
        <v>580</v>
      </c>
      <c r="D45" s="105" t="s">
        <v>566</v>
      </c>
      <c r="E45" s="113">
        <v>40</v>
      </c>
      <c r="F45" s="301"/>
      <c r="G45" s="116">
        <f>ROUND(E45*(ROUND(F45,2)),2)</f>
        <v>0</v>
      </c>
    </row>
    <row r="46" spans="1:7" ht="12" customHeight="1" x14ac:dyDescent="0.2">
      <c r="A46" s="112"/>
      <c r="B46" s="109"/>
      <c r="C46" s="110"/>
      <c r="D46" s="105"/>
      <c r="E46" s="113"/>
      <c r="F46" s="111"/>
      <c r="G46" s="116"/>
    </row>
    <row r="47" spans="1:7" ht="12" customHeight="1" x14ac:dyDescent="0.2">
      <c r="A47" s="112" t="s">
        <v>574</v>
      </c>
      <c r="B47" s="109"/>
      <c r="C47" s="110" t="s">
        <v>581</v>
      </c>
      <c r="D47" s="105" t="s">
        <v>566</v>
      </c>
      <c r="E47" s="113">
        <v>40</v>
      </c>
      <c r="F47" s="301"/>
      <c r="G47" s="116">
        <f>ROUND(E47*(ROUND(F47,2)),2)</f>
        <v>0</v>
      </c>
    </row>
    <row r="48" spans="1:7" ht="12" customHeight="1" x14ac:dyDescent="0.2">
      <c r="A48" s="112"/>
      <c r="B48" s="109"/>
      <c r="C48" s="110"/>
      <c r="D48" s="105"/>
      <c r="E48" s="113"/>
      <c r="F48" s="111"/>
      <c r="G48" s="116"/>
    </row>
    <row r="49" spans="1:7" ht="12" customHeight="1" x14ac:dyDescent="0.25">
      <c r="A49" s="102" t="s">
        <v>346</v>
      </c>
      <c r="B49" s="109"/>
      <c r="C49" s="104" t="s">
        <v>592</v>
      </c>
      <c r="D49" s="105"/>
      <c r="E49" s="113"/>
      <c r="F49" s="111"/>
      <c r="G49" s="116"/>
    </row>
    <row r="50" spans="1:7" ht="12" customHeight="1" x14ac:dyDescent="0.2">
      <c r="A50" s="112"/>
      <c r="B50" s="109"/>
      <c r="C50" s="110"/>
      <c r="D50" s="105"/>
      <c r="E50" s="113"/>
      <c r="F50" s="111"/>
      <c r="G50" s="116"/>
    </row>
    <row r="51" spans="1:7" ht="12" customHeight="1" x14ac:dyDescent="0.2">
      <c r="A51" s="112" t="s">
        <v>575</v>
      </c>
      <c r="B51" s="109"/>
      <c r="C51" s="110" t="s">
        <v>593</v>
      </c>
      <c r="D51" s="105" t="s">
        <v>140</v>
      </c>
      <c r="E51" s="113">
        <v>8</v>
      </c>
      <c r="F51" s="301"/>
      <c r="G51" s="116">
        <f>ROUND(E51*(ROUND(F51,2)),2)</f>
        <v>0</v>
      </c>
    </row>
    <row r="52" spans="1:7" ht="12" customHeight="1" x14ac:dyDescent="0.2">
      <c r="A52" s="112"/>
      <c r="B52" s="109"/>
      <c r="C52" s="110"/>
      <c r="D52" s="105"/>
      <c r="E52" s="113"/>
      <c r="F52" s="111"/>
      <c r="G52" s="116"/>
    </row>
    <row r="53" spans="1:7" ht="12" customHeight="1" x14ac:dyDescent="0.2">
      <c r="A53" s="112" t="s">
        <v>576</v>
      </c>
      <c r="B53" s="109"/>
      <c r="C53" s="110" t="s">
        <v>594</v>
      </c>
      <c r="D53" s="105" t="s">
        <v>140</v>
      </c>
      <c r="E53" s="113">
        <v>8</v>
      </c>
      <c r="F53" s="301"/>
      <c r="G53" s="116">
        <f>ROUND(E53*(ROUND(F53,2)),2)</f>
        <v>0</v>
      </c>
    </row>
    <row r="54" spans="1:7" ht="12" customHeight="1" x14ac:dyDescent="0.2">
      <c r="A54" s="112"/>
      <c r="B54" s="109"/>
      <c r="C54" s="110"/>
      <c r="D54" s="105"/>
      <c r="E54" s="113"/>
      <c r="F54" s="111"/>
      <c r="G54" s="116"/>
    </row>
    <row r="55" spans="1:7" ht="12" customHeight="1" x14ac:dyDescent="0.2">
      <c r="A55" s="112" t="s">
        <v>577</v>
      </c>
      <c r="B55" s="109"/>
      <c r="C55" s="110" t="s">
        <v>595</v>
      </c>
      <c r="D55" s="105" t="s">
        <v>597</v>
      </c>
      <c r="E55" s="113">
        <v>12500</v>
      </c>
      <c r="F55" s="301"/>
      <c r="G55" s="116">
        <f>ROUND(E55*(ROUND(F55,2)),2)</f>
        <v>0</v>
      </c>
    </row>
    <row r="56" spans="1:7" ht="12" customHeight="1" x14ac:dyDescent="0.2">
      <c r="A56" s="112"/>
      <c r="B56" s="109"/>
      <c r="C56" s="110"/>
      <c r="D56" s="105"/>
      <c r="E56" s="113"/>
      <c r="F56" s="111"/>
      <c r="G56" s="116"/>
    </row>
    <row r="57" spans="1:7" ht="12" customHeight="1" x14ac:dyDescent="0.2">
      <c r="A57" s="112" t="s">
        <v>578</v>
      </c>
      <c r="B57" s="109"/>
      <c r="C57" s="110" t="s">
        <v>596</v>
      </c>
      <c r="D57" s="105" t="s">
        <v>140</v>
      </c>
      <c r="E57" s="113">
        <v>50</v>
      </c>
      <c r="F57" s="301"/>
      <c r="G57" s="116">
        <f>ROUND(E57*(ROUND(F57,2)),2)</f>
        <v>0</v>
      </c>
    </row>
    <row r="58" spans="1:7" ht="12" customHeight="1" x14ac:dyDescent="0.2">
      <c r="A58" s="112"/>
      <c r="B58" s="109"/>
      <c r="C58" s="110"/>
      <c r="D58" s="105"/>
      <c r="E58" s="113"/>
      <c r="F58" s="107"/>
      <c r="G58" s="116"/>
    </row>
    <row r="59" spans="1:7" ht="12" customHeight="1" x14ac:dyDescent="0.2">
      <c r="A59" s="112"/>
      <c r="B59" s="109"/>
      <c r="C59" s="110"/>
      <c r="D59" s="105"/>
      <c r="E59" s="113"/>
      <c r="F59" s="107"/>
      <c r="G59" s="116"/>
    </row>
    <row r="60" spans="1:7" ht="12" customHeight="1" x14ac:dyDescent="0.2">
      <c r="A60" s="32"/>
      <c r="B60" s="359"/>
      <c r="C60" s="430"/>
      <c r="D60" s="28"/>
      <c r="E60" s="29"/>
      <c r="F60" s="45"/>
      <c r="G60" s="234"/>
    </row>
    <row r="61" spans="1:7" ht="12" customHeight="1" x14ac:dyDescent="0.2">
      <c r="A61" s="31"/>
      <c r="B61" s="60"/>
      <c r="D61" s="28"/>
      <c r="E61" s="29"/>
      <c r="F61" s="45"/>
      <c r="G61" s="234" t="str">
        <f t="shared" ref="G61:G65" si="1">IF(OR(AND(E61="Prov",F61="Sum"),(F61="PC Sum")),". . . . . . . . .00",IF(ISERR(E61*F61),"",IF(E61*F61=0,"",ROUND(E61*F61,2))))</f>
        <v/>
      </c>
    </row>
    <row r="62" spans="1:7" ht="12" customHeight="1" x14ac:dyDescent="0.2">
      <c r="A62" s="31"/>
      <c r="B62" s="60"/>
      <c r="D62" s="28"/>
      <c r="E62" s="29"/>
      <c r="F62" s="399"/>
      <c r="G62" s="234"/>
    </row>
    <row r="63" spans="1:7" ht="12" customHeight="1" x14ac:dyDescent="0.2">
      <c r="A63" s="31"/>
      <c r="B63" s="60"/>
      <c r="D63" s="28"/>
      <c r="E63" s="29"/>
      <c r="F63" s="399"/>
      <c r="G63" s="234" t="str">
        <f t="shared" si="1"/>
        <v/>
      </c>
    </row>
    <row r="64" spans="1:7" ht="12" customHeight="1" x14ac:dyDescent="0.2">
      <c r="A64" s="31"/>
      <c r="B64" s="60"/>
      <c r="D64" s="28"/>
      <c r="E64" s="29"/>
      <c r="F64" s="30"/>
      <c r="G64" s="234" t="str">
        <f t="shared" si="1"/>
        <v/>
      </c>
    </row>
    <row r="65" spans="1:7" ht="12" customHeight="1" x14ac:dyDescent="0.2">
      <c r="A65" s="31"/>
      <c r="B65" s="60"/>
      <c r="D65" s="28"/>
      <c r="E65" s="29"/>
      <c r="F65" s="30"/>
      <c r="G65" s="284" t="str">
        <f t="shared" si="1"/>
        <v/>
      </c>
    </row>
    <row r="66" spans="1:7" ht="12" customHeight="1" x14ac:dyDescent="0.25">
      <c r="A66" s="52"/>
      <c r="B66" s="53"/>
      <c r="C66" s="89"/>
      <c r="D66" s="4"/>
      <c r="E66" s="4"/>
      <c r="F66" s="15"/>
      <c r="G66" s="54"/>
    </row>
    <row r="67" spans="1:7" ht="12" customHeight="1" x14ac:dyDescent="0.25">
      <c r="A67" s="25" t="str">
        <f>A8</f>
        <v>M110</v>
      </c>
      <c r="B67" s="49"/>
      <c r="C67" s="90" t="s">
        <v>137</v>
      </c>
      <c r="D67" s="3"/>
      <c r="E67" s="3"/>
      <c r="F67" s="60"/>
      <c r="G67" s="349">
        <f>SUM(G7:G65)</f>
        <v>0</v>
      </c>
    </row>
    <row r="68" spans="1:7" ht="12" customHeight="1" x14ac:dyDescent="0.25">
      <c r="A68" s="43"/>
      <c r="B68" s="55"/>
      <c r="C68" s="91"/>
      <c r="D68" s="5"/>
      <c r="E68" s="5"/>
      <c r="F68" s="19"/>
      <c r="G68" s="44"/>
    </row>
    <row r="69" spans="1:7" x14ac:dyDescent="0.25">
      <c r="C69" s="10"/>
      <c r="E69" s="10"/>
      <c r="F69" s="10"/>
      <c r="G69" s="10"/>
    </row>
    <row r="70" spans="1:7" x14ac:dyDescent="0.25">
      <c r="C70" s="10"/>
      <c r="E70" s="10"/>
      <c r="F70" s="10"/>
      <c r="G70" s="10"/>
    </row>
    <row r="71" spans="1:7" x14ac:dyDescent="0.25">
      <c r="C71" s="10"/>
      <c r="E71" s="10"/>
      <c r="F71" s="10"/>
    </row>
    <row r="72" spans="1:7" x14ac:dyDescent="0.25">
      <c r="C72" s="10"/>
      <c r="E72" s="10"/>
      <c r="F72" s="10"/>
      <c r="G72" s="10"/>
    </row>
    <row r="73" spans="1:7" x14ac:dyDescent="0.25">
      <c r="C73" s="10"/>
      <c r="E73" s="10"/>
      <c r="F73" s="10"/>
      <c r="G73" s="10"/>
    </row>
  </sheetData>
  <sheetProtection algorithmName="SHA-512" hashValue="1mczaM5JcnIf5khyiIKjdBmIFSeEOtA188pAvZouPIPaR7trlTgi+EzPpwYIxozIMLmNd/BDS6vS+jYDrxZ4hg==" saltValue="bxCwvOm4HIu6MrsEOf6MTg==" spinCount="100000" sheet="1" objects="1" scenarios="1"/>
  <protectedRanges>
    <protectedRange sqref="F62:F63" name="Range2"/>
    <protectedRange sqref="F13 F17:F26 F33:F37 F43:F47 F51:F57" name="Range1"/>
  </protectedRanges>
  <mergeCells count="1">
    <mergeCell ref="A5:B5"/>
  </mergeCells>
  <conditionalFormatting sqref="A23:B24">
    <cfRule type="duplicateValues" dxfId="22" priority="1" stopIfTrue="1"/>
  </conditionalFormatting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5D03B-88DC-4936-AB79-13175661B5D3}">
  <sheetPr>
    <tabColor rgb="FFFFFF00"/>
  </sheetPr>
  <dimension ref="A1:G73"/>
  <sheetViews>
    <sheetView showZeros="0" view="pageBreakPreview" zoomScale="60" zoomScaleNormal="100" zoomScalePageLayoutView="8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4.6328125" style="10" customWidth="1"/>
    <col min="3" max="3" width="30.9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3"/>
      <c r="G2" s="2" t="s">
        <v>554</v>
      </c>
    </row>
    <row r="3" spans="1:7" ht="12" customHeight="1" x14ac:dyDescent="0.25">
      <c r="A3" s="12" t="str">
        <f>'Part A - Mng M0300 Toll'!A3</f>
        <v>PART A : MANAGEMENT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1"/>
    </row>
    <row r="8" spans="1:7" ht="12" customHeight="1" x14ac:dyDescent="0.2">
      <c r="A8" s="17" t="s">
        <v>552</v>
      </c>
      <c r="B8" s="26"/>
      <c r="C8" s="27" t="s">
        <v>553</v>
      </c>
      <c r="D8" s="28"/>
      <c r="E8" s="29"/>
      <c r="F8" s="30"/>
      <c r="G8" s="87" t="str">
        <f t="shared" ref="G8:G52" si="0">IF(OR(AND(E8="Prov",F8="Sum"),(F8="PC Sum")),". . . . . . . . .00",IF(ISERR(E8*F8),"",IF(E8*F8=0,"",ROUND(E8*F8,2))))</f>
        <v/>
      </c>
    </row>
    <row r="9" spans="1:7" ht="12" customHeight="1" x14ac:dyDescent="0.2">
      <c r="A9" s="25"/>
      <c r="B9" s="26"/>
      <c r="C9" s="27"/>
      <c r="D9" s="28"/>
      <c r="E9" s="29"/>
      <c r="F9" s="30"/>
      <c r="G9" s="87" t="str">
        <f t="shared" si="0"/>
        <v/>
      </c>
    </row>
    <row r="10" spans="1:7" ht="12" customHeight="1" x14ac:dyDescent="0.2">
      <c r="A10" s="31" t="s">
        <v>556</v>
      </c>
      <c r="B10" s="26"/>
      <c r="C10" s="11" t="s">
        <v>555</v>
      </c>
      <c r="D10" s="28" t="s">
        <v>497</v>
      </c>
      <c r="E10" s="34">
        <v>1</v>
      </c>
      <c r="F10" s="397">
        <v>853582</v>
      </c>
      <c r="G10" s="87">
        <f t="shared" si="0"/>
        <v>853582</v>
      </c>
    </row>
    <row r="11" spans="1:7" ht="12" customHeight="1" x14ac:dyDescent="0.2">
      <c r="A11" s="31"/>
      <c r="B11" s="26"/>
      <c r="D11" s="28"/>
      <c r="E11" s="29"/>
      <c r="F11" s="45"/>
      <c r="G11" s="87" t="str">
        <f t="shared" si="0"/>
        <v/>
      </c>
    </row>
    <row r="12" spans="1:7" ht="12" customHeight="1" x14ac:dyDescent="0.2">
      <c r="A12" s="31"/>
      <c r="B12" s="351"/>
      <c r="D12" s="28"/>
      <c r="E12" s="34"/>
      <c r="F12" s="30"/>
      <c r="G12" s="87"/>
    </row>
    <row r="13" spans="1:7" ht="12" customHeight="1" x14ac:dyDescent="0.2">
      <c r="A13" s="25"/>
      <c r="B13" s="351"/>
      <c r="D13" s="28"/>
      <c r="E13" s="34"/>
      <c r="F13" s="45"/>
      <c r="G13" s="87"/>
    </row>
    <row r="14" spans="1:7" ht="12" customHeight="1" x14ac:dyDescent="0.2">
      <c r="A14" s="31"/>
      <c r="B14" s="359"/>
      <c r="D14" s="28"/>
      <c r="E14" s="58"/>
      <c r="F14" s="74"/>
      <c r="G14" s="87"/>
    </row>
    <row r="15" spans="1:7" ht="12" customHeight="1" x14ac:dyDescent="0.2">
      <c r="A15" s="31"/>
      <c r="B15" s="359"/>
      <c r="D15" s="28"/>
      <c r="E15" s="29"/>
      <c r="F15" s="30"/>
      <c r="G15" s="87"/>
    </row>
    <row r="16" spans="1:7" ht="12" customHeight="1" x14ac:dyDescent="0.2">
      <c r="A16" s="31"/>
      <c r="B16" s="359"/>
      <c r="D16" s="28"/>
      <c r="E16" s="37"/>
      <c r="F16" s="74"/>
      <c r="G16" s="87"/>
    </row>
    <row r="17" spans="1:7" ht="12" customHeight="1" x14ac:dyDescent="0.2">
      <c r="A17" s="32"/>
      <c r="B17" s="351"/>
      <c r="D17" s="28"/>
      <c r="E17" s="29"/>
      <c r="F17" s="30"/>
      <c r="G17" s="87"/>
    </row>
    <row r="18" spans="1:7" ht="12" customHeight="1" x14ac:dyDescent="0.2">
      <c r="A18" s="31"/>
      <c r="B18" s="351"/>
      <c r="D18" s="28"/>
      <c r="E18" s="29"/>
      <c r="F18" s="47"/>
      <c r="G18" s="87"/>
    </row>
    <row r="19" spans="1:7" ht="12" customHeight="1" x14ac:dyDescent="0.2">
      <c r="A19" s="31"/>
      <c r="B19" s="351"/>
      <c r="D19" s="28"/>
      <c r="E19" s="29"/>
      <c r="F19" s="45"/>
      <c r="G19" s="87"/>
    </row>
    <row r="20" spans="1:7" ht="12" customHeight="1" x14ac:dyDescent="0.2">
      <c r="A20" s="31"/>
      <c r="B20" s="60"/>
      <c r="D20" s="28"/>
      <c r="E20" s="29"/>
      <c r="F20" s="74"/>
      <c r="G20" s="87"/>
    </row>
    <row r="21" spans="1:7" ht="12" customHeight="1" x14ac:dyDescent="0.2">
      <c r="A21" s="31"/>
      <c r="B21" s="60"/>
      <c r="D21" s="28"/>
      <c r="E21" s="29"/>
      <c r="F21" s="45"/>
      <c r="G21" s="87"/>
    </row>
    <row r="22" spans="1:7" ht="12" customHeight="1" x14ac:dyDescent="0.2">
      <c r="A22" s="31"/>
      <c r="B22" s="60"/>
      <c r="D22" s="28"/>
      <c r="E22" s="29"/>
      <c r="F22" s="74"/>
      <c r="G22" s="87"/>
    </row>
    <row r="23" spans="1:7" ht="12" customHeight="1" x14ac:dyDescent="0.2">
      <c r="A23" s="31"/>
      <c r="B23" s="351"/>
      <c r="D23" s="28"/>
      <c r="E23" s="29"/>
      <c r="F23" s="45"/>
      <c r="G23" s="87"/>
    </row>
    <row r="24" spans="1:7" ht="12" customHeight="1" x14ac:dyDescent="0.2">
      <c r="A24" s="31"/>
      <c r="B24" s="351"/>
      <c r="D24" s="28"/>
      <c r="E24" s="29"/>
      <c r="F24" s="74"/>
      <c r="G24" s="87"/>
    </row>
    <row r="25" spans="1:7" ht="12" customHeight="1" x14ac:dyDescent="0.2">
      <c r="A25" s="31"/>
      <c r="B25" s="351"/>
      <c r="D25" s="28"/>
      <c r="E25" s="29"/>
      <c r="F25" s="74"/>
      <c r="G25" s="87"/>
    </row>
    <row r="26" spans="1:7" ht="12" customHeight="1" x14ac:dyDescent="0.2">
      <c r="A26" s="31"/>
      <c r="B26" s="351"/>
      <c r="D26" s="28"/>
      <c r="E26" s="29"/>
      <c r="F26" s="45"/>
      <c r="G26" s="87"/>
    </row>
    <row r="27" spans="1:7" ht="12" customHeight="1" x14ac:dyDescent="0.2">
      <c r="A27" s="446"/>
      <c r="B27" s="351"/>
      <c r="D27" s="28"/>
      <c r="E27" s="29"/>
      <c r="F27" s="45"/>
      <c r="G27" s="87"/>
    </row>
    <row r="28" spans="1:7" ht="12" customHeight="1" x14ac:dyDescent="0.2">
      <c r="A28" s="31"/>
      <c r="B28" s="351"/>
      <c r="D28" s="28"/>
      <c r="E28" s="29"/>
      <c r="F28" s="45"/>
      <c r="G28" s="87"/>
    </row>
    <row r="29" spans="1:7" ht="12" customHeight="1" x14ac:dyDescent="0.2">
      <c r="A29" s="31"/>
      <c r="B29" s="60"/>
      <c r="D29" s="28"/>
      <c r="E29" s="29"/>
      <c r="F29" s="74"/>
      <c r="G29" s="87"/>
    </row>
    <row r="30" spans="1:7" ht="12" customHeight="1" x14ac:dyDescent="0.2">
      <c r="A30" s="31"/>
      <c r="B30" s="60"/>
      <c r="D30" s="28"/>
      <c r="E30" s="29"/>
      <c r="F30" s="45"/>
      <c r="G30" s="87"/>
    </row>
    <row r="31" spans="1:7" ht="12" customHeight="1" x14ac:dyDescent="0.2">
      <c r="A31" s="31"/>
      <c r="B31" s="60"/>
      <c r="D31" s="28"/>
      <c r="E31" s="29"/>
      <c r="F31" s="74"/>
      <c r="G31" s="87"/>
    </row>
    <row r="32" spans="1:7" ht="12" customHeight="1" x14ac:dyDescent="0.2">
      <c r="A32" s="31"/>
      <c r="B32" s="60"/>
      <c r="D32" s="28"/>
      <c r="E32" s="29"/>
      <c r="F32" s="74"/>
      <c r="G32" s="87"/>
    </row>
    <row r="33" spans="1:7" ht="12" customHeight="1" x14ac:dyDescent="0.2">
      <c r="A33" s="31"/>
      <c r="B33" s="60"/>
      <c r="D33" s="28"/>
      <c r="E33" s="29"/>
      <c r="F33" s="74"/>
      <c r="G33" s="87"/>
    </row>
    <row r="34" spans="1:7" ht="12" customHeight="1" x14ac:dyDescent="0.2">
      <c r="A34" s="31"/>
      <c r="B34" s="60"/>
      <c r="D34" s="28"/>
      <c r="E34" s="29"/>
      <c r="F34" s="74"/>
      <c r="G34" s="87"/>
    </row>
    <row r="35" spans="1:7" ht="12" customHeight="1" x14ac:dyDescent="0.2">
      <c r="A35" s="31"/>
      <c r="B35" s="60"/>
      <c r="D35" s="28"/>
      <c r="E35" s="29"/>
      <c r="F35" s="74"/>
      <c r="G35" s="87"/>
    </row>
    <row r="36" spans="1:7" ht="12" customHeight="1" x14ac:dyDescent="0.2">
      <c r="A36" s="31"/>
      <c r="B36" s="60"/>
      <c r="D36" s="28"/>
      <c r="E36" s="29"/>
      <c r="F36" s="74"/>
      <c r="G36" s="87"/>
    </row>
    <row r="37" spans="1:7" ht="12" customHeight="1" x14ac:dyDescent="0.2">
      <c r="A37" s="31"/>
      <c r="B37" s="60"/>
      <c r="D37" s="28"/>
      <c r="E37" s="29"/>
      <c r="F37" s="74"/>
      <c r="G37" s="87"/>
    </row>
    <row r="38" spans="1:7" ht="12" customHeight="1" x14ac:dyDescent="0.2">
      <c r="A38" s="31"/>
      <c r="B38" s="60"/>
      <c r="D38" s="28"/>
      <c r="E38" s="29"/>
      <c r="F38" s="45"/>
      <c r="G38" s="87"/>
    </row>
    <row r="39" spans="1:7" ht="12" customHeight="1" x14ac:dyDescent="0.2">
      <c r="A39" s="31"/>
      <c r="B39" s="60"/>
      <c r="D39" s="28"/>
      <c r="E39" s="34"/>
      <c r="F39" s="30"/>
      <c r="G39" s="87"/>
    </row>
    <row r="40" spans="1:7" ht="12" customHeight="1" x14ac:dyDescent="0.2">
      <c r="A40" s="31"/>
      <c r="B40" s="60"/>
      <c r="D40" s="28"/>
      <c r="E40" s="34"/>
      <c r="F40" s="30"/>
      <c r="G40" s="87"/>
    </row>
    <row r="41" spans="1:7" ht="12" customHeight="1" x14ac:dyDescent="0.2">
      <c r="A41" s="31"/>
      <c r="B41" s="60"/>
      <c r="D41" s="28"/>
      <c r="E41" s="29"/>
      <c r="F41" s="45"/>
      <c r="G41" s="87"/>
    </row>
    <row r="42" spans="1:7" ht="12" customHeight="1" x14ac:dyDescent="0.2">
      <c r="A42" s="31"/>
      <c r="B42" s="351"/>
      <c r="D42" s="28"/>
      <c r="E42" s="34"/>
      <c r="F42" s="74"/>
      <c r="G42" s="87"/>
    </row>
    <row r="43" spans="1:7" ht="12" customHeight="1" x14ac:dyDescent="0.2">
      <c r="A43" s="31"/>
      <c r="B43" s="351"/>
      <c r="D43" s="28"/>
      <c r="E43" s="34"/>
      <c r="F43" s="30"/>
      <c r="G43" s="87"/>
    </row>
    <row r="44" spans="1:7" ht="12" customHeight="1" x14ac:dyDescent="0.2">
      <c r="A44" s="31"/>
      <c r="B44" s="351"/>
      <c r="D44" s="28"/>
      <c r="E44" s="34"/>
      <c r="F44" s="74"/>
      <c r="G44" s="87"/>
    </row>
    <row r="45" spans="1:7" ht="12" customHeight="1" x14ac:dyDescent="0.2">
      <c r="A45" s="31"/>
      <c r="B45" s="351"/>
      <c r="D45" s="28"/>
      <c r="E45" s="34"/>
      <c r="F45" s="30"/>
      <c r="G45" s="87"/>
    </row>
    <row r="46" spans="1:7" ht="12" customHeight="1" x14ac:dyDescent="0.2">
      <c r="A46" s="31"/>
      <c r="B46" s="351"/>
      <c r="D46" s="28"/>
      <c r="E46" s="34"/>
      <c r="F46" s="74"/>
      <c r="G46" s="87"/>
    </row>
    <row r="47" spans="1:7" ht="12" customHeight="1" x14ac:dyDescent="0.2">
      <c r="A47" s="31"/>
      <c r="B47" s="60"/>
      <c r="D47" s="28"/>
      <c r="E47" s="28"/>
      <c r="F47" s="47"/>
      <c r="G47" s="87" t="str">
        <f t="shared" si="0"/>
        <v/>
      </c>
    </row>
    <row r="48" spans="1:7" ht="12" customHeight="1" x14ac:dyDescent="0.2">
      <c r="A48" s="31"/>
      <c r="B48" s="60"/>
      <c r="D48" s="28"/>
      <c r="E48" s="29"/>
      <c r="F48" s="45"/>
      <c r="G48" s="87" t="str">
        <f t="shared" si="0"/>
        <v/>
      </c>
    </row>
    <row r="49" spans="1:7" ht="12" customHeight="1" x14ac:dyDescent="0.2">
      <c r="A49" s="31"/>
      <c r="B49" s="60"/>
      <c r="D49" s="28"/>
      <c r="E49" s="29"/>
      <c r="F49" s="75"/>
      <c r="G49" s="87" t="str">
        <f t="shared" si="0"/>
        <v/>
      </c>
    </row>
    <row r="50" spans="1:7" ht="12" customHeight="1" x14ac:dyDescent="0.2">
      <c r="A50" s="31"/>
      <c r="B50" s="60"/>
      <c r="D50" s="28"/>
      <c r="E50" s="29"/>
      <c r="F50" s="75"/>
      <c r="G50" s="87" t="str">
        <f t="shared" si="0"/>
        <v/>
      </c>
    </row>
    <row r="51" spans="1:7" ht="12" customHeight="1" x14ac:dyDescent="0.2">
      <c r="A51" s="31"/>
      <c r="B51" s="60"/>
      <c r="D51" s="28"/>
      <c r="E51" s="29"/>
      <c r="F51" s="30"/>
      <c r="G51" s="87" t="str">
        <f t="shared" si="0"/>
        <v/>
      </c>
    </row>
    <row r="52" spans="1:7" ht="12" customHeight="1" x14ac:dyDescent="0.2">
      <c r="A52" s="31"/>
      <c r="B52" s="60"/>
      <c r="D52" s="28"/>
      <c r="E52" s="29"/>
      <c r="F52" s="30"/>
      <c r="G52" s="87" t="str">
        <f t="shared" si="0"/>
        <v/>
      </c>
    </row>
    <row r="53" spans="1:7" ht="12" customHeight="1" x14ac:dyDescent="0.25">
      <c r="A53" s="52"/>
      <c r="B53" s="53"/>
      <c r="C53" s="89"/>
      <c r="D53" s="4"/>
      <c r="E53" s="4"/>
      <c r="F53" s="15"/>
      <c r="G53" s="54"/>
    </row>
    <row r="54" spans="1:7" ht="12" customHeight="1" x14ac:dyDescent="0.25">
      <c r="A54" s="25" t="str">
        <f>A8</f>
        <v>M0600</v>
      </c>
      <c r="B54" s="49"/>
      <c r="C54" s="90" t="s">
        <v>137</v>
      </c>
      <c r="D54" s="3"/>
      <c r="E54" s="3"/>
      <c r="F54" s="60"/>
      <c r="G54" s="76">
        <f>SUM(G7:G52)</f>
        <v>853582</v>
      </c>
    </row>
    <row r="55" spans="1:7" ht="12" customHeight="1" x14ac:dyDescent="0.25">
      <c r="A55" s="43"/>
      <c r="B55" s="55"/>
      <c r="C55" s="91"/>
      <c r="D55" s="5"/>
      <c r="E55" s="5"/>
      <c r="F55" s="19"/>
      <c r="G55" s="44"/>
    </row>
    <row r="73" spans="4:4" x14ac:dyDescent="0.25">
      <c r="D73" s="595" t="s">
        <v>1770</v>
      </c>
    </row>
  </sheetData>
  <sheetProtection algorithmName="SHA-512" hashValue="S3eoJMP5uoPvUl2iQty93PiQ/JizLk1FXmPWmH2M0wX7yJoeElpOX8bKlRKGh4tFZ3CrSr9hbfRji2JtWvdaQQ==" saltValue="s/iqe3zpdGiY1kgbJsBStw==" spinCount="100000" sheet="1" objects="1" scenarios="1"/>
  <protectedRanges>
    <protectedRange sqref="F49:F50" name="Range2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&amp;CC&amp;P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9AD7-3EED-4CB5-AE40-06E311D9E43A}">
  <sheetPr codeName="Sheet7">
    <tabColor theme="6" tint="-0.249977111117893"/>
  </sheetPr>
  <dimension ref="A1:G67"/>
  <sheetViews>
    <sheetView showZeros="0" view="pageBreakPreview" topLeftCell="A46" zoomScale="90" zoomScaleNormal="90" zoomScaleSheetLayoutView="90" workbookViewId="0">
      <selection activeCell="D19" sqref="D19"/>
    </sheetView>
  </sheetViews>
  <sheetFormatPr defaultColWidth="12.453125" defaultRowHeight="11.4" x14ac:dyDescent="0.25"/>
  <cols>
    <col min="1" max="2" width="3.8164062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295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285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286"/>
      <c r="G2" s="2" t="s">
        <v>219</v>
      </c>
    </row>
    <row r="3" spans="1:7" ht="12" customHeight="1" x14ac:dyDescent="0.25">
      <c r="A3" s="12" t="s">
        <v>84</v>
      </c>
      <c r="B3" s="12"/>
      <c r="C3" s="13"/>
      <c r="D3" s="5"/>
      <c r="E3" s="5"/>
      <c r="F3" s="287"/>
      <c r="G3" s="12"/>
    </row>
    <row r="4" spans="1:7" ht="12" customHeight="1" x14ac:dyDescent="0.25">
      <c r="A4" s="77"/>
      <c r="B4" s="78"/>
      <c r="C4" s="79"/>
      <c r="D4" s="80"/>
      <c r="E4" s="80"/>
      <c r="F4" s="288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289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290"/>
      <c r="G6" s="86"/>
    </row>
    <row r="7" spans="1:7" ht="12" customHeight="1" x14ac:dyDescent="0.25">
      <c r="A7" s="20"/>
      <c r="B7" s="15"/>
      <c r="C7" s="22"/>
      <c r="D7" s="16"/>
      <c r="E7" s="23"/>
      <c r="F7" s="291"/>
      <c r="G7" s="1"/>
    </row>
    <row r="8" spans="1:7" ht="12" customHeight="1" x14ac:dyDescent="0.25">
      <c r="A8" s="17" t="s">
        <v>602</v>
      </c>
      <c r="B8" s="26"/>
      <c r="C8" s="235" t="s">
        <v>47</v>
      </c>
      <c r="D8" s="60"/>
      <c r="E8" s="29"/>
      <c r="F8" s="74"/>
      <c r="G8" s="1"/>
    </row>
    <row r="9" spans="1:7" ht="12" customHeight="1" x14ac:dyDescent="0.2">
      <c r="A9" s="17"/>
      <c r="B9" s="26"/>
      <c r="C9" s="235"/>
      <c r="D9" s="60"/>
      <c r="E9" s="29"/>
      <c r="F9" s="74"/>
      <c r="G9" s="234" t="str">
        <f t="shared" ref="G9:G64" si="0">IF(OR(AND(E9="Prov",F9="Sum"),(F9="PC Sum")),". . . . . . . . .00",IF(ISERR(E9*F9),"",IF(E9*F9=0,"",ROUND(E9*F9,2))))</f>
        <v/>
      </c>
    </row>
    <row r="10" spans="1:7" ht="12" customHeight="1" x14ac:dyDescent="0.2">
      <c r="A10" s="32" t="s">
        <v>600</v>
      </c>
      <c r="B10" s="26"/>
      <c r="C10" s="33" t="s">
        <v>601</v>
      </c>
      <c r="D10" s="239" t="s">
        <v>144</v>
      </c>
      <c r="E10" s="37">
        <v>60</v>
      </c>
      <c r="F10" s="228"/>
      <c r="G10" s="234" t="str">
        <f t="shared" ref="G10:G30" si="1">IF(OR(AND(E10="Prov",F10="Sum"),(F10="PC Sum")),". . . . . . . . .00",IF(ISERR(E10*F10),"",IF(E10*F10=0,"",ROUND(E10*F10,2))))</f>
        <v/>
      </c>
    </row>
    <row r="11" spans="1:7" ht="12" customHeight="1" x14ac:dyDescent="0.2">
      <c r="A11" s="32"/>
      <c r="B11" s="26"/>
      <c r="C11" s="33"/>
      <c r="D11" s="239"/>
      <c r="E11" s="37"/>
      <c r="F11" s="92"/>
      <c r="G11" s="234" t="str">
        <f t="shared" si="1"/>
        <v/>
      </c>
    </row>
    <row r="12" spans="1:7" ht="12" customHeight="1" x14ac:dyDescent="0.2">
      <c r="A12" s="32"/>
      <c r="B12" s="26"/>
      <c r="C12" s="33"/>
      <c r="D12" s="239"/>
      <c r="E12" s="37"/>
      <c r="F12" s="92"/>
      <c r="G12" s="234" t="str">
        <f t="shared" si="1"/>
        <v/>
      </c>
    </row>
    <row r="13" spans="1:7" ht="12" customHeight="1" x14ac:dyDescent="0.2">
      <c r="A13" s="32"/>
      <c r="B13" s="26"/>
      <c r="C13" s="33"/>
      <c r="D13" s="239"/>
      <c r="E13" s="37"/>
      <c r="F13" s="92"/>
      <c r="G13" s="234" t="str">
        <f t="shared" si="1"/>
        <v/>
      </c>
    </row>
    <row r="14" spans="1:7" ht="12" customHeight="1" x14ac:dyDescent="0.2">
      <c r="A14" s="32"/>
      <c r="B14" s="26"/>
      <c r="C14" s="33"/>
      <c r="D14" s="239"/>
      <c r="E14" s="37"/>
      <c r="F14" s="92"/>
      <c r="G14" s="234" t="str">
        <f t="shared" si="1"/>
        <v/>
      </c>
    </row>
    <row r="15" spans="1:7" ht="12" customHeight="1" x14ac:dyDescent="0.2">
      <c r="A15" s="32"/>
      <c r="B15" s="26"/>
      <c r="C15" s="33"/>
      <c r="D15" s="239"/>
      <c r="E15" s="37"/>
      <c r="F15" s="92"/>
      <c r="G15" s="234" t="str">
        <f t="shared" si="1"/>
        <v/>
      </c>
    </row>
    <row r="16" spans="1:7" ht="12" customHeight="1" x14ac:dyDescent="0.2">
      <c r="A16" s="17" t="s">
        <v>603</v>
      </c>
      <c r="B16" s="26"/>
      <c r="C16" s="235" t="s">
        <v>48</v>
      </c>
      <c r="D16" s="60"/>
      <c r="E16" s="59"/>
      <c r="F16" s="74"/>
      <c r="G16" s="234" t="str">
        <f t="shared" si="1"/>
        <v/>
      </c>
    </row>
    <row r="17" spans="1:7" ht="12" customHeight="1" x14ac:dyDescent="0.2">
      <c r="A17" s="32"/>
      <c r="B17" s="26"/>
      <c r="C17" s="235"/>
      <c r="D17" s="60"/>
      <c r="E17" s="34"/>
      <c r="F17" s="74"/>
      <c r="G17" s="234" t="str">
        <f t="shared" si="1"/>
        <v/>
      </c>
    </row>
    <row r="18" spans="1:7" ht="12" customHeight="1" x14ac:dyDescent="0.2">
      <c r="A18" s="32" t="s">
        <v>604</v>
      </c>
      <c r="B18" s="26"/>
      <c r="C18" s="33" t="s">
        <v>605</v>
      </c>
      <c r="D18" s="239" t="s">
        <v>144</v>
      </c>
      <c r="E18" s="37">
        <v>60</v>
      </c>
      <c r="F18" s="228"/>
      <c r="G18" s="234" t="str">
        <f t="shared" si="1"/>
        <v/>
      </c>
    </row>
    <row r="19" spans="1:7" ht="12" customHeight="1" x14ac:dyDescent="0.2">
      <c r="A19" s="32"/>
      <c r="B19" s="26"/>
      <c r="C19" s="33"/>
      <c r="D19" s="265"/>
      <c r="E19" s="37"/>
      <c r="F19" s="92"/>
      <c r="G19" s="234" t="str">
        <f t="shared" si="1"/>
        <v/>
      </c>
    </row>
    <row r="20" spans="1:7" ht="12" customHeight="1" x14ac:dyDescent="0.2">
      <c r="A20" s="32"/>
      <c r="B20" s="26"/>
      <c r="C20" s="33"/>
      <c r="D20" s="239"/>
      <c r="E20" s="37"/>
      <c r="F20" s="92"/>
      <c r="G20" s="234" t="str">
        <f t="shared" si="1"/>
        <v/>
      </c>
    </row>
    <row r="21" spans="1:7" ht="12" customHeight="1" x14ac:dyDescent="0.2">
      <c r="A21" s="32"/>
      <c r="B21" s="26"/>
      <c r="C21" s="33"/>
      <c r="D21" s="265"/>
      <c r="E21" s="37"/>
      <c r="F21" s="92"/>
      <c r="G21" s="234" t="str">
        <f t="shared" si="1"/>
        <v/>
      </c>
    </row>
    <row r="22" spans="1:7" ht="12" customHeight="1" x14ac:dyDescent="0.2">
      <c r="A22" s="32"/>
      <c r="B22" s="26"/>
      <c r="C22" s="33"/>
      <c r="D22" s="265"/>
      <c r="E22" s="37"/>
      <c r="F22" s="92"/>
      <c r="G22" s="234" t="str">
        <f t="shared" si="1"/>
        <v/>
      </c>
    </row>
    <row r="23" spans="1:7" ht="12" customHeight="1" x14ac:dyDescent="0.2">
      <c r="A23" s="32"/>
      <c r="B23" s="26"/>
      <c r="C23" s="33"/>
      <c r="D23" s="60"/>
      <c r="E23" s="34"/>
      <c r="F23" s="72"/>
      <c r="G23" s="234" t="str">
        <f t="shared" si="1"/>
        <v/>
      </c>
    </row>
    <row r="24" spans="1:7" ht="12" customHeight="1" x14ac:dyDescent="0.2">
      <c r="A24" s="17" t="s">
        <v>607</v>
      </c>
      <c r="B24" s="26"/>
      <c r="C24" s="235" t="s">
        <v>49</v>
      </c>
      <c r="D24" s="60"/>
      <c r="E24" s="29"/>
      <c r="F24" s="74"/>
      <c r="G24" s="234" t="str">
        <f t="shared" si="1"/>
        <v/>
      </c>
    </row>
    <row r="25" spans="1:7" ht="12" customHeight="1" x14ac:dyDescent="0.2">
      <c r="A25" s="32"/>
      <c r="B25" s="26"/>
      <c r="C25" s="235"/>
      <c r="D25" s="60"/>
      <c r="E25" s="29"/>
      <c r="F25" s="74"/>
      <c r="G25" s="234" t="str">
        <f t="shared" si="1"/>
        <v/>
      </c>
    </row>
    <row r="26" spans="1:7" ht="12" customHeight="1" x14ac:dyDescent="0.2">
      <c r="A26" s="32" t="s">
        <v>608</v>
      </c>
      <c r="B26" s="26"/>
      <c r="C26" s="33" t="s">
        <v>606</v>
      </c>
      <c r="D26" s="239" t="s">
        <v>144</v>
      </c>
      <c r="E26" s="37">
        <v>60</v>
      </c>
      <c r="F26" s="228"/>
      <c r="G26" s="234" t="str">
        <f t="shared" si="1"/>
        <v/>
      </c>
    </row>
    <row r="27" spans="1:7" ht="12" customHeight="1" x14ac:dyDescent="0.2">
      <c r="A27" s="32"/>
      <c r="B27" s="26"/>
      <c r="C27" s="33"/>
      <c r="D27" s="239"/>
      <c r="E27" s="37"/>
      <c r="F27" s="92"/>
      <c r="G27" s="234" t="str">
        <f t="shared" si="1"/>
        <v/>
      </c>
    </row>
    <row r="28" spans="1:7" ht="12" customHeight="1" x14ac:dyDescent="0.2">
      <c r="A28" s="32"/>
      <c r="B28" s="26"/>
      <c r="C28" s="33"/>
      <c r="D28" s="239"/>
      <c r="E28" s="37"/>
      <c r="F28" s="92"/>
      <c r="G28" s="234"/>
    </row>
    <row r="29" spans="1:7" ht="12" customHeight="1" x14ac:dyDescent="0.2">
      <c r="A29" s="32"/>
      <c r="B29" s="26"/>
      <c r="C29" s="33"/>
      <c r="D29" s="239"/>
      <c r="E29" s="37"/>
      <c r="F29" s="92"/>
      <c r="G29" s="234" t="str">
        <f t="shared" si="1"/>
        <v/>
      </c>
    </row>
    <row r="30" spans="1:7" ht="12" customHeight="1" x14ac:dyDescent="0.2">
      <c r="A30" s="32"/>
      <c r="B30" s="26"/>
      <c r="C30" s="33"/>
      <c r="D30" s="239"/>
      <c r="E30" s="37"/>
      <c r="F30" s="92"/>
      <c r="G30" s="234" t="str">
        <f t="shared" si="1"/>
        <v/>
      </c>
    </row>
    <row r="31" spans="1:7" ht="12" customHeight="1" x14ac:dyDescent="0.2">
      <c r="A31" s="31"/>
      <c r="B31" s="26"/>
      <c r="C31" s="33"/>
      <c r="D31" s="3"/>
      <c r="E31" s="29"/>
      <c r="F31" s="305"/>
      <c r="G31" s="234"/>
    </row>
    <row r="32" spans="1:7" ht="12" customHeight="1" x14ac:dyDescent="0.2">
      <c r="A32" s="31"/>
      <c r="B32" s="26"/>
      <c r="C32" s="33"/>
      <c r="D32" s="60"/>
      <c r="E32" s="29"/>
      <c r="F32" s="72"/>
      <c r="G32" s="234"/>
    </row>
    <row r="33" spans="1:7" ht="12" customHeight="1" x14ac:dyDescent="0.2">
      <c r="A33" s="31"/>
      <c r="B33" s="26"/>
      <c r="C33" s="33"/>
      <c r="D33" s="60"/>
      <c r="E33" s="29"/>
      <c r="F33" s="72"/>
      <c r="G33" s="234"/>
    </row>
    <row r="34" spans="1:7" ht="12" customHeight="1" x14ac:dyDescent="0.2">
      <c r="A34" s="31"/>
      <c r="B34" s="26"/>
      <c r="C34" s="33"/>
      <c r="D34" s="60"/>
      <c r="E34" s="29"/>
      <c r="F34" s="74"/>
      <c r="G34" s="234"/>
    </row>
    <row r="35" spans="1:7" ht="12" customHeight="1" x14ac:dyDescent="0.2">
      <c r="A35" s="31"/>
      <c r="B35" s="26"/>
      <c r="C35" s="33"/>
      <c r="D35" s="265"/>
      <c r="E35" s="37"/>
      <c r="F35" s="94"/>
      <c r="G35" s="234"/>
    </row>
    <row r="36" spans="1:7" ht="12" customHeight="1" x14ac:dyDescent="0.2">
      <c r="A36" s="31"/>
      <c r="B36" s="60"/>
      <c r="C36" s="33"/>
      <c r="D36" s="265"/>
      <c r="E36" s="37"/>
      <c r="F36" s="94"/>
      <c r="G36" s="234"/>
    </row>
    <row r="37" spans="1:7" ht="12" customHeight="1" x14ac:dyDescent="0.2">
      <c r="A37" s="31"/>
      <c r="B37" s="60"/>
      <c r="C37" s="33"/>
      <c r="D37" s="265"/>
      <c r="E37" s="37"/>
      <c r="F37" s="94"/>
      <c r="G37" s="234"/>
    </row>
    <row r="38" spans="1:7" ht="12" customHeight="1" x14ac:dyDescent="0.2">
      <c r="A38" s="31"/>
      <c r="B38" s="60"/>
      <c r="D38" s="28"/>
      <c r="E38" s="29"/>
      <c r="F38" s="74"/>
      <c r="G38" s="234"/>
    </row>
    <row r="39" spans="1:7" ht="12" customHeight="1" x14ac:dyDescent="0.2">
      <c r="A39" s="31"/>
      <c r="B39" s="60"/>
      <c r="D39" s="28"/>
      <c r="E39" s="29"/>
      <c r="F39" s="74"/>
      <c r="G39" s="234" t="str">
        <f t="shared" si="0"/>
        <v/>
      </c>
    </row>
    <row r="40" spans="1:7" ht="12" customHeight="1" x14ac:dyDescent="0.2">
      <c r="A40" s="31"/>
      <c r="B40" s="60"/>
      <c r="D40" s="28"/>
      <c r="E40" s="29"/>
      <c r="F40" s="74"/>
      <c r="G40" s="234" t="str">
        <f t="shared" si="0"/>
        <v/>
      </c>
    </row>
    <row r="41" spans="1:7" ht="12" customHeight="1" x14ac:dyDescent="0.2">
      <c r="A41" s="31"/>
      <c r="B41" s="60"/>
      <c r="D41" s="28"/>
      <c r="E41" s="30"/>
      <c r="F41" s="72"/>
      <c r="G41" s="234" t="str">
        <f t="shared" si="0"/>
        <v/>
      </c>
    </row>
    <row r="42" spans="1:7" ht="12" customHeight="1" x14ac:dyDescent="0.2">
      <c r="A42" s="31"/>
      <c r="B42" s="60"/>
      <c r="D42" s="28"/>
      <c r="E42" s="29"/>
      <c r="F42" s="72"/>
      <c r="G42" s="234" t="str">
        <f t="shared" si="0"/>
        <v/>
      </c>
    </row>
    <row r="43" spans="1:7" ht="12" customHeight="1" x14ac:dyDescent="0.2">
      <c r="A43" s="31"/>
      <c r="B43" s="60"/>
      <c r="D43" s="28"/>
      <c r="E43" s="28"/>
      <c r="F43" s="72"/>
      <c r="G43" s="234" t="str">
        <f t="shared" si="0"/>
        <v/>
      </c>
    </row>
    <row r="44" spans="1:7" ht="12" customHeight="1" x14ac:dyDescent="0.2">
      <c r="A44" s="31"/>
      <c r="B44" s="60"/>
      <c r="D44" s="28"/>
      <c r="E44" s="46"/>
      <c r="F44" s="74"/>
      <c r="G44" s="234" t="str">
        <f t="shared" si="0"/>
        <v/>
      </c>
    </row>
    <row r="45" spans="1:7" ht="12" customHeight="1" x14ac:dyDescent="0.2">
      <c r="A45" s="31"/>
      <c r="B45" s="60"/>
      <c r="D45" s="28"/>
      <c r="E45" s="28"/>
      <c r="F45" s="74"/>
      <c r="G45" s="234" t="str">
        <f t="shared" si="0"/>
        <v/>
      </c>
    </row>
    <row r="46" spans="1:7" ht="12" customHeight="1" x14ac:dyDescent="0.2">
      <c r="A46" s="31"/>
      <c r="B46" s="60"/>
      <c r="D46" s="28"/>
      <c r="E46" s="28"/>
      <c r="F46" s="72"/>
      <c r="G46" s="234" t="str">
        <f t="shared" si="0"/>
        <v/>
      </c>
    </row>
    <row r="47" spans="1:7" ht="12" customHeight="1" x14ac:dyDescent="0.2">
      <c r="A47" s="31"/>
      <c r="B47" s="60"/>
      <c r="D47" s="28"/>
      <c r="E47" s="28"/>
      <c r="F47" s="72"/>
      <c r="G47" s="234" t="str">
        <f t="shared" si="0"/>
        <v/>
      </c>
    </row>
    <row r="48" spans="1:7" ht="12" customHeight="1" x14ac:dyDescent="0.2">
      <c r="A48" s="31"/>
      <c r="B48" s="60"/>
      <c r="D48" s="28"/>
      <c r="E48" s="28"/>
      <c r="F48" s="72"/>
      <c r="G48" s="234" t="str">
        <f t="shared" si="0"/>
        <v/>
      </c>
    </row>
    <row r="49" spans="1:7" ht="12" customHeight="1" x14ac:dyDescent="0.2">
      <c r="A49" s="31"/>
      <c r="B49" s="60"/>
      <c r="D49" s="28"/>
      <c r="E49" s="28"/>
      <c r="F49" s="72"/>
      <c r="G49" s="234" t="str">
        <f t="shared" si="0"/>
        <v/>
      </c>
    </row>
    <row r="50" spans="1:7" ht="12" customHeight="1" x14ac:dyDescent="0.2">
      <c r="A50" s="31"/>
      <c r="B50" s="60"/>
      <c r="D50" s="28"/>
      <c r="E50" s="28"/>
      <c r="F50" s="72"/>
      <c r="G50" s="234" t="str">
        <f t="shared" si="0"/>
        <v/>
      </c>
    </row>
    <row r="51" spans="1:7" ht="12" customHeight="1" x14ac:dyDescent="0.2">
      <c r="A51" s="31"/>
      <c r="B51" s="60"/>
      <c r="D51" s="28"/>
      <c r="E51" s="29"/>
      <c r="F51" s="72"/>
      <c r="G51" s="234" t="str">
        <f t="shared" si="0"/>
        <v/>
      </c>
    </row>
    <row r="52" spans="1:7" ht="12" customHeight="1" x14ac:dyDescent="0.2">
      <c r="A52" s="31"/>
      <c r="B52" s="60"/>
      <c r="D52" s="28"/>
      <c r="E52" s="30"/>
      <c r="F52" s="75"/>
      <c r="G52" s="234" t="str">
        <f t="shared" si="0"/>
        <v/>
      </c>
    </row>
    <row r="53" spans="1:7" ht="12" customHeight="1" x14ac:dyDescent="0.2">
      <c r="A53" s="31"/>
      <c r="B53" s="60"/>
      <c r="D53" s="28"/>
      <c r="E53" s="30"/>
      <c r="F53" s="75"/>
      <c r="G53" s="234" t="str">
        <f t="shared" si="0"/>
        <v/>
      </c>
    </row>
    <row r="54" spans="1:7" ht="12" customHeight="1" x14ac:dyDescent="0.2">
      <c r="A54" s="31"/>
      <c r="B54" s="60"/>
      <c r="D54" s="28"/>
      <c r="E54" s="29"/>
      <c r="F54" s="74"/>
      <c r="G54" s="234" t="str">
        <f t="shared" si="0"/>
        <v/>
      </c>
    </row>
    <row r="55" spans="1:7" ht="12" customHeight="1" x14ac:dyDescent="0.2">
      <c r="A55" s="31"/>
      <c r="B55" s="60"/>
      <c r="D55" s="28"/>
      <c r="E55" s="29"/>
      <c r="F55" s="74"/>
      <c r="G55" s="234" t="str">
        <f t="shared" si="0"/>
        <v/>
      </c>
    </row>
    <row r="56" spans="1:7" ht="12" customHeight="1" x14ac:dyDescent="0.2">
      <c r="A56" s="31"/>
      <c r="B56" s="60"/>
      <c r="D56" s="28"/>
      <c r="E56" s="29"/>
      <c r="F56" s="74"/>
      <c r="G56" s="234"/>
    </row>
    <row r="57" spans="1:7" ht="12" customHeight="1" x14ac:dyDescent="0.2">
      <c r="A57" s="31"/>
      <c r="B57" s="60"/>
      <c r="D57" s="28"/>
      <c r="E57" s="29"/>
      <c r="F57" s="74"/>
      <c r="G57" s="234"/>
    </row>
    <row r="58" spans="1:7" ht="12" customHeight="1" x14ac:dyDescent="0.2">
      <c r="A58" s="31"/>
      <c r="B58" s="60"/>
      <c r="D58" s="28"/>
      <c r="E58" s="29"/>
      <c r="F58" s="74"/>
      <c r="G58" s="234"/>
    </row>
    <row r="59" spans="1:7" ht="12" customHeight="1" x14ac:dyDescent="0.2">
      <c r="A59" s="31"/>
      <c r="B59" s="60"/>
      <c r="D59" s="28"/>
      <c r="E59" s="29"/>
      <c r="F59" s="74"/>
      <c r="G59" s="234"/>
    </row>
    <row r="60" spans="1:7" ht="12" customHeight="1" x14ac:dyDescent="0.2">
      <c r="A60" s="31"/>
      <c r="B60" s="60"/>
      <c r="D60" s="28"/>
      <c r="E60" s="29"/>
      <c r="F60" s="72"/>
      <c r="G60" s="234" t="str">
        <f t="shared" si="0"/>
        <v/>
      </c>
    </row>
    <row r="61" spans="1:7" ht="12" customHeight="1" x14ac:dyDescent="0.2">
      <c r="A61" s="31"/>
      <c r="B61" s="60"/>
      <c r="D61" s="28"/>
      <c r="E61" s="29"/>
      <c r="F61" s="75"/>
      <c r="G61" s="234" t="str">
        <f t="shared" si="0"/>
        <v/>
      </c>
    </row>
    <row r="62" spans="1:7" ht="12" customHeight="1" x14ac:dyDescent="0.2">
      <c r="A62" s="31"/>
      <c r="B62" s="60"/>
      <c r="D62" s="28"/>
      <c r="E62" s="29"/>
      <c r="F62" s="75"/>
      <c r="G62" s="234" t="str">
        <f t="shared" si="0"/>
        <v/>
      </c>
    </row>
    <row r="63" spans="1:7" ht="12" customHeight="1" x14ac:dyDescent="0.2">
      <c r="A63" s="31"/>
      <c r="B63" s="60"/>
      <c r="D63" s="28"/>
      <c r="E63" s="29"/>
      <c r="F63" s="74"/>
      <c r="G63" s="234" t="str">
        <f t="shared" si="0"/>
        <v/>
      </c>
    </row>
    <row r="64" spans="1:7" ht="12" customHeight="1" x14ac:dyDescent="0.2">
      <c r="A64" s="31"/>
      <c r="B64" s="60"/>
      <c r="D64" s="28"/>
      <c r="E64" s="29"/>
      <c r="F64" s="74"/>
      <c r="G64" s="234" t="str">
        <f t="shared" si="0"/>
        <v/>
      </c>
    </row>
    <row r="65" spans="1:7" ht="12" customHeight="1" x14ac:dyDescent="0.25">
      <c r="A65" s="52"/>
      <c r="B65" s="53"/>
      <c r="C65" s="89"/>
      <c r="D65" s="4"/>
      <c r="E65" s="4"/>
      <c r="F65" s="292"/>
      <c r="G65" s="54"/>
    </row>
    <row r="66" spans="1:7" ht="12" customHeight="1" x14ac:dyDescent="0.25">
      <c r="A66" s="25" t="str">
        <f>A8</f>
        <v>M120</v>
      </c>
      <c r="B66" s="49"/>
      <c r="C66" s="90" t="s">
        <v>137</v>
      </c>
      <c r="D66" s="3"/>
      <c r="E66" s="3"/>
      <c r="F66" s="293"/>
      <c r="G66" s="349">
        <f>SUM(G7:G64)</f>
        <v>0</v>
      </c>
    </row>
    <row r="67" spans="1:7" ht="12" customHeight="1" x14ac:dyDescent="0.25">
      <c r="A67" s="43"/>
      <c r="B67" s="55"/>
      <c r="C67" s="91"/>
      <c r="D67" s="5"/>
      <c r="E67" s="5"/>
      <c r="F67" s="294"/>
      <c r="G67" s="44"/>
    </row>
  </sheetData>
  <sheetProtection algorithmName="SHA-512" hashValue="q97ZCC/Z102VbOGXvYTog+u+Q/6M/9bekESQ3WYIzGT0cNJ5rac4P9oFRm303zsh3k7F2kIUqOoSGHrBKKOEig==" saltValue="8hfn0GEx7yoUKEV+4uoV6g==" spinCount="100000" sheet="1" objects="1" scenarios="1"/>
  <protectedRanges>
    <protectedRange sqref="F52:F53 F61:F62 F41" name="Range2_1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&amp;CC&amp;P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34DB7-9B58-4064-80AA-C5EDBB139750}">
  <sheetPr codeName="Sheet8">
    <tabColor theme="6" tint="-0.249977111117893"/>
  </sheetPr>
  <dimension ref="A1:G67"/>
  <sheetViews>
    <sheetView showZeros="0" view="pageBreakPreview" zoomScale="90" zoomScaleNormal="90" zoomScaleSheetLayoutView="90" workbookViewId="0">
      <selection activeCell="D19" sqref="D19"/>
    </sheetView>
  </sheetViews>
  <sheetFormatPr defaultColWidth="12.453125" defaultRowHeight="11.4" x14ac:dyDescent="0.25"/>
  <cols>
    <col min="1" max="2" width="3.8164062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459"/>
      <c r="F1" s="447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G2" s="2" t="s">
        <v>226</v>
      </c>
    </row>
    <row r="3" spans="1:7" ht="12" customHeight="1" x14ac:dyDescent="0.25">
      <c r="A3" s="12" t="s">
        <v>85</v>
      </c>
      <c r="B3" s="12"/>
      <c r="C3" s="13"/>
      <c r="D3" s="5"/>
      <c r="E3" s="460"/>
      <c r="F3" s="448"/>
      <c r="G3" s="12"/>
    </row>
    <row r="4" spans="1:7" ht="12" customHeight="1" x14ac:dyDescent="0.25">
      <c r="A4" s="77"/>
      <c r="B4" s="78"/>
      <c r="C4" s="79"/>
      <c r="D4" s="80"/>
      <c r="E4" s="461"/>
      <c r="F4" s="449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462" t="s">
        <v>132</v>
      </c>
      <c r="F5" s="450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463"/>
      <c r="F6" s="451"/>
      <c r="G6" s="86"/>
    </row>
    <row r="7" spans="1:7" ht="12" customHeight="1" x14ac:dyDescent="0.25">
      <c r="A7" s="20"/>
      <c r="B7" s="15"/>
      <c r="C7" s="22"/>
      <c r="D7" s="16"/>
      <c r="E7" s="464"/>
      <c r="F7" s="452"/>
      <c r="G7" s="1"/>
    </row>
    <row r="8" spans="1:7" ht="12" customHeight="1" x14ac:dyDescent="0.25">
      <c r="A8" s="17" t="s">
        <v>227</v>
      </c>
      <c r="B8" s="26"/>
      <c r="C8" s="27" t="s">
        <v>416</v>
      </c>
      <c r="D8" s="28"/>
      <c r="E8" s="212"/>
      <c r="F8" s="185"/>
      <c r="G8" s="1"/>
    </row>
    <row r="9" spans="1:7" ht="12" customHeight="1" x14ac:dyDescent="0.25">
      <c r="A9" s="17"/>
      <c r="B9" s="26"/>
      <c r="C9" s="27" t="s">
        <v>417</v>
      </c>
      <c r="D9" s="28"/>
      <c r="E9" s="212"/>
      <c r="F9" s="185"/>
      <c r="G9" s="1"/>
    </row>
    <row r="10" spans="1:7" ht="12" customHeight="1" x14ac:dyDescent="0.2">
      <c r="A10" s="17"/>
      <c r="B10" s="26"/>
      <c r="C10" s="8"/>
      <c r="D10" s="28"/>
      <c r="E10" s="212"/>
      <c r="F10" s="185"/>
      <c r="G10" s="234" t="str">
        <f t="shared" ref="G10:G64" si="0">IF(OR(AND(E10="Prov",F10="Sum"),(F10="PC Sum")),". . . . . . . . .00",IF(ISERR(E10*F10),"",IF(E10*F10=0,"",ROUND(E10*F10,2))))</f>
        <v/>
      </c>
    </row>
    <row r="11" spans="1:7" ht="12" customHeight="1" x14ac:dyDescent="0.2">
      <c r="A11" s="17" t="s">
        <v>351</v>
      </c>
      <c r="B11" s="26"/>
      <c r="C11" s="8" t="s">
        <v>670</v>
      </c>
      <c r="D11" s="28"/>
      <c r="E11" s="212"/>
      <c r="F11" s="185"/>
      <c r="G11" s="234" t="str">
        <f t="shared" si="0"/>
        <v/>
      </c>
    </row>
    <row r="12" spans="1:7" ht="12" customHeight="1" x14ac:dyDescent="0.2">
      <c r="A12" s="32"/>
      <c r="B12" s="26"/>
      <c r="D12" s="28"/>
      <c r="E12" s="212"/>
      <c r="F12" s="185"/>
      <c r="G12" s="234" t="str">
        <f t="shared" si="0"/>
        <v/>
      </c>
    </row>
    <row r="13" spans="1:7" ht="12" customHeight="1" x14ac:dyDescent="0.2">
      <c r="A13" s="32" t="s">
        <v>671</v>
      </c>
      <c r="B13" s="26"/>
      <c r="C13" s="11" t="s">
        <v>149</v>
      </c>
      <c r="D13" s="28" t="s">
        <v>723</v>
      </c>
      <c r="E13" s="216">
        <v>10</v>
      </c>
      <c r="F13" s="326"/>
      <c r="G13" s="234" t="str">
        <f t="shared" si="0"/>
        <v/>
      </c>
    </row>
    <row r="14" spans="1:7" ht="12" customHeight="1" x14ac:dyDescent="0.2">
      <c r="A14" s="32"/>
      <c r="B14" s="26"/>
      <c r="D14" s="28"/>
      <c r="E14" s="216"/>
      <c r="F14" s="383"/>
      <c r="G14" s="234" t="str">
        <f t="shared" si="0"/>
        <v/>
      </c>
    </row>
    <row r="15" spans="1:7" ht="12" customHeight="1" x14ac:dyDescent="0.2">
      <c r="A15" s="17" t="s">
        <v>672</v>
      </c>
      <c r="B15" s="26"/>
      <c r="C15" s="8" t="s">
        <v>418</v>
      </c>
      <c r="D15" s="28"/>
      <c r="E15" s="465"/>
      <c r="F15" s="185"/>
      <c r="G15" s="234" t="str">
        <f t="shared" si="0"/>
        <v/>
      </c>
    </row>
    <row r="16" spans="1:7" ht="12" customHeight="1" x14ac:dyDescent="0.2">
      <c r="A16" s="32"/>
      <c r="B16" s="26"/>
      <c r="C16" s="8" t="s">
        <v>673</v>
      </c>
      <c r="D16" s="28"/>
      <c r="E16" s="465"/>
      <c r="F16" s="185"/>
      <c r="G16" s="234" t="str">
        <f t="shared" si="0"/>
        <v/>
      </c>
    </row>
    <row r="17" spans="1:7" ht="12" customHeight="1" x14ac:dyDescent="0.2">
      <c r="A17" s="32"/>
      <c r="B17" s="26"/>
      <c r="C17" s="8" t="s">
        <v>674</v>
      </c>
      <c r="D17" s="28"/>
      <c r="E17" s="465"/>
      <c r="F17" s="185"/>
      <c r="G17" s="234"/>
    </row>
    <row r="18" spans="1:7" ht="12" customHeight="1" x14ac:dyDescent="0.2">
      <c r="A18" s="32"/>
      <c r="B18" s="26"/>
      <c r="C18" s="8"/>
      <c r="D18" s="28"/>
      <c r="E18" s="465"/>
      <c r="F18" s="185"/>
      <c r="G18" s="234"/>
    </row>
    <row r="19" spans="1:7" ht="12" customHeight="1" x14ac:dyDescent="0.2">
      <c r="A19" s="32" t="s">
        <v>675</v>
      </c>
      <c r="B19" s="359"/>
      <c r="C19" s="430" t="s">
        <v>151</v>
      </c>
      <c r="D19" s="28" t="s">
        <v>138</v>
      </c>
      <c r="E19" s="216">
        <v>10</v>
      </c>
      <c r="F19" s="326"/>
      <c r="G19" s="234" t="str">
        <f t="shared" si="0"/>
        <v/>
      </c>
    </row>
    <row r="20" spans="1:7" ht="12" customHeight="1" x14ac:dyDescent="0.2">
      <c r="A20" s="32" t="s">
        <v>676</v>
      </c>
      <c r="B20" s="359"/>
      <c r="C20" s="430" t="s">
        <v>152</v>
      </c>
      <c r="D20" s="28" t="s">
        <v>138</v>
      </c>
      <c r="E20" s="216">
        <v>10</v>
      </c>
      <c r="F20" s="326"/>
      <c r="G20" s="234" t="str">
        <f t="shared" si="0"/>
        <v/>
      </c>
    </row>
    <row r="21" spans="1:7" ht="12" customHeight="1" x14ac:dyDescent="0.2">
      <c r="A21" s="31"/>
      <c r="B21" s="26"/>
      <c r="D21" s="28"/>
      <c r="E21" s="216"/>
      <c r="F21" s="383"/>
      <c r="G21" s="234" t="str">
        <f t="shared" si="0"/>
        <v/>
      </c>
    </row>
    <row r="22" spans="1:7" ht="12" customHeight="1" x14ac:dyDescent="0.2">
      <c r="A22" s="17" t="s">
        <v>352</v>
      </c>
      <c r="B22" s="26"/>
      <c r="C22" s="8" t="s">
        <v>1686</v>
      </c>
      <c r="D22" s="28"/>
      <c r="E22" s="212"/>
      <c r="F22" s="383"/>
      <c r="G22" s="234" t="str">
        <f t="shared" si="0"/>
        <v/>
      </c>
    </row>
    <row r="23" spans="1:7" ht="12" customHeight="1" x14ac:dyDescent="0.2">
      <c r="A23" s="32"/>
      <c r="B23" s="26"/>
      <c r="D23" s="28"/>
      <c r="E23" s="212"/>
      <c r="F23" s="185"/>
      <c r="G23" s="234" t="str">
        <f t="shared" si="0"/>
        <v/>
      </c>
    </row>
    <row r="24" spans="1:7" ht="12" customHeight="1" x14ac:dyDescent="0.2">
      <c r="A24" s="32" t="s">
        <v>677</v>
      </c>
      <c r="B24" s="26"/>
      <c r="C24" s="11" t="s">
        <v>149</v>
      </c>
      <c r="D24" s="28" t="s">
        <v>150</v>
      </c>
      <c r="E24" s="216">
        <v>10</v>
      </c>
      <c r="F24" s="326"/>
      <c r="G24" s="234" t="str">
        <f t="shared" si="0"/>
        <v/>
      </c>
    </row>
    <row r="25" spans="1:7" ht="12" customHeight="1" x14ac:dyDescent="0.2">
      <c r="A25" s="32"/>
      <c r="B25" s="26"/>
      <c r="D25" s="28"/>
      <c r="E25" s="212"/>
      <c r="F25" s="185"/>
      <c r="G25" s="234" t="str">
        <f t="shared" si="0"/>
        <v/>
      </c>
    </row>
    <row r="26" spans="1:7" ht="12" customHeight="1" x14ac:dyDescent="0.2">
      <c r="A26" s="17" t="s">
        <v>678</v>
      </c>
      <c r="B26" s="26"/>
      <c r="C26" s="8" t="s">
        <v>419</v>
      </c>
      <c r="D26" s="28"/>
      <c r="E26" s="212"/>
      <c r="F26" s="453"/>
      <c r="G26" s="234" t="str">
        <f t="shared" si="0"/>
        <v/>
      </c>
    </row>
    <row r="27" spans="1:7" ht="12" customHeight="1" x14ac:dyDescent="0.2">
      <c r="A27" s="32"/>
      <c r="B27" s="26"/>
      <c r="C27" s="8" t="s">
        <v>673</v>
      </c>
      <c r="D27" s="28"/>
      <c r="E27" s="212"/>
      <c r="F27" s="453"/>
      <c r="G27" s="234" t="str">
        <f t="shared" si="0"/>
        <v/>
      </c>
    </row>
    <row r="28" spans="1:7" ht="12" customHeight="1" x14ac:dyDescent="0.2">
      <c r="A28" s="32"/>
      <c r="B28" s="26"/>
      <c r="C28" s="8" t="s">
        <v>674</v>
      </c>
      <c r="D28" s="28"/>
      <c r="E28" s="212"/>
      <c r="F28" s="453"/>
      <c r="G28" s="234"/>
    </row>
    <row r="29" spans="1:7" ht="12" customHeight="1" x14ac:dyDescent="0.2">
      <c r="A29" s="32"/>
      <c r="B29" s="26"/>
      <c r="C29" s="8"/>
      <c r="D29" s="28"/>
      <c r="E29" s="212"/>
      <c r="F29" s="453"/>
      <c r="G29" s="234"/>
    </row>
    <row r="30" spans="1:7" ht="12" customHeight="1" x14ac:dyDescent="0.2">
      <c r="A30" s="32" t="s">
        <v>679</v>
      </c>
      <c r="B30" s="359"/>
      <c r="C30" s="430" t="s">
        <v>152</v>
      </c>
      <c r="D30" s="28" t="s">
        <v>138</v>
      </c>
      <c r="E30" s="216">
        <v>10</v>
      </c>
      <c r="F30" s="326"/>
      <c r="G30" s="234" t="str">
        <f t="shared" si="0"/>
        <v/>
      </c>
    </row>
    <row r="31" spans="1:7" ht="12" customHeight="1" x14ac:dyDescent="0.2">
      <c r="A31" s="32"/>
      <c r="B31" s="26"/>
      <c r="D31" s="28"/>
      <c r="E31" s="212"/>
      <c r="F31" s="383"/>
      <c r="G31" s="234" t="str">
        <f t="shared" si="0"/>
        <v/>
      </c>
    </row>
    <row r="32" spans="1:7" ht="12" customHeight="1" x14ac:dyDescent="0.2">
      <c r="A32" s="25" t="s">
        <v>681</v>
      </c>
      <c r="B32" s="26"/>
      <c r="C32" s="27" t="s">
        <v>1716</v>
      </c>
      <c r="D32" s="28"/>
      <c r="E32" s="212"/>
      <c r="F32" s="383"/>
      <c r="G32" s="234" t="str">
        <f t="shared" si="0"/>
        <v/>
      </c>
    </row>
    <row r="33" spans="1:7" ht="12" customHeight="1" x14ac:dyDescent="0.2">
      <c r="A33" s="31"/>
      <c r="B33" s="26"/>
      <c r="D33" s="28"/>
      <c r="E33" s="212"/>
      <c r="F33" s="383"/>
      <c r="G33" s="234" t="str">
        <f t="shared" si="0"/>
        <v/>
      </c>
    </row>
    <row r="34" spans="1:7" s="7" customFormat="1" ht="12" customHeight="1" x14ac:dyDescent="0.25">
      <c r="A34" s="25" t="s">
        <v>1717</v>
      </c>
      <c r="B34" s="49"/>
      <c r="C34" s="8" t="s">
        <v>1718</v>
      </c>
      <c r="D34" s="18"/>
      <c r="E34" s="466"/>
      <c r="F34" s="454"/>
      <c r="G34" s="282" t="str">
        <f t="shared" si="0"/>
        <v/>
      </c>
    </row>
    <row r="35" spans="1:7" ht="12" customHeight="1" x14ac:dyDescent="0.2">
      <c r="A35" s="31"/>
      <c r="B35" s="26"/>
      <c r="D35" s="28"/>
      <c r="E35" s="212"/>
      <c r="F35" s="185"/>
      <c r="G35" s="234" t="str">
        <f t="shared" si="0"/>
        <v/>
      </c>
    </row>
    <row r="36" spans="1:7" ht="12" customHeight="1" x14ac:dyDescent="0.2">
      <c r="A36" s="31" t="s">
        <v>1719</v>
      </c>
      <c r="B36" s="26"/>
      <c r="C36" s="11" t="s">
        <v>1720</v>
      </c>
      <c r="D36" s="28"/>
      <c r="E36" s="212"/>
      <c r="F36" s="185"/>
      <c r="G36" s="234" t="str">
        <f t="shared" si="0"/>
        <v/>
      </c>
    </row>
    <row r="37" spans="1:7" ht="12" customHeight="1" x14ac:dyDescent="0.2">
      <c r="A37" s="31"/>
      <c r="B37" s="26"/>
      <c r="C37" s="11" t="s">
        <v>1721</v>
      </c>
      <c r="D37" s="28"/>
      <c r="E37" s="216"/>
      <c r="F37" s="383"/>
      <c r="G37" s="234" t="str">
        <f t="shared" si="0"/>
        <v/>
      </c>
    </row>
    <row r="38" spans="1:7" ht="12" customHeight="1" x14ac:dyDescent="0.2">
      <c r="A38" s="31"/>
      <c r="B38" s="26"/>
      <c r="C38" s="11" t="s">
        <v>1722</v>
      </c>
      <c r="D38" s="28" t="s">
        <v>583</v>
      </c>
      <c r="E38" s="216">
        <v>100</v>
      </c>
      <c r="F38" s="326"/>
      <c r="G38" s="234" t="str">
        <f>IF(OR(AND(E38="Prov",F38="Sum"),(F38="PC Sum")),". . . . . . . . .00",IF(ISERR(E38*F38),"",IF(E38*F38=0,"",ROUND(E38*F38,2))))</f>
        <v/>
      </c>
    </row>
    <row r="39" spans="1:7" ht="12" customHeight="1" x14ac:dyDescent="0.2">
      <c r="A39" s="17"/>
      <c r="B39" s="26"/>
      <c r="D39" s="28"/>
      <c r="E39" s="465"/>
      <c r="F39" s="185"/>
      <c r="G39" s="234" t="str">
        <f t="shared" si="0"/>
        <v/>
      </c>
    </row>
    <row r="40" spans="1:7" s="7" customFormat="1" ht="12" customHeight="1" x14ac:dyDescent="0.25">
      <c r="A40" s="17" t="s">
        <v>1723</v>
      </c>
      <c r="B40" s="49"/>
      <c r="C40" s="8" t="s">
        <v>1724</v>
      </c>
      <c r="D40" s="18"/>
      <c r="E40" s="467"/>
      <c r="F40" s="455"/>
      <c r="G40" s="282" t="str">
        <f t="shared" si="0"/>
        <v/>
      </c>
    </row>
    <row r="41" spans="1:7" ht="12" customHeight="1" x14ac:dyDescent="0.2">
      <c r="A41" s="25"/>
      <c r="B41" s="26"/>
      <c r="D41" s="28"/>
      <c r="E41" s="216"/>
      <c r="F41" s="383"/>
      <c r="G41" s="234" t="str">
        <f t="shared" si="0"/>
        <v/>
      </c>
    </row>
    <row r="42" spans="1:7" ht="12" customHeight="1" x14ac:dyDescent="0.2">
      <c r="A42" s="31" t="s">
        <v>1725</v>
      </c>
      <c r="B42" s="432"/>
      <c r="C42" s="11" t="s">
        <v>1726</v>
      </c>
      <c r="D42" s="28" t="s">
        <v>583</v>
      </c>
      <c r="E42" s="212">
        <v>100</v>
      </c>
      <c r="F42" s="232"/>
      <c r="G42" s="234" t="str">
        <f t="shared" si="0"/>
        <v/>
      </c>
    </row>
    <row r="43" spans="1:7" ht="12" customHeight="1" x14ac:dyDescent="0.2">
      <c r="A43" s="31"/>
      <c r="B43" s="432"/>
      <c r="D43" s="28"/>
      <c r="E43" s="212"/>
      <c r="F43" s="185"/>
      <c r="G43" s="234" t="str">
        <f t="shared" si="0"/>
        <v/>
      </c>
    </row>
    <row r="44" spans="1:7" ht="12" customHeight="1" x14ac:dyDescent="0.2">
      <c r="A44" s="31" t="s">
        <v>682</v>
      </c>
      <c r="B44" s="432"/>
      <c r="C44" s="11" t="s">
        <v>1724</v>
      </c>
      <c r="D44" s="28"/>
      <c r="E44" s="212"/>
      <c r="F44" s="185"/>
      <c r="G44" s="234" t="str">
        <f t="shared" si="0"/>
        <v/>
      </c>
    </row>
    <row r="45" spans="1:7" ht="12" customHeight="1" x14ac:dyDescent="0.2">
      <c r="A45" s="31"/>
      <c r="B45" s="432"/>
      <c r="D45" s="28"/>
      <c r="E45" s="212"/>
      <c r="F45" s="185"/>
      <c r="G45" s="234" t="str">
        <f t="shared" si="0"/>
        <v/>
      </c>
    </row>
    <row r="46" spans="1:7" ht="12" customHeight="1" x14ac:dyDescent="0.2">
      <c r="A46" s="31" t="s">
        <v>680</v>
      </c>
      <c r="B46" s="432"/>
      <c r="C46" s="11" t="s">
        <v>1724</v>
      </c>
      <c r="D46" s="28" t="s">
        <v>344</v>
      </c>
      <c r="E46" s="212">
        <v>1</v>
      </c>
      <c r="F46" s="218">
        <v>500000</v>
      </c>
      <c r="G46" s="234">
        <f t="shared" si="0"/>
        <v>500000</v>
      </c>
    </row>
    <row r="47" spans="1:7" ht="12" customHeight="1" x14ac:dyDescent="0.2">
      <c r="A47" s="25"/>
      <c r="B47" s="379"/>
      <c r="D47" s="28"/>
      <c r="E47" s="212"/>
      <c r="F47" s="185"/>
      <c r="G47" s="234" t="str">
        <f t="shared" si="0"/>
        <v/>
      </c>
    </row>
    <row r="48" spans="1:7" ht="12" customHeight="1" x14ac:dyDescent="0.25">
      <c r="A48" s="31" t="s">
        <v>683</v>
      </c>
      <c r="B48" s="60"/>
      <c r="C48" s="11" t="s">
        <v>1727</v>
      </c>
      <c r="D48" s="28" t="s">
        <v>141</v>
      </c>
      <c r="E48" s="468">
        <f>G46</f>
        <v>500000</v>
      </c>
      <c r="F48" s="470"/>
      <c r="G48" s="283" t="str">
        <f t="shared" si="0"/>
        <v/>
      </c>
    </row>
    <row r="49" spans="1:7" ht="12" customHeight="1" x14ac:dyDescent="0.2">
      <c r="A49" s="31"/>
      <c r="B49" s="60"/>
      <c r="D49" s="28"/>
      <c r="E49" s="212"/>
      <c r="F49" s="383"/>
      <c r="G49" s="234" t="str">
        <f t="shared" si="0"/>
        <v/>
      </c>
    </row>
    <row r="50" spans="1:7" ht="12" customHeight="1" x14ac:dyDescent="0.2">
      <c r="A50" s="31"/>
      <c r="B50" s="60"/>
      <c r="D50" s="28"/>
      <c r="E50" s="212"/>
      <c r="F50" s="185"/>
      <c r="G50" s="234" t="str">
        <f t="shared" si="0"/>
        <v/>
      </c>
    </row>
    <row r="51" spans="1:7" ht="12" customHeight="1" x14ac:dyDescent="0.2">
      <c r="A51" s="31"/>
      <c r="B51" s="60"/>
      <c r="D51" s="28"/>
      <c r="E51" s="212"/>
      <c r="F51" s="383"/>
      <c r="G51" s="234" t="str">
        <f t="shared" si="0"/>
        <v/>
      </c>
    </row>
    <row r="52" spans="1:7" ht="12" customHeight="1" x14ac:dyDescent="0.2">
      <c r="A52" s="31"/>
      <c r="B52" s="60"/>
      <c r="D52" s="28"/>
      <c r="E52" s="212"/>
      <c r="F52" s="383"/>
      <c r="G52" s="234" t="str">
        <f t="shared" si="0"/>
        <v/>
      </c>
    </row>
    <row r="53" spans="1:7" ht="12" customHeight="1" x14ac:dyDescent="0.2">
      <c r="A53" s="31"/>
      <c r="B53" s="60"/>
      <c r="D53" s="28"/>
      <c r="E53" s="212"/>
      <c r="F53" s="383"/>
      <c r="G53" s="234" t="str">
        <f t="shared" si="0"/>
        <v/>
      </c>
    </row>
    <row r="54" spans="1:7" ht="12" customHeight="1" x14ac:dyDescent="0.2">
      <c r="A54" s="31"/>
      <c r="B54" s="60"/>
      <c r="D54" s="28"/>
      <c r="E54" s="212"/>
      <c r="F54" s="185"/>
      <c r="G54" s="234" t="str">
        <f t="shared" si="0"/>
        <v/>
      </c>
    </row>
    <row r="55" spans="1:7" ht="12" customHeight="1" x14ac:dyDescent="0.2">
      <c r="A55" s="31"/>
      <c r="B55" s="60"/>
      <c r="D55" s="28"/>
      <c r="E55" s="212"/>
      <c r="F55" s="185"/>
      <c r="G55" s="234"/>
    </row>
    <row r="56" spans="1:7" ht="12" customHeight="1" x14ac:dyDescent="0.2">
      <c r="A56" s="31"/>
      <c r="B56" s="60"/>
      <c r="D56" s="28"/>
      <c r="E56" s="212"/>
      <c r="F56" s="185"/>
      <c r="G56" s="234"/>
    </row>
    <row r="57" spans="1:7" ht="12" customHeight="1" x14ac:dyDescent="0.2">
      <c r="A57" s="31"/>
      <c r="B57" s="60"/>
      <c r="D57" s="28"/>
      <c r="E57" s="212"/>
      <c r="F57" s="185"/>
      <c r="G57" s="234"/>
    </row>
    <row r="58" spans="1:7" ht="12" customHeight="1" x14ac:dyDescent="0.2">
      <c r="A58" s="31"/>
      <c r="B58" s="60"/>
      <c r="D58" s="28"/>
      <c r="E58" s="212"/>
      <c r="F58" s="185"/>
      <c r="G58" s="234"/>
    </row>
    <row r="59" spans="1:7" ht="12" customHeight="1" x14ac:dyDescent="0.2">
      <c r="A59" s="31"/>
      <c r="B59" s="60"/>
      <c r="D59" s="28"/>
      <c r="E59" s="212"/>
      <c r="F59" s="453"/>
      <c r="G59" s="234" t="str">
        <f t="shared" si="0"/>
        <v/>
      </c>
    </row>
    <row r="60" spans="1:7" ht="12" customHeight="1" x14ac:dyDescent="0.2">
      <c r="A60" s="31"/>
      <c r="B60" s="60"/>
      <c r="D60" s="28"/>
      <c r="E60" s="212"/>
      <c r="F60" s="383"/>
      <c r="G60" s="234" t="str">
        <f t="shared" si="0"/>
        <v/>
      </c>
    </row>
    <row r="61" spans="1:7" ht="12" customHeight="1" x14ac:dyDescent="0.2">
      <c r="A61" s="31"/>
      <c r="B61" s="60"/>
      <c r="D61" s="28"/>
      <c r="E61" s="212"/>
      <c r="F61" s="185"/>
      <c r="G61" s="234" t="str">
        <f t="shared" si="0"/>
        <v/>
      </c>
    </row>
    <row r="62" spans="1:7" ht="12" customHeight="1" x14ac:dyDescent="0.2">
      <c r="A62" s="31"/>
      <c r="B62" s="60"/>
      <c r="D62" s="28"/>
      <c r="E62" s="212"/>
      <c r="F62" s="185"/>
      <c r="G62" s="234" t="str">
        <f t="shared" si="0"/>
        <v/>
      </c>
    </row>
    <row r="63" spans="1:7" ht="12" customHeight="1" x14ac:dyDescent="0.2">
      <c r="A63" s="31"/>
      <c r="B63" s="60"/>
      <c r="D63" s="28"/>
      <c r="E63" s="212"/>
      <c r="F63" s="185"/>
      <c r="G63" s="234" t="str">
        <f t="shared" si="0"/>
        <v/>
      </c>
    </row>
    <row r="64" spans="1:7" ht="12" customHeight="1" x14ac:dyDescent="0.2">
      <c r="A64" s="31"/>
      <c r="B64" s="60"/>
      <c r="D64" s="28"/>
      <c r="E64" s="212"/>
      <c r="F64" s="185"/>
      <c r="G64" s="234" t="str">
        <f t="shared" si="0"/>
        <v/>
      </c>
    </row>
    <row r="65" spans="1:7" ht="12" customHeight="1" x14ac:dyDescent="0.25">
      <c r="A65" s="52"/>
      <c r="B65" s="53"/>
      <c r="C65" s="89"/>
      <c r="D65" s="4"/>
      <c r="E65" s="469"/>
      <c r="F65" s="456"/>
      <c r="G65" s="54"/>
    </row>
    <row r="66" spans="1:7" ht="12" customHeight="1" x14ac:dyDescent="0.25">
      <c r="A66" s="25" t="str">
        <f>A8</f>
        <v>M1600</v>
      </c>
      <c r="B66" s="49"/>
      <c r="C66" s="90" t="s">
        <v>137</v>
      </c>
      <c r="D66" s="3"/>
      <c r="F66" s="457"/>
      <c r="G66" s="349">
        <f>SUM(G7:G64)</f>
        <v>500000</v>
      </c>
    </row>
    <row r="67" spans="1:7" ht="12" customHeight="1" x14ac:dyDescent="0.25">
      <c r="A67" s="43"/>
      <c r="B67" s="55"/>
      <c r="C67" s="91"/>
      <c r="D67" s="5"/>
      <c r="E67" s="460"/>
      <c r="F67" s="458"/>
      <c r="G67" s="44"/>
    </row>
  </sheetData>
  <sheetProtection algorithmName="SHA-512" hashValue="1PyFMIS8csES4xAJf+EO1jXS0Y/7MUH4zAiCSfshnOULiWbk6/0U1dw/QV2W42snN3MMb8LV7LcXc86F0/11Cg==" saltValue="PzjxSUHavuQTCl/CBObcsQ==" spinCount="100000" sheet="1" objects="1" scenarios="1"/>
  <protectedRanges>
    <protectedRange sqref="F61:F62" name="Range2_1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&amp;CC&amp;P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04FC-3E11-4A0A-91D5-018209FED32F}">
  <sheetPr codeName="Sheet9">
    <tabColor theme="6" tint="-0.249977111117893"/>
  </sheetPr>
  <dimension ref="A1:G67"/>
  <sheetViews>
    <sheetView showZeros="0" view="pageBreakPreview" topLeftCell="A37" zoomScale="60" zoomScaleNormal="100" workbookViewId="0">
      <selection activeCell="D19" sqref="D19"/>
    </sheetView>
  </sheetViews>
  <sheetFormatPr defaultColWidth="12.453125" defaultRowHeight="11.4" x14ac:dyDescent="0.25"/>
  <cols>
    <col min="1" max="2" width="3.8164062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295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285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286"/>
      <c r="G2" s="2" t="s">
        <v>281</v>
      </c>
    </row>
    <row r="3" spans="1:7" ht="12" customHeight="1" x14ac:dyDescent="0.25">
      <c r="A3" s="12" t="str">
        <f>'Part A - Mng M0300 Non-toll'!A3</f>
        <v>PART A : MANAGEMENT</v>
      </c>
      <c r="B3" s="12"/>
      <c r="C3" s="13"/>
      <c r="D3" s="5"/>
      <c r="E3" s="5"/>
      <c r="F3" s="287"/>
      <c r="G3" s="12"/>
    </row>
    <row r="4" spans="1:7" ht="12" customHeight="1" x14ac:dyDescent="0.25">
      <c r="A4" s="77"/>
      <c r="B4" s="78"/>
      <c r="C4" s="79"/>
      <c r="D4" s="80"/>
      <c r="E4" s="80"/>
      <c r="F4" s="288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289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290"/>
      <c r="G6" s="86"/>
    </row>
    <row r="7" spans="1:7" ht="12" customHeight="1" x14ac:dyDescent="0.25">
      <c r="A7" s="20"/>
      <c r="B7" s="15"/>
      <c r="C7" s="22"/>
      <c r="D7" s="16"/>
      <c r="E7" s="23"/>
      <c r="F7" s="291"/>
      <c r="G7" s="1"/>
    </row>
    <row r="8" spans="1:7" ht="12" customHeight="1" x14ac:dyDescent="0.25">
      <c r="A8" s="102" t="s">
        <v>1531</v>
      </c>
      <c r="B8" s="103"/>
      <c r="C8" s="281" t="s">
        <v>63</v>
      </c>
      <c r="D8" s="168"/>
      <c r="E8" s="190"/>
      <c r="F8" s="310"/>
      <c r="G8" s="116"/>
    </row>
    <row r="9" spans="1:7" ht="12" customHeight="1" x14ac:dyDescent="0.25">
      <c r="A9" s="102"/>
      <c r="B9" s="103"/>
      <c r="C9" s="104"/>
      <c r="D9" s="105"/>
      <c r="E9" s="190"/>
      <c r="F9" s="310"/>
      <c r="G9" s="116"/>
    </row>
    <row r="10" spans="1:7" ht="12" customHeight="1" x14ac:dyDescent="0.25">
      <c r="A10" s="102" t="s">
        <v>126</v>
      </c>
      <c r="B10" s="109"/>
      <c r="C10" s="104" t="s">
        <v>1535</v>
      </c>
      <c r="D10" s="105"/>
      <c r="E10" s="106"/>
      <c r="F10" s="310"/>
      <c r="G10" s="116"/>
    </row>
    <row r="11" spans="1:7" ht="12" customHeight="1" x14ac:dyDescent="0.2">
      <c r="A11" s="112"/>
      <c r="B11" s="109"/>
      <c r="C11" s="110"/>
      <c r="D11" s="105"/>
      <c r="E11" s="106"/>
      <c r="F11" s="310"/>
      <c r="G11" s="116"/>
    </row>
    <row r="12" spans="1:7" ht="12" customHeight="1" x14ac:dyDescent="0.2">
      <c r="A12" s="112" t="s">
        <v>1532</v>
      </c>
      <c r="B12" s="109"/>
      <c r="C12" s="110" t="s">
        <v>317</v>
      </c>
      <c r="D12" s="105" t="s">
        <v>375</v>
      </c>
      <c r="E12" s="106">
        <v>60</v>
      </c>
      <c r="F12" s="297"/>
      <c r="G12" s="116">
        <f t="shared" ref="G12" si="0">ROUND(E12*(ROUND(F12,2)),2)</f>
        <v>0</v>
      </c>
    </row>
    <row r="13" spans="1:7" ht="12" customHeight="1" x14ac:dyDescent="0.2">
      <c r="A13" s="112"/>
      <c r="B13" s="109"/>
      <c r="C13" s="110"/>
      <c r="D13" s="105"/>
      <c r="E13" s="106"/>
      <c r="F13" s="296"/>
      <c r="G13" s="116"/>
    </row>
    <row r="14" spans="1:7" ht="12" customHeight="1" x14ac:dyDescent="0.2">
      <c r="A14" s="112" t="s">
        <v>1533</v>
      </c>
      <c r="B14" s="109"/>
      <c r="C14" s="110" t="s">
        <v>1536</v>
      </c>
      <c r="D14" s="105" t="s">
        <v>375</v>
      </c>
      <c r="E14" s="106">
        <v>60</v>
      </c>
      <c r="F14" s="297"/>
      <c r="G14" s="116">
        <f t="shared" ref="G14" si="1">ROUND(E14*(ROUND(F14,2)),2)</f>
        <v>0</v>
      </c>
    </row>
    <row r="15" spans="1:7" ht="12" customHeight="1" x14ac:dyDescent="0.2">
      <c r="A15" s="112"/>
      <c r="B15" s="109"/>
      <c r="C15" s="110"/>
      <c r="D15" s="105"/>
      <c r="E15" s="106"/>
      <c r="F15" s="296"/>
      <c r="G15" s="116"/>
    </row>
    <row r="16" spans="1:7" ht="12" customHeight="1" x14ac:dyDescent="0.2">
      <c r="A16" s="112" t="s">
        <v>1534</v>
      </c>
      <c r="B16" s="109"/>
      <c r="C16" s="110" t="s">
        <v>1537</v>
      </c>
      <c r="D16" s="105" t="s">
        <v>188</v>
      </c>
      <c r="E16" s="113">
        <v>10000</v>
      </c>
      <c r="F16" s="297"/>
      <c r="G16" s="116">
        <f t="shared" ref="G16" si="2">ROUND(E16*(ROUND(F16,2)),2)</f>
        <v>0</v>
      </c>
    </row>
    <row r="17" spans="1:7" ht="12" customHeight="1" x14ac:dyDescent="0.2">
      <c r="A17" s="112"/>
      <c r="B17" s="109"/>
      <c r="C17" s="110"/>
      <c r="D17" s="105"/>
      <c r="E17" s="106"/>
      <c r="F17" s="296"/>
      <c r="G17" s="116"/>
    </row>
    <row r="18" spans="1:7" ht="12" customHeight="1" x14ac:dyDescent="0.2">
      <c r="A18" s="112"/>
      <c r="B18" s="109"/>
      <c r="C18" s="110"/>
      <c r="D18" s="105"/>
      <c r="E18" s="106"/>
      <c r="F18" s="296"/>
      <c r="G18" s="116"/>
    </row>
    <row r="19" spans="1:7" ht="12" customHeight="1" x14ac:dyDescent="0.25">
      <c r="A19" s="32"/>
      <c r="B19" s="26"/>
      <c r="D19" s="28"/>
      <c r="E19" s="29"/>
      <c r="F19" s="72"/>
      <c r="G19" s="1"/>
    </row>
    <row r="20" spans="1:7" ht="12" customHeight="1" x14ac:dyDescent="0.25">
      <c r="A20" s="31"/>
      <c r="B20" s="26"/>
      <c r="D20" s="28"/>
      <c r="E20" s="29"/>
      <c r="F20" s="74"/>
      <c r="G20" s="1"/>
    </row>
    <row r="21" spans="1:7" ht="12" customHeight="1" x14ac:dyDescent="0.25">
      <c r="A21" s="31"/>
      <c r="B21" s="26"/>
      <c r="D21" s="28"/>
      <c r="E21" s="29"/>
      <c r="F21" s="74"/>
      <c r="G21" s="1"/>
    </row>
    <row r="22" spans="1:7" ht="12" customHeight="1" x14ac:dyDescent="0.25">
      <c r="A22" s="31"/>
      <c r="B22" s="26"/>
      <c r="D22" s="28"/>
      <c r="E22" s="29"/>
      <c r="F22" s="74"/>
      <c r="G22" s="1"/>
    </row>
    <row r="23" spans="1:7" ht="12" customHeight="1" x14ac:dyDescent="0.25">
      <c r="A23" s="31"/>
      <c r="B23" s="26"/>
      <c r="D23" s="28"/>
      <c r="E23" s="29"/>
      <c r="F23" s="305"/>
      <c r="G23" s="1"/>
    </row>
    <row r="24" spans="1:7" ht="12" customHeight="1" x14ac:dyDescent="0.25">
      <c r="A24" s="31"/>
      <c r="B24" s="26"/>
      <c r="D24" s="28"/>
      <c r="E24" s="29"/>
      <c r="F24" s="72"/>
      <c r="G24" s="1"/>
    </row>
    <row r="25" spans="1:7" ht="12" customHeight="1" x14ac:dyDescent="0.25">
      <c r="A25" s="31"/>
      <c r="B25" s="26"/>
      <c r="D25" s="28"/>
      <c r="E25" s="29"/>
      <c r="F25" s="74"/>
      <c r="G25" s="1"/>
    </row>
    <row r="26" spans="1:7" ht="12" customHeight="1" x14ac:dyDescent="0.25">
      <c r="A26" s="31"/>
      <c r="B26" s="26"/>
      <c r="D26" s="28"/>
      <c r="E26" s="29"/>
      <c r="F26" s="72"/>
      <c r="G26" s="1"/>
    </row>
    <row r="27" spans="1:7" ht="12" customHeight="1" x14ac:dyDescent="0.25">
      <c r="A27" s="31"/>
      <c r="B27" s="26"/>
      <c r="D27" s="28"/>
      <c r="E27" s="29"/>
      <c r="F27" s="72"/>
      <c r="G27" s="1"/>
    </row>
    <row r="28" spans="1:7" ht="12" customHeight="1" x14ac:dyDescent="0.25">
      <c r="A28" s="31"/>
      <c r="B28" s="26"/>
      <c r="D28" s="28"/>
      <c r="E28" s="29"/>
      <c r="F28" s="72"/>
      <c r="G28" s="1"/>
    </row>
    <row r="29" spans="1:7" ht="12" customHeight="1" x14ac:dyDescent="0.25">
      <c r="A29" s="32"/>
      <c r="B29" s="26"/>
      <c r="D29" s="28"/>
      <c r="E29" s="29"/>
      <c r="F29" s="72"/>
      <c r="G29" s="1"/>
    </row>
    <row r="30" spans="1:7" ht="12" customHeight="1" x14ac:dyDescent="0.25">
      <c r="A30" s="31"/>
      <c r="B30" s="26"/>
      <c r="D30" s="28"/>
      <c r="E30" s="29"/>
      <c r="F30" s="72"/>
      <c r="G30" s="1"/>
    </row>
    <row r="31" spans="1:7" ht="12" customHeight="1" x14ac:dyDescent="0.25">
      <c r="A31" s="31"/>
      <c r="B31" s="26"/>
      <c r="D31" s="28"/>
      <c r="E31" s="29"/>
      <c r="F31" s="72"/>
      <c r="G31" s="1"/>
    </row>
    <row r="32" spans="1:7" ht="12" customHeight="1" x14ac:dyDescent="0.25">
      <c r="A32" s="31"/>
      <c r="B32" s="26"/>
      <c r="D32" s="28"/>
      <c r="E32" s="29"/>
      <c r="F32" s="72"/>
      <c r="G32" s="1"/>
    </row>
    <row r="33" spans="1:7" ht="12" customHeight="1" x14ac:dyDescent="0.25">
      <c r="A33" s="31"/>
      <c r="B33" s="26"/>
      <c r="D33" s="28"/>
      <c r="E33" s="29"/>
      <c r="F33" s="72"/>
      <c r="G33" s="1"/>
    </row>
    <row r="34" spans="1:7" ht="12" customHeight="1" x14ac:dyDescent="0.25">
      <c r="A34" s="32"/>
      <c r="B34" s="26"/>
      <c r="D34" s="28"/>
      <c r="E34" s="29"/>
      <c r="F34" s="72"/>
      <c r="G34" s="1"/>
    </row>
    <row r="35" spans="1:7" ht="12" customHeight="1" x14ac:dyDescent="0.25">
      <c r="A35" s="32"/>
      <c r="B35" s="26"/>
      <c r="D35" s="28"/>
      <c r="E35" s="29"/>
      <c r="F35" s="72"/>
      <c r="G35" s="1"/>
    </row>
    <row r="36" spans="1:7" ht="12" customHeight="1" x14ac:dyDescent="0.25">
      <c r="A36" s="32"/>
      <c r="B36" s="26"/>
      <c r="D36" s="28"/>
      <c r="E36" s="29"/>
      <c r="F36" s="72"/>
      <c r="G36" s="1"/>
    </row>
    <row r="37" spans="1:7" ht="12" customHeight="1" x14ac:dyDescent="0.25">
      <c r="A37" s="31"/>
      <c r="B37" s="26"/>
      <c r="D37" s="28"/>
      <c r="E37" s="29"/>
      <c r="F37" s="74"/>
      <c r="G37" s="1"/>
    </row>
    <row r="38" spans="1:7" ht="12" customHeight="1" x14ac:dyDescent="0.25">
      <c r="A38" s="31"/>
      <c r="B38" s="26"/>
      <c r="D38" s="28"/>
      <c r="E38" s="29"/>
      <c r="F38" s="72"/>
      <c r="G38" s="1"/>
    </row>
    <row r="39" spans="1:7" ht="12" customHeight="1" x14ac:dyDescent="0.25">
      <c r="A39" s="32"/>
      <c r="B39" s="26"/>
      <c r="D39" s="28"/>
      <c r="E39" s="29"/>
      <c r="F39" s="72"/>
      <c r="G39" s="1"/>
    </row>
    <row r="40" spans="1:7" ht="12" customHeight="1" x14ac:dyDescent="0.25">
      <c r="A40" s="31"/>
      <c r="B40" s="26"/>
      <c r="D40" s="28"/>
      <c r="E40" s="29"/>
      <c r="F40" s="72"/>
      <c r="G40" s="1"/>
    </row>
    <row r="41" spans="1:7" ht="12" customHeight="1" x14ac:dyDescent="0.25">
      <c r="A41" s="31"/>
      <c r="B41" s="26"/>
      <c r="D41" s="28"/>
      <c r="E41" s="29"/>
      <c r="F41" s="72"/>
      <c r="G41" s="1"/>
    </row>
    <row r="42" spans="1:7" ht="12" customHeight="1" x14ac:dyDescent="0.25">
      <c r="A42" s="31"/>
      <c r="B42" s="26"/>
      <c r="D42" s="28"/>
      <c r="E42" s="29"/>
      <c r="F42" s="72"/>
      <c r="G42" s="1"/>
    </row>
    <row r="43" spans="1:7" ht="12" customHeight="1" x14ac:dyDescent="0.25">
      <c r="A43" s="31"/>
      <c r="B43" s="26"/>
      <c r="D43" s="28"/>
      <c r="E43" s="29"/>
      <c r="F43" s="74"/>
      <c r="G43" s="1"/>
    </row>
    <row r="44" spans="1:7" ht="12" customHeight="1" x14ac:dyDescent="0.25">
      <c r="A44" s="31"/>
      <c r="B44" s="26"/>
      <c r="D44" s="28"/>
      <c r="E44" s="29"/>
      <c r="F44" s="74"/>
      <c r="G44" s="1"/>
    </row>
    <row r="45" spans="1:7" ht="12" customHeight="1" x14ac:dyDescent="0.25">
      <c r="A45" s="31"/>
      <c r="B45" s="26"/>
      <c r="D45" s="28"/>
      <c r="E45" s="29"/>
      <c r="F45" s="74"/>
      <c r="G45" s="1"/>
    </row>
    <row r="46" spans="1:7" ht="12" customHeight="1" x14ac:dyDescent="0.25">
      <c r="A46" s="31"/>
      <c r="B46" s="26"/>
      <c r="D46" s="28"/>
      <c r="E46" s="29"/>
      <c r="F46" s="74"/>
      <c r="G46" s="1"/>
    </row>
    <row r="47" spans="1:7" ht="12" customHeight="1" x14ac:dyDescent="0.2">
      <c r="A47" s="31"/>
      <c r="B47" s="60"/>
      <c r="D47" s="28"/>
      <c r="E47" s="28"/>
      <c r="F47" s="72"/>
      <c r="G47" s="234" t="str">
        <f t="shared" ref="G47:G64" si="3">IF(OR(AND(E47="Prov",F47="Sum"),(F47="PC Sum")),". . . . . . . . .00",IF(ISERR(E47*F47),"",IF(E47*F47=0,"",ROUND(E47*F47,2))))</f>
        <v/>
      </c>
    </row>
    <row r="48" spans="1:7" ht="12" customHeight="1" x14ac:dyDescent="0.2">
      <c r="A48" s="31"/>
      <c r="B48" s="60"/>
      <c r="D48" s="28"/>
      <c r="E48" s="28"/>
      <c r="F48" s="72"/>
      <c r="G48" s="234" t="str">
        <f t="shared" si="3"/>
        <v/>
      </c>
    </row>
    <row r="49" spans="1:7" ht="12" customHeight="1" x14ac:dyDescent="0.2">
      <c r="A49" s="31"/>
      <c r="B49" s="60"/>
      <c r="D49" s="28"/>
      <c r="E49" s="28"/>
      <c r="F49" s="72"/>
      <c r="G49" s="234" t="str">
        <f t="shared" si="3"/>
        <v/>
      </c>
    </row>
    <row r="50" spans="1:7" ht="12" customHeight="1" x14ac:dyDescent="0.2">
      <c r="A50" s="31"/>
      <c r="B50" s="60"/>
      <c r="D50" s="28"/>
      <c r="E50" s="29"/>
      <c r="F50" s="72"/>
      <c r="G50" s="234" t="str">
        <f t="shared" si="3"/>
        <v/>
      </c>
    </row>
    <row r="51" spans="1:7" ht="12" customHeight="1" x14ac:dyDescent="0.2">
      <c r="A51" s="31"/>
      <c r="B51" s="60"/>
      <c r="D51" s="28"/>
      <c r="E51" s="30"/>
      <c r="F51" s="75"/>
      <c r="G51" s="234" t="str">
        <f t="shared" si="3"/>
        <v/>
      </c>
    </row>
    <row r="52" spans="1:7" ht="12" customHeight="1" x14ac:dyDescent="0.2">
      <c r="A52" s="31"/>
      <c r="B52" s="60"/>
      <c r="D52" s="28"/>
      <c r="E52" s="30"/>
      <c r="F52" s="75"/>
      <c r="G52" s="234" t="str">
        <f t="shared" si="3"/>
        <v/>
      </c>
    </row>
    <row r="53" spans="1:7" ht="12" customHeight="1" x14ac:dyDescent="0.2">
      <c r="A53" s="31"/>
      <c r="B53" s="60"/>
      <c r="D53" s="28"/>
      <c r="E53" s="29"/>
      <c r="F53" s="74"/>
      <c r="G53" s="234" t="str">
        <f t="shared" si="3"/>
        <v/>
      </c>
    </row>
    <row r="54" spans="1:7" ht="12" customHeight="1" x14ac:dyDescent="0.2">
      <c r="A54" s="31"/>
      <c r="B54" s="60"/>
      <c r="D54" s="28"/>
      <c r="E54" s="29"/>
      <c r="F54" s="72"/>
      <c r="G54" s="234" t="str">
        <f t="shared" si="3"/>
        <v/>
      </c>
    </row>
    <row r="55" spans="1:7" ht="12" customHeight="1" x14ac:dyDescent="0.2">
      <c r="A55" s="31"/>
      <c r="B55" s="60"/>
      <c r="D55" s="28"/>
      <c r="E55" s="29"/>
      <c r="F55" s="74"/>
      <c r="G55" s="234" t="str">
        <f t="shared" si="3"/>
        <v/>
      </c>
    </row>
    <row r="56" spans="1:7" ht="12" customHeight="1" x14ac:dyDescent="0.2">
      <c r="A56" s="31"/>
      <c r="B56" s="60"/>
      <c r="D56" s="28"/>
      <c r="E56" s="28"/>
      <c r="F56" s="305"/>
      <c r="G56" s="234" t="str">
        <f t="shared" si="3"/>
        <v/>
      </c>
    </row>
    <row r="57" spans="1:7" ht="12" customHeight="1" x14ac:dyDescent="0.2">
      <c r="A57" s="31"/>
      <c r="B57" s="60"/>
      <c r="D57" s="28"/>
      <c r="E57" s="28"/>
      <c r="F57" s="305"/>
      <c r="G57" s="234" t="str">
        <f t="shared" si="3"/>
        <v/>
      </c>
    </row>
    <row r="58" spans="1:7" ht="12" customHeight="1" x14ac:dyDescent="0.2">
      <c r="A58" s="31"/>
      <c r="B58" s="60"/>
      <c r="D58" s="28"/>
      <c r="E58" s="29"/>
      <c r="F58" s="72"/>
      <c r="G58" s="234" t="str">
        <f t="shared" si="3"/>
        <v/>
      </c>
    </row>
    <row r="59" spans="1:7" ht="12" customHeight="1" x14ac:dyDescent="0.2">
      <c r="A59" s="31"/>
      <c r="B59" s="60"/>
      <c r="D59" s="28"/>
      <c r="E59" s="29"/>
      <c r="F59" s="75"/>
      <c r="G59" s="234" t="str">
        <f t="shared" si="3"/>
        <v/>
      </c>
    </row>
    <row r="60" spans="1:7" ht="12" customHeight="1" x14ac:dyDescent="0.2">
      <c r="A60" s="31"/>
      <c r="B60" s="60"/>
      <c r="D60" s="28"/>
      <c r="E60" s="29"/>
      <c r="F60" s="75"/>
      <c r="G60" s="234"/>
    </row>
    <row r="61" spans="1:7" ht="12" customHeight="1" x14ac:dyDescent="0.2">
      <c r="A61" s="31"/>
      <c r="B61" s="60"/>
      <c r="D61" s="28"/>
      <c r="E61" s="29"/>
      <c r="F61" s="75"/>
      <c r="G61" s="234"/>
    </row>
    <row r="62" spans="1:7" ht="12" customHeight="1" x14ac:dyDescent="0.2">
      <c r="A62" s="31"/>
      <c r="B62" s="60"/>
      <c r="D62" s="28"/>
      <c r="E62" s="29"/>
      <c r="F62" s="75"/>
      <c r="G62" s="234" t="str">
        <f t="shared" si="3"/>
        <v/>
      </c>
    </row>
    <row r="63" spans="1:7" ht="12" customHeight="1" x14ac:dyDescent="0.2">
      <c r="A63" s="31"/>
      <c r="B63" s="60"/>
      <c r="D63" s="28"/>
      <c r="E63" s="29"/>
      <c r="F63" s="74"/>
      <c r="G63" s="234" t="str">
        <f t="shared" si="3"/>
        <v/>
      </c>
    </row>
    <row r="64" spans="1:7" ht="12" customHeight="1" x14ac:dyDescent="0.2">
      <c r="A64" s="31"/>
      <c r="B64" s="60"/>
      <c r="D64" s="28"/>
      <c r="E64" s="29"/>
      <c r="F64" s="74"/>
      <c r="G64" s="234" t="str">
        <f t="shared" si="3"/>
        <v/>
      </c>
    </row>
    <row r="65" spans="1:7" ht="12" customHeight="1" x14ac:dyDescent="0.25">
      <c r="A65" s="52"/>
      <c r="B65" s="53"/>
      <c r="C65" s="89"/>
      <c r="D65" s="4"/>
      <c r="E65" s="4"/>
      <c r="F65" s="292"/>
      <c r="G65" s="54"/>
    </row>
    <row r="66" spans="1:7" ht="12" customHeight="1" x14ac:dyDescent="0.25">
      <c r="A66" s="25" t="str">
        <f>A8</f>
        <v>M710</v>
      </c>
      <c r="B66" s="49"/>
      <c r="C66" s="90" t="s">
        <v>137</v>
      </c>
      <c r="D66" s="3"/>
      <c r="E66" s="3"/>
      <c r="F66" s="293"/>
      <c r="G66" s="76">
        <f>SUM(G7:G64)</f>
        <v>0</v>
      </c>
    </row>
    <row r="67" spans="1:7" ht="12" customHeight="1" x14ac:dyDescent="0.25">
      <c r="A67" s="43"/>
      <c r="B67" s="55"/>
      <c r="C67" s="91"/>
      <c r="D67" s="5"/>
      <c r="E67" s="5"/>
      <c r="F67" s="294"/>
      <c r="G67" s="44"/>
    </row>
  </sheetData>
  <sheetProtection algorithmName="SHA-512" hashValue="LpFcvbdxc253hLy28eKVtNqNC7Rbf5lfevMgW3X1XZw7GHbez4ho3j7kTo3hHjpcwEYiITuygAGmuMju6kA1mw==" saltValue="2Vv5JOyTyJNTLHVQHzuD+Q==" spinCount="100000" sheet="1" objects="1" scenarios="1"/>
  <protectedRanges>
    <protectedRange sqref="F51:F52 F59:F62" name="Range2"/>
    <protectedRange sqref="F12:F16" name="Range10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2BCD6-805D-40E0-B797-F61B0E132725}">
  <sheetPr codeName="Sheet10">
    <tabColor theme="6" tint="-0.249977111117893"/>
  </sheetPr>
  <dimension ref="A1:G70"/>
  <sheetViews>
    <sheetView showZeros="0" view="pageBreakPreview" zoomScale="60" zoomScaleNormal="100" workbookViewId="0">
      <selection activeCell="D19" sqref="D19"/>
    </sheetView>
  </sheetViews>
  <sheetFormatPr defaultColWidth="12.453125" defaultRowHeight="11.4" x14ac:dyDescent="0.25"/>
  <cols>
    <col min="1" max="2" width="3.81640625" style="10" customWidth="1"/>
    <col min="3" max="3" width="34.5429687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3"/>
      <c r="G2" s="2" t="s">
        <v>283</v>
      </c>
    </row>
    <row r="3" spans="1:7" ht="12" customHeight="1" x14ac:dyDescent="0.25">
      <c r="A3" s="12" t="str">
        <f>'Part A - Mng M0300 Non-toll'!A3</f>
        <v>PART A : MANAGEMENT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1"/>
    </row>
    <row r="8" spans="1:7" ht="12" customHeight="1" x14ac:dyDescent="0.25">
      <c r="A8" s="102" t="s">
        <v>1538</v>
      </c>
      <c r="B8" s="103"/>
      <c r="C8" s="104" t="s">
        <v>64</v>
      </c>
      <c r="D8" s="105"/>
      <c r="E8" s="106"/>
      <c r="F8" s="107"/>
      <c r="G8" s="116"/>
    </row>
    <row r="9" spans="1:7" ht="12" customHeight="1" x14ac:dyDescent="0.25">
      <c r="A9" s="102"/>
      <c r="B9" s="103"/>
      <c r="C9" s="104"/>
      <c r="D9" s="105"/>
      <c r="E9" s="106"/>
      <c r="F9" s="107"/>
      <c r="G9" s="116"/>
    </row>
    <row r="10" spans="1:7" ht="12" customHeight="1" x14ac:dyDescent="0.2">
      <c r="A10" s="129" t="s">
        <v>1539</v>
      </c>
      <c r="B10" s="109"/>
      <c r="C10" s="104" t="s">
        <v>318</v>
      </c>
      <c r="D10" s="105"/>
      <c r="E10" s="106"/>
      <c r="F10" s="107"/>
      <c r="G10" s="116"/>
    </row>
    <row r="11" spans="1:7" ht="12" customHeight="1" x14ac:dyDescent="0.2">
      <c r="A11" s="108"/>
      <c r="B11" s="109"/>
      <c r="C11" s="110"/>
      <c r="D11" s="105"/>
      <c r="E11" s="113"/>
      <c r="F11" s="107"/>
      <c r="G11" s="116"/>
    </row>
    <row r="12" spans="1:7" ht="12" customHeight="1" x14ac:dyDescent="0.2">
      <c r="A12" s="108" t="s">
        <v>1540</v>
      </c>
      <c r="B12" s="109"/>
      <c r="C12" s="110" t="s">
        <v>1547</v>
      </c>
      <c r="D12" s="105" t="s">
        <v>319</v>
      </c>
      <c r="E12" s="113">
        <v>750</v>
      </c>
      <c r="F12" s="297"/>
      <c r="G12" s="116">
        <f>E12*F12</f>
        <v>0</v>
      </c>
    </row>
    <row r="13" spans="1:7" ht="12" customHeight="1" x14ac:dyDescent="0.2">
      <c r="A13" s="108"/>
      <c r="B13" s="109"/>
      <c r="C13" s="110"/>
      <c r="D13" s="105"/>
      <c r="E13" s="113"/>
      <c r="F13" s="107"/>
      <c r="G13" s="116"/>
    </row>
    <row r="14" spans="1:7" ht="12" customHeight="1" x14ac:dyDescent="0.2">
      <c r="A14" s="108" t="s">
        <v>1541</v>
      </c>
      <c r="B14" s="109"/>
      <c r="C14" s="110" t="s">
        <v>320</v>
      </c>
      <c r="D14" s="105" t="s">
        <v>319</v>
      </c>
      <c r="E14" s="113">
        <v>10</v>
      </c>
      <c r="F14" s="297"/>
      <c r="G14" s="116">
        <f t="shared" ref="G14" si="0">ROUND(E14*(ROUND(F14,2)),2)</f>
        <v>0</v>
      </c>
    </row>
    <row r="15" spans="1:7" ht="12" customHeight="1" x14ac:dyDescent="0.2">
      <c r="A15" s="108"/>
      <c r="B15" s="109"/>
      <c r="C15" s="110"/>
      <c r="D15" s="105"/>
      <c r="E15" s="113"/>
      <c r="F15" s="107"/>
      <c r="G15" s="116"/>
    </row>
    <row r="16" spans="1:7" ht="12" customHeight="1" x14ac:dyDescent="0.2">
      <c r="A16" s="108" t="s">
        <v>1542</v>
      </c>
      <c r="B16" s="109"/>
      <c r="C16" s="110" t="s">
        <v>321</v>
      </c>
      <c r="D16" s="105" t="s">
        <v>319</v>
      </c>
      <c r="E16" s="113">
        <v>50</v>
      </c>
      <c r="F16" s="297"/>
      <c r="G16" s="116">
        <f t="shared" ref="G16" si="1">ROUND(E16*(ROUND(F16,2)),2)</f>
        <v>0</v>
      </c>
    </row>
    <row r="17" spans="1:7" ht="12" customHeight="1" x14ac:dyDescent="0.2">
      <c r="A17" s="108"/>
      <c r="B17" s="109"/>
      <c r="C17" s="110"/>
      <c r="D17" s="105"/>
      <c r="E17" s="113"/>
      <c r="F17" s="107"/>
      <c r="G17" s="116"/>
    </row>
    <row r="18" spans="1:7" ht="12" customHeight="1" x14ac:dyDescent="0.2">
      <c r="A18" s="108" t="s">
        <v>1543</v>
      </c>
      <c r="B18" s="109"/>
      <c r="C18" s="110" t="s">
        <v>322</v>
      </c>
      <c r="D18" s="105" t="s">
        <v>319</v>
      </c>
      <c r="E18" s="113">
        <v>500</v>
      </c>
      <c r="F18" s="297"/>
      <c r="G18" s="116">
        <f t="shared" ref="G18" si="2">ROUND(E18*(ROUND(F18,2)),2)</f>
        <v>0</v>
      </c>
    </row>
    <row r="19" spans="1:7" ht="12" customHeight="1" x14ac:dyDescent="0.2">
      <c r="A19" s="108"/>
      <c r="B19" s="109"/>
      <c r="C19" s="110"/>
      <c r="D19" s="105"/>
      <c r="E19" s="113"/>
      <c r="F19" s="107"/>
      <c r="G19" s="116"/>
    </row>
    <row r="20" spans="1:7" ht="12" customHeight="1" x14ac:dyDescent="0.2">
      <c r="A20" s="129" t="s">
        <v>1544</v>
      </c>
      <c r="B20" s="109"/>
      <c r="C20" s="104" t="s">
        <v>335</v>
      </c>
      <c r="D20" s="105"/>
      <c r="E20" s="113"/>
      <c r="F20" s="107"/>
      <c r="G20" s="116"/>
    </row>
    <row r="21" spans="1:7" ht="12" customHeight="1" x14ac:dyDescent="0.2">
      <c r="A21" s="108"/>
      <c r="B21" s="109"/>
      <c r="C21" s="110"/>
      <c r="D21" s="105"/>
      <c r="E21" s="113"/>
      <c r="F21" s="107"/>
      <c r="G21" s="116"/>
    </row>
    <row r="22" spans="1:7" ht="12" customHeight="1" x14ac:dyDescent="0.2">
      <c r="A22" s="108" t="s">
        <v>1545</v>
      </c>
      <c r="B22" s="109"/>
      <c r="C22" s="110" t="s">
        <v>335</v>
      </c>
      <c r="D22" s="105" t="s">
        <v>344</v>
      </c>
      <c r="E22" s="113">
        <v>1</v>
      </c>
      <c r="F22" s="224">
        <v>250000</v>
      </c>
      <c r="G22" s="116">
        <f t="shared" ref="G22" si="3">ROUND(E22*(ROUND(F22,2)),2)</f>
        <v>250000</v>
      </c>
    </row>
    <row r="23" spans="1:7" ht="12" customHeight="1" x14ac:dyDescent="0.2">
      <c r="A23" s="108"/>
      <c r="B23" s="109"/>
      <c r="C23" s="110"/>
      <c r="D23" s="105"/>
      <c r="E23" s="113"/>
      <c r="F23" s="107"/>
      <c r="G23" s="116"/>
    </row>
    <row r="24" spans="1:7" ht="12" customHeight="1" x14ac:dyDescent="0.25">
      <c r="A24" s="108" t="s">
        <v>1546</v>
      </c>
      <c r="B24" s="130"/>
      <c r="C24" s="110" t="s">
        <v>473</v>
      </c>
      <c r="D24" s="131"/>
      <c r="E24" s="132"/>
      <c r="F24" s="133"/>
      <c r="G24" s="171"/>
    </row>
    <row r="25" spans="1:7" ht="12" customHeight="1" x14ac:dyDescent="0.25">
      <c r="A25" s="108"/>
      <c r="B25" s="130"/>
      <c r="C25" s="110" t="s">
        <v>1548</v>
      </c>
      <c r="D25" s="131" t="s">
        <v>141</v>
      </c>
      <c r="E25" s="132">
        <f>G22</f>
        <v>250000</v>
      </c>
      <c r="F25" s="298"/>
      <c r="G25" s="171">
        <f t="shared" ref="G25" si="4">ROUND(E25*(ROUND(F25,2)),2)</f>
        <v>0</v>
      </c>
    </row>
    <row r="26" spans="1:7" ht="12" customHeight="1" x14ac:dyDescent="0.25">
      <c r="A26" s="108"/>
      <c r="B26" s="130"/>
      <c r="C26" s="110"/>
      <c r="D26" s="131"/>
      <c r="E26" s="106"/>
      <c r="F26" s="107"/>
      <c r="G26" s="116"/>
    </row>
    <row r="27" spans="1:7" ht="12" customHeight="1" x14ac:dyDescent="0.25">
      <c r="A27" s="108"/>
      <c r="B27" s="130"/>
      <c r="C27" s="110"/>
      <c r="D27" s="131"/>
      <c r="E27" s="106"/>
      <c r="F27" s="107"/>
      <c r="G27" s="116"/>
    </row>
    <row r="28" spans="1:7" ht="12" customHeight="1" x14ac:dyDescent="0.25">
      <c r="A28" s="108"/>
      <c r="B28" s="130"/>
      <c r="C28" s="110"/>
      <c r="D28" s="131"/>
      <c r="E28" s="106"/>
      <c r="F28" s="107"/>
      <c r="G28" s="116"/>
    </row>
    <row r="29" spans="1:7" ht="12" customHeight="1" x14ac:dyDescent="0.25">
      <c r="A29" s="32"/>
      <c r="B29" s="26"/>
      <c r="D29" s="28"/>
      <c r="E29" s="29"/>
      <c r="F29" s="45"/>
      <c r="G29" s="1"/>
    </row>
    <row r="30" spans="1:7" ht="12" customHeight="1" x14ac:dyDescent="0.25">
      <c r="A30" s="31"/>
      <c r="B30" s="26"/>
      <c r="D30" s="28"/>
      <c r="E30" s="29"/>
      <c r="F30" s="45"/>
      <c r="G30" s="1"/>
    </row>
    <row r="31" spans="1:7" ht="12" customHeight="1" x14ac:dyDescent="0.25">
      <c r="A31" s="31"/>
      <c r="B31" s="26"/>
      <c r="D31" s="28"/>
      <c r="E31" s="29"/>
      <c r="F31" s="45"/>
      <c r="G31" s="1"/>
    </row>
    <row r="32" spans="1:7" ht="12" customHeight="1" x14ac:dyDescent="0.25">
      <c r="A32" s="31"/>
      <c r="B32" s="26"/>
      <c r="D32" s="28"/>
      <c r="E32" s="29"/>
      <c r="F32" s="45"/>
      <c r="G32" s="1"/>
    </row>
    <row r="33" spans="1:7" ht="12" customHeight="1" x14ac:dyDescent="0.25">
      <c r="A33" s="31"/>
      <c r="B33" s="26"/>
      <c r="D33" s="28"/>
      <c r="E33" s="29"/>
      <c r="F33" s="45"/>
      <c r="G33" s="1"/>
    </row>
    <row r="34" spans="1:7" ht="12" customHeight="1" x14ac:dyDescent="0.25">
      <c r="A34" s="32"/>
      <c r="B34" s="26"/>
      <c r="D34" s="28"/>
      <c r="E34" s="29"/>
      <c r="F34" s="45"/>
      <c r="G34" s="1"/>
    </row>
    <row r="35" spans="1:7" ht="12" customHeight="1" x14ac:dyDescent="0.25">
      <c r="A35" s="32"/>
      <c r="B35" s="26"/>
      <c r="D35" s="28"/>
      <c r="E35" s="29"/>
      <c r="F35" s="45"/>
      <c r="G35" s="1"/>
    </row>
    <row r="36" spans="1:7" ht="12" customHeight="1" x14ac:dyDescent="0.25">
      <c r="A36" s="32"/>
      <c r="B36" s="26"/>
      <c r="D36" s="28"/>
      <c r="E36" s="29"/>
      <c r="F36" s="45"/>
      <c r="G36" s="1"/>
    </row>
    <row r="37" spans="1:7" ht="12" customHeight="1" x14ac:dyDescent="0.25">
      <c r="A37" s="31"/>
      <c r="B37" s="26"/>
      <c r="D37" s="28"/>
      <c r="E37" s="29"/>
      <c r="F37" s="30"/>
      <c r="G37" s="1"/>
    </row>
    <row r="38" spans="1:7" ht="12" customHeight="1" x14ac:dyDescent="0.25">
      <c r="A38" s="31"/>
      <c r="B38" s="26"/>
      <c r="D38" s="28"/>
      <c r="E38" s="29"/>
      <c r="F38" s="45"/>
      <c r="G38" s="1"/>
    </row>
    <row r="39" spans="1:7" ht="12" customHeight="1" x14ac:dyDescent="0.25">
      <c r="A39" s="32"/>
      <c r="B39" s="26"/>
      <c r="D39" s="28"/>
      <c r="E39" s="29"/>
      <c r="F39" s="45"/>
      <c r="G39" s="1"/>
    </row>
    <row r="40" spans="1:7" ht="12" customHeight="1" x14ac:dyDescent="0.25">
      <c r="A40" s="31"/>
      <c r="B40" s="26"/>
      <c r="D40" s="28"/>
      <c r="E40" s="29"/>
      <c r="F40" s="45"/>
      <c r="G40" s="1"/>
    </row>
    <row r="41" spans="1:7" ht="12" customHeight="1" x14ac:dyDescent="0.25">
      <c r="A41" s="31"/>
      <c r="B41" s="26"/>
      <c r="D41" s="28"/>
      <c r="E41" s="29"/>
      <c r="F41" s="45"/>
      <c r="G41" s="1"/>
    </row>
    <row r="42" spans="1:7" ht="12" customHeight="1" x14ac:dyDescent="0.25">
      <c r="A42" s="31"/>
      <c r="B42" s="26"/>
      <c r="D42" s="28"/>
      <c r="E42" s="29"/>
      <c r="F42" s="45"/>
      <c r="G42" s="1"/>
    </row>
    <row r="43" spans="1:7" ht="12" customHeight="1" x14ac:dyDescent="0.25">
      <c r="A43" s="31"/>
      <c r="B43" s="26"/>
      <c r="D43" s="28"/>
      <c r="E43" s="29"/>
      <c r="F43" s="30"/>
      <c r="G43" s="1"/>
    </row>
    <row r="44" spans="1:7" ht="12" customHeight="1" x14ac:dyDescent="0.25">
      <c r="A44" s="31"/>
      <c r="B44" s="26"/>
      <c r="D44" s="28"/>
      <c r="E44" s="29"/>
      <c r="F44" s="30"/>
      <c r="G44" s="1"/>
    </row>
    <row r="45" spans="1:7" ht="12" customHeight="1" x14ac:dyDescent="0.25">
      <c r="A45" s="31"/>
      <c r="B45" s="26"/>
      <c r="D45" s="28"/>
      <c r="E45" s="29"/>
      <c r="F45" s="30"/>
      <c r="G45" s="1"/>
    </row>
    <row r="46" spans="1:7" ht="12" customHeight="1" x14ac:dyDescent="0.25">
      <c r="A46" s="31"/>
      <c r="B46" s="26"/>
      <c r="D46" s="28"/>
      <c r="E46" s="29"/>
      <c r="F46" s="30"/>
      <c r="G46" s="1"/>
    </row>
    <row r="47" spans="1:7" ht="12" customHeight="1" x14ac:dyDescent="0.2">
      <c r="A47" s="31"/>
      <c r="B47" s="60"/>
      <c r="D47" s="28"/>
      <c r="E47" s="28"/>
      <c r="F47" s="45"/>
      <c r="G47" s="234" t="str">
        <f t="shared" ref="G47:G67" si="5">IF(OR(AND(E47="Prov",F47="Sum"),(F47="PC Sum")),". . . . . . . . .00",IF(ISERR(E47*F47),"",IF(E47*F47=0,"",ROUND(E47*F47,2))))</f>
        <v/>
      </c>
    </row>
    <row r="48" spans="1:7" ht="12" customHeight="1" x14ac:dyDescent="0.2">
      <c r="A48" s="31"/>
      <c r="B48" s="60"/>
      <c r="D48" s="28"/>
      <c r="E48" s="28"/>
      <c r="F48" s="45"/>
      <c r="G48" s="234" t="str">
        <f t="shared" si="5"/>
        <v/>
      </c>
    </row>
    <row r="49" spans="1:7" ht="12" customHeight="1" x14ac:dyDescent="0.2">
      <c r="A49" s="31"/>
      <c r="B49" s="60"/>
      <c r="D49" s="28"/>
      <c r="E49" s="28"/>
      <c r="F49" s="45"/>
      <c r="G49" s="234" t="str">
        <f t="shared" si="5"/>
        <v/>
      </c>
    </row>
    <row r="50" spans="1:7" ht="12" customHeight="1" x14ac:dyDescent="0.2">
      <c r="A50" s="31"/>
      <c r="B50" s="60"/>
      <c r="D50" s="28"/>
      <c r="E50" s="29"/>
      <c r="F50" s="45"/>
      <c r="G50" s="234" t="str">
        <f t="shared" si="5"/>
        <v/>
      </c>
    </row>
    <row r="51" spans="1:7" ht="12" customHeight="1" x14ac:dyDescent="0.2">
      <c r="A51" s="31"/>
      <c r="B51" s="60"/>
      <c r="D51" s="28"/>
      <c r="E51" s="30"/>
      <c r="F51" s="399"/>
      <c r="G51" s="234" t="str">
        <f t="shared" si="5"/>
        <v/>
      </c>
    </row>
    <row r="52" spans="1:7" ht="12" customHeight="1" x14ac:dyDescent="0.2">
      <c r="A52" s="31"/>
      <c r="B52" s="60"/>
      <c r="D52" s="28"/>
      <c r="E52" s="30"/>
      <c r="F52" s="399"/>
      <c r="G52" s="234" t="str">
        <f t="shared" si="5"/>
        <v/>
      </c>
    </row>
    <row r="53" spans="1:7" ht="12" customHeight="1" x14ac:dyDescent="0.2">
      <c r="A53" s="31"/>
      <c r="B53" s="60"/>
      <c r="D53" s="28"/>
      <c r="E53" s="29"/>
      <c r="F53" s="30"/>
      <c r="G53" s="234" t="str">
        <f t="shared" si="5"/>
        <v/>
      </c>
    </row>
    <row r="54" spans="1:7" ht="12" customHeight="1" x14ac:dyDescent="0.2">
      <c r="A54" s="31"/>
      <c r="B54" s="60"/>
      <c r="D54" s="28"/>
      <c r="E54" s="29"/>
      <c r="F54" s="45"/>
      <c r="G54" s="234" t="str">
        <f t="shared" si="5"/>
        <v/>
      </c>
    </row>
    <row r="55" spans="1:7" ht="12" customHeight="1" x14ac:dyDescent="0.2">
      <c r="A55" s="31"/>
      <c r="B55" s="60"/>
      <c r="D55" s="28"/>
      <c r="E55" s="29"/>
      <c r="F55" s="30"/>
      <c r="G55" s="234" t="str">
        <f t="shared" si="5"/>
        <v/>
      </c>
    </row>
    <row r="56" spans="1:7" ht="12" customHeight="1" x14ac:dyDescent="0.2">
      <c r="A56" s="31"/>
      <c r="B56" s="60"/>
      <c r="D56" s="28"/>
      <c r="E56" s="28"/>
      <c r="F56" s="47"/>
      <c r="G56" s="234" t="str">
        <f t="shared" si="5"/>
        <v/>
      </c>
    </row>
    <row r="57" spans="1:7" ht="12" customHeight="1" x14ac:dyDescent="0.2">
      <c r="A57" s="31"/>
      <c r="B57" s="60"/>
      <c r="D57" s="28"/>
      <c r="E57" s="28"/>
      <c r="F57" s="47"/>
      <c r="G57" s="234" t="str">
        <f t="shared" si="5"/>
        <v/>
      </c>
    </row>
    <row r="58" spans="1:7" ht="12" customHeight="1" x14ac:dyDescent="0.2">
      <c r="A58" s="31"/>
      <c r="B58" s="60"/>
      <c r="D58" s="28"/>
      <c r="E58" s="29"/>
      <c r="F58" s="45"/>
      <c r="G58" s="234" t="str">
        <f t="shared" si="5"/>
        <v/>
      </c>
    </row>
    <row r="59" spans="1:7" ht="12" customHeight="1" x14ac:dyDescent="0.2">
      <c r="A59" s="31"/>
      <c r="B59" s="60"/>
      <c r="D59" s="28"/>
      <c r="E59" s="29"/>
      <c r="F59" s="399"/>
      <c r="G59" s="234" t="str">
        <f t="shared" si="5"/>
        <v/>
      </c>
    </row>
    <row r="60" spans="1:7" ht="12" customHeight="1" x14ac:dyDescent="0.2">
      <c r="A60" s="31"/>
      <c r="B60" s="60"/>
      <c r="D60" s="28"/>
      <c r="E60" s="29"/>
      <c r="F60" s="399"/>
      <c r="G60" s="234" t="str">
        <f t="shared" si="5"/>
        <v/>
      </c>
    </row>
    <row r="61" spans="1:7" ht="12" customHeight="1" x14ac:dyDescent="0.2">
      <c r="A61" s="31"/>
      <c r="B61" s="60"/>
      <c r="D61" s="28"/>
      <c r="E61" s="29"/>
      <c r="F61" s="30"/>
      <c r="G61" s="234" t="str">
        <f t="shared" si="5"/>
        <v/>
      </c>
    </row>
    <row r="62" spans="1:7" ht="12" customHeight="1" x14ac:dyDescent="0.2">
      <c r="A62" s="31"/>
      <c r="B62" s="60"/>
      <c r="D62" s="28"/>
      <c r="E62" s="29"/>
      <c r="F62" s="30"/>
      <c r="G62" s="234"/>
    </row>
    <row r="63" spans="1:7" ht="12" customHeight="1" x14ac:dyDescent="0.2">
      <c r="A63" s="31"/>
      <c r="B63" s="60"/>
      <c r="D63" s="28"/>
      <c r="E63" s="29"/>
      <c r="F63" s="30"/>
      <c r="G63" s="234"/>
    </row>
    <row r="64" spans="1:7" ht="12" customHeight="1" x14ac:dyDescent="0.2">
      <c r="A64" s="31"/>
      <c r="B64" s="60"/>
      <c r="D64" s="28"/>
      <c r="E64" s="29"/>
      <c r="F64" s="30"/>
      <c r="G64" s="234"/>
    </row>
    <row r="65" spans="1:7" ht="12" customHeight="1" x14ac:dyDescent="0.2">
      <c r="A65" s="31"/>
      <c r="B65" s="60"/>
      <c r="D65" s="28"/>
      <c r="E65" s="29"/>
      <c r="F65" s="30"/>
      <c r="G65" s="234"/>
    </row>
    <row r="66" spans="1:7" ht="12" customHeight="1" x14ac:dyDescent="0.2">
      <c r="A66" s="31"/>
      <c r="B66" s="60"/>
      <c r="D66" s="28"/>
      <c r="E66" s="29"/>
      <c r="F66" s="30"/>
      <c r="G66" s="234"/>
    </row>
    <row r="67" spans="1:7" ht="12" customHeight="1" x14ac:dyDescent="0.2">
      <c r="A67" s="31"/>
      <c r="B67" s="60"/>
      <c r="D67" s="28"/>
      <c r="E67" s="29"/>
      <c r="F67" s="30"/>
      <c r="G67" s="234" t="str">
        <f t="shared" si="5"/>
        <v/>
      </c>
    </row>
    <row r="68" spans="1:7" ht="12" customHeight="1" x14ac:dyDescent="0.25">
      <c r="A68" s="52"/>
      <c r="B68" s="53"/>
      <c r="C68" s="89"/>
      <c r="D68" s="4"/>
      <c r="E68" s="4"/>
      <c r="F68" s="15"/>
      <c r="G68" s="54"/>
    </row>
    <row r="69" spans="1:7" ht="12" customHeight="1" x14ac:dyDescent="0.25">
      <c r="A69" s="25" t="str">
        <f>A8</f>
        <v>M720</v>
      </c>
      <c r="B69" s="49"/>
      <c r="C69" s="90" t="s">
        <v>137</v>
      </c>
      <c r="D69" s="3"/>
      <c r="E69" s="3"/>
      <c r="F69" s="60"/>
      <c r="G69" s="76">
        <f>SUM(G7:G67)</f>
        <v>250000</v>
      </c>
    </row>
    <row r="70" spans="1:7" ht="12" customHeight="1" x14ac:dyDescent="0.25">
      <c r="A70" s="43"/>
      <c r="B70" s="55"/>
      <c r="C70" s="91"/>
      <c r="D70" s="5"/>
      <c r="E70" s="5"/>
      <c r="F70" s="19"/>
      <c r="G70" s="44"/>
    </row>
  </sheetData>
  <sheetProtection algorithmName="SHA-512" hashValue="W0fN36j2VcTCmw1wRd+IZ7/b/rOflHxR/3b5PK055dIFW3+kQ4CSYxztOoHkht0Q4GWu/DE/Tas6Qi+etA9tDg==" saltValue="S0vDbjq1SNZVVePfqylpMw==" spinCount="100000" sheet="1" objects="1" scenarios="1"/>
  <protectedRanges>
    <protectedRange sqref="F51:F52 F59:F60" name="Range2"/>
    <protectedRange sqref="F12:F18 F24:F25" name="Range11_1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12956-7F23-4844-890F-7F62D78DC2B4}">
  <sheetPr codeName="Sheet11">
    <tabColor theme="6" tint="-0.249977111117893"/>
  </sheetPr>
  <dimension ref="A1:G71"/>
  <sheetViews>
    <sheetView showZeros="0" view="pageBreakPreview" topLeftCell="A40" zoomScale="60" zoomScaleNormal="100" workbookViewId="0">
      <selection activeCell="D19" sqref="D19"/>
    </sheetView>
  </sheetViews>
  <sheetFormatPr defaultColWidth="12.453125" defaultRowHeight="11.4" x14ac:dyDescent="0.25"/>
  <cols>
    <col min="1" max="2" width="3.81640625" style="10" customWidth="1"/>
    <col min="3" max="3" width="35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3"/>
      <c r="G2" s="2" t="s">
        <v>285</v>
      </c>
    </row>
    <row r="3" spans="1:7" ht="12" customHeight="1" x14ac:dyDescent="0.25">
      <c r="A3" s="12" t="str">
        <f>'Part A - Mng M0300 Non-toll'!A3</f>
        <v>PART A : MANAGEMENT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1"/>
    </row>
    <row r="8" spans="1:7" ht="12" customHeight="1" x14ac:dyDescent="0.25">
      <c r="A8" s="102" t="s">
        <v>1549</v>
      </c>
      <c r="B8" s="103"/>
      <c r="C8" s="104" t="s">
        <v>1552</v>
      </c>
      <c r="D8" s="105"/>
      <c r="E8" s="106"/>
      <c r="F8" s="107"/>
      <c r="G8" s="116"/>
    </row>
    <row r="9" spans="1:7" ht="12" customHeight="1" x14ac:dyDescent="0.25">
      <c r="A9" s="102"/>
      <c r="B9" s="103"/>
      <c r="C9" s="104"/>
      <c r="D9" s="105"/>
      <c r="E9" s="106"/>
      <c r="F9" s="107"/>
      <c r="G9" s="116"/>
    </row>
    <row r="10" spans="1:7" ht="12" customHeight="1" x14ac:dyDescent="0.25">
      <c r="A10" s="102" t="s">
        <v>127</v>
      </c>
      <c r="B10" s="109"/>
      <c r="C10" s="104" t="s">
        <v>1553</v>
      </c>
      <c r="D10" s="105"/>
      <c r="E10" s="106"/>
      <c r="F10" s="107"/>
      <c r="G10" s="116"/>
    </row>
    <row r="11" spans="1:7" ht="12" customHeight="1" x14ac:dyDescent="0.2">
      <c r="A11" s="108"/>
      <c r="B11" s="109"/>
      <c r="C11" s="110"/>
      <c r="D11" s="105"/>
      <c r="E11" s="106"/>
      <c r="F11" s="107"/>
      <c r="G11" s="116"/>
    </row>
    <row r="12" spans="1:7" ht="12" customHeight="1" x14ac:dyDescent="0.2">
      <c r="A12" s="108" t="s">
        <v>1550</v>
      </c>
      <c r="B12" s="109"/>
      <c r="C12" s="110" t="s">
        <v>1553</v>
      </c>
      <c r="D12" s="105" t="s">
        <v>344</v>
      </c>
      <c r="E12" s="113">
        <v>1</v>
      </c>
      <c r="F12" s="224">
        <v>1000000</v>
      </c>
      <c r="G12" s="116">
        <f t="shared" ref="G12" si="0">ROUND(E12*(ROUND(F12,2)),2)</f>
        <v>1000000</v>
      </c>
    </row>
    <row r="13" spans="1:7" ht="12" customHeight="1" x14ac:dyDescent="0.2">
      <c r="A13" s="108"/>
      <c r="B13" s="109"/>
      <c r="C13" s="110"/>
      <c r="D13" s="105"/>
      <c r="E13" s="113"/>
      <c r="F13" s="107"/>
      <c r="G13" s="116"/>
    </row>
    <row r="14" spans="1:7" ht="12" customHeight="1" x14ac:dyDescent="0.25">
      <c r="A14" s="108" t="s">
        <v>1551</v>
      </c>
      <c r="B14" s="130"/>
      <c r="C14" s="110" t="s">
        <v>1680</v>
      </c>
      <c r="D14" s="131"/>
      <c r="E14" s="132"/>
      <c r="F14" s="133"/>
      <c r="G14" s="171"/>
    </row>
    <row r="15" spans="1:7" ht="12" customHeight="1" x14ac:dyDescent="0.25">
      <c r="A15" s="108"/>
      <c r="B15" s="130"/>
      <c r="C15" s="110" t="s">
        <v>1681</v>
      </c>
      <c r="D15" s="131" t="s">
        <v>141</v>
      </c>
      <c r="E15" s="132">
        <f>G12</f>
        <v>1000000</v>
      </c>
      <c r="F15" s="298"/>
      <c r="G15" s="171">
        <f t="shared" ref="G15" si="1">ROUND(E15*(ROUND(F15,2)),2)</f>
        <v>0</v>
      </c>
    </row>
    <row r="16" spans="1:7" ht="12" customHeight="1" x14ac:dyDescent="0.25">
      <c r="A16" s="108"/>
      <c r="B16" s="130"/>
      <c r="C16" s="110"/>
      <c r="D16" s="131"/>
      <c r="E16" s="106"/>
      <c r="F16" s="107"/>
      <c r="G16" s="116"/>
    </row>
    <row r="17" spans="1:7" ht="12" customHeight="1" x14ac:dyDescent="0.25">
      <c r="A17" s="108"/>
      <c r="B17" s="130"/>
      <c r="C17" s="110"/>
      <c r="D17" s="131"/>
      <c r="E17" s="106"/>
      <c r="F17" s="107"/>
      <c r="G17" s="116"/>
    </row>
    <row r="18" spans="1:7" ht="12" customHeight="1" x14ac:dyDescent="0.25">
      <c r="A18" s="108"/>
      <c r="B18" s="130"/>
      <c r="C18" s="110"/>
      <c r="D18" s="131"/>
      <c r="E18" s="106"/>
      <c r="F18" s="107"/>
      <c r="G18" s="116"/>
    </row>
    <row r="19" spans="1:7" ht="12" customHeight="1" x14ac:dyDescent="0.25">
      <c r="A19" s="108"/>
      <c r="B19" s="130"/>
      <c r="C19" s="110"/>
      <c r="D19" s="131"/>
      <c r="E19" s="106"/>
      <c r="F19" s="107"/>
      <c r="G19" s="116"/>
    </row>
    <row r="20" spans="1:7" ht="12" customHeight="1" x14ac:dyDescent="0.25">
      <c r="A20" s="108"/>
      <c r="B20" s="130"/>
      <c r="C20" s="110"/>
      <c r="D20" s="131"/>
      <c r="E20" s="106"/>
      <c r="F20" s="107"/>
      <c r="G20" s="116"/>
    </row>
    <row r="21" spans="1:7" ht="12" customHeight="1" x14ac:dyDescent="0.25">
      <c r="A21" s="108"/>
      <c r="B21" s="130"/>
      <c r="C21" s="110"/>
      <c r="D21" s="131"/>
      <c r="E21" s="106"/>
      <c r="F21" s="107"/>
      <c r="G21" s="116"/>
    </row>
    <row r="22" spans="1:7" ht="12" customHeight="1" x14ac:dyDescent="0.25">
      <c r="A22" s="108"/>
      <c r="B22" s="130"/>
      <c r="C22" s="110"/>
      <c r="D22" s="131"/>
      <c r="E22" s="106"/>
      <c r="F22" s="107"/>
      <c r="G22" s="116"/>
    </row>
    <row r="23" spans="1:7" ht="12" customHeight="1" x14ac:dyDescent="0.2">
      <c r="A23" s="31"/>
      <c r="B23" s="60"/>
      <c r="D23" s="36"/>
      <c r="E23" s="37"/>
      <c r="F23" s="38"/>
      <c r="G23" s="234" t="str">
        <f t="shared" ref="G23:G68" si="2">IF(OR(AND(E23="Prov",F23="Sum"),(F23="PC Sum")),". . . . . . . . .00",IF(ISERR(E23*F23),"",IF(E23*F23=0,"",ROUND(E23*F23,2))))</f>
        <v/>
      </c>
    </row>
    <row r="24" spans="1:7" ht="12" customHeight="1" x14ac:dyDescent="0.2">
      <c r="A24" s="31"/>
      <c r="B24" s="60"/>
      <c r="D24" s="36"/>
      <c r="E24" s="37"/>
      <c r="F24" s="38"/>
      <c r="G24" s="234" t="str">
        <f t="shared" si="2"/>
        <v/>
      </c>
    </row>
    <row r="25" spans="1:7" ht="12" customHeight="1" x14ac:dyDescent="0.2">
      <c r="A25" s="31"/>
      <c r="B25" s="60"/>
      <c r="D25" s="36"/>
      <c r="E25" s="36"/>
      <c r="F25" s="38"/>
      <c r="G25" s="234" t="str">
        <f t="shared" si="2"/>
        <v/>
      </c>
    </row>
    <row r="26" spans="1:7" ht="12" customHeight="1" x14ac:dyDescent="0.2">
      <c r="A26" s="31"/>
      <c r="B26" s="60"/>
      <c r="D26" s="36"/>
      <c r="E26" s="36"/>
      <c r="F26" s="40"/>
      <c r="G26" s="234" t="str">
        <f t="shared" si="2"/>
        <v/>
      </c>
    </row>
    <row r="27" spans="1:7" ht="12" customHeight="1" x14ac:dyDescent="0.2">
      <c r="A27" s="31"/>
      <c r="B27" s="60"/>
      <c r="D27" s="36"/>
      <c r="E27" s="36"/>
      <c r="F27" s="40"/>
      <c r="G27" s="234" t="str">
        <f t="shared" si="2"/>
        <v/>
      </c>
    </row>
    <row r="28" spans="1:7" ht="12" customHeight="1" x14ac:dyDescent="0.2">
      <c r="A28" s="31"/>
      <c r="B28" s="60"/>
      <c r="D28" s="36"/>
      <c r="E28" s="41"/>
      <c r="F28" s="38"/>
      <c r="G28" s="234" t="str">
        <f t="shared" si="2"/>
        <v/>
      </c>
    </row>
    <row r="29" spans="1:7" ht="12" customHeight="1" x14ac:dyDescent="0.2">
      <c r="A29" s="31"/>
      <c r="B29" s="60"/>
      <c r="D29" s="36"/>
      <c r="E29" s="36"/>
      <c r="F29" s="38"/>
      <c r="G29" s="234" t="str">
        <f t="shared" si="2"/>
        <v/>
      </c>
    </row>
    <row r="30" spans="1:7" ht="12" customHeight="1" x14ac:dyDescent="0.2">
      <c r="A30" s="31"/>
      <c r="B30" s="60"/>
      <c r="D30" s="36"/>
      <c r="E30" s="36"/>
      <c r="F30" s="40"/>
      <c r="G30" s="234" t="str">
        <f t="shared" si="2"/>
        <v/>
      </c>
    </row>
    <row r="31" spans="1:7" ht="12" customHeight="1" x14ac:dyDescent="0.2">
      <c r="A31" s="31"/>
      <c r="B31" s="60"/>
      <c r="D31" s="36"/>
      <c r="E31" s="36"/>
      <c r="F31" s="40"/>
      <c r="G31" s="234" t="str">
        <f t="shared" si="2"/>
        <v/>
      </c>
    </row>
    <row r="32" spans="1:7" ht="12" customHeight="1" x14ac:dyDescent="0.2">
      <c r="A32" s="31"/>
      <c r="B32" s="60"/>
      <c r="D32" s="36"/>
      <c r="E32" s="36"/>
      <c r="F32" s="38"/>
      <c r="G32" s="234" t="str">
        <f t="shared" si="2"/>
        <v/>
      </c>
    </row>
    <row r="33" spans="1:7" ht="12" customHeight="1" x14ac:dyDescent="0.2">
      <c r="A33" s="31"/>
      <c r="B33" s="60"/>
      <c r="D33" s="36"/>
      <c r="E33" s="36"/>
      <c r="F33" s="40"/>
      <c r="G33" s="234" t="str">
        <f t="shared" si="2"/>
        <v/>
      </c>
    </row>
    <row r="34" spans="1:7" ht="12" customHeight="1" x14ac:dyDescent="0.2">
      <c r="A34" s="31"/>
      <c r="B34" s="60"/>
      <c r="D34" s="36"/>
      <c r="E34" s="37"/>
      <c r="F34" s="40"/>
      <c r="G34" s="234" t="str">
        <f t="shared" si="2"/>
        <v/>
      </c>
    </row>
    <row r="35" spans="1:7" ht="12" customHeight="1" x14ac:dyDescent="0.2">
      <c r="A35" s="31"/>
      <c r="B35" s="60"/>
      <c r="D35" s="28"/>
      <c r="E35" s="30"/>
      <c r="F35" s="399"/>
      <c r="G35" s="234" t="str">
        <f t="shared" si="2"/>
        <v/>
      </c>
    </row>
    <row r="36" spans="1:7" ht="12" customHeight="1" x14ac:dyDescent="0.2">
      <c r="A36" s="31"/>
      <c r="B36" s="60"/>
      <c r="D36" s="28"/>
      <c r="E36" s="30"/>
      <c r="F36" s="399"/>
      <c r="G36" s="234" t="str">
        <f t="shared" si="2"/>
        <v/>
      </c>
    </row>
    <row r="37" spans="1:7" ht="12" customHeight="1" x14ac:dyDescent="0.2">
      <c r="A37" s="31"/>
      <c r="B37" s="60"/>
      <c r="D37" s="28"/>
      <c r="E37" s="29"/>
      <c r="F37" s="30"/>
      <c r="G37" s="234" t="str">
        <f t="shared" si="2"/>
        <v/>
      </c>
    </row>
    <row r="38" spans="1:7" ht="12" customHeight="1" x14ac:dyDescent="0.2">
      <c r="A38" s="31"/>
      <c r="B38" s="60"/>
      <c r="D38" s="28"/>
      <c r="E38" s="29"/>
      <c r="F38" s="30"/>
      <c r="G38" s="234" t="str">
        <f t="shared" si="2"/>
        <v/>
      </c>
    </row>
    <row r="39" spans="1:7" ht="12" customHeight="1" x14ac:dyDescent="0.2">
      <c r="A39" s="31"/>
      <c r="B39" s="60"/>
      <c r="D39" s="28"/>
      <c r="E39" s="29"/>
      <c r="F39" s="30"/>
      <c r="G39" s="234" t="str">
        <f t="shared" si="2"/>
        <v/>
      </c>
    </row>
    <row r="40" spans="1:7" ht="12" customHeight="1" x14ac:dyDescent="0.2">
      <c r="A40" s="31"/>
      <c r="B40" s="60"/>
      <c r="D40" s="28"/>
      <c r="E40" s="30"/>
      <c r="F40" s="45"/>
      <c r="G40" s="234" t="str">
        <f t="shared" si="2"/>
        <v/>
      </c>
    </row>
    <row r="41" spans="1:7" ht="12" customHeight="1" x14ac:dyDescent="0.2">
      <c r="A41" s="31"/>
      <c r="B41" s="60"/>
      <c r="D41" s="28"/>
      <c r="E41" s="29"/>
      <c r="F41" s="45"/>
      <c r="G41" s="234" t="str">
        <f t="shared" si="2"/>
        <v/>
      </c>
    </row>
    <row r="42" spans="1:7" ht="12" customHeight="1" x14ac:dyDescent="0.2">
      <c r="A42" s="31"/>
      <c r="B42" s="60"/>
      <c r="D42" s="28"/>
      <c r="E42" s="28"/>
      <c r="F42" s="45"/>
      <c r="G42" s="234" t="str">
        <f t="shared" si="2"/>
        <v/>
      </c>
    </row>
    <row r="43" spans="1:7" ht="12" customHeight="1" x14ac:dyDescent="0.2">
      <c r="A43" s="31"/>
      <c r="B43" s="60"/>
      <c r="D43" s="28"/>
      <c r="E43" s="46"/>
      <c r="F43" s="30"/>
      <c r="G43" s="234" t="str">
        <f t="shared" si="2"/>
        <v/>
      </c>
    </row>
    <row r="44" spans="1:7" ht="12" customHeight="1" x14ac:dyDescent="0.2">
      <c r="A44" s="31"/>
      <c r="B44" s="60"/>
      <c r="D44" s="28"/>
      <c r="E44" s="28"/>
      <c r="F44" s="30"/>
      <c r="G44" s="234" t="str">
        <f t="shared" si="2"/>
        <v/>
      </c>
    </row>
    <row r="45" spans="1:7" ht="12" customHeight="1" x14ac:dyDescent="0.2">
      <c r="A45" s="31"/>
      <c r="B45" s="60"/>
      <c r="D45" s="28"/>
      <c r="E45" s="28"/>
      <c r="F45" s="45"/>
      <c r="G45" s="234" t="str">
        <f t="shared" si="2"/>
        <v/>
      </c>
    </row>
    <row r="46" spans="1:7" ht="12" customHeight="1" x14ac:dyDescent="0.2">
      <c r="A46" s="31"/>
      <c r="B46" s="60"/>
      <c r="D46" s="28"/>
      <c r="E46" s="28"/>
      <c r="F46" s="45"/>
      <c r="G46" s="234" t="str">
        <f t="shared" si="2"/>
        <v/>
      </c>
    </row>
    <row r="47" spans="1:7" ht="12" customHeight="1" x14ac:dyDescent="0.2">
      <c r="A47" s="31"/>
      <c r="B47" s="60"/>
      <c r="D47" s="28"/>
      <c r="E47" s="28"/>
      <c r="F47" s="45"/>
      <c r="G47" s="234" t="str">
        <f t="shared" si="2"/>
        <v/>
      </c>
    </row>
    <row r="48" spans="1:7" ht="12" customHeight="1" x14ac:dyDescent="0.2">
      <c r="A48" s="31"/>
      <c r="B48" s="60"/>
      <c r="D48" s="28"/>
      <c r="E48" s="28"/>
      <c r="F48" s="45"/>
      <c r="G48" s="234" t="str">
        <f t="shared" si="2"/>
        <v/>
      </c>
    </row>
    <row r="49" spans="1:7" ht="12" customHeight="1" x14ac:dyDescent="0.2">
      <c r="A49" s="31"/>
      <c r="B49" s="60"/>
      <c r="D49" s="28"/>
      <c r="E49" s="28"/>
      <c r="F49" s="45"/>
      <c r="G49" s="234" t="str">
        <f t="shared" si="2"/>
        <v/>
      </c>
    </row>
    <row r="50" spans="1:7" ht="12" customHeight="1" x14ac:dyDescent="0.2">
      <c r="A50" s="31"/>
      <c r="B50" s="60"/>
      <c r="D50" s="28"/>
      <c r="E50" s="29"/>
      <c r="F50" s="45"/>
      <c r="G50" s="234" t="str">
        <f t="shared" si="2"/>
        <v/>
      </c>
    </row>
    <row r="51" spans="1:7" ht="12" customHeight="1" x14ac:dyDescent="0.2">
      <c r="A51" s="31"/>
      <c r="B51" s="60"/>
      <c r="D51" s="28"/>
      <c r="E51" s="30"/>
      <c r="F51" s="399"/>
      <c r="G51" s="234" t="str">
        <f t="shared" si="2"/>
        <v/>
      </c>
    </row>
    <row r="52" spans="1:7" ht="12" customHeight="1" x14ac:dyDescent="0.2">
      <c r="A52" s="31"/>
      <c r="B52" s="60"/>
      <c r="D52" s="28"/>
      <c r="E52" s="30"/>
      <c r="F52" s="399"/>
      <c r="G52" s="234" t="str">
        <f t="shared" si="2"/>
        <v/>
      </c>
    </row>
    <row r="53" spans="1:7" ht="12" customHeight="1" x14ac:dyDescent="0.2">
      <c r="A53" s="31"/>
      <c r="B53" s="60"/>
      <c r="D53" s="28"/>
      <c r="E53" s="29"/>
      <c r="F53" s="30"/>
      <c r="G53" s="234" t="str">
        <f t="shared" si="2"/>
        <v/>
      </c>
    </row>
    <row r="54" spans="1:7" ht="12" customHeight="1" x14ac:dyDescent="0.2">
      <c r="A54" s="31"/>
      <c r="B54" s="60"/>
      <c r="D54" s="28"/>
      <c r="E54" s="29"/>
      <c r="F54" s="45"/>
      <c r="G54" s="234" t="str">
        <f t="shared" si="2"/>
        <v/>
      </c>
    </row>
    <row r="55" spans="1:7" ht="12" customHeight="1" x14ac:dyDescent="0.2">
      <c r="A55" s="31"/>
      <c r="B55" s="60"/>
      <c r="D55" s="28"/>
      <c r="E55" s="29"/>
      <c r="F55" s="30"/>
      <c r="G55" s="234" t="str">
        <f t="shared" si="2"/>
        <v/>
      </c>
    </row>
    <row r="56" spans="1:7" ht="12" customHeight="1" x14ac:dyDescent="0.2">
      <c r="A56" s="31"/>
      <c r="B56" s="60"/>
      <c r="D56" s="28"/>
      <c r="E56" s="28"/>
      <c r="F56" s="47"/>
      <c r="G56" s="234" t="str">
        <f t="shared" si="2"/>
        <v/>
      </c>
    </row>
    <row r="57" spans="1:7" ht="12" customHeight="1" x14ac:dyDescent="0.2">
      <c r="A57" s="31"/>
      <c r="B57" s="60"/>
      <c r="D57" s="28"/>
      <c r="E57" s="28"/>
      <c r="F57" s="47"/>
      <c r="G57" s="234" t="str">
        <f t="shared" si="2"/>
        <v/>
      </c>
    </row>
    <row r="58" spans="1:7" ht="12" customHeight="1" x14ac:dyDescent="0.2">
      <c r="A58" s="31"/>
      <c r="B58" s="60"/>
      <c r="D58" s="28"/>
      <c r="E58" s="29"/>
      <c r="F58" s="45"/>
      <c r="G58" s="234" t="str">
        <f t="shared" si="2"/>
        <v/>
      </c>
    </row>
    <row r="59" spans="1:7" ht="12" customHeight="1" x14ac:dyDescent="0.2">
      <c r="A59" s="31"/>
      <c r="B59" s="60"/>
      <c r="D59" s="28"/>
      <c r="E59" s="29"/>
      <c r="F59" s="399"/>
      <c r="G59" s="234" t="str">
        <f t="shared" si="2"/>
        <v/>
      </c>
    </row>
    <row r="60" spans="1:7" ht="12" customHeight="1" x14ac:dyDescent="0.2">
      <c r="A60" s="31"/>
      <c r="B60" s="60"/>
      <c r="D60" s="28"/>
      <c r="E60" s="29"/>
      <c r="F60" s="399"/>
      <c r="G60" s="234" t="str">
        <f t="shared" si="2"/>
        <v/>
      </c>
    </row>
    <row r="61" spans="1:7" ht="12" customHeight="1" x14ac:dyDescent="0.2">
      <c r="A61" s="31"/>
      <c r="B61" s="60"/>
      <c r="D61" s="28"/>
      <c r="E61" s="29"/>
      <c r="F61" s="399"/>
      <c r="G61" s="234"/>
    </row>
    <row r="62" spans="1:7" ht="12" customHeight="1" x14ac:dyDescent="0.2">
      <c r="A62" s="31"/>
      <c r="B62" s="60"/>
      <c r="D62" s="28"/>
      <c r="E62" s="29"/>
      <c r="F62" s="399"/>
      <c r="G62" s="234"/>
    </row>
    <row r="63" spans="1:7" ht="12" customHeight="1" x14ac:dyDescent="0.2">
      <c r="A63" s="31"/>
      <c r="B63" s="60"/>
      <c r="D63" s="28"/>
      <c r="E63" s="29"/>
      <c r="F63" s="399"/>
      <c r="G63" s="234"/>
    </row>
    <row r="64" spans="1:7" ht="12" customHeight="1" x14ac:dyDescent="0.2">
      <c r="A64" s="31"/>
      <c r="B64" s="60"/>
      <c r="D64" s="28"/>
      <c r="E64" s="29"/>
      <c r="F64" s="399"/>
      <c r="G64" s="234"/>
    </row>
    <row r="65" spans="1:7" ht="12" customHeight="1" x14ac:dyDescent="0.2">
      <c r="A65" s="31"/>
      <c r="B65" s="60"/>
      <c r="D65" s="28"/>
      <c r="E65" s="29"/>
      <c r="F65" s="399"/>
      <c r="G65" s="234"/>
    </row>
    <row r="66" spans="1:7" ht="12" customHeight="1" x14ac:dyDescent="0.2">
      <c r="A66" s="31"/>
      <c r="B66" s="60"/>
      <c r="D66" s="28"/>
      <c r="E66" s="29"/>
      <c r="F66" s="399"/>
      <c r="G66" s="234"/>
    </row>
    <row r="67" spans="1:7" ht="12" customHeight="1" x14ac:dyDescent="0.2">
      <c r="A67" s="31"/>
      <c r="B67" s="60"/>
      <c r="D67" s="28"/>
      <c r="E67" s="29"/>
      <c r="F67" s="30"/>
      <c r="G67" s="234" t="str">
        <f t="shared" si="2"/>
        <v/>
      </c>
    </row>
    <row r="68" spans="1:7" ht="12" customHeight="1" x14ac:dyDescent="0.2">
      <c r="A68" s="31"/>
      <c r="B68" s="60"/>
      <c r="D68" s="28"/>
      <c r="E68" s="29"/>
      <c r="F68" s="30"/>
      <c r="G68" s="234" t="str">
        <f t="shared" si="2"/>
        <v/>
      </c>
    </row>
    <row r="69" spans="1:7" ht="12" customHeight="1" x14ac:dyDescent="0.25">
      <c r="A69" s="52"/>
      <c r="B69" s="53"/>
      <c r="C69" s="89"/>
      <c r="D69" s="4"/>
      <c r="E69" s="4"/>
      <c r="F69" s="15"/>
      <c r="G69" s="54"/>
    </row>
    <row r="70" spans="1:7" ht="12" customHeight="1" x14ac:dyDescent="0.25">
      <c r="A70" s="25" t="str">
        <f>A8</f>
        <v>M810</v>
      </c>
      <c r="B70" s="49"/>
      <c r="C70" s="90" t="s">
        <v>137</v>
      </c>
      <c r="D70" s="3"/>
      <c r="E70" s="3"/>
      <c r="F70" s="60"/>
      <c r="G70" s="76">
        <f>SUM(G7:G68)</f>
        <v>1000000</v>
      </c>
    </row>
    <row r="71" spans="1:7" ht="12" customHeight="1" x14ac:dyDescent="0.25">
      <c r="A71" s="43"/>
      <c r="B71" s="55"/>
      <c r="C71" s="91"/>
      <c r="D71" s="5"/>
      <c r="E71" s="5"/>
      <c r="F71" s="19"/>
      <c r="G71" s="44"/>
    </row>
  </sheetData>
  <sheetProtection algorithmName="SHA-512" hashValue="FleUSag5ZAZHUNf4MMr6oV7NI/NdEl4ItJrRJXqQoFzLNy4w+qsdBfEomME5h815kEoyNwQipxEMEVswwZtN1A==" saltValue="T0rlamfprOXuqUIJPKCimg==" spinCount="100000" sheet="1" objects="1" scenarios="1"/>
  <protectedRanges>
    <protectedRange sqref="F51:F52 F59:F66 F40 F35:F36" name="Range2"/>
    <protectedRange sqref="F14:F15" name="Range11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F3E51-7621-4064-BE02-4BB552C7E248}">
  <sheetPr codeName="Sheet12">
    <tabColor theme="6" tint="-0.249977111117893"/>
  </sheetPr>
  <dimension ref="A1:G68"/>
  <sheetViews>
    <sheetView showZeros="0" view="pageBreakPreview" topLeftCell="A55" zoomScale="90" zoomScaleNormal="90" zoomScaleSheetLayoutView="90" workbookViewId="0">
      <selection activeCell="D19" sqref="D19"/>
    </sheetView>
  </sheetViews>
  <sheetFormatPr defaultColWidth="12.453125" defaultRowHeight="12" customHeight="1" x14ac:dyDescent="0.25"/>
  <cols>
    <col min="1" max="1" width="3.81640625" style="119" customWidth="1"/>
    <col min="2" max="2" width="5.1796875" style="119" customWidth="1"/>
    <col min="3" max="3" width="30.81640625" style="240" customWidth="1"/>
    <col min="4" max="4" width="9.81640625" style="119" customWidth="1"/>
    <col min="5" max="5" width="9.81640625" style="279" customWidth="1"/>
    <col min="6" max="6" width="9.81640625" style="324" customWidth="1"/>
    <col min="7" max="7" width="10.81640625" style="280" customWidth="1"/>
    <col min="8" max="16384" width="12.453125" style="119"/>
  </cols>
  <sheetData>
    <row r="1" spans="1:7" ht="12" customHeight="1" x14ac:dyDescent="0.25">
      <c r="A1" s="237" t="str">
        <f>'Part A - Mng M0200 Non-toll'!A1</f>
        <v>CONTRACT NRA N.017-010-2023/1 NON- TOLL</v>
      </c>
      <c r="B1" s="237"/>
      <c r="C1" s="238"/>
      <c r="D1" s="239"/>
      <c r="E1" s="117"/>
      <c r="F1" s="313"/>
      <c r="G1" s="118"/>
    </row>
    <row r="2" spans="1:7" ht="12" customHeight="1" x14ac:dyDescent="0.25">
      <c r="A2" s="237" t="str">
        <f>'Part A - Mng M0200 Non-toll'!A2</f>
        <v>SCHEDULE A: ROUTINE ROAD MAINTENNACE OF GAUTENG JOHANNESBURG FREEWAYS</v>
      </c>
      <c r="D2" s="239"/>
      <c r="E2" s="239"/>
      <c r="F2" s="314"/>
      <c r="G2" s="241" t="s">
        <v>221</v>
      </c>
    </row>
    <row r="3" spans="1:7" ht="12" customHeight="1" x14ac:dyDescent="0.25">
      <c r="A3" s="242" t="s">
        <v>85</v>
      </c>
      <c r="B3" s="242"/>
      <c r="C3" s="243"/>
      <c r="D3" s="244"/>
      <c r="E3" s="244"/>
      <c r="F3" s="315"/>
      <c r="G3" s="242"/>
    </row>
    <row r="4" spans="1:7" ht="12" customHeight="1" x14ac:dyDescent="0.25">
      <c r="A4" s="245"/>
      <c r="B4" s="246"/>
      <c r="C4" s="247"/>
      <c r="D4" s="248"/>
      <c r="E4" s="248"/>
      <c r="F4" s="316"/>
      <c r="G4" s="248"/>
    </row>
    <row r="5" spans="1:7" ht="12" customHeight="1" x14ac:dyDescent="0.25">
      <c r="A5" s="694" t="s">
        <v>14</v>
      </c>
      <c r="B5" s="695"/>
      <c r="C5" s="249" t="s">
        <v>130</v>
      </c>
      <c r="D5" s="250" t="s">
        <v>131</v>
      </c>
      <c r="E5" s="250" t="s">
        <v>132</v>
      </c>
      <c r="F5" s="317" t="s">
        <v>133</v>
      </c>
      <c r="G5" s="250" t="s">
        <v>134</v>
      </c>
    </row>
    <row r="6" spans="1:7" ht="12" customHeight="1" x14ac:dyDescent="0.25">
      <c r="A6" s="251"/>
      <c r="B6" s="252"/>
      <c r="C6" s="253"/>
      <c r="D6" s="254"/>
      <c r="E6" s="254"/>
      <c r="F6" s="318"/>
      <c r="G6" s="254"/>
    </row>
    <row r="7" spans="1:7" ht="12" customHeight="1" x14ac:dyDescent="0.25">
      <c r="A7" s="255"/>
      <c r="B7" s="256"/>
      <c r="C7" s="257"/>
      <c r="D7" s="120"/>
      <c r="E7" s="258"/>
      <c r="F7" s="319"/>
      <c r="G7" s="191"/>
    </row>
    <row r="8" spans="1:7" ht="12" customHeight="1" x14ac:dyDescent="0.25">
      <c r="A8" s="122" t="s">
        <v>609</v>
      </c>
      <c r="B8" s="123"/>
      <c r="C8" s="124" t="s">
        <v>624</v>
      </c>
      <c r="D8" s="125"/>
      <c r="E8" s="106"/>
      <c r="F8" s="296"/>
      <c r="G8" s="116"/>
    </row>
    <row r="9" spans="1:7" ht="12" customHeight="1" x14ac:dyDescent="0.25">
      <c r="A9" s="122"/>
      <c r="B9" s="123"/>
      <c r="C9" s="124"/>
      <c r="D9" s="125"/>
      <c r="E9" s="106"/>
      <c r="F9" s="296"/>
      <c r="G9" s="116"/>
    </row>
    <row r="10" spans="1:7" ht="12" customHeight="1" x14ac:dyDescent="0.25">
      <c r="A10" s="122" t="s">
        <v>349</v>
      </c>
      <c r="B10" s="127"/>
      <c r="C10" s="124" t="s">
        <v>625</v>
      </c>
      <c r="D10" s="125"/>
      <c r="E10" s="106"/>
      <c r="F10" s="296"/>
      <c r="G10" s="116"/>
    </row>
    <row r="11" spans="1:7" ht="12" customHeight="1" x14ac:dyDescent="0.25">
      <c r="A11" s="126"/>
      <c r="B11" s="127"/>
      <c r="C11" s="128"/>
      <c r="D11" s="125"/>
      <c r="E11" s="106"/>
      <c r="F11" s="300"/>
      <c r="G11" s="116"/>
    </row>
    <row r="12" spans="1:7" ht="12" customHeight="1" x14ac:dyDescent="0.25">
      <c r="A12" s="122" t="s">
        <v>610</v>
      </c>
      <c r="B12" s="127"/>
      <c r="C12" s="124" t="s">
        <v>626</v>
      </c>
      <c r="D12" s="259"/>
      <c r="E12" s="106"/>
      <c r="F12" s="300"/>
      <c r="G12" s="116"/>
    </row>
    <row r="13" spans="1:7" ht="12" customHeight="1" x14ac:dyDescent="0.25">
      <c r="A13" s="126"/>
      <c r="B13" s="127"/>
      <c r="C13" s="128"/>
      <c r="D13" s="125"/>
      <c r="E13" s="106"/>
      <c r="F13" s="300"/>
      <c r="G13" s="116"/>
    </row>
    <row r="14" spans="1:7" ht="12" customHeight="1" x14ac:dyDescent="0.25">
      <c r="A14" s="126" t="s">
        <v>611</v>
      </c>
      <c r="B14" s="127"/>
      <c r="C14" s="128" t="s">
        <v>627</v>
      </c>
      <c r="D14" s="125" t="s">
        <v>146</v>
      </c>
      <c r="E14" s="113">
        <v>800</v>
      </c>
      <c r="F14" s="301"/>
      <c r="G14" s="116">
        <f>ROUND(E14*(ROUND(F14,2)),2)</f>
        <v>0</v>
      </c>
    </row>
    <row r="15" spans="1:7" ht="12" customHeight="1" x14ac:dyDescent="0.25">
      <c r="A15" s="126"/>
      <c r="B15" s="127"/>
      <c r="C15" s="128"/>
      <c r="D15" s="125"/>
      <c r="E15" s="113"/>
      <c r="F15" s="300"/>
      <c r="G15" s="116"/>
    </row>
    <row r="16" spans="1:7" ht="12" customHeight="1" x14ac:dyDescent="0.25">
      <c r="A16" s="126" t="s">
        <v>612</v>
      </c>
      <c r="B16" s="127"/>
      <c r="C16" s="128" t="s">
        <v>628</v>
      </c>
      <c r="D16" s="125" t="s">
        <v>634</v>
      </c>
      <c r="E16" s="106">
        <v>3</v>
      </c>
      <c r="F16" s="301"/>
      <c r="G16" s="116">
        <f>ROUND(E16*(ROUND(F16,2)),2)</f>
        <v>0</v>
      </c>
    </row>
    <row r="17" spans="1:7" ht="12" customHeight="1" x14ac:dyDescent="0.25">
      <c r="A17" s="126"/>
      <c r="B17" s="127"/>
      <c r="C17" s="128"/>
      <c r="D17" s="125"/>
      <c r="E17" s="106"/>
      <c r="F17" s="300"/>
      <c r="G17" s="116"/>
    </row>
    <row r="18" spans="1:7" ht="12" customHeight="1" x14ac:dyDescent="0.25">
      <c r="A18" s="126" t="s">
        <v>613</v>
      </c>
      <c r="B18" s="127"/>
      <c r="C18" s="128" t="s">
        <v>629</v>
      </c>
      <c r="D18" s="125" t="s">
        <v>146</v>
      </c>
      <c r="E18" s="113">
        <v>800</v>
      </c>
      <c r="F18" s="301"/>
      <c r="G18" s="116">
        <f>ROUND(E18*(ROUND(F18,2)),2)</f>
        <v>0</v>
      </c>
    </row>
    <row r="19" spans="1:7" ht="12" customHeight="1" x14ac:dyDescent="0.25">
      <c r="A19" s="126"/>
      <c r="B19" s="127"/>
      <c r="C19" s="128"/>
      <c r="D19" s="125"/>
      <c r="E19" s="106"/>
      <c r="F19" s="300"/>
      <c r="G19" s="116"/>
    </row>
    <row r="20" spans="1:7" ht="12" customHeight="1" x14ac:dyDescent="0.25">
      <c r="A20" s="122" t="s">
        <v>614</v>
      </c>
      <c r="B20" s="127"/>
      <c r="C20" s="124" t="s">
        <v>630</v>
      </c>
      <c r="D20" s="125"/>
      <c r="E20" s="106"/>
      <c r="F20" s="300"/>
      <c r="G20" s="116"/>
    </row>
    <row r="21" spans="1:7" ht="12" customHeight="1" x14ac:dyDescent="0.25">
      <c r="A21" s="126"/>
      <c r="B21" s="127"/>
      <c r="C21" s="128"/>
      <c r="D21" s="125"/>
      <c r="E21" s="106"/>
      <c r="F21" s="300"/>
      <c r="G21" s="116"/>
    </row>
    <row r="22" spans="1:7" ht="12" customHeight="1" x14ac:dyDescent="0.25">
      <c r="A22" s="126" t="s">
        <v>615</v>
      </c>
      <c r="B22" s="127"/>
      <c r="C22" s="128" t="s">
        <v>631</v>
      </c>
      <c r="D22" s="125" t="s">
        <v>146</v>
      </c>
      <c r="E22" s="113">
        <v>800</v>
      </c>
      <c r="F22" s="301"/>
      <c r="G22" s="116">
        <f>ROUND(E22*(ROUND(F22,2)),2)</f>
        <v>0</v>
      </c>
    </row>
    <row r="23" spans="1:7" ht="12" customHeight="1" x14ac:dyDescent="0.25">
      <c r="A23" s="126"/>
      <c r="B23" s="127"/>
      <c r="C23" s="128"/>
      <c r="D23" s="125"/>
      <c r="E23" s="113"/>
      <c r="F23" s="300"/>
      <c r="G23" s="116"/>
    </row>
    <row r="24" spans="1:7" ht="12" customHeight="1" x14ac:dyDescent="0.25">
      <c r="A24" s="126" t="s">
        <v>616</v>
      </c>
      <c r="B24" s="127"/>
      <c r="C24" s="128" t="s">
        <v>632</v>
      </c>
      <c r="D24" s="125"/>
      <c r="E24" s="113"/>
      <c r="F24" s="300"/>
      <c r="G24" s="116"/>
    </row>
    <row r="25" spans="1:7" ht="12" customHeight="1" x14ac:dyDescent="0.25">
      <c r="A25" s="126"/>
      <c r="B25" s="127"/>
      <c r="C25" s="128" t="s">
        <v>633</v>
      </c>
      <c r="D25" s="125" t="s">
        <v>146</v>
      </c>
      <c r="E25" s="113">
        <v>800</v>
      </c>
      <c r="F25" s="301"/>
      <c r="G25" s="116">
        <f>ROUND(E25*(ROUND(F25,2)),2)</f>
        <v>0</v>
      </c>
    </row>
    <row r="26" spans="1:7" ht="12" customHeight="1" x14ac:dyDescent="0.25">
      <c r="A26" s="126"/>
      <c r="B26" s="127"/>
      <c r="C26" s="128"/>
      <c r="D26" s="125"/>
      <c r="E26" s="113"/>
      <c r="F26" s="300"/>
      <c r="G26" s="116"/>
    </row>
    <row r="27" spans="1:7" ht="12" customHeight="1" x14ac:dyDescent="0.25">
      <c r="A27" s="122" t="s">
        <v>617</v>
      </c>
      <c r="B27" s="127"/>
      <c r="C27" s="124" t="s">
        <v>636</v>
      </c>
      <c r="D27" s="125"/>
      <c r="E27" s="113"/>
      <c r="F27" s="300"/>
      <c r="G27" s="116"/>
    </row>
    <row r="28" spans="1:7" ht="12" customHeight="1" x14ac:dyDescent="0.25">
      <c r="A28" s="126"/>
      <c r="B28" s="127"/>
      <c r="C28" s="124"/>
      <c r="D28" s="125"/>
      <c r="E28" s="113"/>
      <c r="F28" s="296"/>
      <c r="G28" s="116"/>
    </row>
    <row r="29" spans="1:7" ht="12" customHeight="1" x14ac:dyDescent="0.25">
      <c r="A29" s="126" t="s">
        <v>618</v>
      </c>
      <c r="B29" s="127"/>
      <c r="C29" s="124" t="s">
        <v>637</v>
      </c>
      <c r="D29" s="125"/>
      <c r="E29" s="113"/>
      <c r="F29" s="296"/>
      <c r="G29" s="116"/>
    </row>
    <row r="30" spans="1:7" ht="12" customHeight="1" x14ac:dyDescent="0.25">
      <c r="A30" s="126"/>
      <c r="B30" s="127"/>
      <c r="C30" s="124" t="s">
        <v>638</v>
      </c>
      <c r="D30" s="125"/>
      <c r="E30" s="113"/>
      <c r="F30" s="296"/>
      <c r="G30" s="116"/>
    </row>
    <row r="31" spans="1:7" ht="12" customHeight="1" x14ac:dyDescent="0.25">
      <c r="A31" s="126"/>
      <c r="B31" s="127"/>
      <c r="C31" s="128"/>
      <c r="D31" s="125"/>
      <c r="E31" s="113"/>
      <c r="F31" s="296"/>
      <c r="G31" s="116"/>
    </row>
    <row r="32" spans="1:7" ht="12" customHeight="1" x14ac:dyDescent="0.25">
      <c r="A32" s="126" t="s">
        <v>619</v>
      </c>
      <c r="B32" s="127"/>
      <c r="C32" s="128" t="s">
        <v>620</v>
      </c>
      <c r="D32" s="125" t="s">
        <v>146</v>
      </c>
      <c r="E32" s="113">
        <v>160</v>
      </c>
      <c r="F32" s="297"/>
      <c r="G32" s="116">
        <f>ROUND(E32*(ROUND(F32,2)),2)</f>
        <v>0</v>
      </c>
    </row>
    <row r="33" spans="1:7" ht="12" customHeight="1" x14ac:dyDescent="0.25">
      <c r="A33" s="126"/>
      <c r="B33" s="127"/>
      <c r="C33" s="128"/>
      <c r="D33" s="125"/>
      <c r="E33" s="113"/>
      <c r="F33" s="296"/>
      <c r="G33" s="116"/>
    </row>
    <row r="34" spans="1:7" ht="12" customHeight="1" x14ac:dyDescent="0.25">
      <c r="A34" s="122" t="s">
        <v>621</v>
      </c>
      <c r="B34" s="127"/>
      <c r="C34" s="124" t="s">
        <v>639</v>
      </c>
      <c r="D34" s="125"/>
      <c r="E34" s="113"/>
      <c r="F34" s="296"/>
      <c r="G34" s="116"/>
    </row>
    <row r="35" spans="1:7" ht="12" customHeight="1" x14ac:dyDescent="0.25">
      <c r="A35" s="126"/>
      <c r="B35" s="127"/>
      <c r="C35" s="124" t="s">
        <v>640</v>
      </c>
      <c r="D35" s="125"/>
      <c r="E35" s="113"/>
      <c r="F35" s="296"/>
      <c r="G35" s="116"/>
    </row>
    <row r="36" spans="1:7" ht="12" customHeight="1" x14ac:dyDescent="0.25">
      <c r="A36" s="126"/>
      <c r="B36" s="127"/>
      <c r="C36" s="128"/>
      <c r="D36" s="125"/>
      <c r="E36" s="113"/>
      <c r="F36" s="296"/>
      <c r="G36" s="116"/>
    </row>
    <row r="37" spans="1:7" ht="12" customHeight="1" x14ac:dyDescent="0.25">
      <c r="A37" s="126" t="s">
        <v>622</v>
      </c>
      <c r="B37" s="127"/>
      <c r="C37" s="128" t="s">
        <v>623</v>
      </c>
      <c r="D37" s="125" t="s">
        <v>635</v>
      </c>
      <c r="E37" s="113">
        <v>160</v>
      </c>
      <c r="F37" s="297"/>
      <c r="G37" s="116">
        <f>ROUND(E37*(ROUND(F37,2)),2)</f>
        <v>0</v>
      </c>
    </row>
    <row r="38" spans="1:7" ht="12" customHeight="1" x14ac:dyDescent="0.25">
      <c r="A38" s="126"/>
      <c r="B38" s="127"/>
      <c r="C38" s="128"/>
      <c r="D38" s="125"/>
      <c r="E38" s="106"/>
      <c r="F38" s="296"/>
      <c r="G38" s="116"/>
    </row>
    <row r="39" spans="1:7" ht="12" customHeight="1" x14ac:dyDescent="0.25">
      <c r="A39" s="126"/>
      <c r="B39" s="127"/>
      <c r="C39" s="128"/>
      <c r="D39" s="125"/>
      <c r="E39" s="106"/>
      <c r="F39" s="296"/>
      <c r="G39" s="116"/>
    </row>
    <row r="40" spans="1:7" ht="12" customHeight="1" x14ac:dyDescent="0.25">
      <c r="A40" s="126"/>
      <c r="B40" s="127"/>
      <c r="C40" s="128"/>
      <c r="D40" s="125"/>
      <c r="E40" s="106"/>
      <c r="F40" s="296"/>
      <c r="G40" s="116"/>
    </row>
    <row r="41" spans="1:7" ht="12" customHeight="1" x14ac:dyDescent="0.25">
      <c r="A41" s="126"/>
      <c r="B41" s="127"/>
      <c r="C41" s="128"/>
      <c r="D41" s="125"/>
      <c r="E41" s="106"/>
      <c r="F41" s="296"/>
      <c r="G41" s="116"/>
    </row>
    <row r="42" spans="1:7" ht="12" customHeight="1" x14ac:dyDescent="0.25">
      <c r="A42" s="126"/>
      <c r="B42" s="127"/>
      <c r="C42" s="128"/>
      <c r="D42" s="125"/>
      <c r="E42" s="106"/>
      <c r="F42" s="296"/>
      <c r="G42" s="116"/>
    </row>
    <row r="43" spans="1:7" ht="12" customHeight="1" x14ac:dyDescent="0.25">
      <c r="A43" s="126"/>
      <c r="B43" s="127"/>
      <c r="C43" s="128"/>
      <c r="D43" s="125"/>
      <c r="E43" s="106"/>
      <c r="F43" s="296"/>
      <c r="G43" s="116"/>
    </row>
    <row r="44" spans="1:7" ht="12" customHeight="1" x14ac:dyDescent="0.25">
      <c r="A44" s="126"/>
      <c r="B44" s="127"/>
      <c r="C44" s="128"/>
      <c r="D44" s="125"/>
      <c r="E44" s="106"/>
      <c r="F44" s="296"/>
      <c r="G44" s="116"/>
    </row>
    <row r="45" spans="1:7" ht="12" customHeight="1" x14ac:dyDescent="0.25">
      <c r="A45" s="126"/>
      <c r="B45" s="127"/>
      <c r="C45" s="128"/>
      <c r="D45" s="125"/>
      <c r="E45" s="106"/>
      <c r="F45" s="296"/>
      <c r="G45" s="116"/>
    </row>
    <row r="46" spans="1:7" ht="12" customHeight="1" x14ac:dyDescent="0.25">
      <c r="A46" s="126"/>
      <c r="B46" s="127"/>
      <c r="C46" s="128"/>
      <c r="D46" s="125"/>
      <c r="E46" s="106"/>
      <c r="F46" s="296"/>
      <c r="G46" s="116"/>
    </row>
    <row r="47" spans="1:7" ht="12" customHeight="1" x14ac:dyDescent="0.25">
      <c r="A47" s="260"/>
      <c r="B47" s="261"/>
      <c r="C47" s="262"/>
      <c r="D47" s="263"/>
      <c r="E47" s="101"/>
      <c r="F47" s="312"/>
      <c r="G47" s="236"/>
    </row>
    <row r="48" spans="1:7" ht="12" customHeight="1" x14ac:dyDescent="0.25">
      <c r="A48" s="260"/>
      <c r="B48" s="261"/>
      <c r="C48" s="262"/>
      <c r="D48" s="263"/>
      <c r="E48" s="101"/>
      <c r="F48" s="312"/>
      <c r="G48" s="236"/>
    </row>
    <row r="49" spans="1:7" ht="12" customHeight="1" x14ac:dyDescent="0.25">
      <c r="A49" s="260"/>
      <c r="B49" s="261"/>
      <c r="C49" s="262"/>
      <c r="D49" s="263"/>
      <c r="E49" s="101"/>
      <c r="F49" s="312"/>
      <c r="G49" s="236"/>
    </row>
    <row r="50" spans="1:7" ht="12" customHeight="1" x14ac:dyDescent="0.25">
      <c r="A50" s="260"/>
      <c r="B50" s="261"/>
      <c r="C50" s="262"/>
      <c r="D50" s="263"/>
      <c r="E50" s="101"/>
      <c r="F50" s="312"/>
      <c r="G50" s="236"/>
    </row>
    <row r="51" spans="1:7" ht="12" customHeight="1" x14ac:dyDescent="0.25">
      <c r="A51" s="260"/>
      <c r="B51" s="261"/>
      <c r="C51" s="262"/>
      <c r="D51" s="263"/>
      <c r="E51" s="101"/>
      <c r="F51" s="312"/>
      <c r="G51" s="236"/>
    </row>
    <row r="52" spans="1:7" ht="12" customHeight="1" x14ac:dyDescent="0.25">
      <c r="A52" s="260"/>
      <c r="B52" s="261"/>
      <c r="C52" s="262"/>
      <c r="D52" s="263"/>
      <c r="E52" s="101"/>
      <c r="F52" s="312"/>
      <c r="G52" s="236"/>
    </row>
    <row r="53" spans="1:7" ht="12" customHeight="1" x14ac:dyDescent="0.25">
      <c r="A53" s="260"/>
      <c r="B53" s="261"/>
      <c r="C53" s="262"/>
      <c r="D53" s="263"/>
      <c r="E53" s="101"/>
      <c r="F53" s="312"/>
      <c r="G53" s="236"/>
    </row>
    <row r="54" spans="1:7" ht="12" customHeight="1" x14ac:dyDescent="0.25">
      <c r="A54" s="260"/>
      <c r="B54" s="261"/>
      <c r="C54" s="262"/>
      <c r="D54" s="263"/>
      <c r="E54" s="101"/>
      <c r="F54" s="312"/>
      <c r="G54" s="236"/>
    </row>
    <row r="55" spans="1:7" ht="12" customHeight="1" x14ac:dyDescent="0.25">
      <c r="A55" s="260"/>
      <c r="B55" s="261"/>
      <c r="C55" s="262"/>
      <c r="D55" s="263"/>
      <c r="E55" s="101"/>
      <c r="F55" s="312"/>
      <c r="G55" s="236"/>
    </row>
    <row r="56" spans="1:7" ht="12" customHeight="1" x14ac:dyDescent="0.25">
      <c r="A56" s="264"/>
      <c r="B56" s="265"/>
      <c r="D56" s="36"/>
      <c r="E56" s="36"/>
      <c r="F56" s="320"/>
      <c r="G56" s="266" t="str">
        <f t="shared" ref="G56:G65" si="0">IF(OR(AND(E56="Prov",F56="Sum"),(F56="PC Sum")),". . . . . . . . .00",IF(ISERR(E56*F56),"",IF(E56*F56=0,"",ROUND(E56*F56,2))))</f>
        <v/>
      </c>
    </row>
    <row r="57" spans="1:7" ht="12" customHeight="1" x14ac:dyDescent="0.25">
      <c r="A57" s="264"/>
      <c r="B57" s="265"/>
      <c r="D57" s="36"/>
      <c r="E57" s="37"/>
      <c r="F57" s="94"/>
      <c r="G57" s="266" t="str">
        <f t="shared" si="0"/>
        <v/>
      </c>
    </row>
    <row r="58" spans="1:7" ht="12" customHeight="1" x14ac:dyDescent="0.25">
      <c r="A58" s="264"/>
      <c r="B58" s="265"/>
      <c r="D58" s="36"/>
      <c r="E58" s="37"/>
      <c r="F58" s="94"/>
      <c r="G58" s="266"/>
    </row>
    <row r="59" spans="1:7" ht="12" customHeight="1" x14ac:dyDescent="0.25">
      <c r="A59" s="264"/>
      <c r="B59" s="265"/>
      <c r="D59" s="36"/>
      <c r="E59" s="37"/>
      <c r="F59" s="94"/>
      <c r="G59" s="266"/>
    </row>
    <row r="60" spans="1:7" ht="12" customHeight="1" x14ac:dyDescent="0.25">
      <c r="A60" s="264"/>
      <c r="B60" s="265"/>
      <c r="D60" s="36"/>
      <c r="E60" s="37"/>
      <c r="F60" s="94"/>
      <c r="G60" s="266"/>
    </row>
    <row r="61" spans="1:7" ht="12" customHeight="1" x14ac:dyDescent="0.25">
      <c r="A61" s="264"/>
      <c r="B61" s="265"/>
      <c r="D61" s="36"/>
      <c r="E61" s="37"/>
      <c r="F61" s="94"/>
      <c r="G61" s="266"/>
    </row>
    <row r="62" spans="1:7" ht="12" customHeight="1" x14ac:dyDescent="0.25">
      <c r="A62" s="264"/>
      <c r="B62" s="265"/>
      <c r="D62" s="36"/>
      <c r="E62" s="37"/>
      <c r="F62" s="93"/>
      <c r="G62" s="266" t="str">
        <f t="shared" si="0"/>
        <v/>
      </c>
    </row>
    <row r="63" spans="1:7" ht="12" customHeight="1" x14ac:dyDescent="0.25">
      <c r="A63" s="264"/>
      <c r="B63" s="265"/>
      <c r="D63" s="36"/>
      <c r="E63" s="37"/>
      <c r="F63" s="93"/>
      <c r="G63" s="266" t="str">
        <f t="shared" si="0"/>
        <v/>
      </c>
    </row>
    <row r="64" spans="1:7" ht="12" customHeight="1" x14ac:dyDescent="0.25">
      <c r="A64" s="264"/>
      <c r="B64" s="265"/>
      <c r="D64" s="36"/>
      <c r="E64" s="37"/>
      <c r="F64" s="92"/>
      <c r="G64" s="266" t="str">
        <f t="shared" si="0"/>
        <v/>
      </c>
    </row>
    <row r="65" spans="1:7" ht="12" customHeight="1" x14ac:dyDescent="0.25">
      <c r="A65" s="264"/>
      <c r="B65" s="265"/>
      <c r="D65" s="36"/>
      <c r="E65" s="37"/>
      <c r="F65" s="92"/>
      <c r="G65" s="266" t="str">
        <f t="shared" si="0"/>
        <v/>
      </c>
    </row>
    <row r="66" spans="1:7" ht="12" customHeight="1" x14ac:dyDescent="0.25">
      <c r="A66" s="267"/>
      <c r="B66" s="268"/>
      <c r="C66" s="269"/>
      <c r="D66" s="270"/>
      <c r="E66" s="270"/>
      <c r="F66" s="321"/>
      <c r="G66" s="121"/>
    </row>
    <row r="67" spans="1:7" ht="12" customHeight="1" x14ac:dyDescent="0.25">
      <c r="A67" s="271" t="str">
        <f>A8</f>
        <v>M130</v>
      </c>
      <c r="B67" s="272"/>
      <c r="C67" s="273" t="s">
        <v>137</v>
      </c>
      <c r="D67" s="239"/>
      <c r="E67" s="239"/>
      <c r="F67" s="322"/>
      <c r="G67" s="274">
        <f>SUM(G7:G65)</f>
        <v>0</v>
      </c>
    </row>
    <row r="68" spans="1:7" ht="12" customHeight="1" x14ac:dyDescent="0.25">
      <c r="A68" s="275"/>
      <c r="B68" s="276"/>
      <c r="C68" s="277"/>
      <c r="D68" s="244"/>
      <c r="E68" s="244"/>
      <c r="F68" s="323"/>
      <c r="G68" s="278"/>
    </row>
  </sheetData>
  <sheetProtection algorithmName="SHA-512" hashValue="baog0E1RPT5/LzVxyVSK1lHqnKMpZrGER8RV80+IZToYpdCQvVjQwZ35Pfz4rEo+G1aOH4G3823zP2m6KQ1Jhw==" saltValue="h2cHlqfVqupLlF3PHRGQyw==" spinCount="100000" sheet="1" objects="1" scenarios="1"/>
  <protectedRanges>
    <protectedRange sqref="F62:F63" name="Range2"/>
    <protectedRange sqref="F14:F18 F22:F25 F32 F37" name="Range2_1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&amp;CC&amp;P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58079-901D-41CB-84AF-4303C8EE19BD}">
  <sheetPr codeName="Sheet13">
    <tabColor theme="6" tint="-0.249977111117893"/>
  </sheetPr>
  <dimension ref="A1:G74"/>
  <sheetViews>
    <sheetView showZeros="0" view="pageBreakPreview" topLeftCell="C1" zoomScaleNormal="90" zoomScaleSheetLayoutView="10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5.1796875" style="10" customWidth="1"/>
    <col min="3" max="3" width="37.179687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3"/>
      <c r="G2" s="2" t="s">
        <v>224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1"/>
    </row>
    <row r="8" spans="1:7" ht="12" customHeight="1" x14ac:dyDescent="0.25">
      <c r="A8" s="129" t="s">
        <v>641</v>
      </c>
      <c r="B8" s="103"/>
      <c r="C8" s="104" t="s">
        <v>99</v>
      </c>
      <c r="D8" s="105"/>
      <c r="E8" s="106"/>
      <c r="F8" s="107"/>
      <c r="G8" s="116"/>
    </row>
    <row r="9" spans="1:7" ht="12" customHeight="1" x14ac:dyDescent="0.25">
      <c r="A9" s="102"/>
      <c r="B9" s="103"/>
      <c r="C9" s="104"/>
      <c r="D9" s="105"/>
      <c r="E9" s="106"/>
      <c r="F9" s="107"/>
      <c r="G9" s="116"/>
    </row>
    <row r="10" spans="1:7" ht="12" customHeight="1" x14ac:dyDescent="0.2">
      <c r="A10" s="129" t="s">
        <v>350</v>
      </c>
      <c r="B10" s="109"/>
      <c r="C10" s="104" t="s">
        <v>657</v>
      </c>
      <c r="D10" s="105"/>
      <c r="E10" s="106"/>
      <c r="F10" s="107"/>
      <c r="G10" s="116"/>
    </row>
    <row r="11" spans="1:7" ht="12" customHeight="1" x14ac:dyDescent="0.2">
      <c r="A11" s="108"/>
      <c r="B11" s="109"/>
      <c r="C11" s="104" t="s">
        <v>658</v>
      </c>
      <c r="D11" s="105"/>
      <c r="E11" s="106"/>
      <c r="F11" s="107"/>
      <c r="G11" s="116"/>
    </row>
    <row r="12" spans="1:7" ht="12" customHeight="1" x14ac:dyDescent="0.2">
      <c r="A12" s="112"/>
      <c r="B12" s="109"/>
      <c r="C12" s="110"/>
      <c r="D12" s="105"/>
      <c r="E12" s="106"/>
      <c r="F12" s="107"/>
      <c r="G12" s="116"/>
    </row>
    <row r="13" spans="1:7" ht="12" customHeight="1" x14ac:dyDescent="0.2">
      <c r="A13" s="112" t="s">
        <v>642</v>
      </c>
      <c r="B13" s="109"/>
      <c r="C13" s="110" t="s">
        <v>223</v>
      </c>
      <c r="D13" s="105" t="s">
        <v>146</v>
      </c>
      <c r="E13" s="106">
        <v>2</v>
      </c>
      <c r="F13" s="297"/>
      <c r="G13" s="116">
        <f>ROUND(E13*(ROUND(F13,2)),2)</f>
        <v>0</v>
      </c>
    </row>
    <row r="14" spans="1:7" ht="12" customHeight="1" x14ac:dyDescent="0.2">
      <c r="A14" s="112"/>
      <c r="B14" s="109"/>
      <c r="C14" s="110"/>
      <c r="D14" s="105"/>
      <c r="E14" s="106"/>
      <c r="F14" s="107"/>
      <c r="G14" s="116"/>
    </row>
    <row r="15" spans="1:7" ht="12" customHeight="1" x14ac:dyDescent="0.25">
      <c r="A15" s="102" t="s">
        <v>643</v>
      </c>
      <c r="B15" s="109"/>
      <c r="C15" s="104" t="s">
        <v>659</v>
      </c>
      <c r="D15" s="105"/>
      <c r="E15" s="106"/>
      <c r="F15" s="107"/>
      <c r="G15" s="116"/>
    </row>
    <row r="16" spans="1:7" ht="12" customHeight="1" x14ac:dyDescent="0.2">
      <c r="A16" s="112"/>
      <c r="B16" s="109"/>
      <c r="C16" s="110"/>
      <c r="D16" s="105"/>
      <c r="E16" s="106"/>
      <c r="F16" s="107"/>
      <c r="G16" s="116"/>
    </row>
    <row r="17" spans="1:7" ht="12" customHeight="1" x14ac:dyDescent="0.2">
      <c r="A17" s="112" t="s">
        <v>644</v>
      </c>
      <c r="B17" s="109"/>
      <c r="C17" s="110" t="s">
        <v>660</v>
      </c>
      <c r="D17" s="105" t="s">
        <v>146</v>
      </c>
      <c r="E17" s="106">
        <v>2</v>
      </c>
      <c r="F17" s="297"/>
      <c r="G17" s="116">
        <f>ROUND(E17*(ROUND(F17,2)),2)</f>
        <v>0</v>
      </c>
    </row>
    <row r="18" spans="1:7" ht="12" customHeight="1" x14ac:dyDescent="0.2">
      <c r="A18" s="112"/>
      <c r="B18" s="109"/>
      <c r="C18" s="110"/>
      <c r="D18" s="105"/>
      <c r="E18" s="106"/>
      <c r="F18" s="107"/>
      <c r="G18" s="116"/>
    </row>
    <row r="19" spans="1:7" ht="12" customHeight="1" x14ac:dyDescent="0.2">
      <c r="A19" s="112" t="s">
        <v>645</v>
      </c>
      <c r="B19" s="109"/>
      <c r="C19" s="110" t="s">
        <v>661</v>
      </c>
      <c r="D19" s="105" t="s">
        <v>146</v>
      </c>
      <c r="E19" s="106">
        <v>2</v>
      </c>
      <c r="F19" s="297"/>
      <c r="G19" s="116">
        <f>ROUND(E19*(ROUND(F19,2)),2)</f>
        <v>0</v>
      </c>
    </row>
    <row r="20" spans="1:7" ht="12" customHeight="1" x14ac:dyDescent="0.2">
      <c r="A20" s="112"/>
      <c r="B20" s="109"/>
      <c r="C20" s="110"/>
      <c r="D20" s="105"/>
      <c r="E20" s="106"/>
      <c r="F20" s="107"/>
      <c r="G20" s="116"/>
    </row>
    <row r="21" spans="1:7" ht="12" customHeight="1" x14ac:dyDescent="0.2">
      <c r="A21" s="114" t="s">
        <v>646</v>
      </c>
      <c r="B21" s="115"/>
      <c r="C21" s="110" t="s">
        <v>662</v>
      </c>
      <c r="D21" s="105" t="s">
        <v>146</v>
      </c>
      <c r="E21" s="106">
        <v>2</v>
      </c>
      <c r="F21" s="297"/>
      <c r="G21" s="116">
        <f>ROUND(E21*(ROUND(F21,2)),2)</f>
        <v>0</v>
      </c>
    </row>
    <row r="22" spans="1:7" ht="12" customHeight="1" x14ac:dyDescent="0.2">
      <c r="A22" s="114"/>
      <c r="B22" s="115"/>
      <c r="C22" s="110"/>
      <c r="D22" s="105"/>
      <c r="E22" s="106"/>
      <c r="F22" s="107"/>
      <c r="G22" s="116"/>
    </row>
    <row r="23" spans="1:7" ht="12" customHeight="1" x14ac:dyDescent="0.25">
      <c r="A23" s="102" t="s">
        <v>647</v>
      </c>
      <c r="B23" s="109"/>
      <c r="C23" s="104" t="s">
        <v>663</v>
      </c>
      <c r="D23" s="105"/>
      <c r="E23" s="106"/>
      <c r="F23" s="107"/>
      <c r="G23" s="116"/>
    </row>
    <row r="24" spans="1:7" ht="12" customHeight="1" x14ac:dyDescent="0.2">
      <c r="A24" s="112"/>
      <c r="B24" s="109"/>
      <c r="C24" s="110"/>
      <c r="D24" s="105"/>
      <c r="E24" s="106"/>
      <c r="F24" s="107"/>
      <c r="G24" s="116"/>
    </row>
    <row r="25" spans="1:7" ht="12" customHeight="1" x14ac:dyDescent="0.2">
      <c r="A25" s="112" t="s">
        <v>648</v>
      </c>
      <c r="B25" s="109"/>
      <c r="C25" s="110" t="s">
        <v>660</v>
      </c>
      <c r="D25" s="105" t="s">
        <v>146</v>
      </c>
      <c r="E25" s="106">
        <v>2</v>
      </c>
      <c r="F25" s="297"/>
      <c r="G25" s="116">
        <f>ROUND(E25*(ROUND(F25,2)),2)</f>
        <v>0</v>
      </c>
    </row>
    <row r="26" spans="1:7" ht="12" customHeight="1" x14ac:dyDescent="0.2">
      <c r="A26" s="112"/>
      <c r="B26" s="109"/>
      <c r="C26" s="110"/>
      <c r="D26" s="105"/>
      <c r="E26" s="106"/>
      <c r="F26" s="107"/>
      <c r="G26" s="116"/>
    </row>
    <row r="27" spans="1:7" ht="12" customHeight="1" x14ac:dyDescent="0.2">
      <c r="A27" s="112" t="s">
        <v>649</v>
      </c>
      <c r="B27" s="109"/>
      <c r="C27" s="110" t="s">
        <v>661</v>
      </c>
      <c r="D27" s="105" t="s">
        <v>146</v>
      </c>
      <c r="E27" s="106">
        <v>2</v>
      </c>
      <c r="F27" s="297"/>
      <c r="G27" s="116">
        <f>ROUND(E27*(ROUND(F27,2)),2)</f>
        <v>0</v>
      </c>
    </row>
    <row r="28" spans="1:7" ht="12" customHeight="1" x14ac:dyDescent="0.2">
      <c r="A28" s="112"/>
      <c r="B28" s="109"/>
      <c r="C28" s="110"/>
      <c r="D28" s="105"/>
      <c r="E28" s="106"/>
      <c r="F28" s="107"/>
      <c r="G28" s="116"/>
    </row>
    <row r="29" spans="1:7" ht="12" customHeight="1" x14ac:dyDescent="0.2">
      <c r="A29" s="112" t="s">
        <v>650</v>
      </c>
      <c r="B29" s="109"/>
      <c r="C29" s="110" t="s">
        <v>662</v>
      </c>
      <c r="D29" s="105" t="s">
        <v>146</v>
      </c>
      <c r="E29" s="106">
        <v>2</v>
      </c>
      <c r="F29" s="297"/>
      <c r="G29" s="116">
        <f>ROUND(E29*(ROUND(F29,2)),2)</f>
        <v>0</v>
      </c>
    </row>
    <row r="30" spans="1:7" ht="12" customHeight="1" x14ac:dyDescent="0.2">
      <c r="A30" s="112"/>
      <c r="B30" s="109"/>
      <c r="C30" s="110"/>
      <c r="D30" s="105"/>
      <c r="E30" s="106"/>
      <c r="F30" s="107"/>
      <c r="G30" s="116"/>
    </row>
    <row r="31" spans="1:7" ht="12" customHeight="1" x14ac:dyDescent="0.25">
      <c r="A31" s="129" t="s">
        <v>651</v>
      </c>
      <c r="B31" s="109"/>
      <c r="C31" s="433" t="s">
        <v>664</v>
      </c>
      <c r="D31" s="105"/>
      <c r="E31" s="106"/>
      <c r="F31" s="107"/>
      <c r="G31" s="116"/>
    </row>
    <row r="32" spans="1:7" ht="12" customHeight="1" x14ac:dyDescent="0.25">
      <c r="A32" s="108"/>
      <c r="B32" s="109"/>
      <c r="C32" s="433" t="s">
        <v>665</v>
      </c>
      <c r="D32" s="105"/>
      <c r="E32" s="106"/>
      <c r="F32" s="107"/>
      <c r="G32" s="116"/>
    </row>
    <row r="33" spans="1:7" ht="12" customHeight="1" x14ac:dyDescent="0.2">
      <c r="A33" s="112"/>
      <c r="B33" s="109"/>
      <c r="C33" s="434"/>
      <c r="D33" s="105"/>
      <c r="E33" s="106"/>
      <c r="F33" s="107"/>
      <c r="G33" s="116"/>
    </row>
    <row r="34" spans="1:7" ht="12" customHeight="1" x14ac:dyDescent="0.2">
      <c r="A34" s="112" t="s">
        <v>652</v>
      </c>
      <c r="B34" s="109"/>
      <c r="C34" s="110" t="s">
        <v>400</v>
      </c>
      <c r="D34" s="105" t="s">
        <v>140</v>
      </c>
      <c r="E34" s="106">
        <v>2</v>
      </c>
      <c r="F34" s="297"/>
      <c r="G34" s="116">
        <f>ROUND(E34*(ROUND(F34,2)),2)</f>
        <v>0</v>
      </c>
    </row>
    <row r="35" spans="1:7" ht="12" customHeight="1" x14ac:dyDescent="0.2">
      <c r="A35" s="112"/>
      <c r="B35" s="109"/>
      <c r="C35" s="110"/>
      <c r="D35" s="105"/>
      <c r="E35" s="106"/>
      <c r="F35" s="107"/>
      <c r="G35" s="116"/>
    </row>
    <row r="36" spans="1:7" ht="12" customHeight="1" x14ac:dyDescent="0.2">
      <c r="A36" s="112" t="s">
        <v>653</v>
      </c>
      <c r="B36" s="109"/>
      <c r="C36" s="110" t="s">
        <v>666</v>
      </c>
      <c r="D36" s="105" t="s">
        <v>140</v>
      </c>
      <c r="E36" s="106">
        <v>2</v>
      </c>
      <c r="F36" s="297"/>
      <c r="G36" s="116">
        <f>ROUND(E36*(ROUND(F36,2)),2)</f>
        <v>0</v>
      </c>
    </row>
    <row r="37" spans="1:7" ht="12" customHeight="1" x14ac:dyDescent="0.2">
      <c r="A37" s="112"/>
      <c r="B37" s="109"/>
      <c r="C37" s="110"/>
      <c r="D37" s="105"/>
      <c r="E37" s="106"/>
      <c r="F37" s="107"/>
      <c r="G37" s="116"/>
    </row>
    <row r="38" spans="1:7" ht="12" customHeight="1" x14ac:dyDescent="0.25">
      <c r="A38" s="134" t="s">
        <v>654</v>
      </c>
      <c r="B38" s="115"/>
      <c r="C38" s="104" t="s">
        <v>667</v>
      </c>
      <c r="D38" s="105"/>
      <c r="E38" s="106"/>
      <c r="F38" s="107"/>
      <c r="G38" s="116"/>
    </row>
    <row r="39" spans="1:7" ht="12" customHeight="1" x14ac:dyDescent="0.2">
      <c r="A39" s="114"/>
      <c r="B39" s="115"/>
      <c r="C39" s="110"/>
      <c r="D39" s="105"/>
      <c r="E39" s="106"/>
      <c r="F39" s="107"/>
      <c r="G39" s="116"/>
    </row>
    <row r="40" spans="1:7" ht="12" customHeight="1" x14ac:dyDescent="0.2">
      <c r="A40" s="112" t="s">
        <v>655</v>
      </c>
      <c r="B40" s="109"/>
      <c r="C40" s="110" t="s">
        <v>667</v>
      </c>
      <c r="D40" s="105" t="s">
        <v>344</v>
      </c>
      <c r="E40" s="113">
        <v>1</v>
      </c>
      <c r="F40" s="224">
        <v>100000</v>
      </c>
      <c r="G40" s="116">
        <f>ROUND(E40*(ROUND(F40,2)),2)</f>
        <v>100000</v>
      </c>
    </row>
    <row r="41" spans="1:7" ht="12" customHeight="1" x14ac:dyDescent="0.2">
      <c r="A41" s="112"/>
      <c r="B41" s="109"/>
      <c r="C41" s="110"/>
      <c r="D41" s="105"/>
      <c r="E41" s="113"/>
      <c r="F41" s="107"/>
      <c r="G41" s="116"/>
    </row>
    <row r="42" spans="1:7" ht="12" customHeight="1" x14ac:dyDescent="0.25">
      <c r="A42" s="108" t="s">
        <v>656</v>
      </c>
      <c r="B42" s="130"/>
      <c r="C42" s="110" t="s">
        <v>668</v>
      </c>
      <c r="D42" s="131" t="str">
        <f>IFERROR(VLOOKUP($B42,[1]Masterlist_4!$A$2:$J$1236,10,FALSE),"")</f>
        <v/>
      </c>
      <c r="E42" s="132"/>
      <c r="F42" s="133"/>
      <c r="G42" s="116"/>
    </row>
    <row r="43" spans="1:7" ht="12" customHeight="1" x14ac:dyDescent="0.2">
      <c r="A43" s="108"/>
      <c r="B43" s="109"/>
      <c r="C43" s="110" t="s">
        <v>669</v>
      </c>
      <c r="D43" s="105" t="s">
        <v>141</v>
      </c>
      <c r="E43" s="113">
        <f>G40</f>
        <v>100000</v>
      </c>
      <c r="F43" s="311"/>
      <c r="G43" s="116">
        <f t="shared" ref="G43" si="0">ROUND(E43*(ROUND(F43,2)),2)</f>
        <v>0</v>
      </c>
    </row>
    <row r="44" spans="1:7" ht="12" customHeight="1" x14ac:dyDescent="0.2">
      <c r="A44" s="108"/>
      <c r="B44" s="109"/>
      <c r="C44" s="110"/>
      <c r="D44" s="105"/>
      <c r="E44" s="106"/>
      <c r="F44" s="107"/>
      <c r="G44" s="116"/>
    </row>
    <row r="45" spans="1:7" ht="12" customHeight="1" x14ac:dyDescent="0.2">
      <c r="A45" s="108"/>
      <c r="B45" s="109"/>
      <c r="C45" s="110"/>
      <c r="D45" s="105"/>
      <c r="E45" s="106"/>
      <c r="F45" s="107"/>
      <c r="G45" s="116"/>
    </row>
    <row r="46" spans="1:7" ht="12" customHeight="1" x14ac:dyDescent="0.2">
      <c r="A46" s="108"/>
      <c r="B46" s="109"/>
      <c r="C46" s="110"/>
      <c r="D46" s="105"/>
      <c r="E46" s="106"/>
      <c r="F46" s="107"/>
      <c r="G46" s="116"/>
    </row>
    <row r="47" spans="1:7" ht="12" customHeight="1" x14ac:dyDescent="0.2">
      <c r="A47" s="108"/>
      <c r="B47" s="109"/>
      <c r="C47" s="110"/>
      <c r="D47" s="105"/>
      <c r="E47" s="106"/>
      <c r="F47" s="107"/>
      <c r="G47" s="116"/>
    </row>
    <row r="48" spans="1:7" ht="12" customHeight="1" x14ac:dyDescent="0.2">
      <c r="A48" s="108"/>
      <c r="B48" s="109"/>
      <c r="C48" s="110"/>
      <c r="D48" s="105"/>
      <c r="E48" s="106"/>
      <c r="F48" s="107"/>
      <c r="G48" s="116"/>
    </row>
    <row r="49" spans="1:7" ht="12" customHeight="1" x14ac:dyDescent="0.2">
      <c r="A49" s="108"/>
      <c r="B49" s="109"/>
      <c r="C49" s="110"/>
      <c r="D49" s="105"/>
      <c r="E49" s="106"/>
      <c r="F49" s="107"/>
      <c r="G49" s="116"/>
    </row>
    <row r="50" spans="1:7" ht="12" customHeight="1" x14ac:dyDescent="0.2">
      <c r="A50" s="108"/>
      <c r="B50" s="109"/>
      <c r="C50" s="110"/>
      <c r="D50" s="105"/>
      <c r="E50" s="106"/>
      <c r="F50" s="107"/>
      <c r="G50" s="116"/>
    </row>
    <row r="51" spans="1:7" ht="12" customHeight="1" x14ac:dyDescent="0.2">
      <c r="A51" s="108"/>
      <c r="B51" s="109"/>
      <c r="C51" s="110"/>
      <c r="D51" s="105"/>
      <c r="E51" s="106"/>
      <c r="F51" s="107"/>
      <c r="G51" s="116"/>
    </row>
    <row r="52" spans="1:7" ht="12" customHeight="1" x14ac:dyDescent="0.2">
      <c r="A52" s="108"/>
      <c r="B52" s="109"/>
      <c r="C52" s="110"/>
      <c r="D52" s="105"/>
      <c r="E52" s="106"/>
      <c r="F52" s="107"/>
      <c r="G52" s="116"/>
    </row>
    <row r="53" spans="1:7" ht="12" customHeight="1" x14ac:dyDescent="0.2">
      <c r="A53" s="108"/>
      <c r="B53" s="109"/>
      <c r="C53" s="110"/>
      <c r="D53" s="105"/>
      <c r="E53" s="106"/>
      <c r="F53" s="107"/>
      <c r="G53" s="116"/>
    </row>
    <row r="54" spans="1:7" ht="12" customHeight="1" x14ac:dyDescent="0.2">
      <c r="A54" s="108"/>
      <c r="B54" s="109"/>
      <c r="C54" s="110"/>
      <c r="D54" s="105"/>
      <c r="E54" s="106"/>
      <c r="F54" s="107"/>
      <c r="G54" s="116"/>
    </row>
    <row r="55" spans="1:7" ht="12" customHeight="1" x14ac:dyDescent="0.2">
      <c r="A55" s="108"/>
      <c r="B55" s="109"/>
      <c r="C55" s="110"/>
      <c r="D55" s="105"/>
      <c r="E55" s="106"/>
      <c r="F55" s="107"/>
      <c r="G55" s="116"/>
    </row>
    <row r="56" spans="1:7" ht="12" customHeight="1" x14ac:dyDescent="0.2">
      <c r="A56" s="108"/>
      <c r="B56" s="109"/>
      <c r="C56" s="110"/>
      <c r="D56" s="105"/>
      <c r="E56" s="106"/>
      <c r="F56" s="107"/>
      <c r="G56" s="116"/>
    </row>
    <row r="57" spans="1:7" ht="12" customHeight="1" x14ac:dyDescent="0.2">
      <c r="A57" s="108"/>
      <c r="B57" s="109"/>
      <c r="C57" s="110"/>
      <c r="D57" s="105"/>
      <c r="E57" s="106"/>
      <c r="F57" s="107"/>
      <c r="G57" s="116"/>
    </row>
    <row r="58" spans="1:7" ht="12" customHeight="1" x14ac:dyDescent="0.2">
      <c r="A58" s="108"/>
      <c r="B58" s="109"/>
      <c r="C58" s="110"/>
      <c r="D58" s="105"/>
      <c r="E58" s="106"/>
      <c r="F58" s="107"/>
      <c r="G58" s="116"/>
    </row>
    <row r="59" spans="1:7" ht="12" customHeight="1" x14ac:dyDescent="0.2">
      <c r="A59" s="108"/>
      <c r="B59" s="109"/>
      <c r="C59" s="110"/>
      <c r="D59" s="105"/>
      <c r="E59" s="106"/>
      <c r="F59" s="107"/>
      <c r="G59" s="116"/>
    </row>
    <row r="60" spans="1:7" ht="12" customHeight="1" x14ac:dyDescent="0.2">
      <c r="A60" s="108"/>
      <c r="B60" s="109"/>
      <c r="C60" s="110"/>
      <c r="D60" s="105"/>
      <c r="E60" s="106"/>
      <c r="F60" s="107"/>
      <c r="G60" s="116"/>
    </row>
    <row r="61" spans="1:7" ht="12" customHeight="1" x14ac:dyDescent="0.2">
      <c r="A61" s="108"/>
      <c r="B61" s="109"/>
      <c r="C61" s="110"/>
      <c r="D61" s="105"/>
      <c r="E61" s="106"/>
      <c r="F61" s="107"/>
      <c r="G61" s="116"/>
    </row>
    <row r="62" spans="1:7" ht="12" customHeight="1" x14ac:dyDescent="0.2">
      <c r="A62" s="108"/>
      <c r="B62" s="109"/>
      <c r="C62" s="110"/>
      <c r="D62" s="105"/>
      <c r="E62" s="106"/>
      <c r="F62" s="107"/>
      <c r="G62" s="116"/>
    </row>
    <row r="63" spans="1:7" ht="12" customHeight="1" x14ac:dyDescent="0.2">
      <c r="A63" s="108"/>
      <c r="B63" s="109"/>
      <c r="C63" s="110"/>
      <c r="D63" s="105"/>
      <c r="E63" s="106"/>
      <c r="F63" s="107"/>
      <c r="G63" s="116"/>
    </row>
    <row r="64" spans="1:7" ht="12" customHeight="1" x14ac:dyDescent="0.2">
      <c r="A64" s="108"/>
      <c r="B64" s="109"/>
      <c r="C64" s="110"/>
      <c r="D64" s="105"/>
      <c r="E64" s="106"/>
      <c r="F64" s="107"/>
      <c r="G64" s="116"/>
    </row>
    <row r="65" spans="1:7" ht="12" customHeight="1" x14ac:dyDescent="0.25">
      <c r="A65" s="435"/>
      <c r="B65" s="436"/>
      <c r="C65" s="437"/>
      <c r="D65" s="438"/>
      <c r="E65" s="101"/>
      <c r="F65" s="439"/>
      <c r="G65" s="236"/>
    </row>
    <row r="66" spans="1:7" ht="12" customHeight="1" x14ac:dyDescent="0.2">
      <c r="A66" s="31"/>
      <c r="B66" s="60"/>
      <c r="D66" s="28"/>
      <c r="E66" s="29"/>
      <c r="F66" s="30"/>
      <c r="G66" s="234" t="str">
        <f t="shared" ref="G66:G71" si="1">IF(OR(AND(E66="Prov",F66="Sum"),(F66="PC Sum")),". . . . . . . . .00",IF(ISERR(E66*F66),"",IF(E66*F66=0,"",ROUND(E66*F66,2))))</f>
        <v/>
      </c>
    </row>
    <row r="67" spans="1:7" ht="12" customHeight="1" x14ac:dyDescent="0.2">
      <c r="A67" s="31"/>
      <c r="B67" s="60"/>
      <c r="D67" s="28"/>
      <c r="E67" s="28"/>
      <c r="F67" s="47"/>
      <c r="G67" s="234" t="str">
        <f t="shared" si="1"/>
        <v/>
      </c>
    </row>
    <row r="68" spans="1:7" ht="12" customHeight="1" x14ac:dyDescent="0.2">
      <c r="A68" s="31"/>
      <c r="B68" s="60"/>
      <c r="D68" s="28"/>
      <c r="E68" s="28"/>
      <c r="F68" s="47"/>
      <c r="G68" s="234"/>
    </row>
    <row r="69" spans="1:7" ht="12" customHeight="1" x14ac:dyDescent="0.2">
      <c r="A69" s="31"/>
      <c r="B69" s="60"/>
      <c r="D69" s="28"/>
      <c r="E69" s="29"/>
      <c r="F69" s="399"/>
      <c r="G69" s="234" t="str">
        <f t="shared" si="1"/>
        <v/>
      </c>
    </row>
    <row r="70" spans="1:7" ht="12" customHeight="1" x14ac:dyDescent="0.2">
      <c r="A70" s="31"/>
      <c r="B70" s="60"/>
      <c r="D70" s="28"/>
      <c r="E70" s="29"/>
      <c r="F70" s="30"/>
      <c r="G70" s="234" t="str">
        <f t="shared" si="1"/>
        <v/>
      </c>
    </row>
    <row r="71" spans="1:7" ht="12" customHeight="1" x14ac:dyDescent="0.2">
      <c r="A71" s="31"/>
      <c r="B71" s="60"/>
      <c r="D71" s="28"/>
      <c r="E71" s="29"/>
      <c r="F71" s="30"/>
      <c r="G71" s="234" t="str">
        <f t="shared" si="1"/>
        <v/>
      </c>
    </row>
    <row r="72" spans="1:7" ht="12" customHeight="1" x14ac:dyDescent="0.25">
      <c r="A72" s="52"/>
      <c r="B72" s="53"/>
      <c r="C72" s="89"/>
      <c r="D72" s="4"/>
      <c r="E72" s="4"/>
      <c r="F72" s="15"/>
      <c r="G72" s="54"/>
    </row>
    <row r="73" spans="1:7" ht="12" customHeight="1" x14ac:dyDescent="0.25">
      <c r="A73" s="25" t="str">
        <f>A8</f>
        <v>M150</v>
      </c>
      <c r="B73" s="49"/>
      <c r="C73" s="90" t="s">
        <v>137</v>
      </c>
      <c r="D73" s="3"/>
      <c r="E73" s="3"/>
      <c r="F73" s="60"/>
      <c r="G73" s="76">
        <f>SUM(G7:G71)</f>
        <v>100000</v>
      </c>
    </row>
    <row r="74" spans="1:7" ht="12" customHeight="1" x14ac:dyDescent="0.25">
      <c r="A74" s="43"/>
      <c r="B74" s="55"/>
      <c r="C74" s="91"/>
      <c r="D74" s="5"/>
      <c r="E74" s="5"/>
      <c r="F74" s="19"/>
      <c r="G74" s="44"/>
    </row>
  </sheetData>
  <sheetProtection algorithmName="SHA-512" hashValue="xsEmzhqraOl9b59teDkXZ2HtGNA7FvlR5GUFJ4v3MO+hzUCfo3zepU2niw325/EsP2cxNnNeQjnEbS7ZWiTrjw==" saltValue="jMe01wN3N0qjsJgeSkPOjA==" spinCount="100000" sheet="1" objects="1" scenarios="1"/>
  <protectedRanges>
    <protectedRange sqref="F69" name="Range2_1"/>
    <protectedRange sqref="F13 F17:F21 F25:F29 F34:F36 F42" name="Range2"/>
  </protectedRanges>
  <mergeCells count="1">
    <mergeCell ref="A5:B5"/>
  </mergeCells>
  <conditionalFormatting sqref="A21:B22">
    <cfRule type="duplicateValues" dxfId="21" priority="2" stopIfTrue="1"/>
  </conditionalFormatting>
  <conditionalFormatting sqref="A38:B39">
    <cfRule type="duplicateValues" dxfId="20" priority="1" stopIfTrue="1"/>
  </conditionalFormatting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&amp;CC&amp;P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E9F8E-54EE-4613-878D-53F301438960}">
  <sheetPr codeName="Sheet14">
    <tabColor theme="6" tint="-0.249977111117893"/>
  </sheetPr>
  <dimension ref="A1:G70"/>
  <sheetViews>
    <sheetView showZeros="0" view="pageBreakPreview" topLeftCell="B46" zoomScale="85" zoomScaleNormal="90" zoomScaleSheetLayoutView="85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5.36328125" style="10" customWidth="1"/>
    <col min="3" max="3" width="32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3"/>
      <c r="G2" s="2" t="s">
        <v>233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1"/>
    </row>
    <row r="8" spans="1:7" ht="12" customHeight="1" x14ac:dyDescent="0.25">
      <c r="A8" s="134" t="s">
        <v>684</v>
      </c>
      <c r="B8" s="135"/>
      <c r="C8" s="104" t="s">
        <v>50</v>
      </c>
      <c r="D8" s="105"/>
      <c r="E8" s="106"/>
      <c r="F8" s="107"/>
      <c r="G8" s="116"/>
    </row>
    <row r="9" spans="1:7" ht="12" customHeight="1" x14ac:dyDescent="0.25">
      <c r="A9" s="134"/>
      <c r="B9" s="135"/>
      <c r="C9" s="104"/>
      <c r="D9" s="105"/>
      <c r="E9" s="106"/>
      <c r="F9" s="107"/>
      <c r="G9" s="116"/>
    </row>
    <row r="10" spans="1:7" s="7" customFormat="1" ht="12" customHeight="1" x14ac:dyDescent="0.25">
      <c r="A10" s="129" t="s">
        <v>353</v>
      </c>
      <c r="B10" s="103"/>
      <c r="C10" s="104" t="s">
        <v>706</v>
      </c>
      <c r="D10" s="197"/>
      <c r="E10" s="198"/>
      <c r="F10" s="199"/>
      <c r="G10" s="200"/>
    </row>
    <row r="11" spans="1:7" s="7" customFormat="1" ht="12" customHeight="1" x14ac:dyDescent="0.25">
      <c r="A11" s="102"/>
      <c r="B11" s="103"/>
      <c r="C11" s="104" t="s">
        <v>707</v>
      </c>
      <c r="D11" s="197"/>
      <c r="E11" s="198"/>
      <c r="F11" s="199"/>
      <c r="G11" s="200"/>
    </row>
    <row r="12" spans="1:7" s="7" customFormat="1" ht="12" customHeight="1" x14ac:dyDescent="0.25">
      <c r="A12" s="102"/>
      <c r="B12" s="103"/>
      <c r="C12" s="104"/>
      <c r="D12" s="197"/>
      <c r="E12" s="198"/>
      <c r="F12" s="199"/>
      <c r="G12" s="200"/>
    </row>
    <row r="13" spans="1:7" s="7" customFormat="1" ht="12" customHeight="1" x14ac:dyDescent="0.25">
      <c r="A13" s="129" t="s">
        <v>685</v>
      </c>
      <c r="B13" s="103"/>
      <c r="C13" s="104" t="s">
        <v>708</v>
      </c>
      <c r="D13" s="197"/>
      <c r="E13" s="198"/>
      <c r="F13" s="199"/>
      <c r="G13" s="200"/>
    </row>
    <row r="14" spans="1:7" s="7" customFormat="1" ht="12" customHeight="1" x14ac:dyDescent="0.25">
      <c r="A14" s="129"/>
      <c r="B14" s="103"/>
      <c r="C14" s="104" t="s">
        <v>709</v>
      </c>
      <c r="D14" s="197"/>
      <c r="E14" s="198"/>
      <c r="F14" s="199"/>
      <c r="G14" s="200"/>
    </row>
    <row r="15" spans="1:7" s="7" customFormat="1" ht="12" customHeight="1" x14ac:dyDescent="0.25">
      <c r="A15" s="129"/>
      <c r="B15" s="103"/>
      <c r="C15" s="104" t="s">
        <v>710</v>
      </c>
      <c r="D15" s="197"/>
      <c r="E15" s="198"/>
      <c r="F15" s="199"/>
      <c r="G15" s="200"/>
    </row>
    <row r="16" spans="1:7" ht="12" customHeight="1" x14ac:dyDescent="0.2">
      <c r="A16" s="108"/>
      <c r="B16" s="109"/>
      <c r="C16" s="110"/>
      <c r="D16" s="105"/>
      <c r="E16" s="106"/>
      <c r="F16" s="107"/>
      <c r="G16" s="116"/>
    </row>
    <row r="17" spans="1:7" ht="12" customHeight="1" x14ac:dyDescent="0.2">
      <c r="A17" s="108" t="s">
        <v>686</v>
      </c>
      <c r="B17" s="109"/>
      <c r="C17" s="110" t="s">
        <v>184</v>
      </c>
      <c r="D17" s="60" t="s">
        <v>138</v>
      </c>
      <c r="E17" s="106">
        <v>2</v>
      </c>
      <c r="F17" s="297"/>
      <c r="G17" s="116">
        <f>ROUND(E17*(ROUND(F17,2)),2)</f>
        <v>0</v>
      </c>
    </row>
    <row r="18" spans="1:7" ht="12" customHeight="1" x14ac:dyDescent="0.2">
      <c r="A18" s="112"/>
      <c r="B18" s="109"/>
      <c r="C18" s="110"/>
      <c r="D18" s="105"/>
      <c r="E18" s="106"/>
      <c r="F18" s="107"/>
      <c r="G18" s="116"/>
    </row>
    <row r="19" spans="1:7" ht="12" customHeight="1" x14ac:dyDescent="0.2">
      <c r="A19" s="112" t="s">
        <v>687</v>
      </c>
      <c r="B19" s="109"/>
      <c r="C19" s="110" t="s">
        <v>228</v>
      </c>
      <c r="D19" s="60" t="s">
        <v>138</v>
      </c>
      <c r="E19" s="106">
        <v>2</v>
      </c>
      <c r="F19" s="297"/>
      <c r="G19" s="116">
        <f>ROUND(E19*(ROUND(F19,2)),2)</f>
        <v>0</v>
      </c>
    </row>
    <row r="20" spans="1:7" ht="12" customHeight="1" x14ac:dyDescent="0.2">
      <c r="A20" s="112"/>
      <c r="B20" s="109"/>
      <c r="C20" s="110"/>
      <c r="D20" s="105"/>
      <c r="E20" s="106"/>
      <c r="F20" s="107"/>
      <c r="G20" s="116"/>
    </row>
    <row r="21" spans="1:7" ht="12" customHeight="1" x14ac:dyDescent="0.2">
      <c r="A21" s="112" t="s">
        <v>688</v>
      </c>
      <c r="B21" s="109"/>
      <c r="C21" s="110" t="s">
        <v>229</v>
      </c>
      <c r="D21" s="60" t="s">
        <v>138</v>
      </c>
      <c r="E21" s="106">
        <v>2</v>
      </c>
      <c r="F21" s="297"/>
      <c r="G21" s="116">
        <f>ROUND(E21*(ROUND(F21,2)),2)</f>
        <v>0</v>
      </c>
    </row>
    <row r="22" spans="1:7" ht="12" customHeight="1" x14ac:dyDescent="0.2">
      <c r="A22" s="112"/>
      <c r="B22" s="109"/>
      <c r="C22" s="110"/>
      <c r="D22" s="105"/>
      <c r="E22" s="106"/>
      <c r="F22" s="107"/>
      <c r="G22" s="116"/>
    </row>
    <row r="23" spans="1:7" ht="12" customHeight="1" x14ac:dyDescent="0.2">
      <c r="A23" s="112" t="s">
        <v>689</v>
      </c>
      <c r="B23" s="109"/>
      <c r="C23" s="110" t="s">
        <v>230</v>
      </c>
      <c r="D23" s="60" t="s">
        <v>138</v>
      </c>
      <c r="E23" s="106">
        <v>2</v>
      </c>
      <c r="F23" s="297"/>
      <c r="G23" s="116">
        <f>ROUND(E23*(ROUND(F23,2)),2)</f>
        <v>0</v>
      </c>
    </row>
    <row r="24" spans="1:7" ht="12" customHeight="1" x14ac:dyDescent="0.2">
      <c r="A24" s="112"/>
      <c r="B24" s="109"/>
      <c r="C24" s="110"/>
      <c r="D24" s="105"/>
      <c r="E24" s="106"/>
      <c r="F24" s="107"/>
      <c r="G24" s="116"/>
    </row>
    <row r="25" spans="1:7" ht="12" customHeight="1" x14ac:dyDescent="0.2">
      <c r="A25" s="108" t="s">
        <v>690</v>
      </c>
      <c r="B25" s="109"/>
      <c r="C25" s="110" t="s">
        <v>711</v>
      </c>
      <c r="D25" s="60" t="s">
        <v>138</v>
      </c>
      <c r="E25" s="106">
        <v>2</v>
      </c>
      <c r="F25" s="297"/>
      <c r="G25" s="116">
        <f>ROUND(E25*(ROUND(F25,2)),2)</f>
        <v>0</v>
      </c>
    </row>
    <row r="26" spans="1:7" ht="12" customHeight="1" x14ac:dyDescent="0.2">
      <c r="A26" s="112"/>
      <c r="B26" s="109"/>
      <c r="C26" s="110"/>
      <c r="D26" s="105"/>
      <c r="E26" s="106"/>
      <c r="F26" s="107"/>
      <c r="G26" s="116"/>
    </row>
    <row r="27" spans="1:7" s="7" customFormat="1" ht="12" customHeight="1" x14ac:dyDescent="0.25">
      <c r="A27" s="102" t="s">
        <v>691</v>
      </c>
      <c r="B27" s="103"/>
      <c r="C27" s="104" t="s">
        <v>712</v>
      </c>
      <c r="D27" s="197"/>
      <c r="E27" s="198"/>
      <c r="F27" s="199"/>
      <c r="G27" s="200"/>
    </row>
    <row r="28" spans="1:7" ht="12" customHeight="1" x14ac:dyDescent="0.2">
      <c r="A28" s="112"/>
      <c r="B28" s="109"/>
      <c r="C28" s="110"/>
      <c r="D28" s="105"/>
      <c r="E28" s="106"/>
      <c r="F28" s="107"/>
      <c r="G28" s="116"/>
    </row>
    <row r="29" spans="1:7" ht="12" customHeight="1" x14ac:dyDescent="0.2">
      <c r="A29" s="112" t="s">
        <v>692</v>
      </c>
      <c r="B29" s="109"/>
      <c r="C29" s="110" t="s">
        <v>713</v>
      </c>
      <c r="D29" s="60" t="s">
        <v>138</v>
      </c>
      <c r="E29" s="106">
        <v>2</v>
      </c>
      <c r="F29" s="297"/>
      <c r="G29" s="116">
        <f>ROUND(E29*(ROUND(F29,2)),2)</f>
        <v>0</v>
      </c>
    </row>
    <row r="30" spans="1:7" ht="12" customHeight="1" x14ac:dyDescent="0.2">
      <c r="A30" s="112"/>
      <c r="B30" s="109"/>
      <c r="C30" s="110"/>
      <c r="D30" s="105"/>
      <c r="E30" s="106"/>
      <c r="F30" s="107"/>
      <c r="G30" s="116"/>
    </row>
    <row r="31" spans="1:7" ht="12" customHeight="1" x14ac:dyDescent="0.25">
      <c r="A31" s="108" t="s">
        <v>693</v>
      </c>
      <c r="B31" s="130"/>
      <c r="C31" s="110" t="s">
        <v>714</v>
      </c>
      <c r="D31" s="131" t="str">
        <f>IFERROR(VLOOKUP($B31,[1]Masterlist_4!$A$2:$J$1236,10,FALSE),"")</f>
        <v/>
      </c>
      <c r="E31" s="136"/>
      <c r="F31" s="137"/>
      <c r="G31" s="171"/>
    </row>
    <row r="32" spans="1:7" ht="12" customHeight="1" x14ac:dyDescent="0.25">
      <c r="A32" s="108"/>
      <c r="B32" s="130"/>
      <c r="C32" s="110" t="s">
        <v>715</v>
      </c>
      <c r="D32" s="60" t="s">
        <v>138</v>
      </c>
      <c r="E32" s="136">
        <v>2</v>
      </c>
      <c r="F32" s="299"/>
      <c r="G32" s="116">
        <f>ROUND(E32*(ROUND(F32,2)),2)</f>
        <v>0</v>
      </c>
    </row>
    <row r="33" spans="1:7" ht="12" customHeight="1" x14ac:dyDescent="0.2">
      <c r="A33" s="112"/>
      <c r="B33" s="109"/>
      <c r="C33" s="110"/>
      <c r="D33" s="105"/>
      <c r="E33" s="106"/>
      <c r="F33" s="107"/>
      <c r="G33" s="116"/>
    </row>
    <row r="34" spans="1:7" s="7" customFormat="1" ht="12" customHeight="1" x14ac:dyDescent="0.25">
      <c r="A34" s="102" t="s">
        <v>694</v>
      </c>
      <c r="B34" s="103"/>
      <c r="C34" s="104" t="s">
        <v>231</v>
      </c>
      <c r="D34" s="197"/>
      <c r="E34" s="198"/>
      <c r="F34" s="199"/>
      <c r="G34" s="200"/>
    </row>
    <row r="35" spans="1:7" ht="12" customHeight="1" x14ac:dyDescent="0.2">
      <c r="A35" s="112"/>
      <c r="B35" s="109"/>
      <c r="C35" s="110"/>
      <c r="D35" s="105"/>
      <c r="E35" s="106"/>
      <c r="F35" s="107"/>
      <c r="G35" s="116"/>
    </row>
    <row r="36" spans="1:7" ht="12" customHeight="1" x14ac:dyDescent="0.2">
      <c r="A36" s="112" t="s">
        <v>695</v>
      </c>
      <c r="B36" s="109"/>
      <c r="C36" s="110" t="s">
        <v>716</v>
      </c>
      <c r="D36" s="60" t="s">
        <v>138</v>
      </c>
      <c r="E36" s="106">
        <v>2</v>
      </c>
      <c r="F36" s="297"/>
      <c r="G36" s="116">
        <f>ROUND(E36*(ROUND(F36,2)),2)</f>
        <v>0</v>
      </c>
    </row>
    <row r="37" spans="1:7" ht="12" customHeight="1" x14ac:dyDescent="0.2">
      <c r="A37" s="112"/>
      <c r="B37" s="109"/>
      <c r="C37" s="110"/>
      <c r="D37" s="105"/>
      <c r="E37" s="106"/>
      <c r="F37" s="107"/>
      <c r="G37" s="116"/>
    </row>
    <row r="38" spans="1:7" ht="12" customHeight="1" x14ac:dyDescent="0.2">
      <c r="A38" s="112" t="s">
        <v>696</v>
      </c>
      <c r="B38" s="109"/>
      <c r="C38" s="110" t="s">
        <v>717</v>
      </c>
      <c r="D38" s="60" t="s">
        <v>138</v>
      </c>
      <c r="E38" s="106">
        <v>2</v>
      </c>
      <c r="F38" s="297"/>
      <c r="G38" s="116">
        <f>ROUND(E38*(ROUND(F38,2)),2)</f>
        <v>0</v>
      </c>
    </row>
    <row r="39" spans="1:7" ht="12" customHeight="1" x14ac:dyDescent="0.2">
      <c r="A39" s="112"/>
      <c r="B39" s="109"/>
      <c r="C39" s="110"/>
      <c r="D39" s="105"/>
      <c r="E39" s="106"/>
      <c r="F39" s="107"/>
      <c r="G39" s="116"/>
    </row>
    <row r="40" spans="1:7" ht="12" customHeight="1" x14ac:dyDescent="0.2">
      <c r="A40" s="112" t="s">
        <v>697</v>
      </c>
      <c r="B40" s="109"/>
      <c r="C40" s="110" t="s">
        <v>232</v>
      </c>
      <c r="D40" s="60" t="s">
        <v>138</v>
      </c>
      <c r="E40" s="106">
        <v>2</v>
      </c>
      <c r="F40" s="297"/>
      <c r="G40" s="116">
        <f>ROUND(E40*(ROUND(F40,2)),2)</f>
        <v>0</v>
      </c>
    </row>
    <row r="41" spans="1:7" ht="12" customHeight="1" x14ac:dyDescent="0.2">
      <c r="A41" s="112"/>
      <c r="B41" s="109"/>
      <c r="C41" s="110"/>
      <c r="D41" s="105"/>
      <c r="E41" s="106"/>
      <c r="F41" s="107"/>
      <c r="G41" s="116"/>
    </row>
    <row r="42" spans="1:7" ht="12" customHeight="1" x14ac:dyDescent="0.2">
      <c r="A42" s="112" t="s">
        <v>698</v>
      </c>
      <c r="B42" s="109"/>
      <c r="C42" s="110" t="s">
        <v>718</v>
      </c>
      <c r="D42" s="60" t="s">
        <v>138</v>
      </c>
      <c r="E42" s="106">
        <v>2</v>
      </c>
      <c r="F42" s="297"/>
      <c r="G42" s="116">
        <f>ROUND(E42*(ROUND(F42,2)),2)</f>
        <v>0</v>
      </c>
    </row>
    <row r="43" spans="1:7" ht="12" customHeight="1" x14ac:dyDescent="0.2">
      <c r="A43" s="112"/>
      <c r="B43" s="109"/>
      <c r="C43" s="110"/>
      <c r="D43" s="105"/>
      <c r="E43" s="106"/>
      <c r="F43" s="107"/>
      <c r="G43" s="116"/>
    </row>
    <row r="44" spans="1:7" ht="12" customHeight="1" x14ac:dyDescent="0.2">
      <c r="A44" s="112" t="s">
        <v>699</v>
      </c>
      <c r="B44" s="109"/>
      <c r="C44" s="110" t="s">
        <v>719</v>
      </c>
      <c r="D44" s="60" t="s">
        <v>138</v>
      </c>
      <c r="E44" s="106">
        <v>2</v>
      </c>
      <c r="F44" s="297"/>
      <c r="G44" s="116">
        <f>ROUND(E44*(ROUND(F44,2)),2)</f>
        <v>0</v>
      </c>
    </row>
    <row r="45" spans="1:7" ht="12" customHeight="1" x14ac:dyDescent="0.2">
      <c r="A45" s="112"/>
      <c r="B45" s="109"/>
      <c r="C45" s="110"/>
      <c r="D45" s="105"/>
      <c r="E45" s="106"/>
      <c r="F45" s="107"/>
      <c r="G45" s="116"/>
    </row>
    <row r="46" spans="1:7" ht="12" customHeight="1" x14ac:dyDescent="0.2">
      <c r="A46" s="112" t="s">
        <v>700</v>
      </c>
      <c r="B46" s="109"/>
      <c r="C46" s="110" t="s">
        <v>720</v>
      </c>
      <c r="D46" s="60" t="s">
        <v>138</v>
      </c>
      <c r="E46" s="106">
        <v>2</v>
      </c>
      <c r="F46" s="297"/>
      <c r="G46" s="116">
        <f>ROUND(E46*(ROUND(F46,2)),2)</f>
        <v>0</v>
      </c>
    </row>
    <row r="47" spans="1:7" ht="12" customHeight="1" x14ac:dyDescent="0.2">
      <c r="A47" s="112"/>
      <c r="B47" s="109"/>
      <c r="C47" s="110"/>
      <c r="D47" s="105"/>
      <c r="E47" s="106"/>
      <c r="F47" s="107"/>
      <c r="G47" s="116"/>
    </row>
    <row r="48" spans="1:7" s="7" customFormat="1" ht="12" customHeight="1" x14ac:dyDescent="0.25">
      <c r="A48" s="102" t="s">
        <v>354</v>
      </c>
      <c r="B48" s="103"/>
      <c r="C48" s="104" t="s">
        <v>721</v>
      </c>
      <c r="D48" s="197"/>
      <c r="E48" s="198"/>
      <c r="F48" s="199"/>
      <c r="G48" s="200"/>
    </row>
    <row r="49" spans="1:7" ht="12" customHeight="1" x14ac:dyDescent="0.2">
      <c r="A49" s="112"/>
      <c r="B49" s="109"/>
      <c r="C49" s="110"/>
      <c r="D49" s="105"/>
      <c r="E49" s="106"/>
      <c r="F49" s="107"/>
      <c r="G49" s="116"/>
    </row>
    <row r="50" spans="1:7" ht="12" customHeight="1" x14ac:dyDescent="0.2">
      <c r="A50" s="112" t="s">
        <v>701</v>
      </c>
      <c r="B50" s="109"/>
      <c r="C50" s="110" t="s">
        <v>722</v>
      </c>
      <c r="D50" s="105" t="s">
        <v>723</v>
      </c>
      <c r="E50" s="106">
        <v>2</v>
      </c>
      <c r="F50" s="297"/>
      <c r="G50" s="116">
        <f>ROUND(E50*(ROUND(F50,2)),2)</f>
        <v>0</v>
      </c>
    </row>
    <row r="51" spans="1:7" ht="12" customHeight="1" x14ac:dyDescent="0.2">
      <c r="A51" s="112"/>
      <c r="B51" s="109"/>
      <c r="C51" s="110"/>
      <c r="D51" s="105"/>
      <c r="E51" s="106"/>
      <c r="F51" s="107"/>
      <c r="G51" s="116"/>
    </row>
    <row r="52" spans="1:7" ht="12" customHeight="1" x14ac:dyDescent="0.2">
      <c r="A52" s="112" t="s">
        <v>702</v>
      </c>
      <c r="B52" s="109"/>
      <c r="C52" s="110" t="s">
        <v>724</v>
      </c>
      <c r="D52" s="105" t="s">
        <v>723</v>
      </c>
      <c r="E52" s="106">
        <v>2</v>
      </c>
      <c r="F52" s="297"/>
      <c r="G52" s="116">
        <f>ROUND(E52*(ROUND(F52,2)),2)</f>
        <v>0</v>
      </c>
    </row>
    <row r="53" spans="1:7" ht="12" customHeight="1" x14ac:dyDescent="0.2">
      <c r="A53" s="112"/>
      <c r="B53" s="109"/>
      <c r="C53" s="110"/>
      <c r="D53" s="105"/>
      <c r="E53" s="106"/>
      <c r="F53" s="107"/>
      <c r="G53" s="116"/>
    </row>
    <row r="54" spans="1:7" ht="12" customHeight="1" x14ac:dyDescent="0.2">
      <c r="A54" s="112" t="s">
        <v>355</v>
      </c>
      <c r="B54" s="109"/>
      <c r="C54" s="110" t="s">
        <v>725</v>
      </c>
      <c r="D54" s="105" t="s">
        <v>597</v>
      </c>
      <c r="E54" s="106">
        <v>16</v>
      </c>
      <c r="F54" s="297"/>
      <c r="G54" s="116">
        <f>ROUND(E54*(ROUND(F54,2)),2)</f>
        <v>0</v>
      </c>
    </row>
    <row r="55" spans="1:7" ht="12" customHeight="1" x14ac:dyDescent="0.2">
      <c r="A55" s="112"/>
      <c r="B55" s="109"/>
      <c r="C55" s="110"/>
      <c r="D55" s="105"/>
      <c r="E55" s="106"/>
      <c r="F55" s="107"/>
      <c r="G55" s="116"/>
    </row>
    <row r="56" spans="1:7" s="7" customFormat="1" ht="12" customHeight="1" x14ac:dyDescent="0.25">
      <c r="A56" s="102" t="s">
        <v>703</v>
      </c>
      <c r="B56" s="103"/>
      <c r="C56" s="104" t="s">
        <v>726</v>
      </c>
      <c r="D56" s="197"/>
      <c r="E56" s="198"/>
      <c r="F56" s="199"/>
      <c r="G56" s="200"/>
    </row>
    <row r="57" spans="1:7" ht="12" customHeight="1" x14ac:dyDescent="0.2">
      <c r="A57" s="112"/>
      <c r="B57" s="109"/>
      <c r="C57" s="110"/>
      <c r="D57" s="105"/>
      <c r="E57" s="106"/>
      <c r="F57" s="107"/>
      <c r="G57" s="116"/>
    </row>
    <row r="58" spans="1:7" ht="12" customHeight="1" x14ac:dyDescent="0.25">
      <c r="A58" s="108" t="s">
        <v>704</v>
      </c>
      <c r="B58" s="130"/>
      <c r="C58" s="110" t="s">
        <v>727</v>
      </c>
      <c r="D58" s="131" t="s">
        <v>728</v>
      </c>
      <c r="E58" s="132">
        <v>1</v>
      </c>
      <c r="F58" s="225">
        <v>1000000</v>
      </c>
      <c r="G58" s="171">
        <f>ROUND(E58*(ROUND(F58,2)),2)</f>
        <v>1000000</v>
      </c>
    </row>
    <row r="59" spans="1:7" ht="12" customHeight="1" x14ac:dyDescent="0.2">
      <c r="A59" s="112"/>
      <c r="B59" s="109"/>
      <c r="C59" s="110"/>
      <c r="D59" s="105"/>
      <c r="E59" s="113"/>
      <c r="F59" s="107"/>
      <c r="G59" s="116"/>
    </row>
    <row r="60" spans="1:7" ht="12" customHeight="1" x14ac:dyDescent="0.25">
      <c r="A60" s="108" t="s">
        <v>705</v>
      </c>
      <c r="B60" s="130"/>
      <c r="C60" s="110" t="s">
        <v>729</v>
      </c>
      <c r="D60" s="131"/>
      <c r="E60" s="132"/>
      <c r="F60" s="133"/>
      <c r="G60" s="171"/>
    </row>
    <row r="61" spans="1:7" ht="12" customHeight="1" x14ac:dyDescent="0.2">
      <c r="A61" s="108"/>
      <c r="B61" s="109"/>
      <c r="C61" s="110" t="s">
        <v>730</v>
      </c>
      <c r="D61" s="131" t="s">
        <v>141</v>
      </c>
      <c r="E61" s="132">
        <f>G58</f>
        <v>1000000</v>
      </c>
      <c r="F61" s="298"/>
      <c r="G61" s="171">
        <f>ROUND(E61*(ROUND(F61,2)),2)</f>
        <v>0</v>
      </c>
    </row>
    <row r="62" spans="1:7" ht="12" customHeight="1" x14ac:dyDescent="0.2">
      <c r="A62" s="108"/>
      <c r="B62" s="109"/>
      <c r="C62" s="110"/>
      <c r="D62" s="131"/>
      <c r="E62" s="132"/>
      <c r="F62" s="133"/>
      <c r="G62" s="171"/>
    </row>
    <row r="63" spans="1:7" ht="12" customHeight="1" x14ac:dyDescent="0.2">
      <c r="A63" s="108"/>
      <c r="B63" s="109"/>
      <c r="C63" s="110"/>
      <c r="D63" s="131"/>
      <c r="E63" s="132"/>
      <c r="F63" s="133"/>
      <c r="G63" s="171"/>
    </row>
    <row r="64" spans="1:7" ht="12" customHeight="1" x14ac:dyDescent="0.2">
      <c r="A64" s="108"/>
      <c r="B64" s="109"/>
      <c r="C64" s="110"/>
      <c r="D64" s="131"/>
      <c r="E64" s="132"/>
      <c r="F64" s="133"/>
      <c r="G64" s="171"/>
    </row>
    <row r="65" spans="1:7" ht="12" customHeight="1" x14ac:dyDescent="0.2">
      <c r="A65" s="108"/>
      <c r="B65" s="109"/>
      <c r="C65" s="110"/>
      <c r="D65" s="131"/>
      <c r="E65" s="132"/>
      <c r="F65" s="133"/>
      <c r="G65" s="171"/>
    </row>
    <row r="66" spans="1:7" ht="12" customHeight="1" x14ac:dyDescent="0.2">
      <c r="A66" s="108"/>
      <c r="B66" s="109"/>
      <c r="C66" s="110"/>
      <c r="D66" s="131"/>
      <c r="E66" s="132"/>
      <c r="F66" s="133"/>
      <c r="G66" s="171"/>
    </row>
    <row r="67" spans="1:7" ht="12" customHeight="1" x14ac:dyDescent="0.2">
      <c r="A67" s="108"/>
      <c r="B67" s="109"/>
      <c r="C67" s="110"/>
      <c r="D67" s="125"/>
      <c r="E67" s="106"/>
      <c r="F67" s="107"/>
      <c r="G67" s="192"/>
    </row>
    <row r="68" spans="1:7" ht="12" customHeight="1" x14ac:dyDescent="0.25">
      <c r="A68" s="52"/>
      <c r="B68" s="53"/>
      <c r="C68" s="89"/>
      <c r="D68" s="4"/>
      <c r="E68" s="4"/>
      <c r="F68" s="15"/>
      <c r="G68" s="54"/>
    </row>
    <row r="69" spans="1:7" ht="12" customHeight="1" x14ac:dyDescent="0.25">
      <c r="A69" s="25" t="str">
        <f>A8</f>
        <v>M170</v>
      </c>
      <c r="B69" s="49"/>
      <c r="C69" s="90" t="s">
        <v>137</v>
      </c>
      <c r="D69" s="3"/>
      <c r="E69" s="3"/>
      <c r="F69" s="60"/>
      <c r="G69" s="76">
        <f>SUM(G7:G67)</f>
        <v>1000000</v>
      </c>
    </row>
    <row r="70" spans="1:7" ht="12" customHeight="1" x14ac:dyDescent="0.25">
      <c r="A70" s="43"/>
      <c r="B70" s="55"/>
      <c r="C70" s="91"/>
      <c r="D70" s="5"/>
      <c r="E70" s="5"/>
      <c r="F70" s="19"/>
      <c r="G70" s="44"/>
    </row>
  </sheetData>
  <sheetProtection algorithmName="SHA-512" hashValue="RBFCOiGPx4EVnPiDDtn4Mcgzf+W1Abc8UpkMWRIfFN45jd8C6W8POs7Qwu7MgDVEjXGYvfbMb77W23Tz1ZkI3g==" saltValue="cmtuqlx1Re1HNs5RFsoHjg==" spinCount="100000" sheet="1" objects="1" scenarios="1"/>
  <protectedRanges>
    <protectedRange sqref="F17:F25 F29:F32 F36:F46 F50:F54 F60:F66" name="Range2_1"/>
  </protectedRanges>
  <mergeCells count="1">
    <mergeCell ref="A5:B5"/>
  </mergeCells>
  <conditionalFormatting sqref="A8:B9">
    <cfRule type="duplicateValues" dxfId="19" priority="1" stopIfTrue="1"/>
  </conditionalFormatting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&amp;CC&amp;P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5C2CA-F22D-47C6-8F00-0D3FBA245346}">
  <sheetPr codeName="Sheet15">
    <tabColor theme="6" tint="-0.249977111117893"/>
  </sheetPr>
  <dimension ref="A1:G136"/>
  <sheetViews>
    <sheetView showZeros="0" view="pageBreakPreview" topLeftCell="A16" zoomScale="90" zoomScaleNormal="90" zoomScaleSheetLayoutView="9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4.45312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3"/>
      <c r="G2" s="2" t="s">
        <v>154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1"/>
    </row>
    <row r="8" spans="1:7" ht="12" customHeight="1" x14ac:dyDescent="0.25">
      <c r="A8" s="17" t="s">
        <v>731</v>
      </c>
      <c r="B8" s="26"/>
      <c r="C8" s="235" t="s">
        <v>74</v>
      </c>
      <c r="D8" s="60"/>
      <c r="E8" s="29"/>
      <c r="F8" s="30"/>
      <c r="G8" s="1"/>
    </row>
    <row r="9" spans="1:7" ht="12" customHeight="1" x14ac:dyDescent="0.25">
      <c r="A9" s="17"/>
      <c r="B9" s="26"/>
      <c r="C9" s="235"/>
      <c r="D9" s="60"/>
      <c r="E9" s="29"/>
      <c r="F9" s="30"/>
      <c r="G9" s="1"/>
    </row>
    <row r="10" spans="1:7" s="7" customFormat="1" ht="12" customHeight="1" x14ac:dyDescent="0.25">
      <c r="A10" s="17" t="s">
        <v>356</v>
      </c>
      <c r="B10" s="49"/>
      <c r="C10" s="396" t="s">
        <v>153</v>
      </c>
      <c r="D10" s="67"/>
      <c r="E10" s="194"/>
      <c r="F10" s="431"/>
      <c r="G10" s="201"/>
    </row>
    <row r="11" spans="1:7" ht="12" customHeight="1" x14ac:dyDescent="0.25">
      <c r="A11" s="32"/>
      <c r="B11" s="26"/>
      <c r="C11" s="33"/>
      <c r="D11" s="60"/>
      <c r="E11" s="34"/>
      <c r="F11" s="45"/>
      <c r="G11" s="1"/>
    </row>
    <row r="12" spans="1:7" ht="12" customHeight="1" x14ac:dyDescent="0.25">
      <c r="A12" s="32" t="s">
        <v>732</v>
      </c>
      <c r="B12" s="26"/>
      <c r="C12" s="33" t="s">
        <v>733</v>
      </c>
      <c r="D12" s="60" t="s">
        <v>138</v>
      </c>
      <c r="E12" s="34">
        <v>80</v>
      </c>
      <c r="F12" s="222"/>
      <c r="G12" s="1">
        <f t="shared" ref="G12:G14" si="0">ROUND(E12*(ROUND(F12,2)),2)</f>
        <v>0</v>
      </c>
    </row>
    <row r="13" spans="1:7" ht="12" customHeight="1" x14ac:dyDescent="0.25">
      <c r="A13" s="32"/>
      <c r="B13" s="26"/>
      <c r="C13" s="33"/>
      <c r="D13" s="60"/>
      <c r="E13" s="34"/>
      <c r="F13" s="45"/>
      <c r="G13" s="1"/>
    </row>
    <row r="14" spans="1:7" ht="12" customHeight="1" x14ac:dyDescent="0.25">
      <c r="A14" s="32" t="s">
        <v>734</v>
      </c>
      <c r="B14" s="26"/>
      <c r="C14" s="33" t="s">
        <v>735</v>
      </c>
      <c r="D14" s="60" t="s">
        <v>138</v>
      </c>
      <c r="E14" s="34">
        <v>8</v>
      </c>
      <c r="F14" s="222"/>
      <c r="G14" s="1">
        <f t="shared" si="0"/>
        <v>0</v>
      </c>
    </row>
    <row r="15" spans="1:7" ht="12" customHeight="1" x14ac:dyDescent="0.25">
      <c r="A15" s="32"/>
      <c r="B15" s="26"/>
      <c r="C15" s="33"/>
      <c r="D15" s="60"/>
      <c r="E15" s="29"/>
      <c r="F15" s="45"/>
      <c r="G15" s="1"/>
    </row>
    <row r="16" spans="1:7" s="7" customFormat="1" ht="12" customHeight="1" x14ac:dyDescent="0.25">
      <c r="A16" s="17" t="s">
        <v>357</v>
      </c>
      <c r="B16" s="49"/>
      <c r="C16" s="396" t="s">
        <v>155</v>
      </c>
      <c r="D16" s="67"/>
      <c r="E16" s="194"/>
      <c r="F16" s="431"/>
      <c r="G16" s="201"/>
    </row>
    <row r="17" spans="1:7" ht="12" customHeight="1" x14ac:dyDescent="0.25">
      <c r="A17" s="32"/>
      <c r="B17" s="26"/>
      <c r="C17" s="33"/>
      <c r="D17" s="60"/>
      <c r="E17" s="59"/>
      <c r="F17" s="30"/>
      <c r="G17" s="1"/>
    </row>
    <row r="18" spans="1:7" ht="12" customHeight="1" x14ac:dyDescent="0.25">
      <c r="A18" s="32" t="s">
        <v>736</v>
      </c>
      <c r="B18" s="26"/>
      <c r="C18" s="33" t="s">
        <v>156</v>
      </c>
      <c r="D18" s="60" t="s">
        <v>138</v>
      </c>
      <c r="E18" s="34">
        <v>8</v>
      </c>
      <c r="F18" s="222"/>
      <c r="G18" s="1">
        <f>ROUND(E18*(ROUND(F18,2)),2)</f>
        <v>0</v>
      </c>
    </row>
    <row r="19" spans="1:7" ht="12" customHeight="1" x14ac:dyDescent="0.25">
      <c r="A19" s="32"/>
      <c r="B19" s="26"/>
      <c r="C19" s="33"/>
      <c r="D19" s="60"/>
      <c r="E19" s="29"/>
      <c r="F19" s="45"/>
      <c r="G19" s="1"/>
    </row>
    <row r="20" spans="1:7" ht="12" customHeight="1" x14ac:dyDescent="0.25">
      <c r="A20" s="32" t="s">
        <v>737</v>
      </c>
      <c r="B20" s="26"/>
      <c r="C20" s="33" t="s">
        <v>738</v>
      </c>
      <c r="D20" s="60" t="s">
        <v>138</v>
      </c>
      <c r="E20" s="34">
        <v>8</v>
      </c>
      <c r="F20" s="222"/>
      <c r="G20" s="1">
        <f>ROUND(E20*(ROUND(F20,2)),2)</f>
        <v>0</v>
      </c>
    </row>
    <row r="21" spans="1:7" ht="12" customHeight="1" x14ac:dyDescent="0.25">
      <c r="A21" s="32"/>
      <c r="B21" s="26"/>
      <c r="C21" s="33"/>
      <c r="D21" s="60"/>
      <c r="E21" s="34"/>
      <c r="F21" s="45"/>
      <c r="G21" s="1"/>
    </row>
    <row r="22" spans="1:7" s="7" customFormat="1" ht="12" customHeight="1" x14ac:dyDescent="0.25">
      <c r="A22" s="25" t="s">
        <v>740</v>
      </c>
      <c r="B22" s="49"/>
      <c r="C22" s="396" t="s">
        <v>361</v>
      </c>
      <c r="D22" s="67"/>
      <c r="E22" s="195"/>
      <c r="F22" s="431"/>
      <c r="G22" s="201"/>
    </row>
    <row r="23" spans="1:7" s="7" customFormat="1" ht="12" customHeight="1" x14ac:dyDescent="0.25">
      <c r="A23" s="25"/>
      <c r="B23" s="49"/>
      <c r="C23" s="396"/>
      <c r="D23" s="67"/>
      <c r="E23" s="195"/>
      <c r="F23" s="431"/>
      <c r="G23" s="201"/>
    </row>
    <row r="24" spans="1:7" s="7" customFormat="1" ht="12" customHeight="1" x14ac:dyDescent="0.25">
      <c r="A24" s="25" t="s">
        <v>741</v>
      </c>
      <c r="B24" s="49"/>
      <c r="C24" s="396" t="s">
        <v>742</v>
      </c>
      <c r="D24" s="67"/>
      <c r="E24" s="195"/>
      <c r="F24" s="431"/>
      <c r="G24" s="201"/>
    </row>
    <row r="25" spans="1:7" ht="12" customHeight="1" x14ac:dyDescent="0.25">
      <c r="A25" s="31"/>
      <c r="B25" s="26"/>
      <c r="C25" s="33"/>
      <c r="D25" s="60"/>
      <c r="E25" s="29"/>
      <c r="F25" s="30"/>
      <c r="G25" s="1"/>
    </row>
    <row r="26" spans="1:7" ht="12" customHeight="1" x14ac:dyDescent="0.25">
      <c r="A26" s="31" t="s">
        <v>739</v>
      </c>
      <c r="B26" s="26"/>
      <c r="C26" s="33" t="s">
        <v>744</v>
      </c>
      <c r="D26" s="60" t="s">
        <v>138</v>
      </c>
      <c r="E26" s="34">
        <v>2</v>
      </c>
      <c r="F26" s="222"/>
      <c r="G26" s="1">
        <f t="shared" ref="G26:G64" si="1">ROUND(E26*(ROUND(F26,2)),2)</f>
        <v>0</v>
      </c>
    </row>
    <row r="27" spans="1:7" ht="12" customHeight="1" x14ac:dyDescent="0.25">
      <c r="A27" s="31" t="s">
        <v>743</v>
      </c>
      <c r="B27" s="26"/>
      <c r="C27" s="33" t="s">
        <v>383</v>
      </c>
      <c r="D27" s="60" t="s">
        <v>138</v>
      </c>
      <c r="E27" s="34">
        <v>3</v>
      </c>
      <c r="F27" s="222"/>
      <c r="G27" s="1">
        <f t="shared" si="1"/>
        <v>0</v>
      </c>
    </row>
    <row r="28" spans="1:7" ht="12" customHeight="1" x14ac:dyDescent="0.25">
      <c r="A28" s="31"/>
      <c r="B28" s="26"/>
      <c r="C28" s="33"/>
      <c r="D28" s="60"/>
      <c r="E28" s="29"/>
      <c r="F28" s="30"/>
      <c r="G28" s="1"/>
    </row>
    <row r="29" spans="1:7" ht="12" customHeight="1" x14ac:dyDescent="0.25">
      <c r="A29" s="31" t="s">
        <v>745</v>
      </c>
      <c r="B29" s="26"/>
      <c r="C29" s="33" t="s">
        <v>162</v>
      </c>
      <c r="D29" s="60" t="s">
        <v>138</v>
      </c>
      <c r="E29" s="34">
        <v>2</v>
      </c>
      <c r="F29" s="222"/>
      <c r="G29" s="1">
        <f t="shared" si="1"/>
        <v>0</v>
      </c>
    </row>
    <row r="30" spans="1:7" ht="12" customHeight="1" x14ac:dyDescent="0.25">
      <c r="A30" s="31"/>
      <c r="B30" s="26"/>
      <c r="C30" s="33"/>
      <c r="D30" s="60"/>
      <c r="E30" s="29"/>
      <c r="F30" s="45"/>
      <c r="G30" s="1"/>
    </row>
    <row r="31" spans="1:7" ht="12" customHeight="1" x14ac:dyDescent="0.25">
      <c r="A31" s="31" t="s">
        <v>746</v>
      </c>
      <c r="B31" s="26"/>
      <c r="C31" s="33" t="s">
        <v>158</v>
      </c>
      <c r="D31" s="60" t="s">
        <v>148</v>
      </c>
      <c r="E31" s="34">
        <v>3</v>
      </c>
      <c r="F31" s="222"/>
      <c r="G31" s="1">
        <f t="shared" si="1"/>
        <v>0</v>
      </c>
    </row>
    <row r="32" spans="1:7" ht="12" customHeight="1" x14ac:dyDescent="0.25">
      <c r="A32" s="31"/>
      <c r="B32" s="26"/>
      <c r="C32" s="33"/>
      <c r="D32" s="60"/>
      <c r="E32" s="34"/>
      <c r="F32" s="45"/>
      <c r="G32" s="1"/>
    </row>
    <row r="33" spans="1:7" s="7" customFormat="1" ht="12" customHeight="1" x14ac:dyDescent="0.25">
      <c r="A33" s="102" t="s">
        <v>747</v>
      </c>
      <c r="B33" s="103"/>
      <c r="C33" s="104" t="s">
        <v>748</v>
      </c>
      <c r="D33" s="197"/>
      <c r="E33" s="198"/>
      <c r="F33" s="199"/>
      <c r="G33" s="201"/>
    </row>
    <row r="34" spans="1:7" ht="12" customHeight="1" x14ac:dyDescent="0.2">
      <c r="A34" s="112"/>
      <c r="B34" s="109"/>
      <c r="C34" s="110"/>
      <c r="D34" s="105"/>
      <c r="E34" s="106"/>
      <c r="F34" s="107"/>
      <c r="G34" s="1"/>
    </row>
    <row r="35" spans="1:7" ht="12" customHeight="1" x14ac:dyDescent="0.2">
      <c r="A35" s="112" t="s">
        <v>749</v>
      </c>
      <c r="B35" s="109"/>
      <c r="C35" s="110" t="s">
        <v>750</v>
      </c>
      <c r="D35" s="105" t="s">
        <v>344</v>
      </c>
      <c r="E35" s="113">
        <v>1</v>
      </c>
      <c r="F35" s="224">
        <v>5000</v>
      </c>
      <c r="G35" s="1">
        <f t="shared" si="1"/>
        <v>5000</v>
      </c>
    </row>
    <row r="36" spans="1:7" ht="12" customHeight="1" x14ac:dyDescent="0.2">
      <c r="A36" s="112"/>
      <c r="B36" s="109"/>
      <c r="C36" s="110"/>
      <c r="D36" s="105"/>
      <c r="E36" s="113"/>
      <c r="F36" s="107"/>
      <c r="G36" s="1"/>
    </row>
    <row r="37" spans="1:7" ht="12" customHeight="1" x14ac:dyDescent="0.25">
      <c r="A37" s="108" t="s">
        <v>751</v>
      </c>
      <c r="B37" s="130"/>
      <c r="C37" s="110" t="s">
        <v>752</v>
      </c>
      <c r="D37" s="131" t="s">
        <v>141</v>
      </c>
      <c r="E37" s="132">
        <f>G35</f>
        <v>5000</v>
      </c>
      <c r="F37" s="298"/>
      <c r="G37" s="1">
        <f t="shared" si="1"/>
        <v>0</v>
      </c>
    </row>
    <row r="38" spans="1:7" ht="12" customHeight="1" x14ac:dyDescent="0.2">
      <c r="A38" s="112"/>
      <c r="B38" s="109"/>
      <c r="C38" s="110"/>
      <c r="D38" s="105"/>
      <c r="E38" s="113"/>
      <c r="F38" s="107"/>
      <c r="G38" s="1"/>
    </row>
    <row r="39" spans="1:7" s="7" customFormat="1" ht="12" customHeight="1" x14ac:dyDescent="0.25">
      <c r="A39" s="102" t="s">
        <v>753</v>
      </c>
      <c r="B39" s="103"/>
      <c r="C39" s="104" t="s">
        <v>157</v>
      </c>
      <c r="D39" s="197"/>
      <c r="E39" s="202"/>
      <c r="F39" s="199"/>
      <c r="G39" s="201"/>
    </row>
    <row r="40" spans="1:7" ht="12" customHeight="1" x14ac:dyDescent="0.2">
      <c r="A40" s="112"/>
      <c r="B40" s="109"/>
      <c r="C40" s="110"/>
      <c r="D40" s="105"/>
      <c r="E40" s="113"/>
      <c r="F40" s="107"/>
      <c r="G40" s="1"/>
    </row>
    <row r="41" spans="1:7" ht="12" customHeight="1" x14ac:dyDescent="0.2">
      <c r="A41" s="112" t="s">
        <v>754</v>
      </c>
      <c r="B41" s="109"/>
      <c r="C41" s="110" t="s">
        <v>157</v>
      </c>
      <c r="D41" s="105" t="s">
        <v>344</v>
      </c>
      <c r="E41" s="113">
        <v>1</v>
      </c>
      <c r="F41" s="224">
        <v>500000</v>
      </c>
      <c r="G41" s="1">
        <f t="shared" si="1"/>
        <v>500000</v>
      </c>
    </row>
    <row r="42" spans="1:7" ht="12" customHeight="1" x14ac:dyDescent="0.2">
      <c r="A42" s="112"/>
      <c r="B42" s="109"/>
      <c r="C42" s="110"/>
      <c r="D42" s="105"/>
      <c r="E42" s="113"/>
      <c r="F42" s="107"/>
      <c r="G42" s="1"/>
    </row>
    <row r="43" spans="1:7" ht="12" customHeight="1" x14ac:dyDescent="0.25">
      <c r="A43" s="108" t="s">
        <v>755</v>
      </c>
      <c r="B43" s="130"/>
      <c r="C43" s="110" t="s">
        <v>756</v>
      </c>
      <c r="D43" s="131" t="s">
        <v>141</v>
      </c>
      <c r="E43" s="132">
        <f>G41</f>
        <v>500000</v>
      </c>
      <c r="F43" s="298"/>
      <c r="G43" s="1">
        <f t="shared" si="1"/>
        <v>0</v>
      </c>
    </row>
    <row r="44" spans="1:7" ht="12" customHeight="1" x14ac:dyDescent="0.2">
      <c r="A44" s="112"/>
      <c r="B44" s="109"/>
      <c r="C44" s="110"/>
      <c r="D44" s="105"/>
      <c r="E44" s="106"/>
      <c r="F44" s="107"/>
      <c r="G44" s="1"/>
    </row>
    <row r="45" spans="1:7" s="7" customFormat="1" ht="12" customHeight="1" x14ac:dyDescent="0.25">
      <c r="A45" s="102" t="s">
        <v>358</v>
      </c>
      <c r="B45" s="103"/>
      <c r="C45" s="104" t="s">
        <v>159</v>
      </c>
      <c r="D45" s="197"/>
      <c r="E45" s="198"/>
      <c r="F45" s="199"/>
      <c r="G45" s="201"/>
    </row>
    <row r="46" spans="1:7" ht="12" customHeight="1" x14ac:dyDescent="0.2">
      <c r="A46" s="112"/>
      <c r="B46" s="109"/>
      <c r="C46" s="110"/>
      <c r="D46" s="105"/>
      <c r="E46" s="106"/>
      <c r="F46" s="107"/>
      <c r="G46" s="1"/>
    </row>
    <row r="47" spans="1:7" ht="12" customHeight="1" x14ac:dyDescent="0.2">
      <c r="A47" s="112" t="s">
        <v>757</v>
      </c>
      <c r="B47" s="109"/>
      <c r="C47" s="110" t="s">
        <v>160</v>
      </c>
      <c r="D47" s="105" t="s">
        <v>583</v>
      </c>
      <c r="E47" s="106">
        <v>2</v>
      </c>
      <c r="F47" s="297"/>
      <c r="G47" s="1">
        <f t="shared" si="1"/>
        <v>0</v>
      </c>
    </row>
    <row r="48" spans="1:7" ht="12" customHeight="1" x14ac:dyDescent="0.2">
      <c r="A48" s="112"/>
      <c r="B48" s="109"/>
      <c r="C48" s="110"/>
      <c r="D48" s="105"/>
      <c r="E48" s="106"/>
      <c r="F48" s="107"/>
      <c r="G48" s="1"/>
    </row>
    <row r="49" spans="1:7" ht="12" customHeight="1" x14ac:dyDescent="0.2">
      <c r="A49" s="114" t="s">
        <v>758</v>
      </c>
      <c r="B49" s="115"/>
      <c r="C49" s="110" t="s">
        <v>161</v>
      </c>
      <c r="D49" s="105" t="s">
        <v>583</v>
      </c>
      <c r="E49" s="106">
        <v>2</v>
      </c>
      <c r="F49" s="297"/>
      <c r="G49" s="1">
        <f t="shared" si="1"/>
        <v>0</v>
      </c>
    </row>
    <row r="50" spans="1:7" ht="12" customHeight="1" x14ac:dyDescent="0.2">
      <c r="A50" s="114"/>
      <c r="B50" s="115"/>
      <c r="C50" s="110"/>
      <c r="D50" s="105"/>
      <c r="E50" s="106"/>
      <c r="F50" s="107"/>
      <c r="G50" s="1"/>
    </row>
    <row r="51" spans="1:7" ht="12" customHeight="1" x14ac:dyDescent="0.2">
      <c r="A51" s="112" t="s">
        <v>759</v>
      </c>
      <c r="B51" s="109"/>
      <c r="C51" s="110" t="s">
        <v>162</v>
      </c>
      <c r="D51" s="105" t="s">
        <v>583</v>
      </c>
      <c r="E51" s="106">
        <v>2</v>
      </c>
      <c r="F51" s="297"/>
      <c r="G51" s="1">
        <f t="shared" si="1"/>
        <v>0</v>
      </c>
    </row>
    <row r="52" spans="1:7" ht="12" customHeight="1" x14ac:dyDescent="0.2">
      <c r="A52" s="112"/>
      <c r="B52" s="109"/>
      <c r="C52" s="110"/>
      <c r="D52" s="105"/>
      <c r="E52" s="106"/>
      <c r="F52" s="107"/>
      <c r="G52" s="1"/>
    </row>
    <row r="53" spans="1:7" ht="12" customHeight="1" x14ac:dyDescent="0.2">
      <c r="A53" s="112" t="s">
        <v>760</v>
      </c>
      <c r="B53" s="109"/>
      <c r="C53" s="110" t="s">
        <v>163</v>
      </c>
      <c r="D53" s="105" t="s">
        <v>583</v>
      </c>
      <c r="E53" s="106">
        <v>2</v>
      </c>
      <c r="F53" s="297"/>
      <c r="G53" s="1">
        <f t="shared" si="1"/>
        <v>0</v>
      </c>
    </row>
    <row r="54" spans="1:7" ht="12" customHeight="1" x14ac:dyDescent="0.2">
      <c r="A54" s="112"/>
      <c r="B54" s="109"/>
      <c r="C54" s="110"/>
      <c r="D54" s="105"/>
      <c r="E54" s="106"/>
      <c r="F54" s="107"/>
      <c r="G54" s="1"/>
    </row>
    <row r="55" spans="1:7" s="7" customFormat="1" ht="12" customHeight="1" x14ac:dyDescent="0.25">
      <c r="A55" s="129" t="s">
        <v>761</v>
      </c>
      <c r="B55" s="103"/>
      <c r="C55" s="104" t="s">
        <v>1728</v>
      </c>
      <c r="D55" s="197"/>
      <c r="E55" s="198"/>
      <c r="F55" s="199"/>
      <c r="G55" s="201"/>
    </row>
    <row r="56" spans="1:7" s="7" customFormat="1" ht="12" customHeight="1" x14ac:dyDescent="0.25">
      <c r="A56" s="129"/>
      <c r="B56" s="103"/>
      <c r="C56" s="104" t="s">
        <v>1729</v>
      </c>
      <c r="D56" s="197"/>
      <c r="E56" s="198"/>
      <c r="F56" s="199"/>
      <c r="G56" s="201"/>
    </row>
    <row r="57" spans="1:7" s="7" customFormat="1" ht="12" customHeight="1" x14ac:dyDescent="0.25">
      <c r="A57" s="102"/>
      <c r="B57" s="103"/>
      <c r="C57" s="104"/>
      <c r="D57" s="197"/>
      <c r="E57" s="198"/>
      <c r="F57" s="199"/>
      <c r="G57" s="201"/>
    </row>
    <row r="58" spans="1:7" s="7" customFormat="1" ht="12" customHeight="1" x14ac:dyDescent="0.25">
      <c r="A58" s="102" t="s">
        <v>762</v>
      </c>
      <c r="B58" s="103"/>
      <c r="C58" s="104" t="s">
        <v>1730</v>
      </c>
      <c r="D58" s="197"/>
      <c r="E58" s="198"/>
      <c r="F58" s="199"/>
      <c r="G58" s="201"/>
    </row>
    <row r="59" spans="1:7" ht="12" customHeight="1" x14ac:dyDescent="0.2">
      <c r="A59" s="112"/>
      <c r="B59" s="109"/>
      <c r="C59" s="110"/>
      <c r="D59" s="105"/>
      <c r="E59" s="106"/>
      <c r="F59" s="107"/>
      <c r="G59" s="1"/>
    </row>
    <row r="60" spans="1:7" ht="12" customHeight="1" x14ac:dyDescent="0.2">
      <c r="A60" s="112" t="s">
        <v>763</v>
      </c>
      <c r="B60" s="109"/>
      <c r="C60" s="110" t="s">
        <v>764</v>
      </c>
      <c r="D60" s="105" t="s">
        <v>583</v>
      </c>
      <c r="E60" s="106">
        <v>2</v>
      </c>
      <c r="F60" s="297"/>
      <c r="G60" s="1">
        <f t="shared" si="1"/>
        <v>0</v>
      </c>
    </row>
    <row r="61" spans="1:7" ht="12" customHeight="1" x14ac:dyDescent="0.2">
      <c r="A61" s="112"/>
      <c r="B61" s="109"/>
      <c r="C61" s="110"/>
      <c r="D61" s="105"/>
      <c r="E61" s="106"/>
      <c r="F61" s="107"/>
      <c r="G61" s="1"/>
    </row>
    <row r="62" spans="1:7" ht="12" customHeight="1" x14ac:dyDescent="0.2">
      <c r="A62" s="112" t="s">
        <v>765</v>
      </c>
      <c r="B62" s="109"/>
      <c r="C62" s="110" t="s">
        <v>766</v>
      </c>
      <c r="D62" s="105" t="s">
        <v>583</v>
      </c>
      <c r="E62" s="106">
        <v>2</v>
      </c>
      <c r="F62" s="297"/>
      <c r="G62" s="1">
        <f t="shared" si="1"/>
        <v>0</v>
      </c>
    </row>
    <row r="63" spans="1:7" ht="12" customHeight="1" x14ac:dyDescent="0.2">
      <c r="A63" s="112"/>
      <c r="B63" s="109"/>
      <c r="C63" s="110"/>
      <c r="D63" s="105"/>
      <c r="E63" s="106"/>
      <c r="F63" s="107"/>
      <c r="G63" s="1"/>
    </row>
    <row r="64" spans="1:7" ht="12" customHeight="1" x14ac:dyDescent="0.2">
      <c r="A64" s="112" t="s">
        <v>767</v>
      </c>
      <c r="B64" s="109"/>
      <c r="C64" s="110" t="s">
        <v>768</v>
      </c>
      <c r="D64" s="105" t="s">
        <v>583</v>
      </c>
      <c r="E64" s="106">
        <v>2</v>
      </c>
      <c r="F64" s="297"/>
      <c r="G64" s="1">
        <f t="shared" si="1"/>
        <v>0</v>
      </c>
    </row>
    <row r="65" spans="1:7" x14ac:dyDescent="0.2">
      <c r="A65" s="112"/>
      <c r="B65" s="109"/>
      <c r="C65" s="110"/>
      <c r="D65" s="105"/>
      <c r="E65" s="106"/>
      <c r="F65" s="107"/>
      <c r="G65" s="116"/>
    </row>
    <row r="66" spans="1:7" ht="12" customHeight="1" x14ac:dyDescent="0.25">
      <c r="A66" s="52"/>
      <c r="B66" s="53"/>
      <c r="C66" s="89"/>
      <c r="D66" s="4"/>
      <c r="E66" s="4"/>
      <c r="F66" s="15"/>
      <c r="G66" s="54"/>
    </row>
    <row r="67" spans="1:7" ht="12" customHeight="1" x14ac:dyDescent="0.25">
      <c r="A67" s="25" t="str">
        <f>A8</f>
        <v>M210</v>
      </c>
      <c r="B67" s="49"/>
      <c r="C67" s="90" t="s">
        <v>783</v>
      </c>
      <c r="D67" s="3"/>
      <c r="E67" s="3"/>
      <c r="F67" s="60"/>
      <c r="G67" s="76">
        <f>SUM(G10:G65)</f>
        <v>505000</v>
      </c>
    </row>
    <row r="68" spans="1:7" ht="12" customHeight="1" x14ac:dyDescent="0.25">
      <c r="A68" s="43"/>
      <c r="B68" s="55"/>
      <c r="C68" s="91"/>
      <c r="D68" s="5"/>
      <c r="E68" s="5"/>
      <c r="F68" s="19"/>
      <c r="G68" s="44"/>
    </row>
    <row r="69" spans="1:7" ht="12" x14ac:dyDescent="0.25">
      <c r="A69" s="7" t="str">
        <f>A1</f>
        <v>CONTRACT NRA N.017-010-2023/1 NON- TOLL</v>
      </c>
      <c r="C69" s="10"/>
      <c r="D69" s="3"/>
      <c r="E69" s="161"/>
      <c r="F69" s="119"/>
      <c r="G69" s="440"/>
    </row>
    <row r="70" spans="1:7" ht="12" x14ac:dyDescent="0.25">
      <c r="A70" s="7" t="str">
        <f>A2</f>
        <v>SCHEDULE A: ROUTINE ROAD MAINTENNACE OF GAUTENG JOHANNESBURG FREEWAYS</v>
      </c>
      <c r="C70" s="10"/>
      <c r="D70" s="3"/>
      <c r="E70" s="160"/>
      <c r="F70" s="119"/>
      <c r="G70" s="441" t="s">
        <v>154</v>
      </c>
    </row>
    <row r="71" spans="1:7" ht="12" x14ac:dyDescent="0.25">
      <c r="A71" s="12" t="s">
        <v>770</v>
      </c>
      <c r="B71" s="12"/>
      <c r="C71" s="12"/>
      <c r="D71" s="5"/>
      <c r="E71" s="141"/>
      <c r="F71" s="142"/>
      <c r="G71" s="442"/>
    </row>
    <row r="72" spans="1:7" x14ac:dyDescent="0.25">
      <c r="A72" s="14"/>
      <c r="B72" s="4"/>
      <c r="C72" s="16"/>
      <c r="D72" s="16"/>
      <c r="E72" s="144"/>
      <c r="F72" s="120"/>
      <c r="G72" s="443"/>
    </row>
    <row r="73" spans="1:7" ht="12" x14ac:dyDescent="0.25">
      <c r="A73" s="17" t="s">
        <v>14</v>
      </c>
      <c r="B73" s="146"/>
      <c r="C73" s="147" t="s">
        <v>130</v>
      </c>
      <c r="D73" s="18" t="s">
        <v>131</v>
      </c>
      <c r="E73" s="148" t="s">
        <v>132</v>
      </c>
      <c r="F73" s="64" t="s">
        <v>133</v>
      </c>
      <c r="G73" s="178" t="s">
        <v>134</v>
      </c>
    </row>
    <row r="74" spans="1:7" ht="12" thickBot="1" x14ac:dyDescent="0.3">
      <c r="A74" s="150"/>
      <c r="B74" s="3"/>
      <c r="C74" s="28"/>
      <c r="D74" s="28"/>
      <c r="E74" s="151"/>
      <c r="F74" s="36"/>
      <c r="G74" s="444"/>
    </row>
    <row r="75" spans="1:7" ht="12.6" thickBot="1" x14ac:dyDescent="0.3">
      <c r="A75" s="153"/>
      <c r="B75" s="154"/>
      <c r="C75" s="155" t="s">
        <v>39</v>
      </c>
      <c r="D75" s="156"/>
      <c r="E75" s="157"/>
      <c r="F75" s="229"/>
      <c r="G75" s="445">
        <f>G67</f>
        <v>505000</v>
      </c>
    </row>
    <row r="76" spans="1:7" x14ac:dyDescent="0.25">
      <c r="A76" s="150"/>
      <c r="B76" s="3"/>
      <c r="C76" s="28"/>
      <c r="D76" s="28"/>
      <c r="E76" s="151"/>
      <c r="F76" s="36"/>
      <c r="G76" s="111"/>
    </row>
    <row r="77" spans="1:7" x14ac:dyDescent="0.2">
      <c r="A77" s="112" t="s">
        <v>771</v>
      </c>
      <c r="B77" s="109"/>
      <c r="C77" s="110" t="s">
        <v>162</v>
      </c>
      <c r="D77" s="105" t="s">
        <v>583</v>
      </c>
      <c r="E77" s="106">
        <v>2</v>
      </c>
      <c r="F77" s="297"/>
      <c r="G77" s="116">
        <f t="shared" ref="G77:G101" si="2">ROUND(E77*(ROUND(F77,2)),2)</f>
        <v>0</v>
      </c>
    </row>
    <row r="78" spans="1:7" x14ac:dyDescent="0.2">
      <c r="A78" s="112"/>
      <c r="B78" s="109"/>
      <c r="C78" s="110"/>
      <c r="D78" s="105"/>
      <c r="E78" s="106"/>
      <c r="F78" s="107"/>
      <c r="G78" s="116"/>
    </row>
    <row r="79" spans="1:7" s="7" customFormat="1" ht="12" x14ac:dyDescent="0.25">
      <c r="A79" s="102" t="s">
        <v>772</v>
      </c>
      <c r="B79" s="103"/>
      <c r="C79" s="104" t="s">
        <v>1731</v>
      </c>
      <c r="D79" s="197"/>
      <c r="E79" s="198"/>
      <c r="F79" s="199"/>
      <c r="G79" s="200"/>
    </row>
    <row r="80" spans="1:7" s="7" customFormat="1" ht="12" x14ac:dyDescent="0.25">
      <c r="A80" s="102"/>
      <c r="B80" s="103"/>
      <c r="C80" s="104" t="s">
        <v>1732</v>
      </c>
      <c r="D80" s="197"/>
      <c r="E80" s="198"/>
      <c r="F80" s="199"/>
      <c r="G80" s="200"/>
    </row>
    <row r="81" spans="1:7" x14ac:dyDescent="0.2">
      <c r="A81" s="112"/>
      <c r="B81" s="109"/>
      <c r="C81" s="110"/>
      <c r="D81" s="105"/>
      <c r="E81" s="106"/>
      <c r="F81" s="107"/>
      <c r="G81" s="116"/>
    </row>
    <row r="82" spans="1:7" x14ac:dyDescent="0.2">
      <c r="A82" s="112" t="s">
        <v>773</v>
      </c>
      <c r="B82" s="109"/>
      <c r="C82" s="110" t="s">
        <v>774</v>
      </c>
      <c r="D82" s="105" t="s">
        <v>583</v>
      </c>
      <c r="E82" s="106">
        <v>2</v>
      </c>
      <c r="F82" s="297"/>
      <c r="G82" s="116">
        <f t="shared" si="2"/>
        <v>0</v>
      </c>
    </row>
    <row r="83" spans="1:7" x14ac:dyDescent="0.2">
      <c r="A83" s="112"/>
      <c r="B83" s="109"/>
      <c r="C83" s="110"/>
      <c r="D83" s="105"/>
      <c r="E83" s="106"/>
      <c r="F83" s="107"/>
      <c r="G83" s="116"/>
    </row>
    <row r="84" spans="1:7" x14ac:dyDescent="0.2">
      <c r="A84" s="114" t="s">
        <v>775</v>
      </c>
      <c r="B84" s="115"/>
      <c r="C84" s="110" t="s">
        <v>776</v>
      </c>
      <c r="D84" s="105" t="s">
        <v>583</v>
      </c>
      <c r="E84" s="106">
        <v>2</v>
      </c>
      <c r="F84" s="297"/>
      <c r="G84" s="116">
        <f t="shared" si="2"/>
        <v>0</v>
      </c>
    </row>
    <row r="85" spans="1:7" x14ac:dyDescent="0.2">
      <c r="A85" s="114"/>
      <c r="B85" s="115"/>
      <c r="C85" s="110"/>
      <c r="D85" s="105"/>
      <c r="E85" s="106"/>
      <c r="F85" s="296"/>
      <c r="G85" s="116"/>
    </row>
    <row r="86" spans="1:7" x14ac:dyDescent="0.2">
      <c r="A86" s="112" t="s">
        <v>777</v>
      </c>
      <c r="B86" s="109"/>
      <c r="C86" s="110" t="s">
        <v>158</v>
      </c>
      <c r="D86" s="105" t="s">
        <v>635</v>
      </c>
      <c r="E86" s="106">
        <v>2</v>
      </c>
      <c r="F86" s="297"/>
      <c r="G86" s="116">
        <f t="shared" si="2"/>
        <v>0</v>
      </c>
    </row>
    <row r="87" spans="1:7" x14ac:dyDescent="0.2">
      <c r="A87" s="112"/>
      <c r="B87" s="109"/>
      <c r="C87" s="110"/>
      <c r="D87" s="105"/>
      <c r="E87" s="106"/>
      <c r="F87" s="107"/>
      <c r="G87" s="116"/>
    </row>
    <row r="88" spans="1:7" s="7" customFormat="1" ht="12" x14ac:dyDescent="0.25">
      <c r="A88" s="102" t="s">
        <v>359</v>
      </c>
      <c r="B88" s="103"/>
      <c r="C88" s="104" t="s">
        <v>164</v>
      </c>
      <c r="D88" s="197"/>
      <c r="E88" s="198"/>
      <c r="F88" s="199"/>
      <c r="G88" s="200"/>
    </row>
    <row r="89" spans="1:7" x14ac:dyDescent="0.2">
      <c r="A89" s="112"/>
      <c r="B89" s="109"/>
      <c r="C89" s="110"/>
      <c r="D89" s="105"/>
      <c r="E89" s="106"/>
      <c r="F89" s="107"/>
      <c r="G89" s="116"/>
    </row>
    <row r="90" spans="1:7" x14ac:dyDescent="0.2">
      <c r="A90" s="112" t="s">
        <v>778</v>
      </c>
      <c r="B90" s="109"/>
      <c r="C90" s="110" t="s">
        <v>165</v>
      </c>
      <c r="D90" s="105" t="s">
        <v>566</v>
      </c>
      <c r="E90" s="106">
        <v>1</v>
      </c>
      <c r="F90" s="297"/>
      <c r="G90" s="116">
        <f t="shared" si="2"/>
        <v>0</v>
      </c>
    </row>
    <row r="91" spans="1:7" x14ac:dyDescent="0.2">
      <c r="A91" s="112"/>
      <c r="B91" s="109"/>
      <c r="C91" s="110"/>
      <c r="D91" s="105"/>
      <c r="E91" s="106"/>
      <c r="F91" s="107"/>
      <c r="G91" s="116"/>
    </row>
    <row r="92" spans="1:7" x14ac:dyDescent="0.2">
      <c r="A92" s="112" t="s">
        <v>779</v>
      </c>
      <c r="B92" s="109"/>
      <c r="C92" s="110" t="s">
        <v>166</v>
      </c>
      <c r="D92" s="105" t="s">
        <v>566</v>
      </c>
      <c r="E92" s="106">
        <v>1</v>
      </c>
      <c r="F92" s="297"/>
      <c r="G92" s="116">
        <f t="shared" si="2"/>
        <v>0</v>
      </c>
    </row>
    <row r="93" spans="1:7" x14ac:dyDescent="0.2">
      <c r="A93" s="112"/>
      <c r="B93" s="109"/>
      <c r="C93" s="110"/>
      <c r="D93" s="105"/>
      <c r="E93" s="106"/>
      <c r="F93" s="107"/>
      <c r="G93" s="116"/>
    </row>
    <row r="94" spans="1:7" x14ac:dyDescent="0.2">
      <c r="A94" s="112" t="s">
        <v>780</v>
      </c>
      <c r="B94" s="109"/>
      <c r="C94" s="110" t="s">
        <v>167</v>
      </c>
      <c r="D94" s="105" t="s">
        <v>168</v>
      </c>
      <c r="E94" s="113">
        <v>32</v>
      </c>
      <c r="F94" s="297"/>
      <c r="G94" s="116">
        <f t="shared" si="2"/>
        <v>0</v>
      </c>
    </row>
    <row r="95" spans="1:7" x14ac:dyDescent="0.2">
      <c r="A95" s="112"/>
      <c r="B95" s="109"/>
      <c r="C95" s="110"/>
      <c r="D95" s="105"/>
      <c r="E95" s="113"/>
      <c r="F95" s="107"/>
      <c r="G95" s="116"/>
    </row>
    <row r="96" spans="1:7" s="7" customFormat="1" ht="12" x14ac:dyDescent="0.25">
      <c r="A96" s="102" t="s">
        <v>360</v>
      </c>
      <c r="B96" s="103"/>
      <c r="C96" s="104" t="s">
        <v>1733</v>
      </c>
      <c r="D96" s="197"/>
      <c r="E96" s="202"/>
      <c r="F96" s="199"/>
      <c r="G96" s="200"/>
    </row>
    <row r="97" spans="1:7" s="7" customFormat="1" ht="12" x14ac:dyDescent="0.25">
      <c r="A97" s="102"/>
      <c r="B97" s="103"/>
      <c r="C97" s="104" t="s">
        <v>188</v>
      </c>
      <c r="D97" s="197"/>
      <c r="E97" s="202"/>
      <c r="F97" s="199"/>
      <c r="G97" s="200"/>
    </row>
    <row r="98" spans="1:7" x14ac:dyDescent="0.2">
      <c r="A98" s="112"/>
      <c r="B98" s="109"/>
      <c r="C98" s="110"/>
      <c r="D98" s="105"/>
      <c r="E98" s="113"/>
      <c r="F98" s="107"/>
      <c r="G98" s="116"/>
    </row>
    <row r="99" spans="1:7" x14ac:dyDescent="0.2">
      <c r="A99" s="112" t="s">
        <v>781</v>
      </c>
      <c r="B99" s="109"/>
      <c r="C99" s="110" t="s">
        <v>169</v>
      </c>
      <c r="D99" s="105" t="s">
        <v>597</v>
      </c>
      <c r="E99" s="113">
        <v>16</v>
      </c>
      <c r="F99" s="297"/>
      <c r="G99" s="116">
        <f t="shared" si="2"/>
        <v>0</v>
      </c>
    </row>
    <row r="100" spans="1:7" x14ac:dyDescent="0.2">
      <c r="A100" s="112"/>
      <c r="B100" s="109"/>
      <c r="C100" s="110"/>
      <c r="D100" s="105"/>
      <c r="E100" s="113"/>
      <c r="F100" s="107"/>
      <c r="G100" s="116"/>
    </row>
    <row r="101" spans="1:7" x14ac:dyDescent="0.2">
      <c r="A101" s="112" t="s">
        <v>782</v>
      </c>
      <c r="B101" s="109"/>
      <c r="C101" s="110" t="s">
        <v>170</v>
      </c>
      <c r="D101" s="105" t="s">
        <v>597</v>
      </c>
      <c r="E101" s="113">
        <v>16</v>
      </c>
      <c r="F101" s="297"/>
      <c r="G101" s="116">
        <f t="shared" si="2"/>
        <v>0</v>
      </c>
    </row>
    <row r="102" spans="1:7" x14ac:dyDescent="0.2">
      <c r="A102" s="112"/>
      <c r="B102" s="109"/>
      <c r="C102" s="110"/>
      <c r="D102" s="105"/>
      <c r="E102" s="106"/>
      <c r="F102" s="107"/>
      <c r="G102" s="116"/>
    </row>
    <row r="103" spans="1:7" x14ac:dyDescent="0.2">
      <c r="A103" s="112"/>
      <c r="B103" s="109"/>
      <c r="C103" s="110"/>
      <c r="D103" s="105"/>
      <c r="E103" s="106"/>
      <c r="F103" s="107"/>
      <c r="G103" s="116"/>
    </row>
    <row r="104" spans="1:7" x14ac:dyDescent="0.2">
      <c r="A104" s="112"/>
      <c r="B104" s="109"/>
      <c r="C104" s="110"/>
      <c r="D104" s="105"/>
      <c r="E104" s="106"/>
      <c r="F104" s="107"/>
      <c r="G104" s="116"/>
    </row>
    <row r="105" spans="1:7" x14ac:dyDescent="0.25">
      <c r="A105" s="31"/>
      <c r="B105" s="26"/>
      <c r="D105" s="28"/>
      <c r="E105" s="29"/>
      <c r="F105" s="45"/>
      <c r="G105" s="1"/>
    </row>
    <row r="106" spans="1:7" x14ac:dyDescent="0.25">
      <c r="A106" s="31"/>
      <c r="B106" s="26"/>
      <c r="D106" s="28"/>
      <c r="E106" s="29"/>
      <c r="F106" s="45"/>
      <c r="G106" s="1"/>
    </row>
    <row r="107" spans="1:7" x14ac:dyDescent="0.25">
      <c r="A107" s="31"/>
      <c r="B107" s="26"/>
      <c r="D107" s="28"/>
      <c r="E107" s="29"/>
      <c r="F107" s="45"/>
      <c r="G107" s="1"/>
    </row>
    <row r="108" spans="1:7" x14ac:dyDescent="0.25">
      <c r="A108" s="31"/>
      <c r="B108" s="26"/>
      <c r="D108" s="28"/>
      <c r="E108" s="29"/>
      <c r="F108" s="45"/>
      <c r="G108" s="1"/>
    </row>
    <row r="109" spans="1:7" x14ac:dyDescent="0.25">
      <c r="A109" s="31"/>
      <c r="B109" s="26"/>
      <c r="D109" s="28"/>
      <c r="E109" s="29"/>
      <c r="F109" s="45"/>
      <c r="G109" s="1"/>
    </row>
    <row r="110" spans="1:7" x14ac:dyDescent="0.25">
      <c r="A110" s="31"/>
      <c r="B110" s="26"/>
      <c r="D110" s="28"/>
      <c r="E110" s="29"/>
      <c r="F110" s="45"/>
      <c r="G110" s="1"/>
    </row>
    <row r="111" spans="1:7" x14ac:dyDescent="0.25">
      <c r="A111" s="31"/>
      <c r="B111" s="26"/>
      <c r="D111" s="28"/>
      <c r="E111" s="29"/>
      <c r="F111" s="45"/>
      <c r="G111" s="1"/>
    </row>
    <row r="112" spans="1:7" x14ac:dyDescent="0.25">
      <c r="A112" s="31"/>
      <c r="B112" s="26"/>
      <c r="D112" s="28"/>
      <c r="E112" s="29"/>
      <c r="F112" s="45"/>
      <c r="G112" s="1"/>
    </row>
    <row r="113" spans="1:7" x14ac:dyDescent="0.25">
      <c r="A113" s="31"/>
      <c r="B113" s="26"/>
      <c r="D113" s="28"/>
      <c r="E113" s="29"/>
      <c r="F113" s="45"/>
      <c r="G113" s="1"/>
    </row>
    <row r="114" spans="1:7" x14ac:dyDescent="0.25">
      <c r="A114" s="31"/>
      <c r="B114" s="26"/>
      <c r="D114" s="28"/>
      <c r="E114" s="29"/>
      <c r="F114" s="45"/>
      <c r="G114" s="1"/>
    </row>
    <row r="115" spans="1:7" x14ac:dyDescent="0.25">
      <c r="A115" s="31"/>
      <c r="B115" s="26"/>
      <c r="D115" s="28"/>
      <c r="E115" s="29"/>
      <c r="F115" s="45"/>
      <c r="G115" s="1"/>
    </row>
    <row r="116" spans="1:7" x14ac:dyDescent="0.25">
      <c r="A116" s="31"/>
      <c r="B116" s="26"/>
      <c r="D116" s="28"/>
      <c r="E116" s="29"/>
      <c r="F116" s="45"/>
      <c r="G116" s="1"/>
    </row>
    <row r="117" spans="1:7" x14ac:dyDescent="0.25">
      <c r="A117" s="31"/>
      <c r="B117" s="26"/>
      <c r="D117" s="28"/>
      <c r="E117" s="29"/>
      <c r="F117" s="45"/>
      <c r="G117" s="1"/>
    </row>
    <row r="118" spans="1:7" x14ac:dyDescent="0.25">
      <c r="A118" s="32"/>
      <c r="B118" s="26"/>
      <c r="D118" s="28"/>
      <c r="E118" s="29"/>
      <c r="F118" s="30"/>
      <c r="G118" s="1"/>
    </row>
    <row r="119" spans="1:7" x14ac:dyDescent="0.25">
      <c r="A119" s="31"/>
      <c r="B119" s="26"/>
      <c r="D119" s="28"/>
      <c r="E119" s="29"/>
      <c r="F119" s="30"/>
      <c r="G119" s="1"/>
    </row>
    <row r="120" spans="1:7" x14ac:dyDescent="0.25">
      <c r="A120" s="31"/>
      <c r="B120" s="26"/>
      <c r="D120" s="28"/>
      <c r="E120" s="29"/>
      <c r="F120" s="30"/>
      <c r="G120" s="1"/>
    </row>
    <row r="121" spans="1:7" x14ac:dyDescent="0.25">
      <c r="A121" s="31"/>
      <c r="B121" s="26"/>
      <c r="D121" s="28"/>
      <c r="E121" s="29"/>
      <c r="F121" s="30"/>
      <c r="G121" s="1"/>
    </row>
    <row r="122" spans="1:7" x14ac:dyDescent="0.25">
      <c r="A122" s="31"/>
      <c r="B122" s="26"/>
      <c r="D122" s="28"/>
      <c r="E122" s="29"/>
      <c r="F122" s="30"/>
      <c r="G122" s="1"/>
    </row>
    <row r="123" spans="1:7" x14ac:dyDescent="0.25">
      <c r="A123" s="31"/>
      <c r="B123" s="26"/>
      <c r="D123" s="28"/>
      <c r="E123" s="29"/>
      <c r="F123" s="30"/>
      <c r="G123" s="1"/>
    </row>
    <row r="124" spans="1:7" x14ac:dyDescent="0.25">
      <c r="A124" s="31"/>
      <c r="B124" s="26"/>
      <c r="D124" s="28"/>
      <c r="E124" s="29"/>
      <c r="F124" s="30"/>
      <c r="G124" s="1"/>
    </row>
    <row r="125" spans="1:7" x14ac:dyDescent="0.25">
      <c r="A125" s="31"/>
      <c r="B125" s="26"/>
      <c r="D125" s="28"/>
      <c r="E125" s="29"/>
      <c r="F125" s="30"/>
      <c r="G125" s="1"/>
    </row>
    <row r="126" spans="1:7" x14ac:dyDescent="0.25">
      <c r="A126" s="31"/>
      <c r="B126" s="26"/>
      <c r="D126" s="28"/>
      <c r="E126" s="29"/>
      <c r="F126" s="30"/>
      <c r="G126" s="1"/>
    </row>
    <row r="127" spans="1:7" x14ac:dyDescent="0.25">
      <c r="A127" s="31"/>
      <c r="B127" s="26"/>
      <c r="D127" s="28"/>
      <c r="E127" s="29"/>
      <c r="F127" s="30"/>
      <c r="G127" s="1"/>
    </row>
    <row r="128" spans="1:7" x14ac:dyDescent="0.25">
      <c r="A128" s="31"/>
      <c r="B128" s="26"/>
      <c r="D128" s="28"/>
      <c r="E128" s="29"/>
      <c r="F128" s="30"/>
      <c r="G128" s="1"/>
    </row>
    <row r="129" spans="1:7" x14ac:dyDescent="0.25">
      <c r="A129" s="31"/>
      <c r="B129" s="26"/>
      <c r="D129" s="28"/>
      <c r="E129" s="29"/>
      <c r="F129" s="30"/>
      <c r="G129" s="1"/>
    </row>
    <row r="130" spans="1:7" x14ac:dyDescent="0.25">
      <c r="A130" s="31"/>
      <c r="B130" s="26"/>
      <c r="D130" s="28"/>
      <c r="E130" s="29"/>
      <c r="F130" s="30"/>
      <c r="G130" s="1"/>
    </row>
    <row r="131" spans="1:7" x14ac:dyDescent="0.25">
      <c r="A131" s="31"/>
      <c r="B131" s="26"/>
      <c r="D131" s="28"/>
      <c r="E131" s="29"/>
      <c r="F131" s="30"/>
      <c r="G131" s="1"/>
    </row>
    <row r="132" spans="1:7" x14ac:dyDescent="0.25">
      <c r="A132" s="31"/>
      <c r="B132" s="26"/>
      <c r="D132" s="28"/>
      <c r="E132" s="29"/>
      <c r="F132" s="30"/>
      <c r="G132" s="1"/>
    </row>
    <row r="133" spans="1:7" x14ac:dyDescent="0.25">
      <c r="A133" s="31"/>
      <c r="B133" s="26"/>
      <c r="D133" s="28"/>
      <c r="E133" s="29"/>
      <c r="F133" s="30"/>
      <c r="G133" s="1"/>
    </row>
    <row r="134" spans="1:7" ht="12" customHeight="1" x14ac:dyDescent="0.25">
      <c r="A134" s="52"/>
      <c r="B134" s="53"/>
      <c r="C134" s="89"/>
      <c r="D134" s="4"/>
      <c r="E134" s="4"/>
      <c r="F134" s="15"/>
      <c r="G134" s="54"/>
    </row>
    <row r="135" spans="1:7" ht="12" customHeight="1" x14ac:dyDescent="0.25">
      <c r="A135" s="25" t="str">
        <f>A8</f>
        <v>M210</v>
      </c>
      <c r="B135" s="49"/>
      <c r="C135" s="90" t="s">
        <v>137</v>
      </c>
      <c r="D135" s="3"/>
      <c r="E135" s="3"/>
      <c r="F135" s="60"/>
      <c r="G135" s="76">
        <f>SUM(G72:G133)</f>
        <v>505000</v>
      </c>
    </row>
    <row r="136" spans="1:7" ht="12" customHeight="1" x14ac:dyDescent="0.25">
      <c r="A136" s="43"/>
      <c r="B136" s="55"/>
      <c r="C136" s="91"/>
      <c r="D136" s="5"/>
      <c r="E136" s="5"/>
      <c r="F136" s="19"/>
      <c r="G136" s="44"/>
    </row>
  </sheetData>
  <sheetProtection algorithmName="SHA-512" hashValue="s7yCQvEjvun/Brdm6i01MiBQM9C3AUplrEKmefT/pHc+zG+1N2EHurL13Wns7KEFoYEyWyYHvGD99Akdeh1V1A==" saltValue="K10rgbbxK7o49m/zE/0JJA==" spinCount="100000" sheet="1" objects="1" scenarios="1"/>
  <protectedRanges>
    <protectedRange sqref="F37 F43 F47:F53 F60:F64 F77 F82:F86 F90:F94 F99:F101" name="Range3"/>
  </protectedRanges>
  <mergeCells count="1">
    <mergeCell ref="A5:B5"/>
  </mergeCells>
  <conditionalFormatting sqref="A49:B50">
    <cfRule type="duplicateValues" dxfId="18" priority="2" stopIfTrue="1"/>
  </conditionalFormatting>
  <conditionalFormatting sqref="A84:B85">
    <cfRule type="duplicateValues" dxfId="17" priority="1" stopIfTrue="1"/>
  </conditionalFormatting>
  <pageMargins left="0.70866141732283472" right="0.70866141732283472" top="0.74803149606299213" bottom="0.74803149606299213" header="0.31496062992125984" footer="0.31496062992125984"/>
  <pageSetup paperSize="9" scale="85" fitToHeight="2" orientation="portrait" r:id="rId1"/>
  <headerFooter>
    <oddHeader>&amp;CC&amp;P</oddHeader>
  </headerFooter>
  <rowBreaks count="1" manualBreakCount="1">
    <brk id="68" max="6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E85EF-6362-46EA-8872-633886F514E5}">
  <sheetPr codeName="Sheet16">
    <tabColor theme="6" tint="-0.249977111117893"/>
  </sheetPr>
  <dimension ref="A1:G70"/>
  <sheetViews>
    <sheetView showZeros="0" view="pageBreakPreview" topLeftCell="A43" zoomScale="90" zoomScaleNormal="100" zoomScaleSheetLayoutView="9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5.3632812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3"/>
      <c r="G2" s="2" t="s">
        <v>420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1"/>
    </row>
    <row r="8" spans="1:7" ht="12" customHeight="1" x14ac:dyDescent="0.25">
      <c r="A8" s="129" t="s">
        <v>784</v>
      </c>
      <c r="B8" s="103"/>
      <c r="C8" s="104" t="s">
        <v>799</v>
      </c>
      <c r="D8" s="105"/>
      <c r="E8" s="106"/>
      <c r="F8" s="107"/>
      <c r="G8" s="116"/>
    </row>
    <row r="9" spans="1:7" ht="12" customHeight="1" x14ac:dyDescent="0.25">
      <c r="A9" s="102"/>
      <c r="B9" s="103"/>
      <c r="C9" s="104"/>
      <c r="D9" s="105"/>
      <c r="E9" s="106"/>
      <c r="F9" s="107"/>
      <c r="G9" s="116"/>
    </row>
    <row r="10" spans="1:7" s="7" customFormat="1" ht="12" customHeight="1" x14ac:dyDescent="0.25">
      <c r="A10" s="134" t="s">
        <v>362</v>
      </c>
      <c r="B10" s="135"/>
      <c r="C10" s="104" t="s">
        <v>153</v>
      </c>
      <c r="D10" s="197"/>
      <c r="E10" s="198"/>
      <c r="F10" s="199"/>
      <c r="G10" s="200"/>
    </row>
    <row r="11" spans="1:7" ht="12" customHeight="1" x14ac:dyDescent="0.2">
      <c r="A11" s="114"/>
      <c r="B11" s="115"/>
      <c r="C11" s="110"/>
      <c r="D11" s="105"/>
      <c r="E11" s="106"/>
      <c r="F11" s="107"/>
      <c r="G11" s="116"/>
    </row>
    <row r="12" spans="1:7" ht="12" customHeight="1" x14ac:dyDescent="0.2">
      <c r="A12" s="112" t="s">
        <v>785</v>
      </c>
      <c r="B12" s="109"/>
      <c r="C12" s="110" t="s">
        <v>171</v>
      </c>
      <c r="D12" s="105" t="s">
        <v>583</v>
      </c>
      <c r="E12" s="106">
        <v>10</v>
      </c>
      <c r="F12" s="224"/>
      <c r="G12" s="116">
        <f>F12*E12</f>
        <v>0</v>
      </c>
    </row>
    <row r="13" spans="1:7" ht="12" customHeight="1" x14ac:dyDescent="0.2">
      <c r="A13" s="112"/>
      <c r="B13" s="109"/>
      <c r="C13" s="110"/>
      <c r="D13" s="105"/>
      <c r="E13" s="106"/>
      <c r="F13" s="111"/>
      <c r="G13" s="116"/>
    </row>
    <row r="14" spans="1:7" ht="12" customHeight="1" x14ac:dyDescent="0.2">
      <c r="A14" s="114" t="s">
        <v>786</v>
      </c>
      <c r="B14" s="115"/>
      <c r="C14" s="110" t="s">
        <v>338</v>
      </c>
      <c r="D14" s="105" t="s">
        <v>583</v>
      </c>
      <c r="E14" s="106">
        <v>10</v>
      </c>
      <c r="F14" s="227"/>
      <c r="G14" s="116">
        <f>F14*E14</f>
        <v>0</v>
      </c>
    </row>
    <row r="15" spans="1:7" ht="12" customHeight="1" x14ac:dyDescent="0.2">
      <c r="A15" s="114"/>
      <c r="B15" s="115"/>
      <c r="C15" s="110"/>
      <c r="D15" s="105"/>
      <c r="E15" s="106"/>
      <c r="F15" s="111"/>
      <c r="G15" s="116"/>
    </row>
    <row r="16" spans="1:7" ht="12" customHeight="1" x14ac:dyDescent="0.2">
      <c r="A16" s="112" t="s">
        <v>363</v>
      </c>
      <c r="B16" s="109"/>
      <c r="C16" s="110" t="s">
        <v>172</v>
      </c>
      <c r="D16" s="105" t="s">
        <v>583</v>
      </c>
      <c r="E16" s="106">
        <v>10</v>
      </c>
      <c r="F16" s="227"/>
      <c r="G16" s="116">
        <f>F16*E16</f>
        <v>0</v>
      </c>
    </row>
    <row r="17" spans="1:7" ht="12" customHeight="1" x14ac:dyDescent="0.2">
      <c r="A17" s="112"/>
      <c r="B17" s="109"/>
      <c r="C17" s="110"/>
      <c r="D17" s="105"/>
      <c r="E17" s="106"/>
      <c r="F17" s="111"/>
      <c r="G17" s="116"/>
    </row>
    <row r="18" spans="1:7" s="7" customFormat="1" ht="12" customHeight="1" x14ac:dyDescent="0.25">
      <c r="A18" s="102" t="s">
        <v>364</v>
      </c>
      <c r="B18" s="103"/>
      <c r="C18" s="104" t="s">
        <v>173</v>
      </c>
      <c r="D18" s="197"/>
      <c r="E18" s="198"/>
      <c r="F18" s="178"/>
      <c r="G18" s="200"/>
    </row>
    <row r="19" spans="1:7" s="7" customFormat="1" ht="12" customHeight="1" x14ac:dyDescent="0.25">
      <c r="A19" s="102"/>
      <c r="B19" s="103"/>
      <c r="C19" s="104"/>
      <c r="D19" s="197"/>
      <c r="E19" s="198"/>
      <c r="F19" s="178"/>
      <c r="G19" s="200"/>
    </row>
    <row r="20" spans="1:7" s="7" customFormat="1" ht="12" customHeight="1" x14ac:dyDescent="0.25">
      <c r="A20" s="102" t="s">
        <v>787</v>
      </c>
      <c r="B20" s="103"/>
      <c r="C20" s="104" t="s">
        <v>1651</v>
      </c>
      <c r="D20" s="197"/>
      <c r="E20" s="198"/>
      <c r="F20" s="178"/>
      <c r="G20" s="200"/>
    </row>
    <row r="21" spans="1:7" s="7" customFormat="1" ht="12" customHeight="1" x14ac:dyDescent="0.25">
      <c r="A21" s="102"/>
      <c r="B21" s="103"/>
      <c r="C21" s="104" t="s">
        <v>1652</v>
      </c>
      <c r="D21" s="197"/>
      <c r="E21" s="198"/>
      <c r="F21" s="178"/>
      <c r="G21" s="200"/>
    </row>
    <row r="22" spans="1:7" ht="12" customHeight="1" x14ac:dyDescent="0.2">
      <c r="A22" s="112"/>
      <c r="B22" s="109"/>
      <c r="C22" s="110"/>
      <c r="D22" s="105"/>
      <c r="E22" s="106"/>
      <c r="F22" s="111"/>
      <c r="G22" s="116"/>
    </row>
    <row r="23" spans="1:7" ht="12" customHeight="1" x14ac:dyDescent="0.2">
      <c r="A23" s="112" t="s">
        <v>788</v>
      </c>
      <c r="B23" s="109"/>
      <c r="C23" s="110" t="s">
        <v>800</v>
      </c>
      <c r="D23" s="105" t="s">
        <v>583</v>
      </c>
      <c r="E23" s="106">
        <v>5</v>
      </c>
      <c r="F23" s="227"/>
      <c r="G23" s="116">
        <f>F23*E23</f>
        <v>0</v>
      </c>
    </row>
    <row r="24" spans="1:7" ht="12" customHeight="1" x14ac:dyDescent="0.2">
      <c r="A24" s="112"/>
      <c r="B24" s="109"/>
      <c r="C24" s="110"/>
      <c r="D24" s="105"/>
      <c r="E24" s="106"/>
      <c r="F24" s="111"/>
      <c r="G24" s="116"/>
    </row>
    <row r="25" spans="1:7" s="7" customFormat="1" ht="12" customHeight="1" x14ac:dyDescent="0.25">
      <c r="A25" s="102" t="s">
        <v>789</v>
      </c>
      <c r="B25" s="103"/>
      <c r="C25" s="104" t="s">
        <v>801</v>
      </c>
      <c r="D25" s="197"/>
      <c r="E25" s="198"/>
      <c r="F25" s="178"/>
      <c r="G25" s="200"/>
    </row>
    <row r="26" spans="1:7" ht="12" customHeight="1" x14ac:dyDescent="0.2">
      <c r="A26" s="112"/>
      <c r="B26" s="109"/>
      <c r="C26" s="110"/>
      <c r="D26" s="105"/>
      <c r="E26" s="106"/>
      <c r="F26" s="111"/>
      <c r="G26" s="116"/>
    </row>
    <row r="27" spans="1:7" ht="12" customHeight="1" x14ac:dyDescent="0.2">
      <c r="A27" s="112" t="s">
        <v>790</v>
      </c>
      <c r="B27" s="109"/>
      <c r="C27" s="110" t="s">
        <v>401</v>
      </c>
      <c r="D27" s="105" t="s">
        <v>583</v>
      </c>
      <c r="E27" s="106">
        <v>5</v>
      </c>
      <c r="F27" s="227"/>
      <c r="G27" s="116">
        <f>F27*E27</f>
        <v>0</v>
      </c>
    </row>
    <row r="28" spans="1:7" ht="12" customHeight="1" x14ac:dyDescent="0.2">
      <c r="A28" s="112"/>
      <c r="B28" s="109"/>
      <c r="C28" s="110"/>
      <c r="D28" s="105"/>
      <c r="E28" s="106"/>
      <c r="F28" s="111"/>
      <c r="G28" s="116"/>
    </row>
    <row r="29" spans="1:7" ht="12" customHeight="1" x14ac:dyDescent="0.2">
      <c r="A29" s="112" t="s">
        <v>791</v>
      </c>
      <c r="B29" s="109"/>
      <c r="C29" s="110" t="s">
        <v>800</v>
      </c>
      <c r="D29" s="105" t="s">
        <v>583</v>
      </c>
      <c r="E29" s="106">
        <v>5</v>
      </c>
      <c r="F29" s="227"/>
      <c r="G29" s="116">
        <f>F29*E29</f>
        <v>0</v>
      </c>
    </row>
    <row r="30" spans="1:7" ht="12" customHeight="1" x14ac:dyDescent="0.2">
      <c r="A30" s="112"/>
      <c r="B30" s="109"/>
      <c r="C30" s="110"/>
      <c r="D30" s="105"/>
      <c r="E30" s="106"/>
      <c r="F30" s="111"/>
      <c r="G30" s="116"/>
    </row>
    <row r="31" spans="1:7" s="7" customFormat="1" ht="12" customHeight="1" x14ac:dyDescent="0.25">
      <c r="A31" s="102" t="s">
        <v>365</v>
      </c>
      <c r="B31" s="103"/>
      <c r="C31" s="104" t="s">
        <v>174</v>
      </c>
      <c r="D31" s="197"/>
      <c r="E31" s="198"/>
      <c r="F31" s="178"/>
      <c r="G31" s="200"/>
    </row>
    <row r="32" spans="1:7" ht="12" customHeight="1" x14ac:dyDescent="0.2">
      <c r="A32" s="112"/>
      <c r="B32" s="109"/>
      <c r="C32" s="110"/>
      <c r="D32" s="105"/>
      <c r="E32" s="106"/>
      <c r="F32" s="111"/>
      <c r="G32" s="116"/>
    </row>
    <row r="33" spans="1:7" s="7" customFormat="1" ht="12" customHeight="1" x14ac:dyDescent="0.25">
      <c r="A33" s="129" t="s">
        <v>792</v>
      </c>
      <c r="B33" s="103"/>
      <c r="C33" s="104" t="s">
        <v>1653</v>
      </c>
      <c r="D33" s="197"/>
      <c r="E33" s="198"/>
      <c r="F33" s="178"/>
      <c r="G33" s="200"/>
    </row>
    <row r="34" spans="1:7" s="7" customFormat="1" ht="12" customHeight="1" x14ac:dyDescent="0.25">
      <c r="A34" s="129"/>
      <c r="B34" s="103"/>
      <c r="C34" s="104" t="s">
        <v>1654</v>
      </c>
      <c r="D34" s="197"/>
      <c r="E34" s="198"/>
      <c r="F34" s="178"/>
      <c r="G34" s="200"/>
    </row>
    <row r="35" spans="1:7" ht="12" customHeight="1" x14ac:dyDescent="0.2">
      <c r="A35" s="112"/>
      <c r="B35" s="109"/>
      <c r="C35" s="110"/>
      <c r="D35" s="105"/>
      <c r="E35" s="106"/>
      <c r="F35" s="111"/>
      <c r="G35" s="116"/>
    </row>
    <row r="36" spans="1:7" ht="12" customHeight="1" x14ac:dyDescent="0.2">
      <c r="A36" s="112" t="s">
        <v>793</v>
      </c>
      <c r="B36" s="109"/>
      <c r="C36" s="110" t="s">
        <v>802</v>
      </c>
      <c r="D36" s="105" t="s">
        <v>146</v>
      </c>
      <c r="E36" s="106">
        <v>20</v>
      </c>
      <c r="F36" s="227"/>
      <c r="G36" s="116">
        <f>F36*E36</f>
        <v>0</v>
      </c>
    </row>
    <row r="37" spans="1:7" ht="12" customHeight="1" x14ac:dyDescent="0.2">
      <c r="A37" s="112"/>
      <c r="B37" s="109"/>
      <c r="C37" s="110"/>
      <c r="D37" s="105"/>
      <c r="E37" s="106"/>
      <c r="F37" s="111"/>
      <c r="G37" s="116"/>
    </row>
    <row r="38" spans="1:7" ht="12" customHeight="1" x14ac:dyDescent="0.2">
      <c r="A38" s="112" t="s">
        <v>794</v>
      </c>
      <c r="B38" s="109"/>
      <c r="C38" s="110" t="s">
        <v>803</v>
      </c>
      <c r="D38" s="105" t="s">
        <v>146</v>
      </c>
      <c r="E38" s="106">
        <v>20</v>
      </c>
      <c r="F38" s="227"/>
      <c r="G38" s="116">
        <f>F38*E38</f>
        <v>0</v>
      </c>
    </row>
    <row r="39" spans="1:7" ht="12" customHeight="1" x14ac:dyDescent="0.2">
      <c r="A39" s="112"/>
      <c r="B39" s="109"/>
      <c r="C39" s="110"/>
      <c r="D39" s="105"/>
      <c r="E39" s="106"/>
      <c r="F39" s="111"/>
      <c r="G39" s="116"/>
    </row>
    <row r="40" spans="1:7" ht="12" customHeight="1" x14ac:dyDescent="0.2">
      <c r="A40" s="112" t="s">
        <v>366</v>
      </c>
      <c r="B40" s="109"/>
      <c r="C40" s="110" t="s">
        <v>175</v>
      </c>
      <c r="D40" s="105" t="s">
        <v>635</v>
      </c>
      <c r="E40" s="106">
        <v>20</v>
      </c>
      <c r="F40" s="227"/>
      <c r="G40" s="116">
        <f>F40*E40</f>
        <v>0</v>
      </c>
    </row>
    <row r="41" spans="1:7" ht="12" customHeight="1" x14ac:dyDescent="0.2">
      <c r="A41" s="112"/>
      <c r="B41" s="109"/>
      <c r="C41" s="110"/>
      <c r="D41" s="105"/>
      <c r="E41" s="106"/>
      <c r="F41" s="111"/>
      <c r="G41" s="116"/>
    </row>
    <row r="42" spans="1:7" ht="12" customHeight="1" x14ac:dyDescent="0.2">
      <c r="A42" s="112" t="s">
        <v>367</v>
      </c>
      <c r="B42" s="109"/>
      <c r="C42" s="110" t="s">
        <v>795</v>
      </c>
      <c r="D42" s="105" t="s">
        <v>635</v>
      </c>
      <c r="E42" s="106">
        <v>20</v>
      </c>
      <c r="F42" s="227"/>
      <c r="G42" s="116">
        <f>F42*E42</f>
        <v>0</v>
      </c>
    </row>
    <row r="43" spans="1:7" ht="12" customHeight="1" x14ac:dyDescent="0.2">
      <c r="A43" s="112"/>
      <c r="B43" s="109"/>
      <c r="C43" s="110"/>
      <c r="D43" s="105"/>
      <c r="E43" s="106"/>
      <c r="F43" s="111"/>
      <c r="G43" s="116"/>
    </row>
    <row r="44" spans="1:7" ht="12" customHeight="1" x14ac:dyDescent="0.25">
      <c r="A44" s="108" t="s">
        <v>796</v>
      </c>
      <c r="B44" s="130"/>
      <c r="C44" s="162" t="s">
        <v>1655</v>
      </c>
      <c r="D44" s="131"/>
      <c r="E44" s="136"/>
      <c r="F44" s="185"/>
      <c r="G44" s="171"/>
    </row>
    <row r="45" spans="1:7" ht="12" customHeight="1" x14ac:dyDescent="0.25">
      <c r="A45" s="108"/>
      <c r="B45" s="130"/>
      <c r="C45" s="162" t="s">
        <v>1656</v>
      </c>
      <c r="D45" s="131" t="s">
        <v>146</v>
      </c>
      <c r="E45" s="136">
        <v>20</v>
      </c>
      <c r="F45" s="218"/>
      <c r="G45" s="171">
        <f>F45*E45</f>
        <v>0</v>
      </c>
    </row>
    <row r="46" spans="1:7" ht="12" customHeight="1" x14ac:dyDescent="0.2">
      <c r="A46" s="112"/>
      <c r="B46" s="109"/>
      <c r="C46" s="110"/>
      <c r="D46" s="105"/>
      <c r="E46" s="106"/>
      <c r="F46" s="111"/>
      <c r="G46" s="116"/>
    </row>
    <row r="47" spans="1:7" s="7" customFormat="1" ht="12" customHeight="1" x14ac:dyDescent="0.25">
      <c r="A47" s="102" t="s">
        <v>368</v>
      </c>
      <c r="B47" s="103"/>
      <c r="C47" s="104" t="s">
        <v>176</v>
      </c>
      <c r="D47" s="197"/>
      <c r="E47" s="198"/>
      <c r="F47" s="199"/>
      <c r="G47" s="200"/>
    </row>
    <row r="48" spans="1:7" ht="12" customHeight="1" x14ac:dyDescent="0.2">
      <c r="A48" s="112"/>
      <c r="B48" s="109"/>
      <c r="C48" s="110"/>
      <c r="D48" s="105"/>
      <c r="E48" s="106"/>
      <c r="F48" s="107"/>
      <c r="G48" s="116"/>
    </row>
    <row r="49" spans="1:7" ht="12" customHeight="1" x14ac:dyDescent="0.2">
      <c r="A49" s="112" t="s">
        <v>797</v>
      </c>
      <c r="B49" s="109"/>
      <c r="C49" s="110" t="s">
        <v>177</v>
      </c>
      <c r="D49" s="105" t="s">
        <v>140</v>
      </c>
      <c r="E49" s="106">
        <v>10</v>
      </c>
      <c r="F49" s="224"/>
      <c r="G49" s="116">
        <f>F49*E49</f>
        <v>0</v>
      </c>
    </row>
    <row r="50" spans="1:7" ht="12" customHeight="1" x14ac:dyDescent="0.2">
      <c r="A50" s="112"/>
      <c r="B50" s="109"/>
      <c r="C50" s="110"/>
      <c r="D50" s="105"/>
      <c r="E50" s="106"/>
      <c r="F50" s="107"/>
      <c r="G50" s="116"/>
    </row>
    <row r="51" spans="1:7" ht="12" customHeight="1" x14ac:dyDescent="0.2">
      <c r="A51" s="112" t="s">
        <v>798</v>
      </c>
      <c r="B51" s="109"/>
      <c r="C51" s="110" t="s">
        <v>178</v>
      </c>
      <c r="D51" s="105" t="s">
        <v>140</v>
      </c>
      <c r="E51" s="106">
        <v>10</v>
      </c>
      <c r="F51" s="224"/>
      <c r="G51" s="116">
        <f>F51*E51</f>
        <v>0</v>
      </c>
    </row>
    <row r="52" spans="1:7" ht="12" customHeight="1" x14ac:dyDescent="0.2">
      <c r="A52" s="112"/>
      <c r="B52" s="109"/>
      <c r="C52" s="110"/>
      <c r="D52" s="105"/>
      <c r="E52" s="106"/>
      <c r="F52" s="107"/>
      <c r="G52" s="116"/>
    </row>
    <row r="53" spans="1:7" ht="12" customHeight="1" x14ac:dyDescent="0.2">
      <c r="A53" s="112" t="s">
        <v>369</v>
      </c>
      <c r="B53" s="109"/>
      <c r="C53" s="110" t="s">
        <v>179</v>
      </c>
      <c r="D53" s="105" t="s">
        <v>583</v>
      </c>
      <c r="E53" s="106">
        <v>10</v>
      </c>
      <c r="F53" s="224"/>
      <c r="G53" s="116">
        <f>F53*E53</f>
        <v>0</v>
      </c>
    </row>
    <row r="54" spans="1:7" ht="12" customHeight="1" x14ac:dyDescent="0.2">
      <c r="A54" s="112"/>
      <c r="B54" s="109"/>
      <c r="C54" s="110"/>
      <c r="D54" s="105"/>
      <c r="E54" s="106"/>
      <c r="F54" s="107"/>
      <c r="G54" s="116"/>
    </row>
    <row r="55" spans="1:7" ht="12" customHeight="1" x14ac:dyDescent="0.2">
      <c r="A55" s="112" t="s">
        <v>370</v>
      </c>
      <c r="B55" s="109"/>
      <c r="C55" s="110" t="s">
        <v>180</v>
      </c>
      <c r="D55" s="105" t="s">
        <v>146</v>
      </c>
      <c r="E55" s="113">
        <v>20</v>
      </c>
      <c r="F55" s="224"/>
      <c r="G55" s="116">
        <f>F55*E55</f>
        <v>0</v>
      </c>
    </row>
    <row r="56" spans="1:7" ht="12" customHeight="1" x14ac:dyDescent="0.2">
      <c r="A56" s="112"/>
      <c r="B56" s="109"/>
      <c r="C56" s="110"/>
      <c r="D56" s="105"/>
      <c r="E56" s="113"/>
      <c r="F56" s="107"/>
      <c r="G56" s="116"/>
    </row>
    <row r="57" spans="1:7" ht="12" customHeight="1" x14ac:dyDescent="0.2">
      <c r="A57" s="112" t="s">
        <v>371</v>
      </c>
      <c r="B57" s="109"/>
      <c r="C57" s="110" t="s">
        <v>1657</v>
      </c>
      <c r="D57" s="105"/>
      <c r="E57" s="113"/>
      <c r="F57" s="107"/>
      <c r="G57" s="116"/>
    </row>
    <row r="58" spans="1:7" ht="12" customHeight="1" x14ac:dyDescent="0.2">
      <c r="A58" s="112"/>
      <c r="B58" s="109"/>
      <c r="C58" s="110" t="s">
        <v>1658</v>
      </c>
      <c r="D58" s="105" t="s">
        <v>597</v>
      </c>
      <c r="E58" s="113">
        <v>100</v>
      </c>
      <c r="F58" s="224"/>
      <c r="G58" s="116">
        <f>F58*E58</f>
        <v>0</v>
      </c>
    </row>
    <row r="59" spans="1:7" ht="12" customHeight="1" x14ac:dyDescent="0.2">
      <c r="A59" s="112"/>
      <c r="B59" s="109"/>
      <c r="C59" s="110"/>
      <c r="D59" s="105"/>
      <c r="E59" s="106"/>
      <c r="F59" s="107"/>
      <c r="G59" s="116"/>
    </row>
    <row r="60" spans="1:7" ht="12" customHeight="1" x14ac:dyDescent="0.2">
      <c r="A60" s="112"/>
      <c r="B60" s="109"/>
      <c r="C60" s="110"/>
      <c r="D60" s="105"/>
      <c r="E60" s="106"/>
      <c r="F60" s="107"/>
      <c r="G60" s="116"/>
    </row>
    <row r="61" spans="1:7" ht="12" customHeight="1" x14ac:dyDescent="0.2">
      <c r="A61" s="112"/>
      <c r="B61" s="109"/>
      <c r="C61" s="110"/>
      <c r="D61" s="105"/>
      <c r="E61" s="106"/>
      <c r="F61" s="107"/>
      <c r="G61" s="116"/>
    </row>
    <row r="62" spans="1:7" ht="12" customHeight="1" x14ac:dyDescent="0.2">
      <c r="A62" s="112"/>
      <c r="B62" s="109"/>
      <c r="C62" s="110"/>
      <c r="D62" s="105"/>
      <c r="E62" s="106"/>
      <c r="F62" s="107"/>
      <c r="G62" s="116"/>
    </row>
    <row r="63" spans="1:7" ht="12" customHeight="1" x14ac:dyDescent="0.2">
      <c r="A63" s="112"/>
      <c r="B63" s="109"/>
      <c r="C63" s="110"/>
      <c r="D63" s="105"/>
      <c r="E63" s="106"/>
      <c r="F63" s="107"/>
      <c r="G63" s="116"/>
    </row>
    <row r="64" spans="1:7" ht="12" customHeight="1" x14ac:dyDescent="0.2">
      <c r="A64" s="112"/>
      <c r="B64" s="109"/>
      <c r="C64" s="110"/>
      <c r="D64" s="105"/>
      <c r="E64" s="106"/>
      <c r="F64" s="107"/>
      <c r="G64" s="116"/>
    </row>
    <row r="65" spans="1:7" ht="12" customHeight="1" x14ac:dyDescent="0.2">
      <c r="A65" s="112"/>
      <c r="B65" s="109"/>
      <c r="C65" s="110"/>
      <c r="D65" s="105"/>
      <c r="E65" s="106"/>
      <c r="F65" s="107"/>
      <c r="G65" s="116"/>
    </row>
    <row r="66" spans="1:7" ht="12" x14ac:dyDescent="0.25">
      <c r="A66" s="25"/>
      <c r="B66" s="49"/>
      <c r="D66" s="28"/>
      <c r="E66" s="29"/>
      <c r="F66" s="30"/>
      <c r="G66" s="1"/>
    </row>
    <row r="67" spans="1:7" ht="12" x14ac:dyDescent="0.25">
      <c r="A67" s="25"/>
      <c r="B67" s="26"/>
      <c r="D67" s="28"/>
      <c r="E67" s="29"/>
      <c r="F67" s="30"/>
      <c r="G67" s="1"/>
    </row>
    <row r="68" spans="1:7" ht="12" x14ac:dyDescent="0.25">
      <c r="A68" s="20"/>
      <c r="B68" s="165"/>
      <c r="C68" s="88"/>
      <c r="D68" s="4"/>
      <c r="E68" s="4"/>
      <c r="F68" s="15"/>
      <c r="G68" s="166"/>
    </row>
    <row r="69" spans="1:7" ht="12" x14ac:dyDescent="0.25">
      <c r="A69" s="25" t="s">
        <v>236</v>
      </c>
      <c r="B69" s="7"/>
      <c r="C69" s="90" t="s">
        <v>137</v>
      </c>
      <c r="D69" s="3"/>
      <c r="E69" s="3"/>
      <c r="F69" s="60"/>
      <c r="G69" s="163">
        <f>SUM(G8:G68)</f>
        <v>0</v>
      </c>
    </row>
    <row r="70" spans="1:7" ht="12" x14ac:dyDescent="0.25">
      <c r="A70" s="43"/>
      <c r="B70" s="12"/>
      <c r="C70" s="91"/>
      <c r="D70" s="5"/>
      <c r="E70" s="5"/>
      <c r="F70" s="19"/>
      <c r="G70" s="164"/>
    </row>
  </sheetData>
  <sheetProtection algorithmName="SHA-512" hashValue="trgi9lFMpnds1nZXGOp+bVVWOLBWMvUjqGZT4/sZVnCSw/hZ1BJqi9/RQw9vikrq2DbRUSd4Saij7DZ150EXrw==" saltValue="vdMRn9AfcUr+7+hKnHu+RA==" spinCount="100000" sheet="1" objects="1" scenarios="1"/>
  <protectedRanges>
    <protectedRange sqref="F12:F16 F23 F27:F29 F36:F45 F49:F58" name="Range3"/>
  </protectedRanges>
  <mergeCells count="1">
    <mergeCell ref="A5:B5"/>
  </mergeCells>
  <conditionalFormatting sqref="A10:B11">
    <cfRule type="duplicateValues" dxfId="16" priority="2" stopIfTrue="1"/>
  </conditionalFormatting>
  <conditionalFormatting sqref="A14:B15">
    <cfRule type="duplicateValues" dxfId="15" priority="1" stopIfTrue="1"/>
  </conditionalFormatting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C445-92C0-4682-802D-88D9EE8C1EA5}">
  <sheetPr>
    <tabColor rgb="FFFFFF00"/>
  </sheetPr>
  <dimension ref="A1:G73"/>
  <sheetViews>
    <sheetView showZeros="0" view="pageBreakPreview" topLeftCell="A10" zoomScale="90" zoomScaleNormal="90" zoomScaleSheetLayoutView="9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5.08984375" style="10" customWidth="1"/>
    <col min="3" max="3" width="31.0898437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3"/>
      <c r="G2" s="2" t="s">
        <v>217</v>
      </c>
    </row>
    <row r="3" spans="1:7" ht="12" customHeight="1" x14ac:dyDescent="0.25">
      <c r="A3" s="12" t="str">
        <f>'Part A - Mng M0300 Toll'!A3</f>
        <v>PART A : MANAGEMENT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62"/>
    </row>
    <row r="8" spans="1:7" ht="12" customHeight="1" x14ac:dyDescent="0.25">
      <c r="A8" s="102" t="s">
        <v>557</v>
      </c>
      <c r="B8" s="103"/>
      <c r="C8" s="104" t="s">
        <v>46</v>
      </c>
      <c r="D8" s="105"/>
      <c r="E8" s="106"/>
      <c r="F8" s="107"/>
      <c r="G8" s="116"/>
    </row>
    <row r="9" spans="1:7" ht="12" customHeight="1" x14ac:dyDescent="0.25">
      <c r="A9" s="102"/>
      <c r="B9" s="103"/>
      <c r="C9" s="104"/>
      <c r="D9" s="105"/>
      <c r="E9" s="106"/>
      <c r="F9" s="107"/>
      <c r="G9" s="116"/>
    </row>
    <row r="10" spans="1:7" ht="12" customHeight="1" x14ac:dyDescent="0.2">
      <c r="A10" s="129" t="s">
        <v>347</v>
      </c>
      <c r="B10" s="109"/>
      <c r="C10" s="104" t="s">
        <v>414</v>
      </c>
      <c r="D10" s="105"/>
      <c r="E10" s="106"/>
      <c r="F10" s="111"/>
      <c r="G10" s="116"/>
    </row>
    <row r="11" spans="1:7" ht="12" customHeight="1" x14ac:dyDescent="0.2">
      <c r="A11" s="108"/>
      <c r="B11" s="109"/>
      <c r="C11" s="104" t="s">
        <v>415</v>
      </c>
      <c r="D11" s="105"/>
      <c r="E11" s="106"/>
      <c r="F11" s="111"/>
      <c r="G11" s="116"/>
    </row>
    <row r="12" spans="1:7" ht="12" customHeight="1" x14ac:dyDescent="0.2">
      <c r="A12" s="108"/>
      <c r="B12" s="109"/>
      <c r="C12" s="110"/>
      <c r="D12" s="105"/>
      <c r="E12" s="106"/>
      <c r="F12" s="111"/>
      <c r="G12" s="116"/>
    </row>
    <row r="13" spans="1:7" ht="12" customHeight="1" x14ac:dyDescent="0.2">
      <c r="A13" s="112" t="s">
        <v>558</v>
      </c>
      <c r="B13" s="109"/>
      <c r="C13" s="110" t="s">
        <v>582</v>
      </c>
      <c r="D13" s="105" t="s">
        <v>583</v>
      </c>
      <c r="E13" s="113">
        <v>150</v>
      </c>
      <c r="F13" s="227"/>
      <c r="G13" s="116">
        <f>ROUND(E13*(ROUND(F13,2)),2)</f>
        <v>0</v>
      </c>
    </row>
    <row r="14" spans="1:7" ht="12" customHeight="1" x14ac:dyDescent="0.2">
      <c r="A14" s="112"/>
      <c r="B14" s="109"/>
      <c r="C14" s="110"/>
      <c r="D14" s="105"/>
      <c r="E14" s="113"/>
      <c r="F14" s="111"/>
      <c r="G14" s="116"/>
    </row>
    <row r="15" spans="1:7" ht="12" customHeight="1" x14ac:dyDescent="0.25">
      <c r="A15" s="102" t="s">
        <v>348</v>
      </c>
      <c r="B15" s="109"/>
      <c r="C15" s="104" t="s">
        <v>584</v>
      </c>
      <c r="D15" s="105"/>
      <c r="E15" s="113"/>
      <c r="F15" s="111"/>
      <c r="G15" s="116"/>
    </row>
    <row r="16" spans="1:7" ht="12" customHeight="1" x14ac:dyDescent="0.2">
      <c r="A16" s="112"/>
      <c r="B16" s="109"/>
      <c r="C16" s="110"/>
      <c r="D16" s="105"/>
      <c r="E16" s="113"/>
      <c r="F16" s="111"/>
      <c r="G16" s="116"/>
    </row>
    <row r="17" spans="1:7" ht="12" customHeight="1" x14ac:dyDescent="0.2">
      <c r="A17" s="112" t="s">
        <v>559</v>
      </c>
      <c r="B17" s="109"/>
      <c r="C17" s="110" t="s">
        <v>585</v>
      </c>
      <c r="D17" s="105" t="s">
        <v>583</v>
      </c>
      <c r="E17" s="113">
        <v>2500</v>
      </c>
      <c r="F17" s="227"/>
      <c r="G17" s="116">
        <f>ROUND(E17*(ROUND(F17,2)),2)</f>
        <v>0</v>
      </c>
    </row>
    <row r="18" spans="1:7" ht="12" customHeight="1" x14ac:dyDescent="0.2">
      <c r="A18" s="112"/>
      <c r="B18" s="109"/>
      <c r="C18" s="110"/>
      <c r="D18" s="105"/>
      <c r="E18" s="113"/>
      <c r="F18" s="111"/>
      <c r="G18" s="116"/>
    </row>
    <row r="19" spans="1:7" ht="12" customHeight="1" x14ac:dyDescent="0.2">
      <c r="A19" s="112" t="s">
        <v>560</v>
      </c>
      <c r="B19" s="109"/>
      <c r="C19" s="110" t="s">
        <v>586</v>
      </c>
      <c r="D19" s="105" t="s">
        <v>583</v>
      </c>
      <c r="E19" s="113">
        <v>1000</v>
      </c>
      <c r="F19" s="227"/>
      <c r="G19" s="116">
        <f>ROUND(E19*(ROUND(F19,2)),2)</f>
        <v>0</v>
      </c>
    </row>
    <row r="20" spans="1:7" ht="12" customHeight="1" x14ac:dyDescent="0.2">
      <c r="A20" s="112"/>
      <c r="B20" s="109"/>
      <c r="C20" s="110"/>
      <c r="D20" s="105"/>
      <c r="E20" s="113"/>
      <c r="F20" s="111"/>
      <c r="G20" s="116"/>
    </row>
    <row r="21" spans="1:7" ht="12" customHeight="1" x14ac:dyDescent="0.2">
      <c r="A21" s="112" t="s">
        <v>561</v>
      </c>
      <c r="B21" s="109"/>
      <c r="C21" s="110" t="s">
        <v>587</v>
      </c>
      <c r="D21" s="105" t="s">
        <v>583</v>
      </c>
      <c r="E21" s="113">
        <v>500</v>
      </c>
      <c r="F21" s="227"/>
      <c r="G21" s="116">
        <f>ROUND(E21*(ROUND(F21,2)),2)</f>
        <v>0</v>
      </c>
    </row>
    <row r="22" spans="1:7" ht="12" customHeight="1" x14ac:dyDescent="0.2">
      <c r="A22" s="112"/>
      <c r="B22" s="109"/>
      <c r="C22" s="110"/>
      <c r="D22" s="105"/>
      <c r="E22" s="113"/>
      <c r="F22" s="111"/>
      <c r="G22" s="116"/>
    </row>
    <row r="23" spans="1:7" ht="12" customHeight="1" x14ac:dyDescent="0.2">
      <c r="A23" s="114" t="s">
        <v>562</v>
      </c>
      <c r="B23" s="115"/>
      <c r="C23" s="110" t="s">
        <v>588</v>
      </c>
      <c r="D23" s="105" t="s">
        <v>140</v>
      </c>
      <c r="E23" s="113">
        <v>7</v>
      </c>
      <c r="F23" s="227"/>
      <c r="G23" s="116">
        <f>ROUND(E23*(ROUND(F23,2)),2)</f>
        <v>0</v>
      </c>
    </row>
    <row r="24" spans="1:7" ht="12" customHeight="1" x14ac:dyDescent="0.2">
      <c r="A24" s="114"/>
      <c r="B24" s="115"/>
      <c r="C24" s="110"/>
      <c r="D24" s="105"/>
      <c r="E24" s="113"/>
      <c r="F24" s="111"/>
      <c r="G24" s="116"/>
    </row>
    <row r="25" spans="1:7" ht="12" customHeight="1" x14ac:dyDescent="0.2">
      <c r="A25" s="108" t="s">
        <v>563</v>
      </c>
      <c r="B25" s="109"/>
      <c r="C25" s="110" t="s">
        <v>589</v>
      </c>
      <c r="D25" s="105" t="str">
        <f>IFERROR(VLOOKUP($B25,[1]Masterlist_4!$A$2:$J$1236,10,FALSE),"")</f>
        <v/>
      </c>
      <c r="E25" s="113"/>
      <c r="F25" s="111"/>
      <c r="G25" s="116"/>
    </row>
    <row r="26" spans="1:7" ht="12" customHeight="1" x14ac:dyDescent="0.2">
      <c r="A26" s="108"/>
      <c r="B26" s="109"/>
      <c r="C26" s="110" t="s">
        <v>590</v>
      </c>
      <c r="D26" s="105" t="s">
        <v>140</v>
      </c>
      <c r="E26" s="113">
        <v>7</v>
      </c>
      <c r="F26" s="227"/>
      <c r="G26" s="116">
        <f t="shared" ref="G26" si="0">ROUND(E26*(ROUND(F26,2)),2)</f>
        <v>0</v>
      </c>
    </row>
    <row r="27" spans="1:7" ht="12" customHeight="1" x14ac:dyDescent="0.2">
      <c r="A27" s="112"/>
      <c r="B27" s="109"/>
      <c r="C27" s="110"/>
      <c r="D27" s="105"/>
      <c r="E27" s="113"/>
      <c r="F27" s="111"/>
      <c r="G27" s="116"/>
    </row>
    <row r="28" spans="1:7" ht="12" customHeight="1" x14ac:dyDescent="0.25">
      <c r="A28" s="102" t="s">
        <v>551</v>
      </c>
      <c r="B28" s="109"/>
      <c r="C28" s="104" t="s">
        <v>591</v>
      </c>
      <c r="D28" s="105"/>
      <c r="E28" s="113"/>
      <c r="F28" s="111"/>
      <c r="G28" s="116"/>
    </row>
    <row r="29" spans="1:7" ht="12" customHeight="1" x14ac:dyDescent="0.25">
      <c r="A29" s="102"/>
      <c r="B29" s="109"/>
      <c r="C29" s="104"/>
      <c r="D29" s="105"/>
      <c r="E29" s="113"/>
      <c r="F29" s="111"/>
      <c r="G29" s="116"/>
    </row>
    <row r="30" spans="1:7" ht="12" customHeight="1" x14ac:dyDescent="0.25">
      <c r="A30" s="102" t="s">
        <v>564</v>
      </c>
      <c r="B30" s="109"/>
      <c r="C30" s="104" t="s">
        <v>598</v>
      </c>
      <c r="D30" s="105"/>
      <c r="E30" s="113"/>
      <c r="F30" s="111"/>
      <c r="G30" s="116"/>
    </row>
    <row r="31" spans="1:7" ht="12" customHeight="1" x14ac:dyDescent="0.2">
      <c r="A31" s="112"/>
      <c r="B31" s="109"/>
      <c r="C31" s="104" t="s">
        <v>599</v>
      </c>
      <c r="D31" s="105"/>
      <c r="E31" s="113"/>
      <c r="F31" s="111"/>
      <c r="G31" s="116"/>
    </row>
    <row r="32" spans="1:7" ht="12" customHeight="1" x14ac:dyDescent="0.2">
      <c r="A32" s="112"/>
      <c r="B32" s="109"/>
      <c r="C32" s="110"/>
      <c r="D32" s="105"/>
      <c r="E32" s="113"/>
      <c r="F32" s="111"/>
      <c r="G32" s="116"/>
    </row>
    <row r="33" spans="1:7" ht="12" customHeight="1" x14ac:dyDescent="0.2">
      <c r="A33" s="112" t="s">
        <v>565</v>
      </c>
      <c r="B33" s="109"/>
      <c r="C33" s="110" t="s">
        <v>579</v>
      </c>
      <c r="D33" s="105" t="s">
        <v>566</v>
      </c>
      <c r="E33" s="113">
        <v>45</v>
      </c>
      <c r="F33" s="227"/>
      <c r="G33" s="116">
        <f>ROUND(E33*(ROUND(F33,2)),2)</f>
        <v>0</v>
      </c>
    </row>
    <row r="34" spans="1:7" ht="12" customHeight="1" x14ac:dyDescent="0.2">
      <c r="A34" s="112"/>
      <c r="B34" s="109"/>
      <c r="C34" s="110"/>
      <c r="D34" s="105"/>
      <c r="E34" s="113"/>
      <c r="F34" s="111"/>
      <c r="G34" s="116"/>
    </row>
    <row r="35" spans="1:7" ht="12" customHeight="1" x14ac:dyDescent="0.2">
      <c r="A35" s="112" t="s">
        <v>567</v>
      </c>
      <c r="B35" s="109"/>
      <c r="C35" s="110" t="s">
        <v>580</v>
      </c>
      <c r="D35" s="105" t="s">
        <v>566</v>
      </c>
      <c r="E35" s="113">
        <v>1000</v>
      </c>
      <c r="F35" s="227"/>
      <c r="G35" s="116">
        <f>ROUND(E35*(ROUND(F35,2)),2)</f>
        <v>0</v>
      </c>
    </row>
    <row r="36" spans="1:7" ht="12" customHeight="1" x14ac:dyDescent="0.2">
      <c r="A36" s="112"/>
      <c r="B36" s="109"/>
      <c r="C36" s="110"/>
      <c r="D36" s="105"/>
      <c r="E36" s="113"/>
      <c r="F36" s="111"/>
      <c r="G36" s="116"/>
    </row>
    <row r="37" spans="1:7" ht="12" customHeight="1" x14ac:dyDescent="0.2">
      <c r="A37" s="112" t="s">
        <v>568</v>
      </c>
      <c r="B37" s="109"/>
      <c r="C37" s="110" t="s">
        <v>581</v>
      </c>
      <c r="D37" s="105" t="s">
        <v>566</v>
      </c>
      <c r="E37" s="113">
        <v>500</v>
      </c>
      <c r="F37" s="227"/>
      <c r="G37" s="116">
        <f>ROUND(E37*(ROUND(F37,2)),2)</f>
        <v>0</v>
      </c>
    </row>
    <row r="38" spans="1:7" ht="12" customHeight="1" x14ac:dyDescent="0.2">
      <c r="A38" s="112"/>
      <c r="B38" s="109"/>
      <c r="C38" s="110"/>
      <c r="D38" s="105"/>
      <c r="E38" s="113"/>
      <c r="F38" s="111"/>
      <c r="G38" s="116"/>
    </row>
    <row r="39" spans="1:7" ht="12" customHeight="1" x14ac:dyDescent="0.25">
      <c r="A39" s="102" t="s">
        <v>345</v>
      </c>
      <c r="B39" s="109"/>
      <c r="C39" s="104" t="s">
        <v>569</v>
      </c>
      <c r="D39" s="105"/>
      <c r="E39" s="113"/>
      <c r="F39" s="107"/>
      <c r="G39" s="116"/>
    </row>
    <row r="40" spans="1:7" ht="12" customHeight="1" x14ac:dyDescent="0.25">
      <c r="A40" s="102"/>
      <c r="B40" s="109"/>
      <c r="C40" s="104"/>
      <c r="D40" s="105"/>
      <c r="E40" s="113"/>
      <c r="F40" s="107"/>
      <c r="G40" s="116"/>
    </row>
    <row r="41" spans="1:7" ht="12" customHeight="1" x14ac:dyDescent="0.25">
      <c r="A41" s="102" t="s">
        <v>570</v>
      </c>
      <c r="B41" s="109"/>
      <c r="C41" s="104" t="s">
        <v>571</v>
      </c>
      <c r="D41" s="105"/>
      <c r="E41" s="113"/>
      <c r="F41" s="111"/>
      <c r="G41" s="116"/>
    </row>
    <row r="42" spans="1:7" ht="12" customHeight="1" x14ac:dyDescent="0.2">
      <c r="A42" s="112"/>
      <c r="B42" s="109"/>
      <c r="C42" s="110"/>
      <c r="D42" s="105"/>
      <c r="E42" s="113"/>
      <c r="F42" s="111"/>
      <c r="G42" s="116"/>
    </row>
    <row r="43" spans="1:7" ht="12" customHeight="1" x14ac:dyDescent="0.2">
      <c r="A43" s="112" t="s">
        <v>572</v>
      </c>
      <c r="B43" s="109"/>
      <c r="C43" s="110" t="s">
        <v>579</v>
      </c>
      <c r="D43" s="105" t="s">
        <v>566</v>
      </c>
      <c r="E43" s="113">
        <v>300</v>
      </c>
      <c r="F43" s="227"/>
      <c r="G43" s="116">
        <f>ROUND(E43*(ROUND(F43,2)),2)</f>
        <v>0</v>
      </c>
    </row>
    <row r="44" spans="1:7" ht="12" customHeight="1" x14ac:dyDescent="0.2">
      <c r="A44" s="112"/>
      <c r="B44" s="109"/>
      <c r="C44" s="110"/>
      <c r="D44" s="105"/>
      <c r="E44" s="113"/>
      <c r="F44" s="111"/>
      <c r="G44" s="116"/>
    </row>
    <row r="45" spans="1:7" ht="12" customHeight="1" x14ac:dyDescent="0.2">
      <c r="A45" s="112" t="s">
        <v>573</v>
      </c>
      <c r="B45" s="109"/>
      <c r="C45" s="110" t="s">
        <v>580</v>
      </c>
      <c r="D45" s="105" t="s">
        <v>566</v>
      </c>
      <c r="E45" s="113">
        <v>1000</v>
      </c>
      <c r="F45" s="227"/>
      <c r="G45" s="116">
        <f>ROUND(E45*(ROUND(F45,2)),2)</f>
        <v>0</v>
      </c>
    </row>
    <row r="46" spans="1:7" ht="12" customHeight="1" x14ac:dyDescent="0.2">
      <c r="A46" s="112"/>
      <c r="B46" s="109"/>
      <c r="C46" s="110"/>
      <c r="D46" s="105"/>
      <c r="E46" s="113"/>
      <c r="F46" s="111"/>
      <c r="G46" s="116"/>
    </row>
    <row r="47" spans="1:7" ht="12" customHeight="1" x14ac:dyDescent="0.2">
      <c r="A47" s="112" t="s">
        <v>574</v>
      </c>
      <c r="B47" s="109"/>
      <c r="C47" s="110" t="s">
        <v>581</v>
      </c>
      <c r="D47" s="105" t="s">
        <v>566</v>
      </c>
      <c r="E47" s="113">
        <v>500</v>
      </c>
      <c r="F47" s="227"/>
      <c r="G47" s="116">
        <f>ROUND(E47*(ROUND(F47,2)),2)</f>
        <v>0</v>
      </c>
    </row>
    <row r="48" spans="1:7" ht="12" customHeight="1" x14ac:dyDescent="0.2">
      <c r="A48" s="112"/>
      <c r="B48" s="109"/>
      <c r="C48" s="110"/>
      <c r="D48" s="105"/>
      <c r="E48" s="113"/>
      <c r="F48" s="111"/>
      <c r="G48" s="116"/>
    </row>
    <row r="49" spans="1:7" ht="12" customHeight="1" x14ac:dyDescent="0.25">
      <c r="A49" s="102" t="s">
        <v>346</v>
      </c>
      <c r="B49" s="109"/>
      <c r="C49" s="104" t="s">
        <v>592</v>
      </c>
      <c r="D49" s="105"/>
      <c r="E49" s="113"/>
      <c r="F49" s="111"/>
      <c r="G49" s="116"/>
    </row>
    <row r="50" spans="1:7" ht="12" customHeight="1" x14ac:dyDescent="0.2">
      <c r="A50" s="112"/>
      <c r="B50" s="109"/>
      <c r="C50" s="110"/>
      <c r="D50" s="105"/>
      <c r="E50" s="113"/>
      <c r="F50" s="111"/>
      <c r="G50" s="116"/>
    </row>
    <row r="51" spans="1:7" ht="12" customHeight="1" x14ac:dyDescent="0.2">
      <c r="A51" s="112" t="s">
        <v>575</v>
      </c>
      <c r="B51" s="109"/>
      <c r="C51" s="110" t="s">
        <v>593</v>
      </c>
      <c r="D51" s="105" t="s">
        <v>140</v>
      </c>
      <c r="E51" s="113">
        <v>7</v>
      </c>
      <c r="F51" s="227"/>
      <c r="G51" s="116">
        <f>ROUND(E51*(ROUND(F51,2)),2)</f>
        <v>0</v>
      </c>
    </row>
    <row r="52" spans="1:7" ht="12" customHeight="1" x14ac:dyDescent="0.2">
      <c r="A52" s="112"/>
      <c r="B52" s="109"/>
      <c r="C52" s="110"/>
      <c r="D52" s="105"/>
      <c r="E52" s="113"/>
      <c r="F52" s="111"/>
      <c r="G52" s="116"/>
    </row>
    <row r="53" spans="1:7" ht="12" customHeight="1" x14ac:dyDescent="0.2">
      <c r="A53" s="112" t="s">
        <v>576</v>
      </c>
      <c r="B53" s="109"/>
      <c r="C53" s="110" t="s">
        <v>594</v>
      </c>
      <c r="D53" s="105" t="s">
        <v>140</v>
      </c>
      <c r="E53" s="113">
        <v>7</v>
      </c>
      <c r="F53" s="227"/>
      <c r="G53" s="116">
        <f>ROUND(E53*(ROUND(F53,2)),2)</f>
        <v>0</v>
      </c>
    </row>
    <row r="54" spans="1:7" ht="12" customHeight="1" x14ac:dyDescent="0.2">
      <c r="A54" s="112"/>
      <c r="B54" s="109"/>
      <c r="C54" s="110"/>
      <c r="D54" s="105"/>
      <c r="E54" s="113"/>
      <c r="F54" s="111"/>
      <c r="G54" s="116"/>
    </row>
    <row r="55" spans="1:7" ht="12" customHeight="1" x14ac:dyDescent="0.2">
      <c r="A55" s="112" t="s">
        <v>577</v>
      </c>
      <c r="B55" s="109"/>
      <c r="C55" s="110" t="s">
        <v>595</v>
      </c>
      <c r="D55" s="105" t="s">
        <v>597</v>
      </c>
      <c r="E55" s="113">
        <v>50000</v>
      </c>
      <c r="F55" s="227"/>
      <c r="G55" s="116">
        <f>ROUND(E55*(ROUND(F55,2)),2)</f>
        <v>0</v>
      </c>
    </row>
    <row r="56" spans="1:7" ht="12" customHeight="1" x14ac:dyDescent="0.2">
      <c r="A56" s="112"/>
      <c r="B56" s="109"/>
      <c r="C56" s="110"/>
      <c r="D56" s="105"/>
      <c r="E56" s="113"/>
      <c r="F56" s="111"/>
      <c r="G56" s="116"/>
    </row>
    <row r="57" spans="1:7" ht="12" customHeight="1" x14ac:dyDescent="0.2">
      <c r="A57" s="112" t="s">
        <v>578</v>
      </c>
      <c r="B57" s="109"/>
      <c r="C57" s="110" t="s">
        <v>596</v>
      </c>
      <c r="D57" s="105" t="s">
        <v>140</v>
      </c>
      <c r="E57" s="113">
        <v>110</v>
      </c>
      <c r="F57" s="227"/>
      <c r="G57" s="116">
        <f>ROUND(E57*(ROUND(F57,2)),2)</f>
        <v>0</v>
      </c>
    </row>
    <row r="58" spans="1:7" ht="12" customHeight="1" x14ac:dyDescent="0.2">
      <c r="A58" s="112"/>
      <c r="B58" s="109"/>
      <c r="C58" s="110"/>
      <c r="D58" s="105"/>
      <c r="E58" s="113"/>
      <c r="F58" s="107"/>
      <c r="G58" s="116"/>
    </row>
    <row r="59" spans="1:7" ht="12" customHeight="1" x14ac:dyDescent="0.2">
      <c r="A59" s="112"/>
      <c r="B59" s="109"/>
      <c r="C59" s="110"/>
      <c r="D59" s="105"/>
      <c r="E59" s="113"/>
      <c r="F59" s="107"/>
      <c r="G59" s="116"/>
    </row>
    <row r="60" spans="1:7" ht="12" customHeight="1" x14ac:dyDescent="0.2">
      <c r="A60" s="32"/>
      <c r="B60" s="359"/>
      <c r="C60" s="430"/>
      <c r="D60" s="28"/>
      <c r="E60" s="29"/>
      <c r="F60" s="72"/>
      <c r="G60" s="87"/>
    </row>
    <row r="61" spans="1:7" ht="12" customHeight="1" x14ac:dyDescent="0.2">
      <c r="A61" s="31"/>
      <c r="B61" s="60"/>
      <c r="D61" s="28"/>
      <c r="E61" s="29"/>
      <c r="F61" s="45"/>
      <c r="G61" s="87" t="str">
        <f t="shared" ref="G61:G65" si="1">IF(OR(AND(E61="Prov",F61="Sum"),(F61="PC Sum")),". . . . . . . . .00",IF(ISERR(E61*F61),"",IF(E61*F61=0,"",ROUND(E61*F61,2))))</f>
        <v/>
      </c>
    </row>
    <row r="62" spans="1:7" ht="12" customHeight="1" x14ac:dyDescent="0.2">
      <c r="A62" s="31"/>
      <c r="B62" s="60"/>
      <c r="D62" s="28"/>
      <c r="E62" s="29"/>
      <c r="F62" s="75"/>
      <c r="G62" s="87" t="str">
        <f t="shared" si="1"/>
        <v/>
      </c>
    </row>
    <row r="63" spans="1:7" ht="12" customHeight="1" x14ac:dyDescent="0.2">
      <c r="A63" s="31"/>
      <c r="B63" s="60"/>
      <c r="D63" s="28"/>
      <c r="E63" s="29"/>
      <c r="F63" s="75"/>
      <c r="G63" s="87" t="str">
        <f t="shared" si="1"/>
        <v/>
      </c>
    </row>
    <row r="64" spans="1:7" ht="12" customHeight="1" x14ac:dyDescent="0.2">
      <c r="A64" s="31"/>
      <c r="B64" s="60"/>
      <c r="D64" s="28"/>
      <c r="E64" s="29"/>
      <c r="F64" s="30"/>
      <c r="G64" s="87" t="str">
        <f t="shared" si="1"/>
        <v/>
      </c>
    </row>
    <row r="65" spans="1:7" ht="12" customHeight="1" x14ac:dyDescent="0.2">
      <c r="A65" s="31"/>
      <c r="B65" s="60"/>
      <c r="D65" s="28"/>
      <c r="E65" s="29"/>
      <c r="F65" s="30"/>
      <c r="G65" s="596" t="str">
        <f t="shared" si="1"/>
        <v/>
      </c>
    </row>
    <row r="66" spans="1:7" ht="12" customHeight="1" x14ac:dyDescent="0.25">
      <c r="A66" s="52"/>
      <c r="B66" s="53"/>
      <c r="C66" s="89"/>
      <c r="D66" s="4"/>
      <c r="E66" s="4"/>
      <c r="F66" s="15"/>
      <c r="G66" s="54"/>
    </row>
    <row r="67" spans="1:7" ht="12" customHeight="1" x14ac:dyDescent="0.25">
      <c r="A67" s="25" t="str">
        <f>A8</f>
        <v>M110</v>
      </c>
      <c r="B67" s="49"/>
      <c r="C67" s="90" t="s">
        <v>137</v>
      </c>
      <c r="D67" s="3"/>
      <c r="E67" s="3"/>
      <c r="F67" s="60"/>
      <c r="G67" s="76">
        <f>SUM(G7:G65)</f>
        <v>0</v>
      </c>
    </row>
    <row r="68" spans="1:7" ht="12" customHeight="1" x14ac:dyDescent="0.25">
      <c r="A68" s="43"/>
      <c r="B68" s="55"/>
      <c r="C68" s="91"/>
      <c r="D68" s="5"/>
      <c r="E68" s="5"/>
      <c r="F68" s="19"/>
      <c r="G68" s="44"/>
    </row>
    <row r="69" spans="1:7" x14ac:dyDescent="0.25">
      <c r="C69" s="10"/>
      <c r="E69" s="10"/>
      <c r="F69" s="10"/>
      <c r="G69" s="10"/>
    </row>
    <row r="70" spans="1:7" x14ac:dyDescent="0.25">
      <c r="C70" s="10"/>
      <c r="E70" s="10"/>
      <c r="F70" s="10"/>
      <c r="G70" s="10"/>
    </row>
    <row r="71" spans="1:7" x14ac:dyDescent="0.25">
      <c r="C71" s="10"/>
      <c r="E71" s="10"/>
      <c r="F71" s="10"/>
      <c r="G71" s="10"/>
    </row>
    <row r="72" spans="1:7" x14ac:dyDescent="0.25">
      <c r="C72" s="10"/>
      <c r="E72" s="10"/>
      <c r="F72" s="10"/>
      <c r="G72" s="10"/>
    </row>
    <row r="73" spans="1:7" x14ac:dyDescent="0.25">
      <c r="C73" s="10"/>
      <c r="D73" s="595"/>
      <c r="E73" s="10"/>
      <c r="F73" s="10"/>
      <c r="G73" s="10"/>
    </row>
  </sheetData>
  <sheetProtection algorithmName="SHA-512" hashValue="vxH8H9oYHh5ZiNu164F5l2RWzfh7OHQLvHV9UD5D42MkpXAcQobEjVQKMOoOvXfX4v5VNCmBxjEOArHpfFBbew==" saltValue="tE/M1D+gRV53S5h9ne8Agg==" spinCount="100000" sheet="1" objects="1" scenarios="1"/>
  <protectedRanges>
    <protectedRange sqref="F62:F63" name="Range2"/>
    <protectedRange sqref="F13 F17:F26 F33:F37 F43:F47 F51:F57" name="Range1"/>
  </protectedRanges>
  <mergeCells count="1">
    <mergeCell ref="A5:B5"/>
  </mergeCells>
  <conditionalFormatting sqref="A23:B24">
    <cfRule type="duplicateValues" dxfId="45" priority="1" stopIfTrue="1"/>
  </conditionalFormatting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&amp;CC&amp;P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7F5D4-6164-4E2E-8DBB-795A5895F989}">
  <sheetPr codeName="Sheet17">
    <tabColor theme="6" tint="-0.249977111117893"/>
  </sheetPr>
  <dimension ref="A1:G57"/>
  <sheetViews>
    <sheetView showZeros="0" view="pageBreakPreview" topLeftCell="A37" zoomScale="90" zoomScaleNormal="90" zoomScaleSheetLayoutView="9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5.0898437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3"/>
      <c r="G2" s="2" t="s">
        <v>40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1"/>
    </row>
    <row r="8" spans="1:7" ht="12" customHeight="1" x14ac:dyDescent="0.25">
      <c r="A8" s="102" t="s">
        <v>804</v>
      </c>
      <c r="B8" s="103"/>
      <c r="C8" s="104" t="s">
        <v>42</v>
      </c>
      <c r="D8" s="105"/>
      <c r="E8" s="106"/>
      <c r="F8" s="107"/>
      <c r="G8" s="116"/>
    </row>
    <row r="9" spans="1:7" ht="12" customHeight="1" x14ac:dyDescent="0.25">
      <c r="A9" s="102"/>
      <c r="B9" s="103"/>
      <c r="C9" s="104"/>
      <c r="D9" s="105"/>
      <c r="E9" s="106"/>
      <c r="F9" s="107"/>
      <c r="G9" s="116"/>
    </row>
    <row r="10" spans="1:7" s="7" customFormat="1" ht="12" customHeight="1" x14ac:dyDescent="0.25">
      <c r="A10" s="129" t="s">
        <v>805</v>
      </c>
      <c r="B10" s="103"/>
      <c r="C10" s="104" t="s">
        <v>806</v>
      </c>
      <c r="D10" s="197"/>
      <c r="E10" s="198"/>
      <c r="F10" s="199"/>
      <c r="G10" s="200"/>
    </row>
    <row r="11" spans="1:7" ht="12" customHeight="1" x14ac:dyDescent="0.2">
      <c r="A11" s="112"/>
      <c r="B11" s="109"/>
      <c r="C11" s="110"/>
      <c r="D11" s="105"/>
      <c r="E11" s="106"/>
      <c r="F11" s="107"/>
      <c r="G11" s="116"/>
    </row>
    <row r="12" spans="1:7" ht="12" customHeight="1" x14ac:dyDescent="0.2">
      <c r="A12" s="114" t="s">
        <v>807</v>
      </c>
      <c r="B12" s="115"/>
      <c r="C12" s="110" t="s">
        <v>1734</v>
      </c>
      <c r="D12" s="105" t="s">
        <v>375</v>
      </c>
      <c r="E12" s="106">
        <v>6</v>
      </c>
      <c r="F12" s="224"/>
      <c r="G12" s="116">
        <f>F12*E12</f>
        <v>0</v>
      </c>
    </row>
    <row r="13" spans="1:7" ht="12" customHeight="1" x14ac:dyDescent="0.2">
      <c r="A13" s="114"/>
      <c r="B13" s="115"/>
      <c r="C13" s="110"/>
      <c r="D13" s="105"/>
      <c r="E13" s="106"/>
      <c r="F13" s="107"/>
      <c r="G13" s="116"/>
    </row>
    <row r="14" spans="1:7" ht="12" customHeight="1" x14ac:dyDescent="0.25">
      <c r="A14" s="108" t="s">
        <v>808</v>
      </c>
      <c r="B14" s="130"/>
      <c r="C14" s="110" t="s">
        <v>809</v>
      </c>
      <c r="D14" s="131" t="s">
        <v>597</v>
      </c>
      <c r="E14" s="132">
        <v>20</v>
      </c>
      <c r="F14" s="225"/>
      <c r="G14" s="171">
        <f>F14*E14</f>
        <v>0</v>
      </c>
    </row>
    <row r="15" spans="1:7" ht="12" customHeight="1" x14ac:dyDescent="0.25">
      <c r="A15" s="108"/>
      <c r="B15" s="130"/>
      <c r="C15" s="110"/>
      <c r="D15" s="131"/>
      <c r="E15" s="136"/>
      <c r="F15" s="137"/>
      <c r="G15" s="171"/>
    </row>
    <row r="16" spans="1:7" ht="12" customHeight="1" x14ac:dyDescent="0.2">
      <c r="A16" s="108"/>
      <c r="B16" s="109"/>
      <c r="C16" s="110"/>
      <c r="D16" s="125"/>
      <c r="E16" s="106"/>
      <c r="F16" s="107"/>
      <c r="G16" s="116"/>
    </row>
    <row r="17" spans="1:7" ht="12" customHeight="1" x14ac:dyDescent="0.2">
      <c r="A17" s="31"/>
      <c r="B17" s="60"/>
      <c r="D17" s="36"/>
      <c r="E17" s="36"/>
      <c r="F17" s="40"/>
      <c r="G17" s="87" t="str">
        <f t="shared" ref="G17:G54" si="0">IF(OR(AND(E17="Prov",F17="Sum"),(F17="PC Sum")),". . . . . . . . .00",IF(ISERR(E17*F17),"",IF(E17*F17=0,"",ROUND(E17*F17,2))))</f>
        <v/>
      </c>
    </row>
    <row r="18" spans="1:7" ht="12" customHeight="1" x14ac:dyDescent="0.2">
      <c r="A18" s="31"/>
      <c r="B18" s="60"/>
      <c r="D18" s="36"/>
      <c r="E18" s="41"/>
      <c r="F18" s="38"/>
      <c r="G18" s="87" t="str">
        <f t="shared" si="0"/>
        <v/>
      </c>
    </row>
    <row r="19" spans="1:7" ht="12" customHeight="1" x14ac:dyDescent="0.2">
      <c r="A19" s="31"/>
      <c r="B19" s="60"/>
      <c r="D19" s="36"/>
      <c r="E19" s="36"/>
      <c r="F19" s="38"/>
      <c r="G19" s="87" t="str">
        <f t="shared" si="0"/>
        <v/>
      </c>
    </row>
    <row r="20" spans="1:7" ht="12" customHeight="1" x14ac:dyDescent="0.2">
      <c r="A20" s="31"/>
      <c r="B20" s="60"/>
      <c r="D20" s="36"/>
      <c r="E20" s="36"/>
      <c r="F20" s="40"/>
      <c r="G20" s="87" t="str">
        <f t="shared" si="0"/>
        <v/>
      </c>
    </row>
    <row r="21" spans="1:7" ht="12" customHeight="1" x14ac:dyDescent="0.2">
      <c r="A21" s="31"/>
      <c r="B21" s="60"/>
      <c r="D21" s="36"/>
      <c r="E21" s="36"/>
      <c r="F21" s="40"/>
      <c r="G21" s="87" t="str">
        <f t="shared" si="0"/>
        <v/>
      </c>
    </row>
    <row r="22" spans="1:7" ht="12" customHeight="1" x14ac:dyDescent="0.2">
      <c r="A22" s="31"/>
      <c r="B22" s="60"/>
      <c r="D22" s="36"/>
      <c r="E22" s="36"/>
      <c r="F22" s="38"/>
      <c r="G22" s="87" t="str">
        <f t="shared" si="0"/>
        <v/>
      </c>
    </row>
    <row r="23" spans="1:7" ht="12" customHeight="1" x14ac:dyDescent="0.2">
      <c r="A23" s="31"/>
      <c r="B23" s="60"/>
      <c r="D23" s="36"/>
      <c r="E23" s="36"/>
      <c r="F23" s="40"/>
      <c r="G23" s="87" t="str">
        <f t="shared" si="0"/>
        <v/>
      </c>
    </row>
    <row r="24" spans="1:7" ht="12" customHeight="1" x14ac:dyDescent="0.2">
      <c r="A24" s="31"/>
      <c r="B24" s="60"/>
      <c r="D24" s="36"/>
      <c r="E24" s="37"/>
      <c r="F24" s="40"/>
      <c r="G24" s="87" t="str">
        <f t="shared" si="0"/>
        <v/>
      </c>
    </row>
    <row r="25" spans="1:7" ht="12" customHeight="1" x14ac:dyDescent="0.2">
      <c r="A25" s="31"/>
      <c r="B25" s="60"/>
      <c r="D25" s="28"/>
      <c r="E25" s="30"/>
      <c r="F25" s="75"/>
      <c r="G25" s="87" t="str">
        <f t="shared" si="0"/>
        <v/>
      </c>
    </row>
    <row r="26" spans="1:7" ht="12" customHeight="1" x14ac:dyDescent="0.2">
      <c r="A26" s="31"/>
      <c r="B26" s="60"/>
      <c r="D26" s="28"/>
      <c r="E26" s="30"/>
      <c r="F26" s="75"/>
      <c r="G26" s="87" t="str">
        <f t="shared" si="0"/>
        <v/>
      </c>
    </row>
    <row r="27" spans="1:7" ht="12" customHeight="1" x14ac:dyDescent="0.2">
      <c r="A27" s="31"/>
      <c r="B27" s="60"/>
      <c r="D27" s="28"/>
      <c r="E27" s="29"/>
      <c r="F27" s="30"/>
      <c r="G27" s="87" t="str">
        <f t="shared" si="0"/>
        <v/>
      </c>
    </row>
    <row r="28" spans="1:7" ht="12" customHeight="1" x14ac:dyDescent="0.2">
      <c r="A28" s="31"/>
      <c r="B28" s="60"/>
      <c r="D28" s="28"/>
      <c r="E28" s="29"/>
      <c r="F28" s="30"/>
      <c r="G28" s="87" t="str">
        <f t="shared" si="0"/>
        <v/>
      </c>
    </row>
    <row r="29" spans="1:7" ht="12" customHeight="1" x14ac:dyDescent="0.2">
      <c r="A29" s="31"/>
      <c r="B29" s="60"/>
      <c r="D29" s="28"/>
      <c r="E29" s="29"/>
      <c r="F29" s="30"/>
      <c r="G29" s="87" t="str">
        <f t="shared" si="0"/>
        <v/>
      </c>
    </row>
    <row r="30" spans="1:7" ht="12" customHeight="1" x14ac:dyDescent="0.2">
      <c r="A30" s="31"/>
      <c r="B30" s="60"/>
      <c r="D30" s="28"/>
      <c r="E30" s="30"/>
      <c r="F30" s="72"/>
      <c r="G30" s="87" t="str">
        <f t="shared" si="0"/>
        <v/>
      </c>
    </row>
    <row r="31" spans="1:7" ht="12" customHeight="1" x14ac:dyDescent="0.2">
      <c r="A31" s="31"/>
      <c r="B31" s="60"/>
      <c r="D31" s="28"/>
      <c r="E31" s="29"/>
      <c r="F31" s="45"/>
      <c r="G31" s="87" t="str">
        <f t="shared" si="0"/>
        <v/>
      </c>
    </row>
    <row r="32" spans="1:7" ht="12" customHeight="1" x14ac:dyDescent="0.2">
      <c r="A32" s="31"/>
      <c r="B32" s="60"/>
      <c r="D32" s="28"/>
      <c r="E32" s="28"/>
      <c r="F32" s="45"/>
      <c r="G32" s="87" t="str">
        <f t="shared" si="0"/>
        <v/>
      </c>
    </row>
    <row r="33" spans="1:7" ht="12" customHeight="1" x14ac:dyDescent="0.2">
      <c r="A33" s="31"/>
      <c r="B33" s="60"/>
      <c r="D33" s="28"/>
      <c r="E33" s="46"/>
      <c r="F33" s="30"/>
      <c r="G33" s="87" t="str">
        <f t="shared" si="0"/>
        <v/>
      </c>
    </row>
    <row r="34" spans="1:7" ht="12" customHeight="1" x14ac:dyDescent="0.2">
      <c r="A34" s="31"/>
      <c r="B34" s="60"/>
      <c r="D34" s="28"/>
      <c r="E34" s="28"/>
      <c r="F34" s="30"/>
      <c r="G34" s="87" t="str">
        <f t="shared" si="0"/>
        <v/>
      </c>
    </row>
    <row r="35" spans="1:7" ht="12" customHeight="1" x14ac:dyDescent="0.2">
      <c r="A35" s="31"/>
      <c r="B35" s="60"/>
      <c r="D35" s="28"/>
      <c r="E35" s="28"/>
      <c r="F35" s="45"/>
      <c r="G35" s="87" t="str">
        <f t="shared" si="0"/>
        <v/>
      </c>
    </row>
    <row r="36" spans="1:7" ht="12" customHeight="1" x14ac:dyDescent="0.2">
      <c r="A36" s="31"/>
      <c r="B36" s="60"/>
      <c r="D36" s="28"/>
      <c r="E36" s="28"/>
      <c r="F36" s="45"/>
      <c r="G36" s="87" t="str">
        <f t="shared" si="0"/>
        <v/>
      </c>
    </row>
    <row r="37" spans="1:7" ht="12" customHeight="1" x14ac:dyDescent="0.2">
      <c r="A37" s="31"/>
      <c r="B37" s="60"/>
      <c r="D37" s="28"/>
      <c r="E37" s="28"/>
      <c r="F37" s="45"/>
      <c r="G37" s="87" t="str">
        <f t="shared" si="0"/>
        <v/>
      </c>
    </row>
    <row r="38" spans="1:7" ht="12" customHeight="1" x14ac:dyDescent="0.2">
      <c r="A38" s="31"/>
      <c r="B38" s="60"/>
      <c r="D38" s="28"/>
      <c r="E38" s="28"/>
      <c r="F38" s="45"/>
      <c r="G38" s="87" t="str">
        <f t="shared" si="0"/>
        <v/>
      </c>
    </row>
    <row r="39" spans="1:7" ht="12" customHeight="1" x14ac:dyDescent="0.2">
      <c r="A39" s="31"/>
      <c r="B39" s="60"/>
      <c r="D39" s="28"/>
      <c r="E39" s="28"/>
      <c r="F39" s="45"/>
      <c r="G39" s="87" t="str">
        <f t="shared" si="0"/>
        <v/>
      </c>
    </row>
    <row r="40" spans="1:7" ht="12" customHeight="1" x14ac:dyDescent="0.2">
      <c r="A40" s="31"/>
      <c r="B40" s="60"/>
      <c r="D40" s="28"/>
      <c r="E40" s="29"/>
      <c r="F40" s="45"/>
      <c r="G40" s="87" t="str">
        <f t="shared" si="0"/>
        <v/>
      </c>
    </row>
    <row r="41" spans="1:7" ht="12" customHeight="1" x14ac:dyDescent="0.2">
      <c r="A41" s="31"/>
      <c r="B41" s="60"/>
      <c r="D41" s="28"/>
      <c r="E41" s="30"/>
      <c r="F41" s="75"/>
      <c r="G41" s="87" t="str">
        <f t="shared" si="0"/>
        <v/>
      </c>
    </row>
    <row r="42" spans="1:7" ht="12" customHeight="1" x14ac:dyDescent="0.2">
      <c r="A42" s="31"/>
      <c r="B42" s="60"/>
      <c r="D42" s="28"/>
      <c r="E42" s="30"/>
      <c r="F42" s="75"/>
      <c r="G42" s="87" t="str">
        <f t="shared" si="0"/>
        <v/>
      </c>
    </row>
    <row r="43" spans="1:7" ht="12" customHeight="1" x14ac:dyDescent="0.2">
      <c r="A43" s="31"/>
      <c r="B43" s="60"/>
      <c r="D43" s="28"/>
      <c r="E43" s="29"/>
      <c r="F43" s="30"/>
      <c r="G43" s="87" t="str">
        <f t="shared" si="0"/>
        <v/>
      </c>
    </row>
    <row r="44" spans="1:7" ht="12" customHeight="1" x14ac:dyDescent="0.2">
      <c r="A44" s="31"/>
      <c r="B44" s="60"/>
      <c r="D44" s="28"/>
      <c r="E44" s="29"/>
      <c r="F44" s="45"/>
      <c r="G44" s="87" t="str">
        <f t="shared" si="0"/>
        <v/>
      </c>
    </row>
    <row r="45" spans="1:7" ht="12" customHeight="1" x14ac:dyDescent="0.2">
      <c r="A45" s="31"/>
      <c r="B45" s="60"/>
      <c r="D45" s="28"/>
      <c r="E45" s="29"/>
      <c r="F45" s="30"/>
      <c r="G45" s="87" t="str">
        <f t="shared" si="0"/>
        <v/>
      </c>
    </row>
    <row r="46" spans="1:7" ht="12" customHeight="1" x14ac:dyDescent="0.2">
      <c r="A46" s="31"/>
      <c r="B46" s="60"/>
      <c r="D46" s="28"/>
      <c r="E46" s="28"/>
      <c r="F46" s="47"/>
      <c r="G46" s="87" t="str">
        <f t="shared" si="0"/>
        <v/>
      </c>
    </row>
    <row r="47" spans="1:7" ht="12" customHeight="1" x14ac:dyDescent="0.2">
      <c r="A47" s="31"/>
      <c r="B47" s="60"/>
      <c r="D47" s="28"/>
      <c r="E47" s="28"/>
      <c r="F47" s="47"/>
      <c r="G47" s="87" t="str">
        <f t="shared" si="0"/>
        <v/>
      </c>
    </row>
    <row r="48" spans="1:7" ht="12" customHeight="1" x14ac:dyDescent="0.2">
      <c r="A48" s="31"/>
      <c r="B48" s="60"/>
      <c r="D48" s="28"/>
      <c r="E48" s="28"/>
      <c r="F48" s="47"/>
      <c r="G48" s="87"/>
    </row>
    <row r="49" spans="1:7" ht="12" customHeight="1" x14ac:dyDescent="0.2">
      <c r="A49" s="31"/>
      <c r="B49" s="60"/>
      <c r="D49" s="28"/>
      <c r="E49" s="28"/>
      <c r="F49" s="47"/>
      <c r="G49" s="87"/>
    </row>
    <row r="50" spans="1:7" ht="12" customHeight="1" x14ac:dyDescent="0.2">
      <c r="A50" s="31"/>
      <c r="B50" s="60"/>
      <c r="D50" s="28"/>
      <c r="E50" s="29"/>
      <c r="F50" s="45"/>
      <c r="G50" s="87" t="str">
        <f t="shared" si="0"/>
        <v/>
      </c>
    </row>
    <row r="51" spans="1:7" ht="12" customHeight="1" x14ac:dyDescent="0.2">
      <c r="A51" s="31"/>
      <c r="B51" s="60"/>
      <c r="D51" s="28"/>
      <c r="E51" s="29"/>
      <c r="F51" s="75"/>
      <c r="G51" s="87" t="str">
        <f t="shared" si="0"/>
        <v/>
      </c>
    </row>
    <row r="52" spans="1:7" ht="12" customHeight="1" x14ac:dyDescent="0.2">
      <c r="A52" s="31"/>
      <c r="B52" s="60"/>
      <c r="D52" s="28"/>
      <c r="E52" s="29"/>
      <c r="F52" s="75"/>
      <c r="G52" s="87" t="str">
        <f t="shared" si="0"/>
        <v/>
      </c>
    </row>
    <row r="53" spans="1:7" ht="12" customHeight="1" x14ac:dyDescent="0.2">
      <c r="A53" s="31"/>
      <c r="B53" s="60"/>
      <c r="D53" s="28"/>
      <c r="E53" s="29"/>
      <c r="F53" s="30"/>
      <c r="G53" s="87" t="str">
        <f t="shared" si="0"/>
        <v/>
      </c>
    </row>
    <row r="54" spans="1:7" ht="12" customHeight="1" x14ac:dyDescent="0.2">
      <c r="A54" s="31"/>
      <c r="B54" s="60"/>
      <c r="D54" s="28"/>
      <c r="E54" s="29"/>
      <c r="F54" s="30"/>
      <c r="G54" s="87" t="str">
        <f t="shared" si="0"/>
        <v/>
      </c>
    </row>
    <row r="55" spans="1:7" ht="12" customHeight="1" x14ac:dyDescent="0.25">
      <c r="A55" s="52"/>
      <c r="B55" s="53"/>
      <c r="C55" s="89"/>
      <c r="D55" s="4"/>
      <c r="E55" s="4"/>
      <c r="F55" s="15"/>
      <c r="G55" s="54"/>
    </row>
    <row r="56" spans="1:7" ht="12" customHeight="1" x14ac:dyDescent="0.25">
      <c r="A56" s="25" t="str">
        <f>A8</f>
        <v>M230</v>
      </c>
      <c r="B56" s="49"/>
      <c r="C56" s="90" t="s">
        <v>137</v>
      </c>
      <c r="D56" s="3"/>
      <c r="E56" s="3"/>
      <c r="F56" s="60"/>
      <c r="G56" s="76">
        <f>SUM(G7:G54)</f>
        <v>0</v>
      </c>
    </row>
    <row r="57" spans="1:7" ht="12" customHeight="1" x14ac:dyDescent="0.25">
      <c r="A57" s="43"/>
      <c r="B57" s="55"/>
      <c r="C57" s="91"/>
      <c r="D57" s="5"/>
      <c r="E57" s="5"/>
      <c r="F57" s="19"/>
      <c r="G57" s="44"/>
    </row>
  </sheetData>
  <sheetProtection algorithmName="SHA-512" hashValue="xf5vctYEM/F73/hz6D7EDjVDUwT/DSpba3QxcLOE+5t/nvgRAIHxDWLn1HCqMl06YjySBycr7owBbzLTjj2MFQ==" saltValue="w7VoebJoXnkHlQogPkPWDQ==" spinCount="100000" sheet="1" objects="1" scenarios="1"/>
  <protectedRanges>
    <protectedRange sqref="F41:F42 F51:F52 F30 F25:F26" name="Range2"/>
    <protectedRange sqref="F12:F14" name="Range3"/>
  </protectedRanges>
  <mergeCells count="1">
    <mergeCell ref="A5:B5"/>
  </mergeCells>
  <conditionalFormatting sqref="A12:B13">
    <cfRule type="duplicateValues" dxfId="14" priority="5" stopIfTrue="1"/>
  </conditionalFormatting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&amp;CC&amp;P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74448-72AE-409E-8EE1-5766A6EA6CD7}">
  <sheetPr codeName="Sheet18">
    <tabColor theme="6" tint="-0.249977111117893"/>
  </sheetPr>
  <dimension ref="A1:G66"/>
  <sheetViews>
    <sheetView showZeros="0" view="pageBreakPreview" zoomScale="90" zoomScaleNormal="90" zoomScaleSheetLayoutView="9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5.5429687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3"/>
      <c r="G2" s="2" t="s">
        <v>340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62"/>
    </row>
    <row r="8" spans="1:7" ht="12" customHeight="1" x14ac:dyDescent="0.25">
      <c r="A8" s="102" t="s">
        <v>810</v>
      </c>
      <c r="B8" s="103"/>
      <c r="C8" s="104" t="s">
        <v>51</v>
      </c>
      <c r="D8" s="105"/>
      <c r="E8" s="106"/>
      <c r="F8" s="107"/>
      <c r="G8" s="116"/>
    </row>
    <row r="9" spans="1:7" ht="12" customHeight="1" x14ac:dyDescent="0.25">
      <c r="A9" s="102"/>
      <c r="B9" s="103"/>
      <c r="C9" s="104"/>
      <c r="D9" s="105"/>
      <c r="E9" s="106"/>
      <c r="F9" s="107"/>
      <c r="G9" s="116"/>
    </row>
    <row r="10" spans="1:7" s="7" customFormat="1" ht="12" customHeight="1" x14ac:dyDescent="0.25">
      <c r="A10" s="129" t="s">
        <v>811</v>
      </c>
      <c r="B10" s="103"/>
      <c r="C10" s="104" t="s">
        <v>815</v>
      </c>
      <c r="D10" s="197"/>
      <c r="E10" s="198"/>
      <c r="F10" s="199"/>
      <c r="G10" s="200"/>
    </row>
    <row r="11" spans="1:7" s="7" customFormat="1" ht="12" customHeight="1" x14ac:dyDescent="0.25">
      <c r="A11" s="102"/>
      <c r="B11" s="103"/>
      <c r="C11" s="104"/>
      <c r="D11" s="197"/>
      <c r="E11" s="198"/>
      <c r="F11" s="199"/>
      <c r="G11" s="200"/>
    </row>
    <row r="12" spans="1:7" s="7" customFormat="1" ht="12" customHeight="1" x14ac:dyDescent="0.25">
      <c r="A12" s="102" t="s">
        <v>812</v>
      </c>
      <c r="B12" s="103"/>
      <c r="C12" s="104" t="s">
        <v>813</v>
      </c>
      <c r="D12" s="197"/>
      <c r="E12" s="198"/>
      <c r="F12" s="199"/>
      <c r="G12" s="200"/>
    </row>
    <row r="13" spans="1:7" ht="12" customHeight="1" x14ac:dyDescent="0.2">
      <c r="A13" s="112"/>
      <c r="B13" s="109"/>
      <c r="C13" s="110"/>
      <c r="D13" s="105"/>
      <c r="E13" s="106"/>
      <c r="F13" s="107"/>
      <c r="G13" s="116"/>
    </row>
    <row r="14" spans="1:7" ht="12" customHeight="1" x14ac:dyDescent="0.2">
      <c r="A14" s="114" t="s">
        <v>814</v>
      </c>
      <c r="B14" s="115"/>
      <c r="C14" s="110" t="s">
        <v>1734</v>
      </c>
      <c r="D14" s="105" t="s">
        <v>375</v>
      </c>
      <c r="E14" s="106">
        <v>6</v>
      </c>
      <c r="F14" s="224"/>
      <c r="G14" s="116">
        <f>F14*E14</f>
        <v>0</v>
      </c>
    </row>
    <row r="15" spans="1:7" ht="12" customHeight="1" x14ac:dyDescent="0.2">
      <c r="A15" s="114"/>
      <c r="B15" s="115"/>
      <c r="C15" s="110"/>
      <c r="D15" s="105"/>
      <c r="E15" s="106"/>
      <c r="F15" s="107"/>
      <c r="G15" s="116"/>
    </row>
    <row r="16" spans="1:7" ht="12" customHeight="1" x14ac:dyDescent="0.2">
      <c r="A16" s="114"/>
      <c r="B16" s="115"/>
      <c r="C16" s="110"/>
      <c r="D16" s="105"/>
      <c r="E16" s="106"/>
      <c r="F16" s="107"/>
      <c r="G16" s="116"/>
    </row>
    <row r="17" spans="1:7" ht="12" customHeight="1" x14ac:dyDescent="0.2">
      <c r="A17" s="114"/>
      <c r="B17" s="115"/>
      <c r="C17" s="110"/>
      <c r="D17" s="105"/>
      <c r="E17" s="106"/>
      <c r="F17" s="107"/>
      <c r="G17" s="116"/>
    </row>
    <row r="18" spans="1:7" ht="12" customHeight="1" x14ac:dyDescent="0.2">
      <c r="A18" s="114"/>
      <c r="B18" s="115"/>
      <c r="C18" s="110"/>
      <c r="D18" s="105"/>
      <c r="E18" s="106"/>
      <c r="F18" s="107"/>
      <c r="G18" s="116"/>
    </row>
    <row r="19" spans="1:7" ht="12" customHeight="1" x14ac:dyDescent="0.2">
      <c r="A19" s="112"/>
      <c r="B19" s="109"/>
      <c r="C19" s="110"/>
      <c r="D19" s="105"/>
      <c r="E19" s="106"/>
      <c r="F19" s="107"/>
      <c r="G19" s="116"/>
    </row>
    <row r="20" spans="1:7" ht="12" customHeight="1" x14ac:dyDescent="0.2">
      <c r="A20" s="112"/>
      <c r="B20" s="109"/>
      <c r="C20" s="110"/>
      <c r="D20" s="105"/>
      <c r="E20" s="106"/>
      <c r="F20" s="107"/>
      <c r="G20" s="116"/>
    </row>
    <row r="21" spans="1:7" ht="12" customHeight="1" x14ac:dyDescent="0.2">
      <c r="A21" s="112"/>
      <c r="B21" s="109"/>
      <c r="C21" s="110"/>
      <c r="D21" s="105"/>
      <c r="E21" s="106"/>
      <c r="F21" s="107"/>
      <c r="G21" s="116"/>
    </row>
    <row r="22" spans="1:7" ht="12" customHeight="1" x14ac:dyDescent="0.2">
      <c r="A22" s="112"/>
      <c r="B22" s="109"/>
      <c r="C22" s="110"/>
      <c r="D22" s="105"/>
      <c r="E22" s="106"/>
      <c r="F22" s="107"/>
      <c r="G22" s="116"/>
    </row>
    <row r="23" spans="1:7" ht="12" customHeight="1" x14ac:dyDescent="0.2">
      <c r="A23" s="112"/>
      <c r="B23" s="109"/>
      <c r="C23" s="110"/>
      <c r="D23" s="105"/>
      <c r="E23" s="106"/>
      <c r="F23" s="107"/>
      <c r="G23" s="116"/>
    </row>
    <row r="24" spans="1:7" ht="12" customHeight="1" x14ac:dyDescent="0.2">
      <c r="A24" s="112"/>
      <c r="B24" s="109"/>
      <c r="C24" s="110"/>
      <c r="D24" s="105"/>
      <c r="E24" s="106"/>
      <c r="F24" s="107"/>
      <c r="G24" s="116"/>
    </row>
    <row r="25" spans="1:7" ht="12" customHeight="1" x14ac:dyDescent="0.2">
      <c r="A25" s="31"/>
      <c r="B25" s="60"/>
      <c r="D25" s="36"/>
      <c r="E25" s="36"/>
      <c r="F25" s="40"/>
      <c r="G25" s="87" t="str">
        <f t="shared" ref="G25:G63" si="0">IF(OR(AND(E25="Prov",F25="Sum"),(F25="PC Sum")),". . . . . . . . .00",IF(ISERR(E25*F25),"",IF(E25*F25=0,"",ROUND(E25*F25,2))))</f>
        <v/>
      </c>
    </row>
    <row r="26" spans="1:7" ht="12" customHeight="1" x14ac:dyDescent="0.2">
      <c r="A26" s="31"/>
      <c r="B26" s="60"/>
      <c r="D26" s="36"/>
      <c r="E26" s="41"/>
      <c r="F26" s="38"/>
      <c r="G26" s="87" t="str">
        <f t="shared" si="0"/>
        <v/>
      </c>
    </row>
    <row r="27" spans="1:7" ht="12" customHeight="1" x14ac:dyDescent="0.2">
      <c r="A27" s="31"/>
      <c r="B27" s="60"/>
      <c r="D27" s="36"/>
      <c r="E27" s="36"/>
      <c r="F27" s="38"/>
      <c r="G27" s="87" t="str">
        <f t="shared" si="0"/>
        <v/>
      </c>
    </row>
    <row r="28" spans="1:7" ht="12" customHeight="1" x14ac:dyDescent="0.2">
      <c r="A28" s="31"/>
      <c r="B28" s="60"/>
      <c r="D28" s="36"/>
      <c r="E28" s="36"/>
      <c r="F28" s="40"/>
      <c r="G28" s="87" t="str">
        <f t="shared" si="0"/>
        <v/>
      </c>
    </row>
    <row r="29" spans="1:7" ht="12" customHeight="1" x14ac:dyDescent="0.2">
      <c r="A29" s="31"/>
      <c r="B29" s="60"/>
      <c r="D29" s="36"/>
      <c r="E29" s="36"/>
      <c r="F29" s="40"/>
      <c r="G29" s="87" t="str">
        <f t="shared" si="0"/>
        <v/>
      </c>
    </row>
    <row r="30" spans="1:7" ht="12" customHeight="1" x14ac:dyDescent="0.2">
      <c r="A30" s="31"/>
      <c r="B30" s="60"/>
      <c r="D30" s="36"/>
      <c r="E30" s="36"/>
      <c r="F30" s="38"/>
      <c r="G30" s="87" t="str">
        <f t="shared" si="0"/>
        <v/>
      </c>
    </row>
    <row r="31" spans="1:7" ht="12" customHeight="1" x14ac:dyDescent="0.2">
      <c r="A31" s="31"/>
      <c r="B31" s="60"/>
      <c r="D31" s="36"/>
      <c r="E31" s="36"/>
      <c r="F31" s="40"/>
      <c r="G31" s="87" t="str">
        <f t="shared" si="0"/>
        <v/>
      </c>
    </row>
    <row r="32" spans="1:7" ht="12" customHeight="1" x14ac:dyDescent="0.2">
      <c r="A32" s="31"/>
      <c r="B32" s="60"/>
      <c r="D32" s="36"/>
      <c r="E32" s="37"/>
      <c r="F32" s="40"/>
      <c r="G32" s="87" t="str">
        <f t="shared" si="0"/>
        <v/>
      </c>
    </row>
    <row r="33" spans="1:7" ht="12" customHeight="1" x14ac:dyDescent="0.2">
      <c r="A33" s="31"/>
      <c r="B33" s="60"/>
      <c r="D33" s="28"/>
      <c r="E33" s="30"/>
      <c r="F33" s="75"/>
      <c r="G33" s="87" t="str">
        <f t="shared" si="0"/>
        <v/>
      </c>
    </row>
    <row r="34" spans="1:7" ht="12" customHeight="1" x14ac:dyDescent="0.2">
      <c r="A34" s="31"/>
      <c r="B34" s="60"/>
      <c r="D34" s="28"/>
      <c r="E34" s="30"/>
      <c r="F34" s="75"/>
      <c r="G34" s="87" t="str">
        <f t="shared" si="0"/>
        <v/>
      </c>
    </row>
    <row r="35" spans="1:7" ht="12" customHeight="1" x14ac:dyDescent="0.2">
      <c r="A35" s="31"/>
      <c r="B35" s="60"/>
      <c r="D35" s="28"/>
      <c r="E35" s="29"/>
      <c r="F35" s="30"/>
      <c r="G35" s="87" t="str">
        <f t="shared" si="0"/>
        <v/>
      </c>
    </row>
    <row r="36" spans="1:7" ht="12" customHeight="1" x14ac:dyDescent="0.2">
      <c r="A36" s="31"/>
      <c r="B36" s="60"/>
      <c r="D36" s="28"/>
      <c r="E36" s="29"/>
      <c r="F36" s="30"/>
      <c r="G36" s="87" t="str">
        <f t="shared" si="0"/>
        <v/>
      </c>
    </row>
    <row r="37" spans="1:7" ht="12" customHeight="1" x14ac:dyDescent="0.2">
      <c r="A37" s="31"/>
      <c r="B37" s="60"/>
      <c r="D37" s="28"/>
      <c r="E37" s="29"/>
      <c r="F37" s="30"/>
      <c r="G37" s="87" t="str">
        <f t="shared" si="0"/>
        <v/>
      </c>
    </row>
    <row r="38" spans="1:7" ht="12" customHeight="1" x14ac:dyDescent="0.2">
      <c r="A38" s="31"/>
      <c r="B38" s="60"/>
      <c r="D38" s="28"/>
      <c r="E38" s="30"/>
      <c r="F38" s="72"/>
      <c r="G38" s="87" t="str">
        <f t="shared" si="0"/>
        <v/>
      </c>
    </row>
    <row r="39" spans="1:7" ht="12" customHeight="1" x14ac:dyDescent="0.2">
      <c r="A39" s="31"/>
      <c r="B39" s="60"/>
      <c r="D39" s="28"/>
      <c r="E39" s="29"/>
      <c r="F39" s="45"/>
      <c r="G39" s="87" t="str">
        <f t="shared" si="0"/>
        <v/>
      </c>
    </row>
    <row r="40" spans="1:7" ht="12" customHeight="1" x14ac:dyDescent="0.2">
      <c r="A40" s="31"/>
      <c r="B40" s="60"/>
      <c r="D40" s="28"/>
      <c r="E40" s="28"/>
      <c r="F40" s="45"/>
      <c r="G40" s="87" t="str">
        <f t="shared" si="0"/>
        <v/>
      </c>
    </row>
    <row r="41" spans="1:7" ht="12" customHeight="1" x14ac:dyDescent="0.2">
      <c r="A41" s="31"/>
      <c r="B41" s="60"/>
      <c r="D41" s="28"/>
      <c r="E41" s="46"/>
      <c r="F41" s="30"/>
      <c r="G41" s="87" t="str">
        <f t="shared" si="0"/>
        <v/>
      </c>
    </row>
    <row r="42" spans="1:7" ht="12" customHeight="1" x14ac:dyDescent="0.2">
      <c r="A42" s="31"/>
      <c r="B42" s="60"/>
      <c r="D42" s="28"/>
      <c r="E42" s="28"/>
      <c r="F42" s="30"/>
      <c r="G42" s="87" t="str">
        <f t="shared" si="0"/>
        <v/>
      </c>
    </row>
    <row r="43" spans="1:7" ht="12" customHeight="1" x14ac:dyDescent="0.2">
      <c r="A43" s="31"/>
      <c r="B43" s="60"/>
      <c r="D43" s="28"/>
      <c r="E43" s="28"/>
      <c r="F43" s="45"/>
      <c r="G43" s="87" t="str">
        <f t="shared" si="0"/>
        <v/>
      </c>
    </row>
    <row r="44" spans="1:7" ht="12" customHeight="1" x14ac:dyDescent="0.2">
      <c r="A44" s="31"/>
      <c r="B44" s="60"/>
      <c r="D44" s="28"/>
      <c r="E44" s="28"/>
      <c r="F44" s="45"/>
      <c r="G44" s="87" t="str">
        <f t="shared" si="0"/>
        <v/>
      </c>
    </row>
    <row r="45" spans="1:7" ht="12" customHeight="1" x14ac:dyDescent="0.2">
      <c r="A45" s="31"/>
      <c r="B45" s="60"/>
      <c r="D45" s="28"/>
      <c r="E45" s="28"/>
      <c r="F45" s="45"/>
      <c r="G45" s="87" t="str">
        <f t="shared" si="0"/>
        <v/>
      </c>
    </row>
    <row r="46" spans="1:7" ht="12" customHeight="1" x14ac:dyDescent="0.2">
      <c r="A46" s="31"/>
      <c r="B46" s="60"/>
      <c r="D46" s="28"/>
      <c r="E46" s="28"/>
      <c r="F46" s="45"/>
      <c r="G46" s="87" t="str">
        <f t="shared" si="0"/>
        <v/>
      </c>
    </row>
    <row r="47" spans="1:7" ht="12" customHeight="1" x14ac:dyDescent="0.2">
      <c r="A47" s="31"/>
      <c r="B47" s="60"/>
      <c r="D47" s="28"/>
      <c r="E47" s="28"/>
      <c r="F47" s="45"/>
      <c r="G47" s="87" t="str">
        <f t="shared" si="0"/>
        <v/>
      </c>
    </row>
    <row r="48" spans="1:7" ht="12" customHeight="1" x14ac:dyDescent="0.2">
      <c r="A48" s="31"/>
      <c r="B48" s="60"/>
      <c r="D48" s="28"/>
      <c r="E48" s="29"/>
      <c r="F48" s="45"/>
      <c r="G48" s="87" t="str">
        <f t="shared" si="0"/>
        <v/>
      </c>
    </row>
    <row r="49" spans="1:7" ht="12" customHeight="1" x14ac:dyDescent="0.2">
      <c r="A49" s="31"/>
      <c r="B49" s="60"/>
      <c r="D49" s="28"/>
      <c r="E49" s="30"/>
      <c r="F49" s="75"/>
      <c r="G49" s="87" t="str">
        <f t="shared" si="0"/>
        <v/>
      </c>
    </row>
    <row r="50" spans="1:7" ht="12" customHeight="1" x14ac:dyDescent="0.2">
      <c r="A50" s="31"/>
      <c r="B50" s="60"/>
      <c r="D50" s="28"/>
      <c r="E50" s="30"/>
      <c r="F50" s="75"/>
      <c r="G50" s="87" t="str">
        <f t="shared" si="0"/>
        <v/>
      </c>
    </row>
    <row r="51" spans="1:7" ht="12" customHeight="1" x14ac:dyDescent="0.2">
      <c r="A51" s="31"/>
      <c r="B51" s="60"/>
      <c r="D51" s="28"/>
      <c r="E51" s="29"/>
      <c r="F51" s="30"/>
      <c r="G51" s="87" t="str">
        <f t="shared" si="0"/>
        <v/>
      </c>
    </row>
    <row r="52" spans="1:7" ht="12" customHeight="1" x14ac:dyDescent="0.2">
      <c r="A52" s="31"/>
      <c r="B52" s="60"/>
      <c r="D52" s="28"/>
      <c r="E52" s="29"/>
      <c r="F52" s="45"/>
      <c r="G52" s="87" t="str">
        <f t="shared" si="0"/>
        <v/>
      </c>
    </row>
    <row r="53" spans="1:7" ht="12" customHeight="1" x14ac:dyDescent="0.2">
      <c r="A53" s="31"/>
      <c r="B53" s="60"/>
      <c r="D53" s="28"/>
      <c r="E53" s="29"/>
      <c r="F53" s="30"/>
      <c r="G53" s="87" t="str">
        <f t="shared" si="0"/>
        <v/>
      </c>
    </row>
    <row r="54" spans="1:7" ht="12" customHeight="1" x14ac:dyDescent="0.2">
      <c r="A54" s="31"/>
      <c r="B54" s="60"/>
      <c r="D54" s="28"/>
      <c r="E54" s="28"/>
      <c r="F54" s="47"/>
      <c r="G54" s="87" t="str">
        <f t="shared" si="0"/>
        <v/>
      </c>
    </row>
    <row r="55" spans="1:7" ht="12" customHeight="1" x14ac:dyDescent="0.2">
      <c r="A55" s="31"/>
      <c r="B55" s="60"/>
      <c r="D55" s="28"/>
      <c r="E55" s="28"/>
      <c r="F55" s="47"/>
      <c r="G55" s="87" t="str">
        <f t="shared" si="0"/>
        <v/>
      </c>
    </row>
    <row r="56" spans="1:7" ht="12" customHeight="1" x14ac:dyDescent="0.2">
      <c r="A56" s="31"/>
      <c r="B56" s="60"/>
      <c r="D56" s="28"/>
      <c r="E56" s="29"/>
      <c r="F56" s="45"/>
      <c r="G56" s="87" t="str">
        <f t="shared" si="0"/>
        <v/>
      </c>
    </row>
    <row r="57" spans="1:7" ht="12" customHeight="1" x14ac:dyDescent="0.2">
      <c r="A57" s="31"/>
      <c r="B57" s="60"/>
      <c r="D57" s="28"/>
      <c r="E57" s="29"/>
      <c r="F57" s="75"/>
      <c r="G57" s="87" t="str">
        <f t="shared" si="0"/>
        <v/>
      </c>
    </row>
    <row r="58" spans="1:7" ht="12" customHeight="1" x14ac:dyDescent="0.2">
      <c r="A58" s="31"/>
      <c r="B58" s="60"/>
      <c r="D58" s="28"/>
      <c r="E58" s="29"/>
      <c r="F58" s="75"/>
      <c r="G58" s="87"/>
    </row>
    <row r="59" spans="1:7" ht="12" customHeight="1" x14ac:dyDescent="0.2">
      <c r="A59" s="31"/>
      <c r="B59" s="60"/>
      <c r="D59" s="28"/>
      <c r="E59" s="29"/>
      <c r="F59" s="75"/>
      <c r="G59" s="87"/>
    </row>
    <row r="60" spans="1:7" ht="12" customHeight="1" x14ac:dyDescent="0.2">
      <c r="A60" s="31"/>
      <c r="B60" s="60"/>
      <c r="D60" s="28"/>
      <c r="E60" s="29"/>
      <c r="F60" s="75"/>
      <c r="G60" s="87"/>
    </row>
    <row r="61" spans="1:7" ht="12" customHeight="1" x14ac:dyDescent="0.2">
      <c r="A61" s="31"/>
      <c r="B61" s="60"/>
      <c r="D61" s="28"/>
      <c r="E61" s="29"/>
      <c r="F61" s="75"/>
      <c r="G61" s="87" t="str">
        <f t="shared" si="0"/>
        <v/>
      </c>
    </row>
    <row r="62" spans="1:7" ht="12" customHeight="1" x14ac:dyDescent="0.2">
      <c r="A62" s="31"/>
      <c r="B62" s="60"/>
      <c r="D62" s="28"/>
      <c r="E62" s="29"/>
      <c r="F62" s="30"/>
      <c r="G62" s="87" t="str">
        <f t="shared" si="0"/>
        <v/>
      </c>
    </row>
    <row r="63" spans="1:7" ht="12" customHeight="1" x14ac:dyDescent="0.2">
      <c r="A63" s="31"/>
      <c r="B63" s="60"/>
      <c r="D63" s="28"/>
      <c r="E63" s="29"/>
      <c r="F63" s="30"/>
      <c r="G63" s="87" t="str">
        <f t="shared" si="0"/>
        <v/>
      </c>
    </row>
    <row r="64" spans="1:7" ht="12" customHeight="1" x14ac:dyDescent="0.25">
      <c r="A64" s="52"/>
      <c r="B64" s="53"/>
      <c r="C64" s="89"/>
      <c r="D64" s="4"/>
      <c r="E64" s="4"/>
      <c r="F64" s="15"/>
      <c r="G64" s="54"/>
    </row>
    <row r="65" spans="1:7" ht="12" customHeight="1" x14ac:dyDescent="0.25">
      <c r="A65" s="25" t="str">
        <f>A8</f>
        <v>M240</v>
      </c>
      <c r="B65" s="49"/>
      <c r="C65" s="90" t="s">
        <v>137</v>
      </c>
      <c r="D65" s="3"/>
      <c r="E65" s="3"/>
      <c r="F65" s="60"/>
      <c r="G65" s="76">
        <f>SUM(G7:G63)</f>
        <v>0</v>
      </c>
    </row>
    <row r="66" spans="1:7" ht="12" customHeight="1" x14ac:dyDescent="0.25">
      <c r="A66" s="43"/>
      <c r="B66" s="55"/>
      <c r="C66" s="91"/>
      <c r="D66" s="5"/>
      <c r="E66" s="5"/>
      <c r="F66" s="19"/>
      <c r="G66" s="44"/>
    </row>
  </sheetData>
  <sheetProtection algorithmName="SHA-512" hashValue="RMUjZWGGAUssFKYfNjhnnLKxUYhjoacmZSTWPcLxTltqomylGAqVSpQ0A1NbQhJzkdas65XE0c13RLGcMWk3uQ==" saltValue="R1kgn2kmc3vKPAzwSNlfJw==" spinCount="100000" sheet="1" objects="1" scenarios="1"/>
  <protectedRanges>
    <protectedRange sqref="F49:F50 F57:F61 F38 F33:F34" name="Range2"/>
    <protectedRange sqref="F14:F18" name="Range4"/>
  </protectedRanges>
  <mergeCells count="1">
    <mergeCell ref="A5:B5"/>
  </mergeCells>
  <conditionalFormatting sqref="A14:B18">
    <cfRule type="duplicateValues" dxfId="13" priority="1" stopIfTrue="1"/>
  </conditionalFormatting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&amp;CC&amp;P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28E11-089B-4ABA-83C7-FAC3FB41754F}">
  <sheetPr codeName="Sheet19">
    <tabColor theme="6" tint="-0.249977111117893"/>
  </sheetPr>
  <dimension ref="A1:G66"/>
  <sheetViews>
    <sheetView showZeros="0" view="pageBreakPreview" topLeftCell="A49" zoomScale="80" zoomScaleNormal="100" zoomScaleSheetLayoutView="8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5.5429687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3"/>
      <c r="G2" s="2" t="s">
        <v>237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62"/>
    </row>
    <row r="8" spans="1:7" ht="12" customHeight="1" x14ac:dyDescent="0.25">
      <c r="A8" s="129" t="s">
        <v>816</v>
      </c>
      <c r="B8" s="103"/>
      <c r="C8" s="104" t="s">
        <v>52</v>
      </c>
      <c r="D8" s="105"/>
      <c r="E8" s="106"/>
      <c r="F8" s="107"/>
      <c r="G8" s="116"/>
    </row>
    <row r="9" spans="1:7" ht="12" customHeight="1" x14ac:dyDescent="0.2">
      <c r="A9" s="108"/>
      <c r="B9" s="109"/>
      <c r="C9" s="110"/>
      <c r="D9" s="105"/>
      <c r="E9" s="106"/>
      <c r="F9" s="107"/>
      <c r="G9" s="116"/>
    </row>
    <row r="10" spans="1:7" ht="12" customHeight="1" x14ac:dyDescent="0.25">
      <c r="A10" s="108" t="s">
        <v>817</v>
      </c>
      <c r="B10" s="130"/>
      <c r="C10" s="110" t="s">
        <v>846</v>
      </c>
      <c r="D10" s="131"/>
      <c r="E10" s="132"/>
      <c r="F10" s="137"/>
      <c r="G10" s="171"/>
    </row>
    <row r="11" spans="1:7" ht="12" customHeight="1" x14ac:dyDescent="0.25">
      <c r="A11" s="108"/>
      <c r="B11" s="130"/>
      <c r="C11" s="110" t="s">
        <v>847</v>
      </c>
      <c r="D11" s="131" t="s">
        <v>146</v>
      </c>
      <c r="E11" s="132">
        <v>320</v>
      </c>
      <c r="F11" s="225"/>
      <c r="G11" s="171">
        <f>F11*E11</f>
        <v>0</v>
      </c>
    </row>
    <row r="12" spans="1:7" ht="12" customHeight="1" x14ac:dyDescent="0.2">
      <c r="A12" s="112"/>
      <c r="B12" s="109"/>
      <c r="C12" s="110"/>
      <c r="D12" s="105"/>
      <c r="E12" s="113"/>
      <c r="F12" s="107"/>
      <c r="G12" s="171"/>
    </row>
    <row r="13" spans="1:7" s="7" customFormat="1" ht="12" customHeight="1" x14ac:dyDescent="0.25">
      <c r="A13" s="102" t="s">
        <v>818</v>
      </c>
      <c r="B13" s="103"/>
      <c r="C13" s="104" t="s">
        <v>819</v>
      </c>
      <c r="D13" s="197"/>
      <c r="E13" s="202"/>
      <c r="F13" s="199"/>
      <c r="G13" s="203"/>
    </row>
    <row r="14" spans="1:7" ht="12" customHeight="1" x14ac:dyDescent="0.2">
      <c r="A14" s="112"/>
      <c r="B14" s="109"/>
      <c r="C14" s="110"/>
      <c r="D14" s="105"/>
      <c r="E14" s="113"/>
      <c r="F14" s="107"/>
      <c r="G14" s="171"/>
    </row>
    <row r="15" spans="1:7" ht="12" customHeight="1" x14ac:dyDescent="0.2">
      <c r="A15" s="112" t="s">
        <v>820</v>
      </c>
      <c r="B15" s="109"/>
      <c r="C15" s="110" t="s">
        <v>835</v>
      </c>
      <c r="D15" s="105" t="s">
        <v>146</v>
      </c>
      <c r="E15" s="113">
        <v>80</v>
      </c>
      <c r="F15" s="224"/>
      <c r="G15" s="171">
        <f t="shared" ref="G15:G36" si="0">F15*E15</f>
        <v>0</v>
      </c>
    </row>
    <row r="16" spans="1:7" ht="12" customHeight="1" x14ac:dyDescent="0.2">
      <c r="A16" s="112"/>
      <c r="B16" s="109"/>
      <c r="C16" s="167"/>
      <c r="D16" s="105"/>
      <c r="E16" s="113"/>
      <c r="F16" s="107"/>
      <c r="G16" s="171"/>
    </row>
    <row r="17" spans="1:7" ht="12" customHeight="1" x14ac:dyDescent="0.2">
      <c r="A17" s="112" t="s">
        <v>821</v>
      </c>
      <c r="B17" s="109"/>
      <c r="C17" s="167" t="s">
        <v>836</v>
      </c>
      <c r="D17" s="105" t="s">
        <v>141</v>
      </c>
      <c r="E17" s="113">
        <v>360</v>
      </c>
      <c r="F17" s="231"/>
      <c r="G17" s="171">
        <f t="shared" si="0"/>
        <v>0</v>
      </c>
    </row>
    <row r="18" spans="1:7" ht="12" customHeight="1" x14ac:dyDescent="0.2">
      <c r="A18" s="63"/>
      <c r="B18" s="109"/>
      <c r="C18" s="167"/>
      <c r="D18" s="168"/>
      <c r="E18" s="113"/>
      <c r="F18" s="107"/>
      <c r="G18" s="171"/>
    </row>
    <row r="19" spans="1:7" ht="12" customHeight="1" x14ac:dyDescent="0.2">
      <c r="A19" s="65" t="s">
        <v>822</v>
      </c>
      <c r="B19" s="109"/>
      <c r="C19" s="169" t="s">
        <v>823</v>
      </c>
      <c r="D19" s="105" t="s">
        <v>188</v>
      </c>
      <c r="E19" s="113">
        <v>80</v>
      </c>
      <c r="F19" s="224"/>
      <c r="G19" s="171">
        <f t="shared" si="0"/>
        <v>0</v>
      </c>
    </row>
    <row r="20" spans="1:7" ht="12" customHeight="1" x14ac:dyDescent="0.2">
      <c r="A20" s="63"/>
      <c r="B20" s="109"/>
      <c r="C20" s="169"/>
      <c r="D20" s="105"/>
      <c r="E20" s="113"/>
      <c r="F20" s="107"/>
      <c r="G20" s="171"/>
    </row>
    <row r="21" spans="1:7" ht="12" customHeight="1" x14ac:dyDescent="0.2">
      <c r="A21" s="65" t="s">
        <v>824</v>
      </c>
      <c r="B21" s="109"/>
      <c r="C21" s="170" t="s">
        <v>825</v>
      </c>
      <c r="D21" s="105" t="s">
        <v>147</v>
      </c>
      <c r="E21" s="113">
        <v>10</v>
      </c>
      <c r="F21" s="224"/>
      <c r="G21" s="171">
        <f t="shared" si="0"/>
        <v>0</v>
      </c>
    </row>
    <row r="22" spans="1:7" ht="12" customHeight="1" x14ac:dyDescent="0.2">
      <c r="A22" s="63"/>
      <c r="B22" s="109"/>
      <c r="C22" s="170"/>
      <c r="D22" s="105"/>
      <c r="E22" s="113"/>
      <c r="F22" s="107"/>
      <c r="G22" s="171"/>
    </row>
    <row r="23" spans="1:7" ht="12" customHeight="1" x14ac:dyDescent="0.25">
      <c r="A23" s="66" t="s">
        <v>826</v>
      </c>
      <c r="B23" s="130"/>
      <c r="C23" s="50" t="s">
        <v>844</v>
      </c>
      <c r="D23" s="131"/>
      <c r="E23" s="132"/>
      <c r="F23" s="137"/>
      <c r="G23" s="171"/>
    </row>
    <row r="24" spans="1:7" ht="12" customHeight="1" x14ac:dyDescent="0.25">
      <c r="A24" s="31"/>
      <c r="B24" s="130"/>
      <c r="C24" s="50" t="s">
        <v>845</v>
      </c>
      <c r="D24" s="131" t="s">
        <v>147</v>
      </c>
      <c r="E24" s="132">
        <v>10</v>
      </c>
      <c r="F24" s="225"/>
      <c r="G24" s="171">
        <f t="shared" si="0"/>
        <v>0</v>
      </c>
    </row>
    <row r="25" spans="1:7" ht="12" customHeight="1" x14ac:dyDescent="0.2">
      <c r="A25" s="63"/>
      <c r="B25" s="109"/>
      <c r="C25" s="170"/>
      <c r="D25" s="105"/>
      <c r="E25" s="113"/>
      <c r="F25" s="107"/>
      <c r="G25" s="171"/>
    </row>
    <row r="26" spans="1:7" ht="12" customHeight="1" x14ac:dyDescent="0.25">
      <c r="A26" s="66" t="s">
        <v>827</v>
      </c>
      <c r="B26" s="130"/>
      <c r="C26" s="50" t="s">
        <v>828</v>
      </c>
      <c r="D26" s="131" t="s">
        <v>141</v>
      </c>
      <c r="E26" s="132">
        <f>G19+G21+G24</f>
        <v>0</v>
      </c>
      <c r="F26" s="226"/>
      <c r="G26" s="171">
        <f t="shared" si="0"/>
        <v>0</v>
      </c>
    </row>
    <row r="27" spans="1:7" ht="12" customHeight="1" x14ac:dyDescent="0.25">
      <c r="A27" s="108"/>
      <c r="B27" s="130"/>
      <c r="C27" s="110"/>
      <c r="D27" s="131"/>
      <c r="E27" s="136"/>
      <c r="F27" s="137"/>
      <c r="G27" s="171"/>
    </row>
    <row r="28" spans="1:7" s="7" customFormat="1" ht="12" customHeight="1" x14ac:dyDescent="0.25">
      <c r="A28" s="129" t="s">
        <v>829</v>
      </c>
      <c r="B28" s="205"/>
      <c r="C28" s="104" t="s">
        <v>837</v>
      </c>
      <c r="D28" s="204"/>
      <c r="E28" s="206"/>
      <c r="F28" s="230"/>
      <c r="G28" s="203"/>
    </row>
    <row r="29" spans="1:7" ht="12" customHeight="1" x14ac:dyDescent="0.25">
      <c r="A29" s="108"/>
      <c r="B29" s="130"/>
      <c r="C29" s="110"/>
      <c r="D29" s="131"/>
      <c r="E29" s="136"/>
      <c r="F29" s="137"/>
      <c r="G29" s="171"/>
    </row>
    <row r="30" spans="1:7" ht="12" customHeight="1" x14ac:dyDescent="0.25">
      <c r="A30" s="108" t="s">
        <v>830</v>
      </c>
      <c r="B30" s="130"/>
      <c r="C30" s="110" t="s">
        <v>838</v>
      </c>
      <c r="D30" s="131" t="s">
        <v>146</v>
      </c>
      <c r="E30" s="132">
        <v>20</v>
      </c>
      <c r="F30" s="225"/>
      <c r="G30" s="171">
        <f t="shared" si="0"/>
        <v>0</v>
      </c>
    </row>
    <row r="31" spans="1:7" ht="12" customHeight="1" x14ac:dyDescent="0.2">
      <c r="A31" s="112"/>
      <c r="B31" s="109"/>
      <c r="C31" s="110"/>
      <c r="D31" s="105"/>
      <c r="E31" s="106"/>
      <c r="F31" s="107"/>
      <c r="G31" s="171"/>
    </row>
    <row r="32" spans="1:7" s="7" customFormat="1" ht="12" customHeight="1" x14ac:dyDescent="0.25">
      <c r="A32" s="102" t="s">
        <v>831</v>
      </c>
      <c r="B32" s="103"/>
      <c r="C32" s="104" t="s">
        <v>833</v>
      </c>
      <c r="D32" s="197"/>
      <c r="E32" s="198"/>
      <c r="F32" s="199"/>
      <c r="G32" s="203"/>
    </row>
    <row r="33" spans="1:7" s="7" customFormat="1" ht="12" customHeight="1" x14ac:dyDescent="0.25">
      <c r="A33" s="102"/>
      <c r="B33" s="103"/>
      <c r="C33" s="104"/>
      <c r="D33" s="197"/>
      <c r="E33" s="198"/>
      <c r="F33" s="199"/>
      <c r="G33" s="203"/>
    </row>
    <row r="34" spans="1:7" s="7" customFormat="1" ht="12" customHeight="1" x14ac:dyDescent="0.25">
      <c r="A34" s="129" t="s">
        <v>832</v>
      </c>
      <c r="B34" s="103"/>
      <c r="C34" s="104" t="s">
        <v>833</v>
      </c>
      <c r="D34" s="204"/>
      <c r="E34" s="198"/>
      <c r="F34" s="199"/>
      <c r="G34" s="203"/>
    </row>
    <row r="35" spans="1:7" ht="12" customHeight="1" x14ac:dyDescent="0.2">
      <c r="A35" s="108"/>
      <c r="B35" s="109"/>
      <c r="C35" s="110"/>
      <c r="D35" s="105"/>
      <c r="E35" s="106"/>
      <c r="F35" s="107"/>
      <c r="G35" s="171"/>
    </row>
    <row r="36" spans="1:7" ht="12" customHeight="1" x14ac:dyDescent="0.2">
      <c r="A36" s="108" t="s">
        <v>834</v>
      </c>
      <c r="B36" s="109"/>
      <c r="C36" s="110" t="s">
        <v>1734</v>
      </c>
      <c r="D36" s="105" t="s">
        <v>375</v>
      </c>
      <c r="E36" s="106">
        <v>6</v>
      </c>
      <c r="F36" s="224"/>
      <c r="G36" s="171">
        <f t="shared" si="0"/>
        <v>0</v>
      </c>
    </row>
    <row r="37" spans="1:7" ht="12" customHeight="1" x14ac:dyDescent="0.2">
      <c r="A37" s="108"/>
      <c r="B37" s="109"/>
      <c r="C37" s="110"/>
      <c r="D37" s="105"/>
      <c r="E37" s="106"/>
      <c r="F37" s="107"/>
      <c r="G37" s="171"/>
    </row>
    <row r="38" spans="1:7" ht="12" customHeight="1" x14ac:dyDescent="0.2">
      <c r="A38" s="108"/>
      <c r="B38" s="109"/>
      <c r="C38" s="110"/>
      <c r="D38" s="105"/>
      <c r="E38" s="106"/>
      <c r="F38" s="107"/>
      <c r="G38" s="171"/>
    </row>
    <row r="39" spans="1:7" ht="12" customHeight="1" x14ac:dyDescent="0.2">
      <c r="A39" s="108"/>
      <c r="B39" s="109"/>
      <c r="C39" s="110"/>
      <c r="D39" s="105"/>
      <c r="E39" s="106"/>
      <c r="F39" s="107"/>
      <c r="G39" s="171"/>
    </row>
    <row r="40" spans="1:7" ht="12" customHeight="1" x14ac:dyDescent="0.2">
      <c r="A40" s="108"/>
      <c r="B40" s="109"/>
      <c r="C40" s="110"/>
      <c r="D40" s="105"/>
      <c r="E40" s="106"/>
      <c r="F40" s="107"/>
      <c r="G40" s="171"/>
    </row>
    <row r="41" spans="1:7" ht="12" customHeight="1" x14ac:dyDescent="0.2">
      <c r="A41" s="112"/>
      <c r="B41" s="109"/>
      <c r="C41" s="110"/>
      <c r="D41" s="105"/>
      <c r="E41" s="106"/>
      <c r="F41" s="107"/>
      <c r="G41" s="171"/>
    </row>
    <row r="42" spans="1:7" ht="12" customHeight="1" x14ac:dyDescent="0.25">
      <c r="A42" s="25"/>
      <c r="B42" s="26"/>
      <c r="D42" s="28"/>
      <c r="E42" s="29"/>
      <c r="F42" s="45"/>
      <c r="G42" s="1"/>
    </row>
    <row r="43" spans="1:7" ht="12" customHeight="1" x14ac:dyDescent="0.25">
      <c r="A43" s="25"/>
      <c r="B43" s="26"/>
      <c r="D43" s="28"/>
      <c r="E43" s="29"/>
      <c r="F43" s="45"/>
      <c r="G43" s="1"/>
    </row>
    <row r="44" spans="1:7" ht="12" customHeight="1" x14ac:dyDescent="0.25">
      <c r="A44" s="25"/>
      <c r="B44" s="26"/>
      <c r="D44" s="28"/>
      <c r="E44" s="29"/>
      <c r="F44" s="45"/>
      <c r="G44" s="1"/>
    </row>
    <row r="45" spans="1:7" ht="12" customHeight="1" x14ac:dyDescent="0.25">
      <c r="A45" s="25"/>
      <c r="B45" s="26"/>
      <c r="D45" s="28"/>
      <c r="E45" s="29"/>
      <c r="F45" s="45"/>
      <c r="G45" s="1"/>
    </row>
    <row r="46" spans="1:7" ht="12" customHeight="1" x14ac:dyDescent="0.25">
      <c r="A46" s="25"/>
      <c r="B46" s="26"/>
      <c r="D46" s="28"/>
      <c r="E46" s="29"/>
      <c r="F46" s="45"/>
      <c r="G46" s="1"/>
    </row>
    <row r="47" spans="1:7" ht="12" customHeight="1" x14ac:dyDescent="0.25">
      <c r="A47" s="25"/>
      <c r="B47" s="26"/>
      <c r="D47" s="28"/>
      <c r="E47" s="29"/>
      <c r="F47" s="30"/>
      <c r="G47" s="1"/>
    </row>
    <row r="48" spans="1:7" ht="12" customHeight="1" x14ac:dyDescent="0.2">
      <c r="A48" s="31"/>
      <c r="B48" s="60"/>
      <c r="D48" s="28"/>
      <c r="E48" s="28"/>
      <c r="F48" s="45"/>
      <c r="G48" s="87" t="str">
        <f t="shared" ref="G48:G63" si="1">IF(OR(AND(E48="Prov",F48="Sum"),(F48="PC Sum")),". . . . . . . . .00",IF(ISERR(E48*F48),"",IF(E48*F48=0,"",ROUND(E48*F48,2))))</f>
        <v/>
      </c>
    </row>
    <row r="49" spans="1:7" ht="12" customHeight="1" x14ac:dyDescent="0.2">
      <c r="A49" s="31"/>
      <c r="B49" s="60"/>
      <c r="D49" s="28"/>
      <c r="E49" s="28"/>
      <c r="F49" s="45"/>
      <c r="G49" s="87" t="str">
        <f t="shared" si="1"/>
        <v/>
      </c>
    </row>
    <row r="50" spans="1:7" ht="12" customHeight="1" x14ac:dyDescent="0.2">
      <c r="A50" s="31"/>
      <c r="B50" s="60"/>
      <c r="D50" s="28"/>
      <c r="E50" s="29"/>
      <c r="F50" s="45"/>
      <c r="G50" s="87" t="str">
        <f t="shared" si="1"/>
        <v/>
      </c>
    </row>
    <row r="51" spans="1:7" ht="12" customHeight="1" x14ac:dyDescent="0.2">
      <c r="A51" s="31"/>
      <c r="B51" s="60"/>
      <c r="D51" s="28"/>
      <c r="E51" s="30"/>
      <c r="F51" s="75"/>
      <c r="G51" s="87" t="str">
        <f t="shared" si="1"/>
        <v/>
      </c>
    </row>
    <row r="52" spans="1:7" ht="12" customHeight="1" x14ac:dyDescent="0.2">
      <c r="A52" s="31"/>
      <c r="B52" s="60"/>
      <c r="D52" s="28"/>
      <c r="E52" s="30"/>
      <c r="F52" s="75"/>
      <c r="G52" s="87" t="str">
        <f t="shared" si="1"/>
        <v/>
      </c>
    </row>
    <row r="53" spans="1:7" ht="12" customHeight="1" x14ac:dyDescent="0.2">
      <c r="A53" s="31"/>
      <c r="B53" s="60"/>
      <c r="D53" s="28"/>
      <c r="E53" s="29"/>
      <c r="F53" s="30"/>
      <c r="G53" s="87" t="str">
        <f t="shared" si="1"/>
        <v/>
      </c>
    </row>
    <row r="54" spans="1:7" ht="12" customHeight="1" x14ac:dyDescent="0.2">
      <c r="A54" s="31"/>
      <c r="B54" s="60"/>
      <c r="D54" s="28"/>
      <c r="E54" s="29"/>
      <c r="F54" s="45"/>
      <c r="G54" s="87" t="str">
        <f t="shared" si="1"/>
        <v/>
      </c>
    </row>
    <row r="55" spans="1:7" ht="12" customHeight="1" x14ac:dyDescent="0.2">
      <c r="A55" s="31"/>
      <c r="B55" s="60"/>
      <c r="D55" s="28"/>
      <c r="E55" s="29"/>
      <c r="F55" s="30"/>
      <c r="G55" s="87" t="str">
        <f t="shared" si="1"/>
        <v/>
      </c>
    </row>
    <row r="56" spans="1:7" ht="12" customHeight="1" x14ac:dyDescent="0.2">
      <c r="A56" s="31"/>
      <c r="B56" s="60"/>
      <c r="D56" s="28"/>
      <c r="E56" s="28"/>
      <c r="F56" s="47"/>
      <c r="G56" s="87" t="str">
        <f t="shared" si="1"/>
        <v/>
      </c>
    </row>
    <row r="57" spans="1:7" ht="12" customHeight="1" x14ac:dyDescent="0.2">
      <c r="A57" s="31"/>
      <c r="B57" s="60"/>
      <c r="D57" s="28"/>
      <c r="E57" s="28"/>
      <c r="F57" s="47"/>
      <c r="G57" s="87" t="str">
        <f t="shared" si="1"/>
        <v/>
      </c>
    </row>
    <row r="58" spans="1:7" ht="12" customHeight="1" x14ac:dyDescent="0.2">
      <c r="A58" s="31"/>
      <c r="B58" s="60"/>
      <c r="D58" s="28"/>
      <c r="E58" s="28"/>
      <c r="F58" s="47"/>
      <c r="G58" s="87"/>
    </row>
    <row r="59" spans="1:7" ht="12" customHeight="1" x14ac:dyDescent="0.2">
      <c r="A59" s="31"/>
      <c r="B59" s="60"/>
      <c r="D59" s="28"/>
      <c r="E59" s="29"/>
      <c r="F59" s="45"/>
      <c r="G59" s="87" t="str">
        <f t="shared" si="1"/>
        <v/>
      </c>
    </row>
    <row r="60" spans="1:7" ht="12" customHeight="1" x14ac:dyDescent="0.2">
      <c r="A60" s="31"/>
      <c r="B60" s="60"/>
      <c r="D60" s="28"/>
      <c r="E60" s="29"/>
      <c r="F60" s="75"/>
      <c r="G60" s="87" t="str">
        <f t="shared" si="1"/>
        <v/>
      </c>
    </row>
    <row r="61" spans="1:7" ht="12" customHeight="1" x14ac:dyDescent="0.2">
      <c r="A61" s="31"/>
      <c r="B61" s="60"/>
      <c r="D61" s="28"/>
      <c r="E61" s="29"/>
      <c r="F61" s="75"/>
      <c r="G61" s="87" t="str">
        <f t="shared" si="1"/>
        <v/>
      </c>
    </row>
    <row r="62" spans="1:7" ht="12" customHeight="1" x14ac:dyDescent="0.2">
      <c r="A62" s="31"/>
      <c r="B62" s="60"/>
      <c r="D62" s="28"/>
      <c r="E62" s="29"/>
      <c r="F62" s="30"/>
      <c r="G62" s="87" t="str">
        <f t="shared" si="1"/>
        <v/>
      </c>
    </row>
    <row r="63" spans="1:7" ht="12" customHeight="1" x14ac:dyDescent="0.2">
      <c r="A63" s="31"/>
      <c r="B63" s="60"/>
      <c r="D63" s="28"/>
      <c r="E63" s="29"/>
      <c r="F63" s="30"/>
      <c r="G63" s="87" t="str">
        <f t="shared" si="1"/>
        <v/>
      </c>
    </row>
    <row r="64" spans="1:7" ht="12" customHeight="1" x14ac:dyDescent="0.25">
      <c r="A64" s="52"/>
      <c r="B64" s="53"/>
      <c r="C64" s="89"/>
      <c r="D64" s="4"/>
      <c r="E64" s="4"/>
      <c r="F64" s="15"/>
      <c r="G64" s="54"/>
    </row>
    <row r="65" spans="1:7" ht="12" customHeight="1" x14ac:dyDescent="0.25">
      <c r="A65" s="25" t="str">
        <f>A8</f>
        <v>M250</v>
      </c>
      <c r="B65" s="49"/>
      <c r="C65" s="90" t="s">
        <v>137</v>
      </c>
      <c r="D65" s="3"/>
      <c r="E65" s="3"/>
      <c r="F65" s="60"/>
      <c r="G65" s="76">
        <f>SUM(G7:G63)</f>
        <v>0</v>
      </c>
    </row>
    <row r="66" spans="1:7" ht="12" customHeight="1" x14ac:dyDescent="0.25">
      <c r="A66" s="43"/>
      <c r="B66" s="55"/>
      <c r="C66" s="91"/>
      <c r="D66" s="5"/>
      <c r="E66" s="5"/>
      <c r="F66" s="19"/>
      <c r="G66" s="44"/>
    </row>
  </sheetData>
  <sheetProtection algorithmName="SHA-512" hashValue="d5QxbpTKOvitWKNgALMoEr65i6hYV2GbxSiuer7RX1E5NNAXWeZe0hAa0RrzOzB/wMCSYw5//CNYohTGb4gZkg==" saltValue="ra0UJhpV/vTI5Gxu2iTiKg==" spinCount="100000" sheet="1" objects="1" scenarios="1"/>
  <protectedRanges>
    <protectedRange sqref="F51:F52 F60:F61" name="Range2_1"/>
    <protectedRange sqref="F30 F36:F41 F15:F26 F10:F11" name="Range4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29520-0F91-4FA2-803C-06A38F84386E}">
  <sheetPr codeName="Sheet20">
    <tabColor theme="6" tint="-0.249977111117893"/>
  </sheetPr>
  <dimension ref="A1:G67"/>
  <sheetViews>
    <sheetView showZeros="0" view="pageBreakPreview" zoomScale="80" zoomScaleNormal="100" zoomScaleSheetLayoutView="80" workbookViewId="0">
      <selection activeCell="D19" sqref="D19"/>
    </sheetView>
  </sheetViews>
  <sheetFormatPr defaultColWidth="12.453125" defaultRowHeight="11.4" x14ac:dyDescent="0.25"/>
  <cols>
    <col min="1" max="2" width="3.8164062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3"/>
      <c r="G2" s="2" t="s">
        <v>239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62"/>
    </row>
    <row r="8" spans="1:7" ht="12" customHeight="1" x14ac:dyDescent="0.25">
      <c r="A8" s="129" t="s">
        <v>839</v>
      </c>
      <c r="B8" s="103"/>
      <c r="C8" s="104" t="s">
        <v>75</v>
      </c>
      <c r="D8" s="105"/>
      <c r="E8" s="106"/>
      <c r="F8" s="107"/>
      <c r="G8" s="116"/>
    </row>
    <row r="9" spans="1:7" ht="12" customHeight="1" x14ac:dyDescent="0.25">
      <c r="A9" s="102"/>
      <c r="B9" s="103"/>
      <c r="C9" s="104"/>
      <c r="D9" s="105"/>
      <c r="E9" s="106"/>
      <c r="F9" s="107"/>
      <c r="G9" s="116"/>
    </row>
    <row r="10" spans="1:7" ht="12" customHeight="1" x14ac:dyDescent="0.2">
      <c r="A10" s="112" t="s">
        <v>3</v>
      </c>
      <c r="B10" s="109"/>
      <c r="C10" s="110" t="s">
        <v>181</v>
      </c>
      <c r="D10" s="105" t="s">
        <v>583</v>
      </c>
      <c r="E10" s="113">
        <v>80</v>
      </c>
      <c r="F10" s="224"/>
      <c r="G10" s="116">
        <f>F10*E10</f>
        <v>0</v>
      </c>
    </row>
    <row r="11" spans="1:7" ht="12" customHeight="1" x14ac:dyDescent="0.2">
      <c r="A11" s="112"/>
      <c r="B11" s="109"/>
      <c r="C11" s="110"/>
      <c r="D11" s="105"/>
      <c r="E11" s="113"/>
      <c r="F11" s="107"/>
      <c r="G11" s="116"/>
    </row>
    <row r="12" spans="1:7" ht="12" customHeight="1" x14ac:dyDescent="0.2">
      <c r="A12" s="112" t="s">
        <v>0</v>
      </c>
      <c r="B12" s="109"/>
      <c r="C12" s="110" t="s">
        <v>182</v>
      </c>
      <c r="D12" s="105" t="s">
        <v>583</v>
      </c>
      <c r="E12" s="113">
        <v>80</v>
      </c>
      <c r="F12" s="224"/>
      <c r="G12" s="116">
        <f>F12*E12</f>
        <v>0</v>
      </c>
    </row>
    <row r="13" spans="1:7" ht="12" customHeight="1" x14ac:dyDescent="0.2">
      <c r="A13" s="112"/>
      <c r="B13" s="109"/>
      <c r="C13" s="110"/>
      <c r="D13" s="105"/>
      <c r="E13" s="113"/>
      <c r="F13" s="107"/>
      <c r="G13" s="116"/>
    </row>
    <row r="14" spans="1:7" ht="12" customHeight="1" x14ac:dyDescent="0.2">
      <c r="A14" s="112" t="s">
        <v>1</v>
      </c>
      <c r="B14" s="109"/>
      <c r="C14" s="110" t="s">
        <v>183</v>
      </c>
      <c r="D14" s="105" t="s">
        <v>583</v>
      </c>
      <c r="E14" s="113">
        <v>16</v>
      </c>
      <c r="F14" s="224"/>
      <c r="G14" s="116">
        <f>F14*E14</f>
        <v>0</v>
      </c>
    </row>
    <row r="15" spans="1:7" ht="12" customHeight="1" x14ac:dyDescent="0.2">
      <c r="A15" s="112"/>
      <c r="B15" s="109"/>
      <c r="C15" s="110"/>
      <c r="D15" s="105"/>
      <c r="E15" s="113"/>
      <c r="F15" s="107"/>
      <c r="G15" s="116"/>
    </row>
    <row r="16" spans="1:7" ht="12" customHeight="1" x14ac:dyDescent="0.2">
      <c r="A16" s="112" t="s">
        <v>2</v>
      </c>
      <c r="B16" s="109"/>
      <c r="C16" s="110" t="s">
        <v>841</v>
      </c>
      <c r="D16" s="105" t="s">
        <v>583</v>
      </c>
      <c r="E16" s="113">
        <v>32</v>
      </c>
      <c r="F16" s="224"/>
      <c r="G16" s="116">
        <f>F16*E16</f>
        <v>0</v>
      </c>
    </row>
    <row r="17" spans="1:7" ht="12" customHeight="1" x14ac:dyDescent="0.2">
      <c r="A17" s="112"/>
      <c r="B17" s="109"/>
      <c r="C17" s="110"/>
      <c r="D17" s="105"/>
      <c r="E17" s="113"/>
      <c r="F17" s="107"/>
      <c r="G17" s="116"/>
    </row>
    <row r="18" spans="1:7" ht="12" customHeight="1" x14ac:dyDescent="0.25">
      <c r="A18" s="108" t="s">
        <v>840</v>
      </c>
      <c r="B18" s="130"/>
      <c r="C18" s="110" t="s">
        <v>842</v>
      </c>
      <c r="D18" s="131"/>
      <c r="E18" s="132"/>
      <c r="F18" s="137"/>
      <c r="G18" s="171"/>
    </row>
    <row r="19" spans="1:7" ht="12" customHeight="1" x14ac:dyDescent="0.25">
      <c r="A19" s="31"/>
      <c r="B19" s="60"/>
      <c r="C19" s="11" t="s">
        <v>843</v>
      </c>
      <c r="D19" s="131" t="s">
        <v>597</v>
      </c>
      <c r="E19" s="132">
        <v>1600</v>
      </c>
      <c r="F19" s="225"/>
      <c r="G19" s="171">
        <f>F19*E19</f>
        <v>0</v>
      </c>
    </row>
    <row r="20" spans="1:7" ht="12" customHeight="1" x14ac:dyDescent="0.2">
      <c r="A20" s="25"/>
      <c r="B20" s="60"/>
      <c r="C20" s="35"/>
      <c r="D20" s="28"/>
      <c r="E20" s="30"/>
      <c r="F20" s="75"/>
      <c r="G20" s="87"/>
    </row>
    <row r="21" spans="1:7" ht="12" customHeight="1" x14ac:dyDescent="0.2">
      <c r="A21" s="25"/>
      <c r="B21" s="60"/>
      <c r="C21" s="35"/>
      <c r="D21" s="28"/>
      <c r="E21" s="30"/>
      <c r="F21" s="75"/>
      <c r="G21" s="87" t="str">
        <f t="shared" ref="G21" si="0">IF(OR(AND(E21="Prov",F21="Sum"),(F21="PC Sum")),". . . . . . . . .00",IF(ISERR(E21*F21),"",IF(E21*F21=0,"",ROUND(E21*F21,2))))</f>
        <v/>
      </c>
    </row>
    <row r="22" spans="1:7" ht="12" customHeight="1" x14ac:dyDescent="0.2">
      <c r="A22" s="31"/>
      <c r="B22" s="60"/>
      <c r="D22" s="28"/>
      <c r="E22" s="29"/>
      <c r="F22" s="30"/>
      <c r="G22" s="87" t="str">
        <f t="shared" ref="G22:G64" si="1">IF(OR(AND(E22="Prov",F22="Sum"),(F22="PC Sum")),". . . . . . . . .00",IF(ISERR(E22*F22),"",IF(E22*F22=0,"",ROUND(E22*F22,2))))</f>
        <v/>
      </c>
    </row>
    <row r="23" spans="1:7" ht="12" customHeight="1" x14ac:dyDescent="0.2">
      <c r="A23" s="31"/>
      <c r="B23" s="60"/>
      <c r="D23" s="36"/>
      <c r="E23" s="37"/>
      <c r="F23" s="38"/>
      <c r="G23" s="87" t="str">
        <f t="shared" si="1"/>
        <v/>
      </c>
    </row>
    <row r="24" spans="1:7" ht="12" customHeight="1" x14ac:dyDescent="0.2">
      <c r="A24" s="31"/>
      <c r="B24" s="60"/>
      <c r="D24" s="36"/>
      <c r="E24" s="37"/>
      <c r="F24" s="38"/>
      <c r="G24" s="87" t="str">
        <f t="shared" si="1"/>
        <v/>
      </c>
    </row>
    <row r="25" spans="1:7" ht="12" customHeight="1" x14ac:dyDescent="0.2">
      <c r="A25" s="31"/>
      <c r="B25" s="60"/>
      <c r="D25" s="36"/>
      <c r="E25" s="36"/>
      <c r="F25" s="38"/>
      <c r="G25" s="87" t="str">
        <f t="shared" si="1"/>
        <v/>
      </c>
    </row>
    <row r="26" spans="1:7" ht="12" customHeight="1" x14ac:dyDescent="0.2">
      <c r="A26" s="31"/>
      <c r="B26" s="60"/>
      <c r="D26" s="36"/>
      <c r="E26" s="36"/>
      <c r="F26" s="40"/>
      <c r="G26" s="87" t="str">
        <f t="shared" si="1"/>
        <v/>
      </c>
    </row>
    <row r="27" spans="1:7" ht="12" customHeight="1" x14ac:dyDescent="0.2">
      <c r="A27" s="31"/>
      <c r="B27" s="60"/>
      <c r="D27" s="36"/>
      <c r="E27" s="36"/>
      <c r="F27" s="40"/>
      <c r="G27" s="87" t="str">
        <f t="shared" si="1"/>
        <v/>
      </c>
    </row>
    <row r="28" spans="1:7" ht="12" customHeight="1" x14ac:dyDescent="0.2">
      <c r="A28" s="31"/>
      <c r="B28" s="60"/>
      <c r="D28" s="36"/>
      <c r="E28" s="41"/>
      <c r="F28" s="38"/>
      <c r="G28" s="87" t="str">
        <f t="shared" si="1"/>
        <v/>
      </c>
    </row>
    <row r="29" spans="1:7" ht="12" customHeight="1" x14ac:dyDescent="0.2">
      <c r="A29" s="31"/>
      <c r="B29" s="60"/>
      <c r="D29" s="36"/>
      <c r="E29" s="36"/>
      <c r="F29" s="38"/>
      <c r="G29" s="87" t="str">
        <f t="shared" si="1"/>
        <v/>
      </c>
    </row>
    <row r="30" spans="1:7" ht="12" customHeight="1" x14ac:dyDescent="0.2">
      <c r="A30" s="31"/>
      <c r="B30" s="60"/>
      <c r="D30" s="36"/>
      <c r="E30" s="36"/>
      <c r="F30" s="40"/>
      <c r="G30" s="87" t="str">
        <f t="shared" si="1"/>
        <v/>
      </c>
    </row>
    <row r="31" spans="1:7" ht="12" customHeight="1" x14ac:dyDescent="0.2">
      <c r="A31" s="31"/>
      <c r="B31" s="60"/>
      <c r="D31" s="36"/>
      <c r="E31" s="36"/>
      <c r="F31" s="40"/>
      <c r="G31" s="87" t="str">
        <f t="shared" si="1"/>
        <v/>
      </c>
    </row>
    <row r="32" spans="1:7" ht="12" customHeight="1" x14ac:dyDescent="0.2">
      <c r="A32" s="31"/>
      <c r="B32" s="60"/>
      <c r="D32" s="36"/>
      <c r="E32" s="36"/>
      <c r="F32" s="38"/>
      <c r="G32" s="87" t="str">
        <f t="shared" si="1"/>
        <v/>
      </c>
    </row>
    <row r="33" spans="1:7" ht="12" customHeight="1" x14ac:dyDescent="0.2">
      <c r="A33" s="31"/>
      <c r="B33" s="60"/>
      <c r="D33" s="36"/>
      <c r="E33" s="36"/>
      <c r="F33" s="40"/>
      <c r="G33" s="87" t="str">
        <f t="shared" si="1"/>
        <v/>
      </c>
    </row>
    <row r="34" spans="1:7" ht="12" customHeight="1" x14ac:dyDescent="0.2">
      <c r="A34" s="31"/>
      <c r="B34" s="60"/>
      <c r="D34" s="36"/>
      <c r="E34" s="37"/>
      <c r="F34" s="40"/>
      <c r="G34" s="87" t="str">
        <f t="shared" si="1"/>
        <v/>
      </c>
    </row>
    <row r="35" spans="1:7" ht="12" customHeight="1" x14ac:dyDescent="0.2">
      <c r="A35" s="31"/>
      <c r="B35" s="60"/>
      <c r="D35" s="28"/>
      <c r="E35" s="30"/>
      <c r="F35" s="75"/>
      <c r="G35" s="87" t="str">
        <f t="shared" si="1"/>
        <v/>
      </c>
    </row>
    <row r="36" spans="1:7" ht="12" customHeight="1" x14ac:dyDescent="0.2">
      <c r="A36" s="31"/>
      <c r="B36" s="60"/>
      <c r="D36" s="28"/>
      <c r="E36" s="30"/>
      <c r="F36" s="75"/>
      <c r="G36" s="87" t="str">
        <f t="shared" si="1"/>
        <v/>
      </c>
    </row>
    <row r="37" spans="1:7" ht="12" customHeight="1" x14ac:dyDescent="0.2">
      <c r="A37" s="31"/>
      <c r="B37" s="60"/>
      <c r="D37" s="28"/>
      <c r="E37" s="29"/>
      <c r="F37" s="30"/>
      <c r="G37" s="87" t="str">
        <f t="shared" si="1"/>
        <v/>
      </c>
    </row>
    <row r="38" spans="1:7" ht="12" customHeight="1" x14ac:dyDescent="0.2">
      <c r="A38" s="31"/>
      <c r="B38" s="60"/>
      <c r="D38" s="28"/>
      <c r="E38" s="29"/>
      <c r="F38" s="30"/>
      <c r="G38" s="87" t="str">
        <f t="shared" si="1"/>
        <v/>
      </c>
    </row>
    <row r="39" spans="1:7" ht="12" customHeight="1" x14ac:dyDescent="0.2">
      <c r="A39" s="31"/>
      <c r="B39" s="60"/>
      <c r="D39" s="28"/>
      <c r="E39" s="29"/>
      <c r="F39" s="30"/>
      <c r="G39" s="87" t="str">
        <f t="shared" si="1"/>
        <v/>
      </c>
    </row>
    <row r="40" spans="1:7" ht="12" customHeight="1" x14ac:dyDescent="0.2">
      <c r="A40" s="31"/>
      <c r="B40" s="60"/>
      <c r="D40" s="28"/>
      <c r="E40" s="30"/>
      <c r="F40" s="72"/>
      <c r="G40" s="87" t="str">
        <f t="shared" si="1"/>
        <v/>
      </c>
    </row>
    <row r="41" spans="1:7" ht="12" customHeight="1" x14ac:dyDescent="0.2">
      <c r="A41" s="31"/>
      <c r="B41" s="60"/>
      <c r="D41" s="28"/>
      <c r="E41" s="29"/>
      <c r="F41" s="45"/>
      <c r="G41" s="87" t="str">
        <f t="shared" si="1"/>
        <v/>
      </c>
    </row>
    <row r="42" spans="1:7" ht="12" customHeight="1" x14ac:dyDescent="0.2">
      <c r="A42" s="31"/>
      <c r="B42" s="60"/>
      <c r="D42" s="28"/>
      <c r="E42" s="28"/>
      <c r="F42" s="45"/>
      <c r="G42" s="87" t="str">
        <f t="shared" si="1"/>
        <v/>
      </c>
    </row>
    <row r="43" spans="1:7" ht="12" customHeight="1" x14ac:dyDescent="0.2">
      <c r="A43" s="31"/>
      <c r="B43" s="60"/>
      <c r="D43" s="28"/>
      <c r="E43" s="46"/>
      <c r="F43" s="30"/>
      <c r="G43" s="87" t="str">
        <f t="shared" si="1"/>
        <v/>
      </c>
    </row>
    <row r="44" spans="1:7" ht="12" customHeight="1" x14ac:dyDescent="0.2">
      <c r="A44" s="31"/>
      <c r="B44" s="60"/>
      <c r="D44" s="28"/>
      <c r="E44" s="28"/>
      <c r="F44" s="30"/>
      <c r="G44" s="87" t="str">
        <f t="shared" si="1"/>
        <v/>
      </c>
    </row>
    <row r="45" spans="1:7" ht="12" customHeight="1" x14ac:dyDescent="0.2">
      <c r="A45" s="31"/>
      <c r="B45" s="60"/>
      <c r="D45" s="28"/>
      <c r="E45" s="28"/>
      <c r="F45" s="45"/>
      <c r="G45" s="87" t="str">
        <f t="shared" si="1"/>
        <v/>
      </c>
    </row>
    <row r="46" spans="1:7" ht="12" customHeight="1" x14ac:dyDescent="0.2">
      <c r="A46" s="31"/>
      <c r="B46" s="60"/>
      <c r="D46" s="28"/>
      <c r="E46" s="28"/>
      <c r="F46" s="45"/>
      <c r="G46" s="87" t="str">
        <f t="shared" si="1"/>
        <v/>
      </c>
    </row>
    <row r="47" spans="1:7" ht="12" customHeight="1" x14ac:dyDescent="0.2">
      <c r="A47" s="31"/>
      <c r="B47" s="60"/>
      <c r="D47" s="28"/>
      <c r="E47" s="28"/>
      <c r="F47" s="45"/>
      <c r="G47" s="87" t="str">
        <f t="shared" si="1"/>
        <v/>
      </c>
    </row>
    <row r="48" spans="1:7" ht="12" customHeight="1" x14ac:dyDescent="0.2">
      <c r="A48" s="31"/>
      <c r="B48" s="60"/>
      <c r="D48" s="28"/>
      <c r="E48" s="28"/>
      <c r="F48" s="45"/>
      <c r="G48" s="87" t="str">
        <f t="shared" si="1"/>
        <v/>
      </c>
    </row>
    <row r="49" spans="1:7" ht="12" customHeight="1" x14ac:dyDescent="0.2">
      <c r="A49" s="31"/>
      <c r="B49" s="60"/>
      <c r="D49" s="28"/>
      <c r="E49" s="28"/>
      <c r="F49" s="45"/>
      <c r="G49" s="87" t="str">
        <f t="shared" si="1"/>
        <v/>
      </c>
    </row>
    <row r="50" spans="1:7" ht="12" customHeight="1" x14ac:dyDescent="0.2">
      <c r="A50" s="31"/>
      <c r="B50" s="60"/>
      <c r="D50" s="28"/>
      <c r="E50" s="29"/>
      <c r="F50" s="45"/>
      <c r="G50" s="87" t="str">
        <f t="shared" si="1"/>
        <v/>
      </c>
    </row>
    <row r="51" spans="1:7" ht="12" customHeight="1" x14ac:dyDescent="0.2">
      <c r="A51" s="31"/>
      <c r="B51" s="60"/>
      <c r="D51" s="28"/>
      <c r="E51" s="30"/>
      <c r="F51" s="75"/>
      <c r="G51" s="87" t="str">
        <f t="shared" si="1"/>
        <v/>
      </c>
    </row>
    <row r="52" spans="1:7" ht="12" customHeight="1" x14ac:dyDescent="0.2">
      <c r="A52" s="31"/>
      <c r="B52" s="60"/>
      <c r="D52" s="28"/>
      <c r="E52" s="30"/>
      <c r="F52" s="75"/>
      <c r="G52" s="87" t="str">
        <f t="shared" si="1"/>
        <v/>
      </c>
    </row>
    <row r="53" spans="1:7" ht="12" customHeight="1" x14ac:dyDescent="0.2">
      <c r="A53" s="31"/>
      <c r="B53" s="60"/>
      <c r="D53" s="28"/>
      <c r="E53" s="29"/>
      <c r="F53" s="30"/>
      <c r="G53" s="87" t="str">
        <f t="shared" si="1"/>
        <v/>
      </c>
    </row>
    <row r="54" spans="1:7" ht="12" customHeight="1" x14ac:dyDescent="0.2">
      <c r="A54" s="31"/>
      <c r="B54" s="60"/>
      <c r="D54" s="28"/>
      <c r="E54" s="29"/>
      <c r="F54" s="45"/>
      <c r="G54" s="87" t="str">
        <f t="shared" si="1"/>
        <v/>
      </c>
    </row>
    <row r="55" spans="1:7" ht="12" customHeight="1" x14ac:dyDescent="0.2">
      <c r="A55" s="31"/>
      <c r="B55" s="60"/>
      <c r="D55" s="28"/>
      <c r="E55" s="29"/>
      <c r="F55" s="30"/>
      <c r="G55" s="87" t="str">
        <f t="shared" si="1"/>
        <v/>
      </c>
    </row>
    <row r="56" spans="1:7" ht="12" customHeight="1" x14ac:dyDescent="0.2">
      <c r="A56" s="31"/>
      <c r="B56" s="60"/>
      <c r="D56" s="28"/>
      <c r="E56" s="28"/>
      <c r="F56" s="47"/>
      <c r="G56" s="87" t="str">
        <f t="shared" si="1"/>
        <v/>
      </c>
    </row>
    <row r="57" spans="1:7" ht="12" customHeight="1" x14ac:dyDescent="0.2">
      <c r="A57" s="31"/>
      <c r="B57" s="60"/>
      <c r="D57" s="28"/>
      <c r="E57" s="28"/>
      <c r="F57" s="47"/>
      <c r="G57" s="87" t="str">
        <f t="shared" si="1"/>
        <v/>
      </c>
    </row>
    <row r="58" spans="1:7" ht="12" customHeight="1" x14ac:dyDescent="0.2">
      <c r="A58" s="31"/>
      <c r="B58" s="60"/>
      <c r="D58" s="28"/>
      <c r="E58" s="28"/>
      <c r="F58" s="47"/>
      <c r="G58" s="87"/>
    </row>
    <row r="59" spans="1:7" ht="12" customHeight="1" x14ac:dyDescent="0.2">
      <c r="A59" s="31"/>
      <c r="B59" s="60"/>
      <c r="D59" s="28"/>
      <c r="E59" s="28"/>
      <c r="F59" s="47"/>
      <c r="G59" s="87"/>
    </row>
    <row r="60" spans="1:7" ht="12" customHeight="1" x14ac:dyDescent="0.2">
      <c r="A60" s="31"/>
      <c r="B60" s="60"/>
      <c r="D60" s="28"/>
      <c r="E60" s="29"/>
      <c r="F60" s="45"/>
      <c r="G60" s="87" t="str">
        <f t="shared" si="1"/>
        <v/>
      </c>
    </row>
    <row r="61" spans="1:7" ht="12" customHeight="1" x14ac:dyDescent="0.2">
      <c r="A61" s="31"/>
      <c r="B61" s="60"/>
      <c r="D61" s="28"/>
      <c r="E61" s="29"/>
      <c r="F61" s="75"/>
      <c r="G61" s="87" t="str">
        <f t="shared" si="1"/>
        <v/>
      </c>
    </row>
    <row r="62" spans="1:7" ht="12" customHeight="1" x14ac:dyDescent="0.2">
      <c r="A62" s="31"/>
      <c r="B62" s="60"/>
      <c r="D62" s="28"/>
      <c r="E62" s="29"/>
      <c r="F62" s="75"/>
      <c r="G62" s="87" t="str">
        <f t="shared" si="1"/>
        <v/>
      </c>
    </row>
    <row r="63" spans="1:7" ht="12" customHeight="1" x14ac:dyDescent="0.2">
      <c r="A63" s="31"/>
      <c r="B63" s="60"/>
      <c r="D63" s="28"/>
      <c r="E63" s="29"/>
      <c r="F63" s="30"/>
      <c r="G63" s="87" t="str">
        <f t="shared" si="1"/>
        <v/>
      </c>
    </row>
    <row r="64" spans="1:7" ht="12" customHeight="1" x14ac:dyDescent="0.2">
      <c r="A64" s="31"/>
      <c r="B64" s="60"/>
      <c r="D64" s="28"/>
      <c r="E64" s="29"/>
      <c r="F64" s="30"/>
      <c r="G64" s="87" t="str">
        <f t="shared" si="1"/>
        <v/>
      </c>
    </row>
    <row r="65" spans="1:7" ht="12" customHeight="1" x14ac:dyDescent="0.25">
      <c r="A65" s="52"/>
      <c r="B65" s="53"/>
      <c r="C65" s="89"/>
      <c r="D65" s="4"/>
      <c r="E65" s="4"/>
      <c r="F65" s="15"/>
      <c r="G65" s="54"/>
    </row>
    <row r="66" spans="1:7" ht="12" customHeight="1" x14ac:dyDescent="0.25">
      <c r="A66" s="25" t="str">
        <f>A8</f>
        <v>M260</v>
      </c>
      <c r="B66" s="49"/>
      <c r="C66" s="90" t="s">
        <v>137</v>
      </c>
      <c r="D66" s="3"/>
      <c r="E66" s="3"/>
      <c r="F66" s="60"/>
      <c r="G66" s="76">
        <f>SUM(G7:G64)</f>
        <v>0</v>
      </c>
    </row>
    <row r="67" spans="1:7" ht="12" customHeight="1" x14ac:dyDescent="0.25">
      <c r="A67" s="43"/>
      <c r="B67" s="55"/>
      <c r="C67" s="91"/>
      <c r="D67" s="5"/>
      <c r="E67" s="5"/>
      <c r="F67" s="19"/>
      <c r="G67" s="44"/>
    </row>
  </sheetData>
  <sheetProtection algorithmName="SHA-512" hashValue="NfHXgR8VUKwW0w9V9Peht27IhPYLgLAkvNWWElhBbyrMPtaSRUQhYZb9w6zW/UDc+VKwPgY6b+883o8Tl+d2Mg==" saltValue="NXw4XTLFVJkSJiYzYplCuw==" spinCount="100000" sheet="1" objects="1" scenarios="1"/>
  <protectedRanges>
    <protectedRange sqref="F51:F52 F61:F62 F40 F20:F21 F35:F36" name="Range2"/>
    <protectedRange sqref="F10:F19" name="Range4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0E82C-CC67-432F-ACB6-446209D3509F}">
  <sheetPr codeName="Sheet21">
    <tabColor theme="6" tint="-0.249977111117893"/>
  </sheetPr>
  <dimension ref="A1:G66"/>
  <sheetViews>
    <sheetView showZeros="0" view="pageBreakPreview" zoomScale="80" zoomScaleNormal="100" zoomScaleSheetLayoutView="8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5.45312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3"/>
      <c r="G2" s="2" t="s">
        <v>241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62"/>
    </row>
    <row r="8" spans="1:7" ht="12" customHeight="1" x14ac:dyDescent="0.25">
      <c r="A8" s="122" t="s">
        <v>848</v>
      </c>
      <c r="B8" s="123"/>
      <c r="C8" s="124" t="s">
        <v>53</v>
      </c>
      <c r="D8" s="125"/>
      <c r="E8" s="106"/>
      <c r="F8" s="107"/>
      <c r="G8" s="116"/>
    </row>
    <row r="9" spans="1:7" ht="12" customHeight="1" x14ac:dyDescent="0.25">
      <c r="A9" s="122"/>
      <c r="B9" s="123"/>
      <c r="C9" s="124"/>
      <c r="D9" s="125"/>
      <c r="E9" s="106"/>
      <c r="F9" s="107"/>
      <c r="G9" s="116"/>
    </row>
    <row r="10" spans="1:7" s="7" customFormat="1" ht="12" customHeight="1" x14ac:dyDescent="0.25">
      <c r="A10" s="122" t="s">
        <v>849</v>
      </c>
      <c r="B10" s="123"/>
      <c r="C10" s="124" t="s">
        <v>852</v>
      </c>
      <c r="D10" s="207"/>
      <c r="E10" s="198"/>
      <c r="F10" s="199"/>
      <c r="G10" s="200"/>
    </row>
    <row r="11" spans="1:7" s="7" customFormat="1" ht="12" customHeight="1" x14ac:dyDescent="0.25">
      <c r="A11" s="122"/>
      <c r="B11" s="123"/>
      <c r="C11" s="124"/>
      <c r="D11" s="207"/>
      <c r="E11" s="198"/>
      <c r="F11" s="199"/>
      <c r="G11" s="200"/>
    </row>
    <row r="12" spans="1:7" s="7" customFormat="1" ht="12" customHeight="1" x14ac:dyDescent="0.25">
      <c r="A12" s="122" t="s">
        <v>850</v>
      </c>
      <c r="B12" s="123"/>
      <c r="C12" s="124" t="s">
        <v>853</v>
      </c>
      <c r="D12" s="207"/>
      <c r="E12" s="198"/>
      <c r="F12" s="199"/>
      <c r="G12" s="200"/>
    </row>
    <row r="13" spans="1:7" ht="12" customHeight="1" x14ac:dyDescent="0.25">
      <c r="A13" s="126"/>
      <c r="B13" s="127"/>
      <c r="C13" s="128"/>
      <c r="D13" s="125"/>
      <c r="E13" s="106"/>
      <c r="F13" s="107"/>
      <c r="G13" s="116"/>
    </row>
    <row r="14" spans="1:7" ht="12" customHeight="1" x14ac:dyDescent="0.25">
      <c r="A14" s="126" t="s">
        <v>851</v>
      </c>
      <c r="B14" s="127"/>
      <c r="C14" s="110" t="s">
        <v>1734</v>
      </c>
      <c r="D14" s="125" t="s">
        <v>375</v>
      </c>
      <c r="E14" s="106">
        <v>6</v>
      </c>
      <c r="F14" s="224"/>
      <c r="G14" s="116">
        <f>F14*E14</f>
        <v>0</v>
      </c>
    </row>
    <row r="15" spans="1:7" ht="12" customHeight="1" x14ac:dyDescent="0.25">
      <c r="A15" s="126"/>
      <c r="B15" s="127"/>
      <c r="C15" s="128"/>
      <c r="D15" s="125"/>
      <c r="E15" s="106"/>
      <c r="F15" s="107"/>
      <c r="G15" s="116"/>
    </row>
    <row r="16" spans="1:7" ht="12" customHeight="1" x14ac:dyDescent="0.25">
      <c r="A16" s="126"/>
      <c r="B16" s="127"/>
      <c r="C16" s="128"/>
      <c r="D16" s="125"/>
      <c r="E16" s="106"/>
      <c r="F16" s="107"/>
      <c r="G16" s="116"/>
    </row>
    <row r="17" spans="1:7" ht="12" customHeight="1" x14ac:dyDescent="0.25">
      <c r="A17" s="126"/>
      <c r="B17" s="127"/>
      <c r="C17" s="128"/>
      <c r="D17" s="125"/>
      <c r="E17" s="106"/>
      <c r="F17" s="107"/>
      <c r="G17" s="116"/>
    </row>
    <row r="18" spans="1:7" ht="12" customHeight="1" x14ac:dyDescent="0.25">
      <c r="A18" s="126"/>
      <c r="B18" s="127"/>
      <c r="C18" s="128"/>
      <c r="D18" s="125"/>
      <c r="E18" s="106"/>
      <c r="F18" s="107"/>
      <c r="G18" s="116"/>
    </row>
    <row r="19" spans="1:7" ht="12" customHeight="1" x14ac:dyDescent="0.25">
      <c r="A19" s="126"/>
      <c r="B19" s="127"/>
      <c r="C19" s="128"/>
      <c r="D19" s="125"/>
      <c r="E19" s="106"/>
      <c r="F19" s="107"/>
      <c r="G19" s="116"/>
    </row>
    <row r="20" spans="1:7" ht="12" customHeight="1" x14ac:dyDescent="0.25">
      <c r="A20" s="126"/>
      <c r="B20" s="127"/>
      <c r="C20" s="128"/>
      <c r="D20" s="125"/>
      <c r="E20" s="106"/>
      <c r="F20" s="107"/>
      <c r="G20" s="116"/>
    </row>
    <row r="21" spans="1:7" ht="12" customHeight="1" x14ac:dyDescent="0.25">
      <c r="A21" s="126"/>
      <c r="B21" s="127"/>
      <c r="C21" s="128"/>
      <c r="D21" s="125"/>
      <c r="E21" s="106"/>
      <c r="F21" s="107"/>
      <c r="G21" s="116"/>
    </row>
    <row r="22" spans="1:7" ht="12" customHeight="1" x14ac:dyDescent="0.25">
      <c r="A22" s="126"/>
      <c r="B22" s="127"/>
      <c r="C22" s="128"/>
      <c r="D22" s="125"/>
      <c r="E22" s="106"/>
      <c r="F22" s="107"/>
      <c r="G22" s="116"/>
    </row>
    <row r="23" spans="1:7" ht="12" customHeight="1" x14ac:dyDescent="0.25">
      <c r="A23" s="126"/>
      <c r="B23" s="127"/>
      <c r="C23" s="128"/>
      <c r="D23" s="125"/>
      <c r="E23" s="106"/>
      <c r="F23" s="107"/>
      <c r="G23" s="116"/>
    </row>
    <row r="24" spans="1:7" ht="12" customHeight="1" x14ac:dyDescent="0.2">
      <c r="A24" s="31"/>
      <c r="B24" s="60"/>
      <c r="D24" s="36"/>
      <c r="E24" s="36"/>
      <c r="F24" s="40"/>
      <c r="G24" s="87" t="str">
        <f t="shared" ref="G24:G63" si="0">IF(OR(AND(E24="Prov",F24="Sum"),(F24="PC Sum")),". . . . . . . . .00",IF(ISERR(E24*F24),"",IF(E24*F24=0,"",ROUND(E24*F24,2))))</f>
        <v/>
      </c>
    </row>
    <row r="25" spans="1:7" ht="12" customHeight="1" x14ac:dyDescent="0.2">
      <c r="A25" s="31"/>
      <c r="B25" s="60"/>
      <c r="D25" s="36"/>
      <c r="E25" s="36"/>
      <c r="F25" s="40"/>
      <c r="G25" s="87" t="str">
        <f t="shared" si="0"/>
        <v/>
      </c>
    </row>
    <row r="26" spans="1:7" ht="12" customHeight="1" x14ac:dyDescent="0.2">
      <c r="A26" s="31"/>
      <c r="B26" s="60"/>
      <c r="D26" s="36"/>
      <c r="E26" s="41"/>
      <c r="F26" s="38"/>
      <c r="G26" s="87" t="str">
        <f t="shared" si="0"/>
        <v/>
      </c>
    </row>
    <row r="27" spans="1:7" ht="12" customHeight="1" x14ac:dyDescent="0.2">
      <c r="A27" s="31"/>
      <c r="B27" s="60"/>
      <c r="D27" s="36"/>
      <c r="E27" s="36"/>
      <c r="F27" s="38"/>
      <c r="G27" s="87" t="str">
        <f t="shared" si="0"/>
        <v/>
      </c>
    </row>
    <row r="28" spans="1:7" ht="12" customHeight="1" x14ac:dyDescent="0.2">
      <c r="A28" s="31"/>
      <c r="B28" s="60"/>
      <c r="D28" s="36"/>
      <c r="E28" s="36"/>
      <c r="F28" s="40"/>
      <c r="G28" s="87" t="str">
        <f t="shared" si="0"/>
        <v/>
      </c>
    </row>
    <row r="29" spans="1:7" ht="12" customHeight="1" x14ac:dyDescent="0.2">
      <c r="A29" s="31"/>
      <c r="B29" s="60"/>
      <c r="D29" s="36"/>
      <c r="E29" s="36"/>
      <c r="F29" s="40"/>
      <c r="G29" s="87" t="str">
        <f t="shared" si="0"/>
        <v/>
      </c>
    </row>
    <row r="30" spans="1:7" ht="12" customHeight="1" x14ac:dyDescent="0.2">
      <c r="A30" s="31"/>
      <c r="B30" s="60"/>
      <c r="D30" s="36"/>
      <c r="E30" s="36"/>
      <c r="F30" s="38"/>
      <c r="G30" s="87" t="str">
        <f t="shared" si="0"/>
        <v/>
      </c>
    </row>
    <row r="31" spans="1:7" ht="12" customHeight="1" x14ac:dyDescent="0.2">
      <c r="A31" s="31"/>
      <c r="B31" s="60"/>
      <c r="D31" s="36"/>
      <c r="E31" s="36"/>
      <c r="F31" s="40"/>
      <c r="G31" s="87" t="str">
        <f t="shared" si="0"/>
        <v/>
      </c>
    </row>
    <row r="32" spans="1:7" ht="12" customHeight="1" x14ac:dyDescent="0.2">
      <c r="A32" s="31"/>
      <c r="B32" s="60"/>
      <c r="D32" s="36"/>
      <c r="E32" s="37"/>
      <c r="F32" s="40"/>
      <c r="G32" s="87" t="str">
        <f t="shared" si="0"/>
        <v/>
      </c>
    </row>
    <row r="33" spans="1:7" ht="12" customHeight="1" x14ac:dyDescent="0.2">
      <c r="A33" s="31"/>
      <c r="B33" s="60"/>
      <c r="D33" s="28"/>
      <c r="E33" s="30"/>
      <c r="F33" s="75"/>
      <c r="G33" s="87" t="str">
        <f t="shared" si="0"/>
        <v/>
      </c>
    </row>
    <row r="34" spans="1:7" ht="12" customHeight="1" x14ac:dyDescent="0.2">
      <c r="A34" s="31"/>
      <c r="B34" s="60"/>
      <c r="D34" s="28"/>
      <c r="E34" s="30"/>
      <c r="F34" s="75"/>
      <c r="G34" s="87" t="str">
        <f t="shared" si="0"/>
        <v/>
      </c>
    </row>
    <row r="35" spans="1:7" ht="12" customHeight="1" x14ac:dyDescent="0.2">
      <c r="A35" s="31"/>
      <c r="B35" s="60"/>
      <c r="D35" s="28"/>
      <c r="E35" s="29"/>
      <c r="F35" s="30"/>
      <c r="G35" s="87" t="str">
        <f t="shared" si="0"/>
        <v/>
      </c>
    </row>
    <row r="36" spans="1:7" ht="12" customHeight="1" x14ac:dyDescent="0.2">
      <c r="A36" s="31"/>
      <c r="B36" s="60"/>
      <c r="D36" s="28"/>
      <c r="E36" s="29"/>
      <c r="F36" s="30"/>
      <c r="G36" s="87" t="str">
        <f t="shared" si="0"/>
        <v/>
      </c>
    </row>
    <row r="37" spans="1:7" ht="12" customHeight="1" x14ac:dyDescent="0.2">
      <c r="A37" s="31"/>
      <c r="B37" s="60"/>
      <c r="D37" s="28"/>
      <c r="E37" s="29"/>
      <c r="F37" s="30"/>
      <c r="G37" s="87" t="str">
        <f t="shared" si="0"/>
        <v/>
      </c>
    </row>
    <row r="38" spans="1:7" ht="12" customHeight="1" x14ac:dyDescent="0.2">
      <c r="A38" s="31"/>
      <c r="B38" s="60"/>
      <c r="D38" s="28"/>
      <c r="E38" s="30"/>
      <c r="F38" s="72"/>
      <c r="G38" s="87" t="str">
        <f t="shared" si="0"/>
        <v/>
      </c>
    </row>
    <row r="39" spans="1:7" ht="12" customHeight="1" x14ac:dyDescent="0.2">
      <c r="A39" s="31"/>
      <c r="B39" s="60"/>
      <c r="D39" s="28"/>
      <c r="E39" s="29"/>
      <c r="F39" s="45"/>
      <c r="G39" s="87" t="str">
        <f t="shared" si="0"/>
        <v/>
      </c>
    </row>
    <row r="40" spans="1:7" ht="12" customHeight="1" x14ac:dyDescent="0.2">
      <c r="A40" s="31"/>
      <c r="B40" s="60"/>
      <c r="D40" s="28"/>
      <c r="E40" s="28"/>
      <c r="F40" s="45"/>
      <c r="G40" s="87" t="str">
        <f t="shared" si="0"/>
        <v/>
      </c>
    </row>
    <row r="41" spans="1:7" ht="12" customHeight="1" x14ac:dyDescent="0.2">
      <c r="A41" s="31"/>
      <c r="B41" s="60"/>
      <c r="D41" s="28"/>
      <c r="E41" s="46"/>
      <c r="F41" s="30"/>
      <c r="G41" s="87" t="str">
        <f t="shared" si="0"/>
        <v/>
      </c>
    </row>
    <row r="42" spans="1:7" ht="12" customHeight="1" x14ac:dyDescent="0.2">
      <c r="A42" s="31"/>
      <c r="B42" s="60"/>
      <c r="D42" s="28"/>
      <c r="E42" s="28"/>
      <c r="F42" s="30"/>
      <c r="G42" s="87" t="str">
        <f t="shared" si="0"/>
        <v/>
      </c>
    </row>
    <row r="43" spans="1:7" ht="12" customHeight="1" x14ac:dyDescent="0.2">
      <c r="A43" s="31"/>
      <c r="B43" s="60"/>
      <c r="D43" s="28"/>
      <c r="E43" s="28"/>
      <c r="F43" s="45"/>
      <c r="G43" s="87" t="str">
        <f t="shared" si="0"/>
        <v/>
      </c>
    </row>
    <row r="44" spans="1:7" ht="12" customHeight="1" x14ac:dyDescent="0.2">
      <c r="A44" s="31"/>
      <c r="B44" s="60"/>
      <c r="D44" s="28"/>
      <c r="E44" s="28"/>
      <c r="F44" s="45"/>
      <c r="G44" s="87" t="str">
        <f t="shared" si="0"/>
        <v/>
      </c>
    </row>
    <row r="45" spans="1:7" ht="12" customHeight="1" x14ac:dyDescent="0.2">
      <c r="A45" s="31"/>
      <c r="B45" s="60"/>
      <c r="D45" s="28"/>
      <c r="E45" s="28"/>
      <c r="F45" s="45"/>
      <c r="G45" s="87" t="str">
        <f t="shared" si="0"/>
        <v/>
      </c>
    </row>
    <row r="46" spans="1:7" ht="12" customHeight="1" x14ac:dyDescent="0.2">
      <c r="A46" s="31"/>
      <c r="B46" s="60"/>
      <c r="D46" s="28"/>
      <c r="E46" s="28"/>
      <c r="F46" s="45"/>
      <c r="G46" s="87" t="str">
        <f t="shared" si="0"/>
        <v/>
      </c>
    </row>
    <row r="47" spans="1:7" ht="12" customHeight="1" x14ac:dyDescent="0.2">
      <c r="A47" s="31"/>
      <c r="B47" s="60"/>
      <c r="D47" s="28"/>
      <c r="E47" s="28"/>
      <c r="F47" s="45"/>
      <c r="G47" s="87" t="str">
        <f t="shared" si="0"/>
        <v/>
      </c>
    </row>
    <row r="48" spans="1:7" ht="12" customHeight="1" x14ac:dyDescent="0.2">
      <c r="A48" s="31"/>
      <c r="B48" s="60"/>
      <c r="D48" s="28"/>
      <c r="E48" s="29"/>
      <c r="F48" s="45"/>
      <c r="G48" s="87" t="str">
        <f t="shared" si="0"/>
        <v/>
      </c>
    </row>
    <row r="49" spans="1:7" ht="12" customHeight="1" x14ac:dyDescent="0.2">
      <c r="A49" s="31"/>
      <c r="B49" s="60"/>
      <c r="D49" s="28"/>
      <c r="E49" s="30"/>
      <c r="F49" s="75"/>
      <c r="G49" s="87" t="str">
        <f t="shared" si="0"/>
        <v/>
      </c>
    </row>
    <row r="50" spans="1:7" ht="12" customHeight="1" x14ac:dyDescent="0.2">
      <c r="A50" s="31"/>
      <c r="B50" s="60"/>
      <c r="D50" s="28"/>
      <c r="E50" s="30"/>
      <c r="F50" s="75"/>
      <c r="G50" s="87" t="str">
        <f t="shared" si="0"/>
        <v/>
      </c>
    </row>
    <row r="51" spans="1:7" ht="12" customHeight="1" x14ac:dyDescent="0.2">
      <c r="A51" s="31"/>
      <c r="B51" s="60"/>
      <c r="D51" s="28"/>
      <c r="E51" s="29"/>
      <c r="F51" s="30"/>
      <c r="G51" s="87" t="str">
        <f t="shared" si="0"/>
        <v/>
      </c>
    </row>
    <row r="52" spans="1:7" ht="12" customHeight="1" x14ac:dyDescent="0.2">
      <c r="A52" s="31"/>
      <c r="B52" s="60"/>
      <c r="D52" s="28"/>
      <c r="E52" s="29"/>
      <c r="F52" s="45"/>
      <c r="G52" s="87" t="str">
        <f t="shared" si="0"/>
        <v/>
      </c>
    </row>
    <row r="53" spans="1:7" ht="12" customHeight="1" x14ac:dyDescent="0.2">
      <c r="A53" s="31"/>
      <c r="B53" s="60"/>
      <c r="D53" s="28"/>
      <c r="E53" s="29"/>
      <c r="F53" s="30"/>
      <c r="G53" s="87" t="str">
        <f t="shared" si="0"/>
        <v/>
      </c>
    </row>
    <row r="54" spans="1:7" ht="12" customHeight="1" x14ac:dyDescent="0.2">
      <c r="A54" s="31"/>
      <c r="B54" s="60"/>
      <c r="D54" s="28"/>
      <c r="E54" s="28"/>
      <c r="F54" s="47"/>
      <c r="G54" s="87" t="str">
        <f t="shared" si="0"/>
        <v/>
      </c>
    </row>
    <row r="55" spans="1:7" ht="12" customHeight="1" x14ac:dyDescent="0.2">
      <c r="A55" s="31"/>
      <c r="B55" s="60"/>
      <c r="D55" s="28"/>
      <c r="E55" s="28"/>
      <c r="F55" s="47"/>
      <c r="G55" s="87" t="str">
        <f t="shared" si="0"/>
        <v/>
      </c>
    </row>
    <row r="56" spans="1:7" ht="12" customHeight="1" x14ac:dyDescent="0.2">
      <c r="A56" s="31"/>
      <c r="B56" s="60"/>
      <c r="D56" s="28"/>
      <c r="E56" s="29"/>
      <c r="F56" s="45"/>
      <c r="G56" s="87" t="str">
        <f t="shared" si="0"/>
        <v/>
      </c>
    </row>
    <row r="57" spans="1:7" ht="12" customHeight="1" x14ac:dyDescent="0.2">
      <c r="A57" s="31"/>
      <c r="B57" s="60"/>
      <c r="D57" s="28"/>
      <c r="E57" s="29"/>
      <c r="F57" s="75"/>
      <c r="G57" s="87" t="str">
        <f t="shared" si="0"/>
        <v/>
      </c>
    </row>
    <row r="58" spans="1:7" ht="12" customHeight="1" x14ac:dyDescent="0.2">
      <c r="A58" s="31"/>
      <c r="B58" s="60"/>
      <c r="D58" s="28"/>
      <c r="E58" s="29"/>
      <c r="F58" s="75"/>
      <c r="G58" s="87" t="str">
        <f t="shared" si="0"/>
        <v/>
      </c>
    </row>
    <row r="59" spans="1:7" ht="12" customHeight="1" x14ac:dyDescent="0.2">
      <c r="A59" s="31"/>
      <c r="B59" s="60"/>
      <c r="D59" s="28"/>
      <c r="E59" s="29"/>
      <c r="F59" s="75"/>
      <c r="G59" s="87"/>
    </row>
    <row r="60" spans="1:7" ht="12" customHeight="1" x14ac:dyDescent="0.2">
      <c r="A60" s="31"/>
      <c r="B60" s="60"/>
      <c r="D60" s="28"/>
      <c r="E60" s="29"/>
      <c r="F60" s="75"/>
      <c r="G60" s="87"/>
    </row>
    <row r="61" spans="1:7" ht="12" customHeight="1" x14ac:dyDescent="0.2">
      <c r="A61" s="31"/>
      <c r="B61" s="60"/>
      <c r="D61" s="28"/>
      <c r="E61" s="29"/>
      <c r="F61" s="75"/>
      <c r="G61" s="87"/>
    </row>
    <row r="62" spans="1:7" ht="12" customHeight="1" x14ac:dyDescent="0.2">
      <c r="A62" s="31"/>
      <c r="B62" s="60"/>
      <c r="D62" s="28"/>
      <c r="E62" s="29"/>
      <c r="F62" s="30"/>
      <c r="G62" s="87" t="str">
        <f t="shared" si="0"/>
        <v/>
      </c>
    </row>
    <row r="63" spans="1:7" ht="12" customHeight="1" x14ac:dyDescent="0.2">
      <c r="A63" s="31"/>
      <c r="B63" s="60"/>
      <c r="D63" s="28"/>
      <c r="E63" s="29"/>
      <c r="F63" s="30"/>
      <c r="G63" s="87" t="str">
        <f t="shared" si="0"/>
        <v/>
      </c>
    </row>
    <row r="64" spans="1:7" ht="12" customHeight="1" x14ac:dyDescent="0.25">
      <c r="A64" s="52"/>
      <c r="B64" s="53"/>
      <c r="C64" s="89"/>
      <c r="D64" s="4"/>
      <c r="E64" s="4"/>
      <c r="F64" s="15"/>
      <c r="G64" s="54"/>
    </row>
    <row r="65" spans="1:7" ht="12" customHeight="1" x14ac:dyDescent="0.25">
      <c r="A65" s="25" t="str">
        <f>A8</f>
        <v>M270</v>
      </c>
      <c r="B65" s="49"/>
      <c r="C65" s="90" t="s">
        <v>137</v>
      </c>
      <c r="D65" s="3"/>
      <c r="E65" s="3"/>
      <c r="F65" s="60"/>
      <c r="G65" s="76">
        <f>SUM(G7:G63)</f>
        <v>0</v>
      </c>
    </row>
    <row r="66" spans="1:7" ht="12" customHeight="1" x14ac:dyDescent="0.25">
      <c r="A66" s="43"/>
      <c r="B66" s="55"/>
      <c r="C66" s="91"/>
      <c r="D66" s="5"/>
      <c r="E66" s="5"/>
      <c r="F66" s="19"/>
      <c r="G66" s="44"/>
    </row>
  </sheetData>
  <sheetProtection algorithmName="SHA-512" hashValue="gaB8J//ynYPNpP3vLg2KEymAGmov1drSgTWA+ZBjKhdmfZcSIsPn9treOgJ0sNld7gWfOpsUEMi4S6vQpNedug==" saltValue="mru9A6Kvj9T50URzgDaOog==" spinCount="100000" sheet="1" objects="1" scenarios="1"/>
  <protectedRanges>
    <protectedRange sqref="F49:F50 F57:F61 F38 F33:F34" name="Range2"/>
    <protectedRange sqref="F14:F22" name="Range4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4F0F5-228D-4F6F-9143-D19025CD9FB1}">
  <sheetPr codeName="Sheet22">
    <tabColor theme="6" tint="-0.249977111117893"/>
  </sheetPr>
  <dimension ref="A1:G133"/>
  <sheetViews>
    <sheetView showZeros="0" view="pageBreakPreview" topLeftCell="A13" zoomScale="80" zoomScaleNormal="100" zoomScaleSheetLayoutView="8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5.45312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3"/>
      <c r="G2" s="2" t="s">
        <v>243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62"/>
    </row>
    <row r="8" spans="1:7" ht="12" customHeight="1" x14ac:dyDescent="0.25">
      <c r="A8" s="122" t="s">
        <v>854</v>
      </c>
      <c r="B8" s="123"/>
      <c r="C8" s="124" t="s">
        <v>96</v>
      </c>
      <c r="D8" s="125"/>
      <c r="E8" s="106"/>
      <c r="F8" s="107"/>
      <c r="G8" s="116"/>
    </row>
    <row r="9" spans="1:7" ht="12" customHeight="1" x14ac:dyDescent="0.25">
      <c r="A9" s="122"/>
      <c r="B9" s="123"/>
      <c r="C9" s="124"/>
      <c r="D9" s="125"/>
      <c r="E9" s="106"/>
      <c r="F9" s="107"/>
      <c r="G9" s="116"/>
    </row>
    <row r="10" spans="1:7" s="7" customFormat="1" ht="12" customHeight="1" x14ac:dyDescent="0.25">
      <c r="A10" s="122" t="s">
        <v>12</v>
      </c>
      <c r="B10" s="123"/>
      <c r="C10" s="124" t="s">
        <v>153</v>
      </c>
      <c r="D10" s="207"/>
      <c r="E10" s="198"/>
      <c r="F10" s="199"/>
      <c r="G10" s="200"/>
    </row>
    <row r="11" spans="1:7" s="7" customFormat="1" ht="12" customHeight="1" x14ac:dyDescent="0.25">
      <c r="A11" s="122"/>
      <c r="B11" s="123"/>
      <c r="C11" s="124"/>
      <c r="D11" s="207"/>
      <c r="E11" s="198"/>
      <c r="F11" s="199"/>
      <c r="G11" s="200"/>
    </row>
    <row r="12" spans="1:7" s="7" customFormat="1" ht="12" customHeight="1" x14ac:dyDescent="0.25">
      <c r="A12" s="122" t="s">
        <v>855</v>
      </c>
      <c r="B12" s="123"/>
      <c r="C12" s="124" t="s">
        <v>886</v>
      </c>
      <c r="D12" s="207"/>
      <c r="E12" s="198"/>
      <c r="F12" s="178"/>
      <c r="G12" s="200"/>
    </row>
    <row r="13" spans="1:7" ht="12" customHeight="1" x14ac:dyDescent="0.25">
      <c r="A13" s="126"/>
      <c r="B13" s="127"/>
      <c r="C13" s="128"/>
      <c r="D13" s="125"/>
      <c r="E13" s="106"/>
      <c r="F13" s="111"/>
      <c r="G13" s="116"/>
    </row>
    <row r="14" spans="1:7" ht="12" customHeight="1" x14ac:dyDescent="0.25">
      <c r="A14" s="126" t="s">
        <v>856</v>
      </c>
      <c r="B14" s="127"/>
      <c r="C14" s="128" t="s">
        <v>184</v>
      </c>
      <c r="D14" s="125" t="s">
        <v>583</v>
      </c>
      <c r="E14" s="113">
        <v>50</v>
      </c>
      <c r="F14" s="227"/>
      <c r="G14" s="116">
        <f>F14*E14</f>
        <v>0</v>
      </c>
    </row>
    <row r="15" spans="1:7" ht="12" customHeight="1" x14ac:dyDescent="0.25">
      <c r="A15" s="126"/>
      <c r="B15" s="127"/>
      <c r="C15" s="128"/>
      <c r="D15" s="125"/>
      <c r="E15" s="106"/>
      <c r="F15" s="111"/>
      <c r="G15" s="116"/>
    </row>
    <row r="16" spans="1:7" ht="12" customHeight="1" x14ac:dyDescent="0.25">
      <c r="A16" s="126" t="s">
        <v>857</v>
      </c>
      <c r="B16" s="127"/>
      <c r="C16" s="128" t="s">
        <v>185</v>
      </c>
      <c r="D16" s="125" t="s">
        <v>583</v>
      </c>
      <c r="E16" s="106">
        <v>10</v>
      </c>
      <c r="F16" s="227"/>
      <c r="G16" s="116">
        <f>F16*E16</f>
        <v>0</v>
      </c>
    </row>
    <row r="17" spans="1:7" ht="12" customHeight="1" x14ac:dyDescent="0.25">
      <c r="A17" s="126"/>
      <c r="B17" s="127"/>
      <c r="C17" s="128"/>
      <c r="D17" s="125"/>
      <c r="E17" s="106"/>
      <c r="F17" s="111"/>
      <c r="G17" s="116"/>
    </row>
    <row r="18" spans="1:7" s="7" customFormat="1" ht="12" customHeight="1" x14ac:dyDescent="0.25">
      <c r="A18" s="122" t="s">
        <v>858</v>
      </c>
      <c r="B18" s="123"/>
      <c r="C18" s="124" t="s">
        <v>887</v>
      </c>
      <c r="D18" s="207"/>
      <c r="E18" s="198"/>
      <c r="F18" s="178"/>
      <c r="G18" s="200"/>
    </row>
    <row r="19" spans="1:7" ht="12" customHeight="1" x14ac:dyDescent="0.25">
      <c r="A19" s="126"/>
      <c r="B19" s="127"/>
      <c r="C19" s="128"/>
      <c r="D19" s="125"/>
      <c r="E19" s="106"/>
      <c r="F19" s="111"/>
      <c r="G19" s="116"/>
    </row>
    <row r="20" spans="1:7" ht="12" customHeight="1" x14ac:dyDescent="0.25">
      <c r="A20" s="126" t="s">
        <v>859</v>
      </c>
      <c r="B20" s="127"/>
      <c r="C20" s="128" t="s">
        <v>184</v>
      </c>
      <c r="D20" s="125" t="s">
        <v>583</v>
      </c>
      <c r="E20" s="106">
        <v>5</v>
      </c>
      <c r="F20" s="227"/>
      <c r="G20" s="116">
        <f>F20*E20</f>
        <v>0</v>
      </c>
    </row>
    <row r="21" spans="1:7" ht="12" customHeight="1" x14ac:dyDescent="0.25">
      <c r="A21" s="126"/>
      <c r="B21" s="127"/>
      <c r="C21" s="128"/>
      <c r="D21" s="125"/>
      <c r="E21" s="106"/>
      <c r="F21" s="111"/>
      <c r="G21" s="116"/>
    </row>
    <row r="22" spans="1:7" ht="12" customHeight="1" x14ac:dyDescent="0.25">
      <c r="A22" s="126" t="s">
        <v>860</v>
      </c>
      <c r="B22" s="127"/>
      <c r="C22" s="128" t="s">
        <v>185</v>
      </c>
      <c r="D22" s="125" t="s">
        <v>583</v>
      </c>
      <c r="E22" s="106">
        <v>5</v>
      </c>
      <c r="F22" s="227"/>
      <c r="G22" s="116">
        <f>F22*E22</f>
        <v>0</v>
      </c>
    </row>
    <row r="23" spans="1:7" ht="12" customHeight="1" x14ac:dyDescent="0.25">
      <c r="A23" s="126"/>
      <c r="B23" s="127"/>
      <c r="C23" s="128"/>
      <c r="D23" s="125"/>
      <c r="E23" s="106"/>
      <c r="F23" s="111"/>
      <c r="G23" s="116"/>
    </row>
    <row r="24" spans="1:7" s="7" customFormat="1" ht="12" customHeight="1" x14ac:dyDescent="0.25">
      <c r="A24" s="122" t="s">
        <v>4</v>
      </c>
      <c r="B24" s="123"/>
      <c r="C24" s="124" t="s">
        <v>186</v>
      </c>
      <c r="D24" s="207"/>
      <c r="E24" s="198"/>
      <c r="F24" s="178"/>
      <c r="G24" s="200"/>
    </row>
    <row r="25" spans="1:7" ht="12" customHeight="1" x14ac:dyDescent="0.25">
      <c r="A25" s="126"/>
      <c r="B25" s="127"/>
      <c r="C25" s="128"/>
      <c r="D25" s="125"/>
      <c r="E25" s="106"/>
      <c r="F25" s="111"/>
      <c r="G25" s="116"/>
    </row>
    <row r="26" spans="1:7" ht="12" customHeight="1" x14ac:dyDescent="0.25">
      <c r="A26" s="126" t="s">
        <v>861</v>
      </c>
      <c r="B26" s="127"/>
      <c r="C26" s="128" t="s">
        <v>862</v>
      </c>
      <c r="D26" s="125" t="s">
        <v>583</v>
      </c>
      <c r="E26" s="106">
        <v>2</v>
      </c>
      <c r="F26" s="227"/>
      <c r="G26" s="116">
        <f>F26*E26</f>
        <v>0</v>
      </c>
    </row>
    <row r="27" spans="1:7" ht="12" customHeight="1" x14ac:dyDescent="0.25">
      <c r="A27" s="126"/>
      <c r="B27" s="127"/>
      <c r="C27" s="128"/>
      <c r="D27" s="125"/>
      <c r="E27" s="106"/>
      <c r="F27" s="111"/>
      <c r="G27" s="116"/>
    </row>
    <row r="28" spans="1:7" ht="12" customHeight="1" x14ac:dyDescent="0.25">
      <c r="A28" s="126" t="s">
        <v>863</v>
      </c>
      <c r="B28" s="127"/>
      <c r="C28" s="128" t="s">
        <v>864</v>
      </c>
      <c r="D28" s="125" t="s">
        <v>583</v>
      </c>
      <c r="E28" s="106">
        <v>2</v>
      </c>
      <c r="F28" s="227"/>
      <c r="G28" s="116">
        <f>F28*E28</f>
        <v>0</v>
      </c>
    </row>
    <row r="29" spans="1:7" ht="12" customHeight="1" x14ac:dyDescent="0.25">
      <c r="A29" s="126"/>
      <c r="B29" s="127"/>
      <c r="C29" s="128"/>
      <c r="D29" s="125"/>
      <c r="E29" s="106"/>
      <c r="F29" s="111"/>
      <c r="G29" s="116"/>
    </row>
    <row r="30" spans="1:7" ht="12" customHeight="1" x14ac:dyDescent="0.25">
      <c r="A30" s="126" t="s">
        <v>865</v>
      </c>
      <c r="B30" s="127"/>
      <c r="C30" s="128" t="s">
        <v>866</v>
      </c>
      <c r="D30" s="125" t="s">
        <v>583</v>
      </c>
      <c r="E30" s="106">
        <v>2</v>
      </c>
      <c r="F30" s="227"/>
      <c r="G30" s="116">
        <f>F30*E30</f>
        <v>0</v>
      </c>
    </row>
    <row r="31" spans="1:7" ht="12" customHeight="1" x14ac:dyDescent="0.25">
      <c r="A31" s="126"/>
      <c r="B31" s="127"/>
      <c r="C31" s="128"/>
      <c r="D31" s="125"/>
      <c r="E31" s="106"/>
      <c r="F31" s="111"/>
      <c r="G31" s="116"/>
    </row>
    <row r="32" spans="1:7" ht="12" customHeight="1" x14ac:dyDescent="0.25">
      <c r="A32" s="126" t="s">
        <v>867</v>
      </c>
      <c r="B32" s="127"/>
      <c r="C32" s="128" t="s">
        <v>888</v>
      </c>
      <c r="D32" s="125" t="s">
        <v>583</v>
      </c>
      <c r="E32" s="106">
        <v>2</v>
      </c>
      <c r="F32" s="227"/>
      <c r="G32" s="116">
        <f>F32*E32</f>
        <v>0</v>
      </c>
    </row>
    <row r="33" spans="1:7" ht="12" customHeight="1" x14ac:dyDescent="0.25">
      <c r="A33" s="126"/>
      <c r="B33" s="127"/>
      <c r="C33" s="128"/>
      <c r="D33" s="125"/>
      <c r="E33" s="106"/>
      <c r="F33" s="111"/>
      <c r="G33" s="116"/>
    </row>
    <row r="34" spans="1:7" ht="12" customHeight="1" x14ac:dyDescent="0.25">
      <c r="A34" s="126" t="s">
        <v>5</v>
      </c>
      <c r="B34" s="127"/>
      <c r="C34" s="128" t="s">
        <v>868</v>
      </c>
      <c r="D34" s="125" t="s">
        <v>583</v>
      </c>
      <c r="E34" s="106">
        <v>2</v>
      </c>
      <c r="F34" s="227"/>
      <c r="G34" s="116">
        <f>F34*E34</f>
        <v>0</v>
      </c>
    </row>
    <row r="35" spans="1:7" ht="12" customHeight="1" x14ac:dyDescent="0.25">
      <c r="A35" s="126"/>
      <c r="B35" s="127"/>
      <c r="C35" s="128"/>
      <c r="D35" s="125"/>
      <c r="E35" s="106"/>
      <c r="F35" s="111"/>
      <c r="G35" s="116"/>
    </row>
    <row r="36" spans="1:7" s="7" customFormat="1" ht="12" customHeight="1" x14ac:dyDescent="0.25">
      <c r="A36" s="122" t="s">
        <v>6</v>
      </c>
      <c r="B36" s="123"/>
      <c r="C36" s="124" t="s">
        <v>889</v>
      </c>
      <c r="D36" s="207"/>
      <c r="E36" s="198"/>
      <c r="F36" s="199"/>
      <c r="G36" s="200"/>
    </row>
    <row r="37" spans="1:7" ht="12" customHeight="1" x14ac:dyDescent="0.25">
      <c r="A37" s="126"/>
      <c r="B37" s="127"/>
      <c r="C37" s="128"/>
      <c r="D37" s="125"/>
      <c r="E37" s="106"/>
      <c r="F37" s="107"/>
      <c r="G37" s="116"/>
    </row>
    <row r="38" spans="1:7" ht="12" customHeight="1" x14ac:dyDescent="0.25">
      <c r="A38" s="126" t="s">
        <v>869</v>
      </c>
      <c r="B38" s="127"/>
      <c r="C38" s="128" t="s">
        <v>870</v>
      </c>
      <c r="D38" s="125" t="s">
        <v>146</v>
      </c>
      <c r="E38" s="106">
        <v>5</v>
      </c>
      <c r="F38" s="224"/>
      <c r="G38" s="116">
        <f>F38*E38</f>
        <v>0</v>
      </c>
    </row>
    <row r="39" spans="1:7" ht="12" customHeight="1" x14ac:dyDescent="0.25">
      <c r="A39" s="126"/>
      <c r="B39" s="127"/>
      <c r="C39" s="128"/>
      <c r="D39" s="125"/>
      <c r="E39" s="106"/>
      <c r="F39" s="107"/>
      <c r="G39" s="116"/>
    </row>
    <row r="40" spans="1:7" ht="12" customHeight="1" x14ac:dyDescent="0.25">
      <c r="A40" s="126" t="s">
        <v>871</v>
      </c>
      <c r="B40" s="127"/>
      <c r="C40" s="128" t="s">
        <v>872</v>
      </c>
      <c r="D40" s="125" t="s">
        <v>146</v>
      </c>
      <c r="E40" s="106">
        <v>5</v>
      </c>
      <c r="F40" s="224"/>
      <c r="G40" s="116">
        <f>F40*E40</f>
        <v>0</v>
      </c>
    </row>
    <row r="41" spans="1:7" ht="12" customHeight="1" x14ac:dyDescent="0.25">
      <c r="A41" s="126"/>
      <c r="B41" s="127"/>
      <c r="C41" s="128"/>
      <c r="D41" s="125"/>
      <c r="E41" s="106"/>
      <c r="F41" s="107"/>
      <c r="G41" s="116"/>
    </row>
    <row r="42" spans="1:7" s="7" customFormat="1" ht="12" customHeight="1" x14ac:dyDescent="0.25">
      <c r="A42" s="122" t="s">
        <v>7</v>
      </c>
      <c r="B42" s="123"/>
      <c r="C42" s="124" t="s">
        <v>164</v>
      </c>
      <c r="D42" s="207"/>
      <c r="E42" s="198"/>
      <c r="F42" s="199"/>
      <c r="G42" s="200"/>
    </row>
    <row r="43" spans="1:7" ht="12" customHeight="1" x14ac:dyDescent="0.25">
      <c r="A43" s="126"/>
      <c r="B43" s="127"/>
      <c r="C43" s="128"/>
      <c r="D43" s="125"/>
      <c r="E43" s="151"/>
      <c r="F43" s="111"/>
      <c r="G43" s="116"/>
    </row>
    <row r="44" spans="1:7" ht="12" customHeight="1" x14ac:dyDescent="0.25">
      <c r="A44" s="126" t="s">
        <v>873</v>
      </c>
      <c r="B44" s="127"/>
      <c r="C44" s="128" t="s">
        <v>165</v>
      </c>
      <c r="D44" s="125" t="s">
        <v>566</v>
      </c>
      <c r="E44" s="151">
        <v>1</v>
      </c>
      <c r="F44" s="227"/>
      <c r="G44" s="116">
        <f>F44*E44</f>
        <v>0</v>
      </c>
    </row>
    <row r="45" spans="1:7" ht="12" customHeight="1" x14ac:dyDescent="0.25">
      <c r="A45" s="126"/>
      <c r="B45" s="127"/>
      <c r="C45" s="128"/>
      <c r="D45" s="125"/>
      <c r="E45" s="151"/>
      <c r="F45" s="111"/>
      <c r="G45" s="116"/>
    </row>
    <row r="46" spans="1:7" ht="12" customHeight="1" x14ac:dyDescent="0.25">
      <c r="A46" s="126" t="s">
        <v>874</v>
      </c>
      <c r="B46" s="127"/>
      <c r="C46" s="128" t="s">
        <v>166</v>
      </c>
      <c r="D46" s="125" t="s">
        <v>566</v>
      </c>
      <c r="E46" s="151">
        <v>1</v>
      </c>
      <c r="F46" s="227"/>
      <c r="G46" s="116">
        <f>F46*E46</f>
        <v>0</v>
      </c>
    </row>
    <row r="47" spans="1:7" ht="12" customHeight="1" x14ac:dyDescent="0.25">
      <c r="A47" s="126"/>
      <c r="B47" s="127"/>
      <c r="C47" s="128"/>
      <c r="D47" s="125"/>
      <c r="E47" s="151"/>
      <c r="F47" s="111"/>
      <c r="G47" s="116"/>
    </row>
    <row r="48" spans="1:7" ht="12" customHeight="1" x14ac:dyDescent="0.25">
      <c r="A48" s="126" t="s">
        <v>875</v>
      </c>
      <c r="B48" s="127"/>
      <c r="C48" s="128" t="s">
        <v>167</v>
      </c>
      <c r="D48" s="125" t="s">
        <v>168</v>
      </c>
      <c r="E48" s="113">
        <v>50</v>
      </c>
      <c r="F48" s="227"/>
      <c r="G48" s="116">
        <f>F48*E48</f>
        <v>0</v>
      </c>
    </row>
    <row r="49" spans="1:7" ht="12" customHeight="1" x14ac:dyDescent="0.25">
      <c r="A49" s="126"/>
      <c r="B49" s="127"/>
      <c r="C49" s="128"/>
      <c r="D49" s="125"/>
      <c r="E49" s="151"/>
      <c r="F49" s="111"/>
      <c r="G49" s="116"/>
    </row>
    <row r="50" spans="1:7" ht="24" customHeight="1" x14ac:dyDescent="0.25">
      <c r="A50" s="126" t="s">
        <v>8</v>
      </c>
      <c r="B50" s="127"/>
      <c r="C50" s="128" t="s">
        <v>890</v>
      </c>
      <c r="D50" s="125" t="s">
        <v>146</v>
      </c>
      <c r="E50" s="151">
        <v>2</v>
      </c>
      <c r="F50" s="227"/>
      <c r="G50" s="116">
        <f>F50*E50</f>
        <v>0</v>
      </c>
    </row>
    <row r="51" spans="1:7" ht="12" customHeight="1" x14ac:dyDescent="0.25">
      <c r="A51" s="126"/>
      <c r="B51" s="127"/>
      <c r="C51" s="128"/>
      <c r="D51" s="125"/>
      <c r="E51" s="151"/>
      <c r="F51" s="111"/>
      <c r="G51" s="116"/>
    </row>
    <row r="52" spans="1:7" s="7" customFormat="1" ht="21.6" customHeight="1" x14ac:dyDescent="0.25">
      <c r="A52" s="122" t="s">
        <v>9</v>
      </c>
      <c r="B52" s="123"/>
      <c r="C52" s="124" t="s">
        <v>68</v>
      </c>
      <c r="D52" s="207"/>
      <c r="E52" s="148"/>
      <c r="F52" s="178"/>
      <c r="G52" s="200"/>
    </row>
    <row r="53" spans="1:7" ht="12" customHeight="1" x14ac:dyDescent="0.25">
      <c r="A53" s="126"/>
      <c r="B53" s="127"/>
      <c r="C53" s="128"/>
      <c r="D53" s="125"/>
      <c r="E53" s="151"/>
      <c r="F53" s="111"/>
      <c r="G53" s="116"/>
    </row>
    <row r="54" spans="1:7" ht="12" customHeight="1" x14ac:dyDescent="0.25">
      <c r="A54" s="126" t="s">
        <v>876</v>
      </c>
      <c r="B54" s="127"/>
      <c r="C54" s="128" t="s">
        <v>160</v>
      </c>
      <c r="D54" s="125" t="s">
        <v>583</v>
      </c>
      <c r="E54" s="151">
        <v>5</v>
      </c>
      <c r="F54" s="227"/>
      <c r="G54" s="116">
        <f>F54*E54</f>
        <v>0</v>
      </c>
    </row>
    <row r="55" spans="1:7" ht="12" customHeight="1" x14ac:dyDescent="0.25">
      <c r="A55" s="126"/>
      <c r="B55" s="127"/>
      <c r="C55" s="128"/>
      <c r="D55" s="125"/>
      <c r="E55" s="151"/>
      <c r="F55" s="111"/>
      <c r="G55" s="116"/>
    </row>
    <row r="56" spans="1:7" ht="12" customHeight="1" x14ac:dyDescent="0.25">
      <c r="A56" s="126" t="s">
        <v>877</v>
      </c>
      <c r="B56" s="127"/>
      <c r="C56" s="128" t="s">
        <v>161</v>
      </c>
      <c r="D56" s="125" t="s">
        <v>583</v>
      </c>
      <c r="E56" s="151">
        <v>5</v>
      </c>
      <c r="F56" s="227"/>
      <c r="G56" s="116">
        <f>F56*E56</f>
        <v>0</v>
      </c>
    </row>
    <row r="57" spans="1:7" ht="12" customHeight="1" x14ac:dyDescent="0.25">
      <c r="A57" s="126"/>
      <c r="B57" s="127"/>
      <c r="C57" s="128"/>
      <c r="D57" s="125"/>
      <c r="E57" s="151"/>
      <c r="F57" s="111"/>
      <c r="G57" s="116"/>
    </row>
    <row r="58" spans="1:7" ht="12" customHeight="1" x14ac:dyDescent="0.25">
      <c r="A58" s="126" t="s">
        <v>878</v>
      </c>
      <c r="B58" s="127"/>
      <c r="C58" s="128" t="s">
        <v>187</v>
      </c>
      <c r="D58" s="125" t="s">
        <v>583</v>
      </c>
      <c r="E58" s="151">
        <v>5</v>
      </c>
      <c r="F58" s="227"/>
      <c r="G58" s="116">
        <f>F58*E58</f>
        <v>0</v>
      </c>
    </row>
    <row r="59" spans="1:7" ht="12" customHeight="1" x14ac:dyDescent="0.25">
      <c r="A59" s="126"/>
      <c r="B59" s="127"/>
      <c r="C59" s="128"/>
      <c r="D59" s="125"/>
      <c r="E59" s="151"/>
      <c r="F59" s="111"/>
      <c r="G59" s="116"/>
    </row>
    <row r="60" spans="1:7" ht="12" customHeight="1" x14ac:dyDescent="0.25">
      <c r="A60" s="126"/>
      <c r="B60" s="127"/>
      <c r="C60" s="128"/>
      <c r="D60" s="125"/>
      <c r="E60" s="151"/>
      <c r="F60" s="111"/>
      <c r="G60" s="116"/>
    </row>
    <row r="61" spans="1:7" ht="12" customHeight="1" x14ac:dyDescent="0.25">
      <c r="A61" s="126"/>
      <c r="B61" s="127"/>
      <c r="C61" s="128"/>
      <c r="D61" s="125"/>
      <c r="E61" s="151"/>
      <c r="F61" s="111"/>
      <c r="G61" s="116"/>
    </row>
    <row r="62" spans="1:7" ht="12" customHeight="1" x14ac:dyDescent="0.25">
      <c r="A62" s="126"/>
      <c r="B62" s="127"/>
      <c r="C62" s="128"/>
      <c r="D62" s="125"/>
      <c r="E62" s="151"/>
      <c r="F62" s="111"/>
      <c r="G62" s="192"/>
    </row>
    <row r="63" spans="1:7" ht="12" customHeight="1" x14ac:dyDescent="0.25">
      <c r="A63" s="52"/>
      <c r="B63" s="53"/>
      <c r="C63" s="89"/>
      <c r="D63" s="4"/>
      <c r="E63" s="4"/>
      <c r="F63" s="15"/>
      <c r="G63" s="54"/>
    </row>
    <row r="64" spans="1:7" ht="12" customHeight="1" x14ac:dyDescent="0.25">
      <c r="A64" s="25" t="str">
        <f>A8</f>
        <v>M280</v>
      </c>
      <c r="B64" s="49"/>
      <c r="C64" s="90" t="s">
        <v>783</v>
      </c>
      <c r="D64" s="3"/>
      <c r="E64" s="3"/>
      <c r="F64" s="60"/>
      <c r="G64" s="76">
        <f>SUM(G8:G62)</f>
        <v>0</v>
      </c>
    </row>
    <row r="65" spans="1:7" ht="12" customHeight="1" x14ac:dyDescent="0.25">
      <c r="A65" s="43"/>
      <c r="B65" s="55"/>
      <c r="C65" s="91"/>
      <c r="D65" s="5"/>
      <c r="E65" s="5"/>
      <c r="F65" s="19"/>
      <c r="G65" s="44"/>
    </row>
    <row r="66" spans="1:7" ht="12" x14ac:dyDescent="0.25">
      <c r="A66" s="7" t="str">
        <f>A1</f>
        <v>CONTRACT NRA N.017-010-2023/1 NON- TOLL</v>
      </c>
      <c r="C66" s="10"/>
      <c r="D66" s="3"/>
      <c r="E66" s="161"/>
      <c r="F66" s="119"/>
      <c r="G66" s="139"/>
    </row>
    <row r="67" spans="1:7" ht="12" x14ac:dyDescent="0.25">
      <c r="A67" s="7" t="str">
        <f>A2</f>
        <v>SCHEDULE A: ROUTINE ROAD MAINTENNACE OF GAUTENG JOHANNESBURG FREEWAYS</v>
      </c>
      <c r="C67" s="10"/>
      <c r="D67" s="3"/>
      <c r="E67" s="160"/>
      <c r="F67" s="119"/>
      <c r="G67" s="140" t="s">
        <v>243</v>
      </c>
    </row>
    <row r="68" spans="1:7" ht="12" x14ac:dyDescent="0.25">
      <c r="A68" s="12" t="s">
        <v>770</v>
      </c>
      <c r="B68" s="12"/>
      <c r="C68" s="12"/>
      <c r="D68" s="5"/>
      <c r="E68" s="141"/>
      <c r="F68" s="142"/>
      <c r="G68" s="143"/>
    </row>
    <row r="69" spans="1:7" x14ac:dyDescent="0.25">
      <c r="A69" s="14"/>
      <c r="B69" s="4"/>
      <c r="C69" s="16"/>
      <c r="D69" s="16"/>
      <c r="E69" s="144"/>
      <c r="F69" s="120"/>
      <c r="G69" s="145"/>
    </row>
    <row r="70" spans="1:7" ht="12" x14ac:dyDescent="0.25">
      <c r="A70" s="17" t="s">
        <v>14</v>
      </c>
      <c r="B70" s="146"/>
      <c r="C70" s="147" t="s">
        <v>130</v>
      </c>
      <c r="D70" s="18" t="s">
        <v>131</v>
      </c>
      <c r="E70" s="148" t="s">
        <v>132</v>
      </c>
      <c r="F70" s="64" t="s">
        <v>133</v>
      </c>
      <c r="G70" s="149" t="s">
        <v>134</v>
      </c>
    </row>
    <row r="71" spans="1:7" ht="12" thickBot="1" x14ac:dyDescent="0.3">
      <c r="A71" s="150"/>
      <c r="B71" s="3"/>
      <c r="C71" s="28"/>
      <c r="D71" s="28"/>
      <c r="E71" s="151"/>
      <c r="F71" s="36"/>
      <c r="G71" s="152"/>
    </row>
    <row r="72" spans="1:7" ht="12.6" thickBot="1" x14ac:dyDescent="0.3">
      <c r="A72" s="153"/>
      <c r="B72" s="154"/>
      <c r="C72" s="155" t="s">
        <v>39</v>
      </c>
      <c r="D72" s="156"/>
      <c r="E72" s="157"/>
      <c r="F72" s="229"/>
      <c r="G72" s="158">
        <f>G64</f>
        <v>0</v>
      </c>
    </row>
    <row r="73" spans="1:7" ht="12" customHeight="1" x14ac:dyDescent="0.25">
      <c r="A73" s="126"/>
      <c r="B73" s="127"/>
      <c r="C73" s="176"/>
      <c r="D73" s="125"/>
      <c r="E73" s="151"/>
      <c r="F73" s="111"/>
      <c r="G73" s="116"/>
    </row>
    <row r="74" spans="1:7" s="7" customFormat="1" ht="12" customHeight="1" x14ac:dyDescent="0.25">
      <c r="A74" s="208" t="s">
        <v>10</v>
      </c>
      <c r="B74" s="209"/>
      <c r="C74" s="124" t="s">
        <v>891</v>
      </c>
      <c r="D74" s="207"/>
      <c r="E74" s="148"/>
      <c r="F74" s="178"/>
      <c r="G74" s="200"/>
    </row>
    <row r="75" spans="1:7" ht="12" customHeight="1" x14ac:dyDescent="0.25">
      <c r="A75" s="172"/>
      <c r="B75" s="173"/>
      <c r="C75" s="128"/>
      <c r="D75" s="125"/>
      <c r="E75" s="151"/>
      <c r="F75" s="111"/>
      <c r="G75" s="116"/>
    </row>
    <row r="76" spans="1:7" ht="12" customHeight="1" x14ac:dyDescent="0.25">
      <c r="A76" s="126" t="s">
        <v>879</v>
      </c>
      <c r="B76" s="127"/>
      <c r="C76" s="128" t="s">
        <v>880</v>
      </c>
      <c r="D76" s="125" t="s">
        <v>146</v>
      </c>
      <c r="E76" s="151">
        <v>2</v>
      </c>
      <c r="F76" s="227"/>
      <c r="G76" s="116">
        <f>F76*E76</f>
        <v>0</v>
      </c>
    </row>
    <row r="77" spans="1:7" ht="12" customHeight="1" x14ac:dyDescent="0.25">
      <c r="A77" s="126"/>
      <c r="B77" s="127"/>
      <c r="C77" s="128"/>
      <c r="D77" s="125"/>
      <c r="E77" s="151"/>
      <c r="F77" s="111"/>
      <c r="G77" s="116"/>
    </row>
    <row r="78" spans="1:7" ht="12" customHeight="1" x14ac:dyDescent="0.25">
      <c r="A78" s="126" t="s">
        <v>881</v>
      </c>
      <c r="B78" s="127"/>
      <c r="C78" s="128" t="s">
        <v>882</v>
      </c>
      <c r="D78" s="125" t="s">
        <v>146</v>
      </c>
      <c r="E78" s="151">
        <v>2</v>
      </c>
      <c r="F78" s="227"/>
      <c r="G78" s="116">
        <f>F78*E78</f>
        <v>0</v>
      </c>
    </row>
    <row r="79" spans="1:7" ht="12" customHeight="1" x14ac:dyDescent="0.25">
      <c r="A79" s="126"/>
      <c r="B79" s="127"/>
      <c r="C79" s="128"/>
      <c r="D79" s="125"/>
      <c r="E79" s="151"/>
      <c r="F79" s="111"/>
      <c r="G79" s="116"/>
    </row>
    <row r="80" spans="1:7" s="7" customFormat="1" ht="12" customHeight="1" x14ac:dyDescent="0.25">
      <c r="A80" s="122" t="s">
        <v>11</v>
      </c>
      <c r="B80" s="123"/>
      <c r="C80" s="124" t="s">
        <v>1735</v>
      </c>
      <c r="D80" s="207"/>
      <c r="E80" s="148"/>
      <c r="F80" s="178"/>
      <c r="G80" s="200"/>
    </row>
    <row r="81" spans="1:7" s="7" customFormat="1" ht="12" customHeight="1" x14ac:dyDescent="0.25">
      <c r="A81" s="122"/>
      <c r="B81" s="123"/>
      <c r="C81" s="124" t="s">
        <v>188</v>
      </c>
      <c r="D81" s="207"/>
      <c r="E81" s="148"/>
      <c r="F81" s="178"/>
      <c r="G81" s="200"/>
    </row>
    <row r="82" spans="1:7" x14ac:dyDescent="0.25">
      <c r="A82" s="126"/>
      <c r="B82" s="127"/>
      <c r="C82" s="128"/>
      <c r="D82" s="125"/>
      <c r="E82" s="151"/>
      <c r="F82" s="111"/>
      <c r="G82" s="116"/>
    </row>
    <row r="83" spans="1:7" x14ac:dyDescent="0.25">
      <c r="A83" s="126" t="s">
        <v>883</v>
      </c>
      <c r="B83" s="127"/>
      <c r="C83" s="128" t="s">
        <v>169</v>
      </c>
      <c r="D83" s="125" t="s">
        <v>597</v>
      </c>
      <c r="E83" s="113">
        <v>200</v>
      </c>
      <c r="F83" s="227"/>
      <c r="G83" s="116">
        <f>F83*E83</f>
        <v>0</v>
      </c>
    </row>
    <row r="84" spans="1:7" x14ac:dyDescent="0.25">
      <c r="A84" s="126"/>
      <c r="B84" s="127"/>
      <c r="C84" s="128"/>
      <c r="D84" s="125"/>
      <c r="E84" s="113"/>
      <c r="F84" s="111"/>
      <c r="G84" s="116"/>
    </row>
    <row r="85" spans="1:7" x14ac:dyDescent="0.25">
      <c r="A85" s="172" t="s">
        <v>884</v>
      </c>
      <c r="B85" s="173"/>
      <c r="C85" s="128" t="s">
        <v>170</v>
      </c>
      <c r="D85" s="125" t="s">
        <v>597</v>
      </c>
      <c r="E85" s="113">
        <v>200</v>
      </c>
      <c r="F85" s="227"/>
      <c r="G85" s="116">
        <f>F85*E85</f>
        <v>0</v>
      </c>
    </row>
    <row r="86" spans="1:7" x14ac:dyDescent="0.25">
      <c r="A86" s="172"/>
      <c r="B86" s="173"/>
      <c r="C86" s="128"/>
      <c r="D86" s="125"/>
      <c r="E86" s="151"/>
      <c r="F86" s="111"/>
      <c r="G86" s="116"/>
    </row>
    <row r="87" spans="1:7" x14ac:dyDescent="0.25">
      <c r="A87" s="126" t="s">
        <v>885</v>
      </c>
      <c r="B87" s="127"/>
      <c r="C87" s="128" t="s">
        <v>892</v>
      </c>
      <c r="D87" s="125" t="s">
        <v>566</v>
      </c>
      <c r="E87" s="151">
        <v>2</v>
      </c>
      <c r="F87" s="227"/>
      <c r="G87" s="116">
        <f>F87*E87</f>
        <v>0</v>
      </c>
    </row>
    <row r="88" spans="1:7" x14ac:dyDescent="0.25">
      <c r="A88" s="126"/>
      <c r="B88" s="127"/>
      <c r="C88" s="128"/>
      <c r="D88" s="125"/>
      <c r="E88" s="151"/>
      <c r="F88" s="111"/>
      <c r="G88" s="116"/>
    </row>
    <row r="89" spans="1:7" x14ac:dyDescent="0.25">
      <c r="A89" s="126"/>
      <c r="B89" s="127"/>
      <c r="C89" s="128"/>
      <c r="D89" s="125"/>
      <c r="E89" s="151"/>
      <c r="F89" s="111"/>
      <c r="G89" s="116"/>
    </row>
    <row r="90" spans="1:7" x14ac:dyDescent="0.25">
      <c r="A90" s="126"/>
      <c r="B90" s="127"/>
      <c r="C90" s="128"/>
      <c r="D90" s="125"/>
      <c r="E90" s="151"/>
      <c r="F90" s="111"/>
      <c r="G90" s="116"/>
    </row>
    <row r="91" spans="1:7" x14ac:dyDescent="0.25">
      <c r="A91" s="126"/>
      <c r="B91" s="127"/>
      <c r="C91" s="128"/>
      <c r="D91" s="125"/>
      <c r="E91" s="151"/>
      <c r="F91" s="111"/>
      <c r="G91" s="116"/>
    </row>
    <row r="92" spans="1:7" x14ac:dyDescent="0.25">
      <c r="A92" s="126"/>
      <c r="B92" s="127"/>
      <c r="C92" s="128"/>
      <c r="D92" s="125"/>
      <c r="E92" s="151"/>
      <c r="F92" s="111"/>
      <c r="G92" s="116"/>
    </row>
    <row r="93" spans="1:7" x14ac:dyDescent="0.25">
      <c r="A93" s="126"/>
      <c r="B93" s="127"/>
      <c r="C93" s="128"/>
      <c r="D93" s="125"/>
      <c r="E93" s="151"/>
      <c r="F93" s="111"/>
      <c r="G93" s="116"/>
    </row>
    <row r="94" spans="1:7" x14ac:dyDescent="0.25">
      <c r="A94" s="126"/>
      <c r="B94" s="127"/>
      <c r="C94" s="128"/>
      <c r="D94" s="125"/>
      <c r="E94" s="151"/>
      <c r="F94" s="111"/>
      <c r="G94" s="116"/>
    </row>
    <row r="95" spans="1:7" x14ac:dyDescent="0.25">
      <c r="A95" s="126"/>
      <c r="B95" s="127"/>
      <c r="C95" s="128"/>
      <c r="D95" s="125"/>
      <c r="E95" s="151"/>
      <c r="F95" s="111"/>
      <c r="G95" s="116"/>
    </row>
    <row r="96" spans="1:7" x14ac:dyDescent="0.25">
      <c r="A96" s="126"/>
      <c r="B96" s="127"/>
      <c r="C96" s="128"/>
      <c r="D96" s="125"/>
      <c r="E96" s="151"/>
      <c r="F96" s="111"/>
      <c r="G96" s="116"/>
    </row>
    <row r="97" spans="1:7" x14ac:dyDescent="0.25">
      <c r="A97" s="126"/>
      <c r="B97" s="127"/>
      <c r="C97" s="128"/>
      <c r="D97" s="125"/>
      <c r="E97" s="151"/>
      <c r="F97" s="111"/>
      <c r="G97" s="116"/>
    </row>
    <row r="98" spans="1:7" x14ac:dyDescent="0.25">
      <c r="A98" s="126"/>
      <c r="B98" s="127"/>
      <c r="C98" s="128"/>
      <c r="D98" s="125"/>
      <c r="E98" s="151"/>
      <c r="F98" s="111"/>
      <c r="G98" s="116"/>
    </row>
    <row r="99" spans="1:7" x14ac:dyDescent="0.25">
      <c r="A99" s="126"/>
      <c r="B99" s="127"/>
      <c r="C99" s="128"/>
      <c r="D99" s="125"/>
      <c r="E99" s="151"/>
      <c r="F99" s="111"/>
      <c r="G99" s="116"/>
    </row>
    <row r="100" spans="1:7" x14ac:dyDescent="0.25">
      <c r="A100" s="126"/>
      <c r="B100" s="127"/>
      <c r="C100" s="128"/>
      <c r="D100" s="125"/>
      <c r="E100" s="151"/>
      <c r="F100" s="111"/>
      <c r="G100" s="116"/>
    </row>
    <row r="101" spans="1:7" x14ac:dyDescent="0.25">
      <c r="A101" s="126"/>
      <c r="B101" s="127"/>
      <c r="C101" s="128"/>
      <c r="D101" s="125"/>
      <c r="E101" s="151"/>
      <c r="F101" s="111"/>
      <c r="G101" s="116"/>
    </row>
    <row r="102" spans="1:7" x14ac:dyDescent="0.25">
      <c r="A102" s="126"/>
      <c r="B102" s="127"/>
      <c r="C102" s="128"/>
      <c r="D102" s="125"/>
      <c r="E102" s="151"/>
      <c r="F102" s="111"/>
      <c r="G102" s="116"/>
    </row>
    <row r="103" spans="1:7" x14ac:dyDescent="0.25">
      <c r="A103" s="126"/>
      <c r="B103" s="127"/>
      <c r="C103" s="128"/>
      <c r="D103" s="125"/>
      <c r="E103" s="151"/>
      <c r="F103" s="111"/>
      <c r="G103" s="116"/>
    </row>
    <row r="104" spans="1:7" x14ac:dyDescent="0.25">
      <c r="A104" s="126"/>
      <c r="B104" s="127"/>
      <c r="C104" s="128"/>
      <c r="D104" s="125"/>
      <c r="E104" s="151"/>
      <c r="F104" s="111"/>
      <c r="G104" s="116"/>
    </row>
    <row r="105" spans="1:7" x14ac:dyDescent="0.25">
      <c r="A105" s="126"/>
      <c r="B105" s="127"/>
      <c r="C105" s="128"/>
      <c r="D105" s="125"/>
      <c r="E105" s="151"/>
      <c r="F105" s="111"/>
      <c r="G105" s="116"/>
    </row>
    <row r="106" spans="1:7" x14ac:dyDescent="0.25">
      <c r="A106" s="126"/>
      <c r="B106" s="127"/>
      <c r="C106" s="128"/>
      <c r="D106" s="125"/>
      <c r="E106" s="151"/>
      <c r="F106" s="111"/>
      <c r="G106" s="116"/>
    </row>
    <row r="107" spans="1:7" x14ac:dyDescent="0.25">
      <c r="A107" s="126"/>
      <c r="B107" s="127"/>
      <c r="C107" s="128"/>
      <c r="D107" s="125"/>
      <c r="E107" s="151"/>
      <c r="F107" s="111"/>
      <c r="G107" s="116"/>
    </row>
    <row r="108" spans="1:7" x14ac:dyDescent="0.25">
      <c r="A108" s="126"/>
      <c r="B108" s="127"/>
      <c r="C108" s="128"/>
      <c r="D108" s="125"/>
      <c r="E108" s="151"/>
      <c r="F108" s="111"/>
      <c r="G108" s="116"/>
    </row>
    <row r="109" spans="1:7" x14ac:dyDescent="0.25">
      <c r="A109" s="126"/>
      <c r="B109" s="127"/>
      <c r="C109" s="128"/>
      <c r="D109" s="125"/>
      <c r="E109" s="151"/>
      <c r="F109" s="111"/>
      <c r="G109" s="116"/>
    </row>
    <row r="110" spans="1:7" x14ac:dyDescent="0.25">
      <c r="A110" s="126"/>
      <c r="B110" s="127"/>
      <c r="C110" s="128"/>
      <c r="D110" s="125"/>
      <c r="E110" s="151"/>
      <c r="F110" s="111"/>
      <c r="G110" s="116"/>
    </row>
    <row r="111" spans="1:7" x14ac:dyDescent="0.25">
      <c r="A111" s="126"/>
      <c r="B111" s="127"/>
      <c r="C111" s="128"/>
      <c r="D111" s="125"/>
      <c r="E111" s="151"/>
      <c r="F111" s="111"/>
      <c r="G111" s="116"/>
    </row>
    <row r="112" spans="1:7" x14ac:dyDescent="0.25">
      <c r="A112" s="126"/>
      <c r="B112" s="127"/>
      <c r="C112" s="128"/>
      <c r="D112" s="125"/>
      <c r="E112" s="151"/>
      <c r="F112" s="111"/>
      <c r="G112" s="116"/>
    </row>
    <row r="113" spans="1:7" x14ac:dyDescent="0.25">
      <c r="A113" s="126"/>
      <c r="B113" s="127"/>
      <c r="C113" s="128"/>
      <c r="D113" s="125"/>
      <c r="E113" s="151"/>
      <c r="F113" s="111"/>
      <c r="G113" s="116"/>
    </row>
    <row r="114" spans="1:7" x14ac:dyDescent="0.25">
      <c r="A114" s="126"/>
      <c r="B114" s="127"/>
      <c r="C114" s="128"/>
      <c r="D114" s="125"/>
      <c r="E114" s="151"/>
      <c r="F114" s="111"/>
      <c r="G114" s="116"/>
    </row>
    <row r="115" spans="1:7" x14ac:dyDescent="0.25">
      <c r="A115" s="126"/>
      <c r="B115" s="127"/>
      <c r="C115" s="128"/>
      <c r="D115" s="125"/>
      <c r="E115" s="151"/>
      <c r="F115" s="111"/>
      <c r="G115" s="116"/>
    </row>
    <row r="116" spans="1:7" x14ac:dyDescent="0.25">
      <c r="A116" s="126"/>
      <c r="B116" s="127"/>
      <c r="C116" s="128"/>
      <c r="D116" s="125"/>
      <c r="E116" s="151"/>
      <c r="F116" s="111"/>
      <c r="G116" s="116"/>
    </row>
    <row r="117" spans="1:7" x14ac:dyDescent="0.25">
      <c r="A117" s="126"/>
      <c r="B117" s="127"/>
      <c r="C117" s="128"/>
      <c r="D117" s="125"/>
      <c r="E117" s="151"/>
      <c r="F117" s="111"/>
      <c r="G117" s="116"/>
    </row>
    <row r="118" spans="1:7" x14ac:dyDescent="0.25">
      <c r="A118" s="126"/>
      <c r="B118" s="127"/>
      <c r="C118" s="128"/>
      <c r="D118" s="125"/>
      <c r="E118" s="151"/>
      <c r="F118" s="111"/>
      <c r="G118" s="116"/>
    </row>
    <row r="119" spans="1:7" x14ac:dyDescent="0.25">
      <c r="A119" s="126"/>
      <c r="B119" s="127"/>
      <c r="C119" s="128"/>
      <c r="D119" s="125"/>
      <c r="E119" s="151"/>
      <c r="F119" s="111"/>
      <c r="G119" s="116"/>
    </row>
    <row r="120" spans="1:7" x14ac:dyDescent="0.25">
      <c r="A120" s="126"/>
      <c r="B120" s="127"/>
      <c r="C120" s="128"/>
      <c r="D120" s="125"/>
      <c r="E120" s="151"/>
      <c r="F120" s="111"/>
      <c r="G120" s="116"/>
    </row>
    <row r="121" spans="1:7" x14ac:dyDescent="0.25">
      <c r="A121" s="126"/>
      <c r="B121" s="127"/>
      <c r="C121" s="128"/>
      <c r="D121" s="125"/>
      <c r="E121" s="151"/>
      <c r="F121" s="111"/>
      <c r="G121" s="116"/>
    </row>
    <row r="122" spans="1:7" x14ac:dyDescent="0.25">
      <c r="A122" s="126"/>
      <c r="B122" s="127"/>
      <c r="C122" s="128"/>
      <c r="D122" s="125"/>
      <c r="E122" s="151"/>
      <c r="F122" s="111"/>
      <c r="G122" s="116"/>
    </row>
    <row r="123" spans="1:7" x14ac:dyDescent="0.25">
      <c r="A123" s="126"/>
      <c r="B123" s="127"/>
      <c r="C123" s="128"/>
      <c r="D123" s="125"/>
      <c r="E123" s="151"/>
      <c r="F123" s="111"/>
      <c r="G123" s="116"/>
    </row>
    <row r="124" spans="1:7" x14ac:dyDescent="0.25">
      <c r="A124" s="126"/>
      <c r="B124" s="127"/>
      <c r="C124" s="128"/>
      <c r="D124" s="125"/>
      <c r="E124" s="151"/>
      <c r="F124" s="111"/>
      <c r="G124" s="116"/>
    </row>
    <row r="125" spans="1:7" x14ac:dyDescent="0.25">
      <c r="A125" s="126"/>
      <c r="B125" s="127"/>
      <c r="C125" s="128"/>
      <c r="D125" s="125"/>
      <c r="E125" s="151"/>
      <c r="F125" s="111"/>
      <c r="G125" s="116"/>
    </row>
    <row r="126" spans="1:7" x14ac:dyDescent="0.25">
      <c r="A126" s="126"/>
      <c r="B126" s="127"/>
      <c r="C126" s="128"/>
      <c r="D126" s="125"/>
      <c r="E126" s="151"/>
      <c r="F126" s="111"/>
      <c r="G126" s="116"/>
    </row>
    <row r="127" spans="1:7" x14ac:dyDescent="0.25">
      <c r="A127" s="126"/>
      <c r="B127" s="127"/>
      <c r="C127" s="128"/>
      <c r="D127" s="125"/>
      <c r="E127" s="151"/>
      <c r="F127" s="111"/>
      <c r="G127" s="116"/>
    </row>
    <row r="128" spans="1:7" x14ac:dyDescent="0.25">
      <c r="A128" s="126"/>
      <c r="B128" s="127"/>
      <c r="C128" s="128"/>
      <c r="D128" s="125"/>
      <c r="E128" s="151"/>
      <c r="F128" s="111"/>
      <c r="G128" s="116"/>
    </row>
    <row r="129" spans="1:7" x14ac:dyDescent="0.25">
      <c r="A129" s="126"/>
      <c r="B129" s="127"/>
      <c r="C129" s="128"/>
      <c r="D129" s="125"/>
      <c r="E129" s="151"/>
      <c r="F129" s="111"/>
      <c r="G129" s="116"/>
    </row>
    <row r="130" spans="1:7" x14ac:dyDescent="0.25">
      <c r="A130" s="126"/>
      <c r="B130" s="127"/>
      <c r="C130" s="128"/>
      <c r="D130" s="125"/>
      <c r="E130" s="151"/>
      <c r="F130" s="111"/>
      <c r="G130" s="116"/>
    </row>
    <row r="131" spans="1:7" ht="12" x14ac:dyDescent="0.25">
      <c r="A131" s="25"/>
      <c r="B131" s="7"/>
      <c r="C131" s="61"/>
      <c r="D131" s="28"/>
      <c r="E131" s="29"/>
      <c r="F131" s="30"/>
      <c r="G131" s="175"/>
    </row>
    <row r="132" spans="1:7" ht="12" x14ac:dyDescent="0.25">
      <c r="A132" s="20"/>
      <c r="B132" s="21"/>
      <c r="C132" s="42"/>
      <c r="D132" s="4"/>
      <c r="E132" s="4"/>
      <c r="F132" s="4"/>
      <c r="G132" s="54"/>
    </row>
    <row r="133" spans="1:7" ht="12" x14ac:dyDescent="0.25">
      <c r="A133" s="43" t="s">
        <v>244</v>
      </c>
      <c r="B133" s="55"/>
      <c r="C133" s="13" t="s">
        <v>137</v>
      </c>
      <c r="D133" s="5"/>
      <c r="E133" s="5"/>
      <c r="F133" s="5"/>
      <c r="G133" s="44">
        <f>SUM(G72:G132)</f>
        <v>0</v>
      </c>
    </row>
  </sheetData>
  <sheetProtection algorithmName="SHA-512" hashValue="nAHjlJIsaWDHuOkCEl8m9mMKbhsb5F6bHCbTsiLn1bbbQN8YZoTSpYwSs5yC7Wz01pGBeYVBsC0aEO+mG7oOUg==" saltValue="vE9urlXai1OAJYecp1hHJw==" spinCount="100000" sheet="1" objects="1" scenarios="1"/>
  <protectedRanges>
    <protectedRange sqref="F14:F62 F73:F130" name="Range4"/>
  </protectedRanges>
  <mergeCells count="1">
    <mergeCell ref="A5:B5"/>
  </mergeCells>
  <conditionalFormatting sqref="A74:B75">
    <cfRule type="duplicateValues" dxfId="12" priority="2" stopIfTrue="1"/>
  </conditionalFormatting>
  <conditionalFormatting sqref="A85:B86">
    <cfRule type="duplicateValues" dxfId="11" priority="1" stopIfTrue="1"/>
  </conditionalFormatting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  <rowBreaks count="1" manualBreakCount="1">
    <brk id="65" max="16383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8DB9A-B867-438B-A8DE-B4B72B0296FE}">
  <sheetPr codeName="Sheet23">
    <tabColor theme="6" tint="-0.249977111117893"/>
  </sheetPr>
  <dimension ref="A1:G203"/>
  <sheetViews>
    <sheetView showZeros="0" view="pageBreakPreview" topLeftCell="A184" zoomScale="90" zoomScaleNormal="100" zoomScaleSheetLayoutView="9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5.45312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3"/>
      <c r="G2" s="2" t="s">
        <v>245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62"/>
    </row>
    <row r="8" spans="1:7" ht="12" customHeight="1" x14ac:dyDescent="0.25">
      <c r="A8" s="102" t="s">
        <v>893</v>
      </c>
      <c r="B8" s="103"/>
      <c r="C8" s="104" t="s">
        <v>54</v>
      </c>
      <c r="D8" s="105"/>
      <c r="E8" s="106"/>
      <c r="F8" s="107"/>
      <c r="G8" s="116"/>
    </row>
    <row r="9" spans="1:7" ht="12" customHeight="1" x14ac:dyDescent="0.25">
      <c r="A9" s="102"/>
      <c r="B9" s="103"/>
      <c r="C9" s="104"/>
      <c r="D9" s="105"/>
      <c r="E9" s="106"/>
      <c r="F9" s="107"/>
      <c r="G9" s="116"/>
    </row>
    <row r="10" spans="1:7" s="7" customFormat="1" ht="12" customHeight="1" x14ac:dyDescent="0.25">
      <c r="A10" s="102" t="s">
        <v>894</v>
      </c>
      <c r="B10" s="103"/>
      <c r="C10" s="104" t="s">
        <v>968</v>
      </c>
      <c r="D10" s="197"/>
      <c r="E10" s="198"/>
      <c r="F10" s="199"/>
      <c r="G10" s="200"/>
    </row>
    <row r="11" spans="1:7" ht="12" customHeight="1" x14ac:dyDescent="0.2">
      <c r="A11" s="112"/>
      <c r="B11" s="109"/>
      <c r="C11" s="110"/>
      <c r="D11" s="105"/>
      <c r="E11" s="106"/>
      <c r="F11" s="107"/>
      <c r="G11" s="116"/>
    </row>
    <row r="12" spans="1:7" ht="12" customHeight="1" x14ac:dyDescent="0.2">
      <c r="A12" s="112" t="s">
        <v>895</v>
      </c>
      <c r="B12" s="109"/>
      <c r="C12" s="110" t="s">
        <v>969</v>
      </c>
      <c r="D12" s="105" t="s">
        <v>188</v>
      </c>
      <c r="E12" s="106">
        <v>2</v>
      </c>
      <c r="F12" s="297"/>
      <c r="G12" s="116">
        <f>F12*E12</f>
        <v>0</v>
      </c>
    </row>
    <row r="13" spans="1:7" ht="12" customHeight="1" x14ac:dyDescent="0.2">
      <c r="A13" s="112"/>
      <c r="B13" s="109"/>
      <c r="C13" s="110"/>
      <c r="D13" s="105"/>
      <c r="E13" s="151"/>
      <c r="F13" s="300"/>
      <c r="G13" s="116"/>
    </row>
    <row r="14" spans="1:7" s="7" customFormat="1" ht="12" customHeight="1" x14ac:dyDescent="0.25">
      <c r="A14" s="102" t="s">
        <v>896</v>
      </c>
      <c r="B14" s="103"/>
      <c r="C14" s="104" t="s">
        <v>970</v>
      </c>
      <c r="D14" s="197"/>
      <c r="E14" s="148"/>
      <c r="F14" s="482"/>
      <c r="G14" s="200"/>
    </row>
    <row r="15" spans="1:7" ht="12" customHeight="1" x14ac:dyDescent="0.2">
      <c r="A15" s="112"/>
      <c r="B15" s="109"/>
      <c r="C15" s="110"/>
      <c r="D15" s="105"/>
      <c r="E15" s="151"/>
      <c r="F15" s="300"/>
      <c r="G15" s="116"/>
    </row>
    <row r="16" spans="1:7" ht="12" customHeight="1" x14ac:dyDescent="0.2">
      <c r="A16" s="112" t="s">
        <v>897</v>
      </c>
      <c r="B16" s="109"/>
      <c r="C16" s="110" t="s">
        <v>189</v>
      </c>
      <c r="D16" s="105" t="s">
        <v>146</v>
      </c>
      <c r="E16" s="113">
        <v>100</v>
      </c>
      <c r="F16" s="301"/>
      <c r="G16" s="116">
        <f t="shared" ref="G16:G66" si="0">F16*E16</f>
        <v>0</v>
      </c>
    </row>
    <row r="17" spans="1:7" ht="12" customHeight="1" x14ac:dyDescent="0.2">
      <c r="A17" s="112"/>
      <c r="B17" s="109"/>
      <c r="C17" s="110"/>
      <c r="D17" s="105"/>
      <c r="E17" s="113"/>
      <c r="F17" s="300"/>
      <c r="G17" s="116"/>
    </row>
    <row r="18" spans="1:7" ht="12" customHeight="1" x14ac:dyDescent="0.2">
      <c r="A18" s="112" t="s">
        <v>898</v>
      </c>
      <c r="B18" s="109"/>
      <c r="C18" s="110" t="s">
        <v>190</v>
      </c>
      <c r="D18" s="105" t="s">
        <v>146</v>
      </c>
      <c r="E18" s="113">
        <v>8</v>
      </c>
      <c r="F18" s="301"/>
      <c r="G18" s="116">
        <f t="shared" si="0"/>
        <v>0</v>
      </c>
    </row>
    <row r="19" spans="1:7" ht="12" customHeight="1" x14ac:dyDescent="0.2">
      <c r="A19" s="112"/>
      <c r="B19" s="109"/>
      <c r="C19" s="110"/>
      <c r="D19" s="105"/>
      <c r="E19" s="113"/>
      <c r="F19" s="300"/>
      <c r="G19" s="116"/>
    </row>
    <row r="20" spans="1:7" ht="12" customHeight="1" x14ac:dyDescent="0.2">
      <c r="A20" s="112" t="s">
        <v>899</v>
      </c>
      <c r="B20" s="109"/>
      <c r="C20" s="110" t="s">
        <v>191</v>
      </c>
      <c r="D20" s="105" t="s">
        <v>146</v>
      </c>
      <c r="E20" s="113">
        <v>10</v>
      </c>
      <c r="F20" s="301"/>
      <c r="G20" s="116">
        <f t="shared" si="0"/>
        <v>0</v>
      </c>
    </row>
    <row r="21" spans="1:7" ht="12" customHeight="1" x14ac:dyDescent="0.2">
      <c r="A21" s="112"/>
      <c r="B21" s="109"/>
      <c r="C21" s="110"/>
      <c r="D21" s="105"/>
      <c r="E21" s="113"/>
      <c r="F21" s="300"/>
      <c r="G21" s="116"/>
    </row>
    <row r="22" spans="1:7" ht="12" customHeight="1" x14ac:dyDescent="0.2">
      <c r="A22" s="112" t="s">
        <v>900</v>
      </c>
      <c r="B22" s="109"/>
      <c r="C22" s="110" t="s">
        <v>192</v>
      </c>
      <c r="D22" s="105" t="s">
        <v>146</v>
      </c>
      <c r="E22" s="113">
        <v>10</v>
      </c>
      <c r="F22" s="301"/>
      <c r="G22" s="116">
        <f t="shared" si="0"/>
        <v>0</v>
      </c>
    </row>
    <row r="23" spans="1:7" ht="12" customHeight="1" x14ac:dyDescent="0.2">
      <c r="A23" s="112"/>
      <c r="B23" s="109"/>
      <c r="C23" s="110"/>
      <c r="D23" s="105"/>
      <c r="E23" s="113"/>
      <c r="F23" s="300"/>
      <c r="G23" s="116"/>
    </row>
    <row r="24" spans="1:7" ht="12" customHeight="1" x14ac:dyDescent="0.2">
      <c r="A24" s="112" t="s">
        <v>901</v>
      </c>
      <c r="B24" s="109"/>
      <c r="C24" s="110" t="s">
        <v>971</v>
      </c>
      <c r="D24" s="105" t="s">
        <v>146</v>
      </c>
      <c r="E24" s="113">
        <v>10</v>
      </c>
      <c r="F24" s="301"/>
      <c r="G24" s="116">
        <f t="shared" si="0"/>
        <v>0</v>
      </c>
    </row>
    <row r="25" spans="1:7" ht="12" customHeight="1" x14ac:dyDescent="0.2">
      <c r="A25" s="112"/>
      <c r="B25" s="109"/>
      <c r="C25" s="110"/>
      <c r="D25" s="105"/>
      <c r="E25" s="113"/>
      <c r="F25" s="300"/>
      <c r="G25" s="116"/>
    </row>
    <row r="26" spans="1:7" s="7" customFormat="1" ht="12" customHeight="1" x14ac:dyDescent="0.25">
      <c r="A26" s="102" t="s">
        <v>902</v>
      </c>
      <c r="B26" s="103"/>
      <c r="C26" s="104" t="s">
        <v>972</v>
      </c>
      <c r="D26" s="197"/>
      <c r="E26" s="202"/>
      <c r="F26" s="482"/>
      <c r="G26" s="200"/>
    </row>
    <row r="27" spans="1:7" ht="12" customHeight="1" x14ac:dyDescent="0.2">
      <c r="A27" s="112"/>
      <c r="B27" s="109"/>
      <c r="C27" s="110"/>
      <c r="D27" s="105"/>
      <c r="E27" s="113"/>
      <c r="F27" s="300"/>
      <c r="G27" s="116"/>
    </row>
    <row r="28" spans="1:7" ht="12" customHeight="1" x14ac:dyDescent="0.2">
      <c r="A28" s="112" t="s">
        <v>903</v>
      </c>
      <c r="B28" s="109"/>
      <c r="C28" s="110" t="s">
        <v>973</v>
      </c>
      <c r="D28" s="105" t="s">
        <v>146</v>
      </c>
      <c r="E28" s="113">
        <v>50</v>
      </c>
      <c r="F28" s="301"/>
      <c r="G28" s="116">
        <f t="shared" si="0"/>
        <v>0</v>
      </c>
    </row>
    <row r="29" spans="1:7" ht="12" customHeight="1" x14ac:dyDescent="0.2">
      <c r="A29" s="112"/>
      <c r="B29" s="109"/>
      <c r="C29" s="110"/>
      <c r="D29" s="105"/>
      <c r="E29" s="113"/>
      <c r="F29" s="300"/>
      <c r="G29" s="116"/>
    </row>
    <row r="30" spans="1:7" ht="12" customHeight="1" x14ac:dyDescent="0.2">
      <c r="A30" s="112" t="s">
        <v>904</v>
      </c>
      <c r="B30" s="109"/>
      <c r="C30" s="110" t="s">
        <v>974</v>
      </c>
      <c r="D30" s="105" t="s">
        <v>146</v>
      </c>
      <c r="E30" s="113">
        <v>50</v>
      </c>
      <c r="F30" s="301"/>
      <c r="G30" s="116">
        <f t="shared" si="0"/>
        <v>0</v>
      </c>
    </row>
    <row r="31" spans="1:7" ht="12" customHeight="1" x14ac:dyDescent="0.2">
      <c r="A31" s="112"/>
      <c r="B31" s="109"/>
      <c r="C31" s="110"/>
      <c r="D31" s="105"/>
      <c r="E31" s="113"/>
      <c r="F31" s="300"/>
      <c r="G31" s="116"/>
    </row>
    <row r="32" spans="1:7" s="7" customFormat="1" ht="12" customHeight="1" x14ac:dyDescent="0.25">
      <c r="A32" s="102" t="s">
        <v>905</v>
      </c>
      <c r="B32" s="103"/>
      <c r="C32" s="104" t="s">
        <v>906</v>
      </c>
      <c r="D32" s="197"/>
      <c r="E32" s="202"/>
      <c r="F32" s="482"/>
      <c r="G32" s="200"/>
    </row>
    <row r="33" spans="1:7" ht="12" customHeight="1" x14ac:dyDescent="0.2">
      <c r="A33" s="112"/>
      <c r="B33" s="109"/>
      <c r="C33" s="110"/>
      <c r="D33" s="105"/>
      <c r="E33" s="113"/>
      <c r="F33" s="300"/>
      <c r="G33" s="116"/>
    </row>
    <row r="34" spans="1:7" ht="12" customHeight="1" x14ac:dyDescent="0.2">
      <c r="A34" s="114" t="s">
        <v>907</v>
      </c>
      <c r="B34" s="115"/>
      <c r="C34" s="110" t="s">
        <v>975</v>
      </c>
      <c r="D34" s="105" t="s">
        <v>146</v>
      </c>
      <c r="E34" s="113">
        <v>50</v>
      </c>
      <c r="F34" s="301"/>
      <c r="G34" s="116">
        <f t="shared" si="0"/>
        <v>0</v>
      </c>
    </row>
    <row r="35" spans="1:7" ht="12" customHeight="1" x14ac:dyDescent="0.2">
      <c r="A35" s="114"/>
      <c r="B35" s="115"/>
      <c r="C35" s="110"/>
      <c r="D35" s="105"/>
      <c r="E35" s="113"/>
      <c r="F35" s="300"/>
      <c r="G35" s="116"/>
    </row>
    <row r="36" spans="1:7" ht="12" customHeight="1" x14ac:dyDescent="0.2">
      <c r="A36" s="112" t="s">
        <v>908</v>
      </c>
      <c r="B36" s="109"/>
      <c r="C36" s="110" t="s">
        <v>976</v>
      </c>
      <c r="D36" s="105" t="s">
        <v>146</v>
      </c>
      <c r="E36" s="113">
        <v>50</v>
      </c>
      <c r="F36" s="301"/>
      <c r="G36" s="116">
        <f t="shared" si="0"/>
        <v>0</v>
      </c>
    </row>
    <row r="37" spans="1:7" ht="12" customHeight="1" x14ac:dyDescent="0.2">
      <c r="A37" s="112"/>
      <c r="B37" s="109"/>
      <c r="C37" s="110"/>
      <c r="D37" s="105"/>
      <c r="E37" s="113"/>
      <c r="F37" s="300"/>
      <c r="G37" s="116"/>
    </row>
    <row r="38" spans="1:7" ht="12" customHeight="1" x14ac:dyDescent="0.2">
      <c r="A38" s="112" t="s">
        <v>909</v>
      </c>
      <c r="B38" s="109"/>
      <c r="C38" s="110" t="s">
        <v>977</v>
      </c>
      <c r="D38" s="105" t="s">
        <v>146</v>
      </c>
      <c r="E38" s="113">
        <v>100</v>
      </c>
      <c r="F38" s="301"/>
      <c r="G38" s="116">
        <f t="shared" si="0"/>
        <v>0</v>
      </c>
    </row>
    <row r="39" spans="1:7" ht="12" customHeight="1" x14ac:dyDescent="0.2">
      <c r="A39" s="112"/>
      <c r="B39" s="109"/>
      <c r="C39" s="110"/>
      <c r="D39" s="105"/>
      <c r="E39" s="113"/>
      <c r="F39" s="300"/>
      <c r="G39" s="116"/>
    </row>
    <row r="40" spans="1:7" ht="12" customHeight="1" x14ac:dyDescent="0.2">
      <c r="A40" s="112" t="s">
        <v>910</v>
      </c>
      <c r="B40" s="109"/>
      <c r="C40" s="110" t="s">
        <v>978</v>
      </c>
      <c r="D40" s="105" t="s">
        <v>146</v>
      </c>
      <c r="E40" s="113">
        <v>3</v>
      </c>
      <c r="F40" s="301"/>
      <c r="G40" s="116">
        <f t="shared" si="0"/>
        <v>0</v>
      </c>
    </row>
    <row r="41" spans="1:7" ht="12" customHeight="1" x14ac:dyDescent="0.2">
      <c r="A41" s="112"/>
      <c r="B41" s="109"/>
      <c r="C41" s="110"/>
      <c r="D41" s="105"/>
      <c r="E41" s="113"/>
      <c r="F41" s="300"/>
      <c r="G41" s="116"/>
    </row>
    <row r="42" spans="1:7" s="7" customFormat="1" ht="12" customHeight="1" x14ac:dyDescent="0.25">
      <c r="A42" s="102" t="s">
        <v>911</v>
      </c>
      <c r="B42" s="103"/>
      <c r="C42" s="104" t="s">
        <v>979</v>
      </c>
      <c r="D42" s="197"/>
      <c r="E42" s="202"/>
      <c r="F42" s="482"/>
      <c r="G42" s="200"/>
    </row>
    <row r="43" spans="1:7" ht="12" customHeight="1" x14ac:dyDescent="0.2">
      <c r="A43" s="112"/>
      <c r="B43" s="109"/>
      <c r="C43" s="110"/>
      <c r="D43" s="105"/>
      <c r="E43" s="113"/>
      <c r="F43" s="300"/>
      <c r="G43" s="116"/>
    </row>
    <row r="44" spans="1:7" ht="12" customHeight="1" x14ac:dyDescent="0.2">
      <c r="A44" s="112" t="s">
        <v>912</v>
      </c>
      <c r="B44" s="109"/>
      <c r="C44" s="110" t="s">
        <v>189</v>
      </c>
      <c r="D44" s="105" t="s">
        <v>146</v>
      </c>
      <c r="E44" s="113">
        <v>50</v>
      </c>
      <c r="F44" s="301"/>
      <c r="G44" s="116">
        <f t="shared" si="0"/>
        <v>0</v>
      </c>
    </row>
    <row r="45" spans="1:7" ht="12" customHeight="1" x14ac:dyDescent="0.2">
      <c r="A45" s="112"/>
      <c r="B45" s="109"/>
      <c r="C45" s="110"/>
      <c r="D45" s="105"/>
      <c r="E45" s="113"/>
      <c r="F45" s="300"/>
      <c r="G45" s="116"/>
    </row>
    <row r="46" spans="1:7" ht="12" customHeight="1" x14ac:dyDescent="0.2">
      <c r="A46" s="112" t="s">
        <v>913</v>
      </c>
      <c r="B46" s="109"/>
      <c r="C46" s="110" t="s">
        <v>190</v>
      </c>
      <c r="D46" s="105" t="s">
        <v>146</v>
      </c>
      <c r="E46" s="113">
        <v>10</v>
      </c>
      <c r="F46" s="301"/>
      <c r="G46" s="116">
        <f t="shared" si="0"/>
        <v>0</v>
      </c>
    </row>
    <row r="47" spans="1:7" ht="12" customHeight="1" x14ac:dyDescent="0.2">
      <c r="A47" s="112"/>
      <c r="B47" s="109"/>
      <c r="C47" s="110"/>
      <c r="D47" s="105"/>
      <c r="E47" s="113"/>
      <c r="F47" s="300"/>
      <c r="G47" s="116"/>
    </row>
    <row r="48" spans="1:7" ht="12" customHeight="1" x14ac:dyDescent="0.2">
      <c r="A48" s="112" t="s">
        <v>914</v>
      </c>
      <c r="B48" s="109"/>
      <c r="C48" s="110" t="s">
        <v>191</v>
      </c>
      <c r="D48" s="105" t="s">
        <v>146</v>
      </c>
      <c r="E48" s="113">
        <v>10</v>
      </c>
      <c r="F48" s="301"/>
      <c r="G48" s="116">
        <f t="shared" si="0"/>
        <v>0</v>
      </c>
    </row>
    <row r="49" spans="1:7" ht="12" customHeight="1" x14ac:dyDescent="0.2">
      <c r="A49" s="112"/>
      <c r="B49" s="109"/>
      <c r="C49" s="110"/>
      <c r="D49" s="105"/>
      <c r="E49" s="113"/>
      <c r="F49" s="300"/>
      <c r="G49" s="116"/>
    </row>
    <row r="50" spans="1:7" ht="12" customHeight="1" x14ac:dyDescent="0.2">
      <c r="A50" s="112" t="s">
        <v>915</v>
      </c>
      <c r="B50" s="109"/>
      <c r="C50" s="110" t="s">
        <v>192</v>
      </c>
      <c r="D50" s="105" t="s">
        <v>146</v>
      </c>
      <c r="E50" s="113">
        <v>10</v>
      </c>
      <c r="F50" s="300"/>
      <c r="G50" s="116">
        <f t="shared" si="0"/>
        <v>0</v>
      </c>
    </row>
    <row r="51" spans="1:7" ht="12" customHeight="1" x14ac:dyDescent="0.2">
      <c r="A51" s="112"/>
      <c r="B51" s="109"/>
      <c r="C51" s="110"/>
      <c r="D51" s="105"/>
      <c r="E51" s="113"/>
      <c r="F51" s="300"/>
      <c r="G51" s="116"/>
    </row>
    <row r="52" spans="1:7" ht="12" customHeight="1" x14ac:dyDescent="0.2">
      <c r="A52" s="112" t="s">
        <v>916</v>
      </c>
      <c r="B52" s="109"/>
      <c r="C52" s="110" t="s">
        <v>69</v>
      </c>
      <c r="D52" s="105" t="s">
        <v>146</v>
      </c>
      <c r="E52" s="113">
        <v>10</v>
      </c>
      <c r="F52" s="301"/>
      <c r="G52" s="116">
        <f t="shared" si="0"/>
        <v>0</v>
      </c>
    </row>
    <row r="53" spans="1:7" ht="12" customHeight="1" x14ac:dyDescent="0.2">
      <c r="A53" s="112"/>
      <c r="B53" s="109"/>
      <c r="C53" s="110"/>
      <c r="D53" s="105"/>
      <c r="E53" s="113"/>
      <c r="F53" s="300"/>
      <c r="G53" s="116"/>
    </row>
    <row r="54" spans="1:7" s="7" customFormat="1" ht="12" customHeight="1" x14ac:dyDescent="0.25">
      <c r="A54" s="102" t="s">
        <v>917</v>
      </c>
      <c r="B54" s="103"/>
      <c r="C54" s="104" t="s">
        <v>13</v>
      </c>
      <c r="D54" s="197"/>
      <c r="E54" s="202"/>
      <c r="F54" s="482"/>
      <c r="G54" s="200"/>
    </row>
    <row r="55" spans="1:7" ht="12" customHeight="1" x14ac:dyDescent="0.2">
      <c r="A55" s="112"/>
      <c r="B55" s="109"/>
      <c r="C55" s="110"/>
      <c r="D55" s="105"/>
      <c r="E55" s="113"/>
      <c r="F55" s="300"/>
      <c r="G55" s="116"/>
    </row>
    <row r="56" spans="1:7" ht="12" customHeight="1" x14ac:dyDescent="0.2">
      <c r="A56" s="112" t="s">
        <v>918</v>
      </c>
      <c r="B56" s="109"/>
      <c r="C56" s="110" t="s">
        <v>973</v>
      </c>
      <c r="D56" s="105" t="s">
        <v>146</v>
      </c>
      <c r="E56" s="113">
        <v>10</v>
      </c>
      <c r="F56" s="301"/>
      <c r="G56" s="116">
        <f t="shared" si="0"/>
        <v>0</v>
      </c>
    </row>
    <row r="57" spans="1:7" ht="12" customHeight="1" x14ac:dyDescent="0.2">
      <c r="A57" s="112"/>
      <c r="B57" s="109"/>
      <c r="C57" s="110"/>
      <c r="D57" s="105"/>
      <c r="E57" s="113"/>
      <c r="F57" s="300"/>
      <c r="G57" s="116"/>
    </row>
    <row r="58" spans="1:7" ht="12" customHeight="1" x14ac:dyDescent="0.2">
      <c r="A58" s="112" t="s">
        <v>919</v>
      </c>
      <c r="B58" s="109"/>
      <c r="C58" s="110" t="s">
        <v>974</v>
      </c>
      <c r="D58" s="105" t="s">
        <v>146</v>
      </c>
      <c r="E58" s="113">
        <v>10</v>
      </c>
      <c r="F58" s="301"/>
      <c r="G58" s="116">
        <f t="shared" si="0"/>
        <v>0</v>
      </c>
    </row>
    <row r="59" spans="1:7" ht="12" customHeight="1" x14ac:dyDescent="0.2">
      <c r="A59" s="112"/>
      <c r="B59" s="109"/>
      <c r="C59" s="110"/>
      <c r="D59" s="105"/>
      <c r="E59" s="113"/>
      <c r="F59" s="300"/>
      <c r="G59" s="116"/>
    </row>
    <row r="60" spans="1:7" s="7" customFormat="1" ht="12" customHeight="1" x14ac:dyDescent="0.25">
      <c r="A60" s="102" t="s">
        <v>920</v>
      </c>
      <c r="B60" s="103"/>
      <c r="C60" s="104" t="s">
        <v>906</v>
      </c>
      <c r="D60" s="197"/>
      <c r="E60" s="202"/>
      <c r="F60" s="482"/>
      <c r="G60" s="200"/>
    </row>
    <row r="61" spans="1:7" ht="12" customHeight="1" x14ac:dyDescent="0.2">
      <c r="A61" s="112"/>
      <c r="B61" s="109"/>
      <c r="C61" s="110"/>
      <c r="D61" s="105"/>
      <c r="E61" s="113"/>
      <c r="F61" s="300"/>
      <c r="G61" s="116"/>
    </row>
    <row r="62" spans="1:7" ht="12" customHeight="1" x14ac:dyDescent="0.2">
      <c r="A62" s="112" t="s">
        <v>921</v>
      </c>
      <c r="B62" s="109"/>
      <c r="C62" s="110" t="s">
        <v>975</v>
      </c>
      <c r="D62" s="105" t="s">
        <v>146</v>
      </c>
      <c r="E62" s="113">
        <v>10</v>
      </c>
      <c r="F62" s="301"/>
      <c r="G62" s="116">
        <f t="shared" si="0"/>
        <v>0</v>
      </c>
    </row>
    <row r="63" spans="1:7" ht="12" customHeight="1" x14ac:dyDescent="0.2">
      <c r="A63" s="112"/>
      <c r="B63" s="109"/>
      <c r="C63" s="110"/>
      <c r="D63" s="105"/>
      <c r="E63" s="113"/>
      <c r="F63" s="300"/>
      <c r="G63" s="116"/>
    </row>
    <row r="64" spans="1:7" ht="12" customHeight="1" x14ac:dyDescent="0.2">
      <c r="A64" s="112" t="s">
        <v>922</v>
      </c>
      <c r="B64" s="109"/>
      <c r="C64" s="110" t="s">
        <v>976</v>
      </c>
      <c r="D64" s="105" t="s">
        <v>146</v>
      </c>
      <c r="E64" s="113">
        <v>10</v>
      </c>
      <c r="F64" s="301"/>
      <c r="G64" s="116">
        <f t="shared" si="0"/>
        <v>0</v>
      </c>
    </row>
    <row r="65" spans="1:7" ht="12" customHeight="1" x14ac:dyDescent="0.2">
      <c r="A65" s="112"/>
      <c r="B65" s="109"/>
      <c r="C65" s="110"/>
      <c r="D65" s="105"/>
      <c r="E65" s="113"/>
      <c r="F65" s="300"/>
      <c r="G65" s="116"/>
    </row>
    <row r="66" spans="1:7" x14ac:dyDescent="0.2">
      <c r="A66" s="112" t="s">
        <v>923</v>
      </c>
      <c r="B66" s="109"/>
      <c r="C66" s="110" t="s">
        <v>977</v>
      </c>
      <c r="D66" s="105" t="s">
        <v>146</v>
      </c>
      <c r="E66" s="113">
        <v>10</v>
      </c>
      <c r="F66" s="301"/>
      <c r="G66" s="116">
        <f t="shared" si="0"/>
        <v>0</v>
      </c>
    </row>
    <row r="67" spans="1:7" ht="12" thickBot="1" x14ac:dyDescent="0.25">
      <c r="A67" s="112"/>
      <c r="B67" s="109"/>
      <c r="C67" s="110"/>
      <c r="D67" s="105"/>
      <c r="E67" s="151"/>
      <c r="F67" s="111"/>
      <c r="G67" s="116"/>
    </row>
    <row r="68" spans="1:7" ht="12.6" thickBot="1" x14ac:dyDescent="0.3">
      <c r="A68" s="471" t="s">
        <v>246</v>
      </c>
      <c r="B68" s="471"/>
      <c r="C68" s="472" t="s">
        <v>55</v>
      </c>
      <c r="D68" s="473"/>
      <c r="E68" s="193"/>
      <c r="F68" s="474"/>
      <c r="G68" s="475">
        <f>SUM(G12:G67)</f>
        <v>0</v>
      </c>
    </row>
    <row r="69" spans="1:7" ht="12" x14ac:dyDescent="0.25">
      <c r="A69" s="7" t="s">
        <v>427</v>
      </c>
      <c r="C69" s="10"/>
      <c r="D69" s="3"/>
      <c r="E69" s="160"/>
      <c r="F69" s="119"/>
      <c r="G69" s="440"/>
    </row>
    <row r="70" spans="1:7" ht="12" x14ac:dyDescent="0.25">
      <c r="A70" s="7" t="s">
        <v>769</v>
      </c>
      <c r="C70" s="10"/>
      <c r="D70" s="3"/>
      <c r="E70" s="160"/>
      <c r="F70" s="119"/>
      <c r="G70" s="441" t="s">
        <v>245</v>
      </c>
    </row>
    <row r="71" spans="1:7" ht="12" x14ac:dyDescent="0.25">
      <c r="A71" s="12" t="s">
        <v>770</v>
      </c>
      <c r="B71" s="12"/>
      <c r="C71" s="12"/>
      <c r="D71" s="5"/>
      <c r="E71" s="141"/>
      <c r="F71" s="142"/>
      <c r="G71" s="442"/>
    </row>
    <row r="72" spans="1:7" x14ac:dyDescent="0.25">
      <c r="A72" s="14"/>
      <c r="B72" s="4"/>
      <c r="C72" s="16"/>
      <c r="D72" s="16"/>
      <c r="E72" s="144"/>
      <c r="F72" s="120"/>
      <c r="G72" s="443"/>
    </row>
    <row r="73" spans="1:7" ht="12" x14ac:dyDescent="0.25">
      <c r="A73" s="17" t="s">
        <v>14</v>
      </c>
      <c r="B73" s="146"/>
      <c r="C73" s="147" t="s">
        <v>130</v>
      </c>
      <c r="D73" s="18" t="s">
        <v>131</v>
      </c>
      <c r="E73" s="148" t="s">
        <v>132</v>
      </c>
      <c r="F73" s="64" t="s">
        <v>133</v>
      </c>
      <c r="G73" s="178" t="s">
        <v>134</v>
      </c>
    </row>
    <row r="74" spans="1:7" ht="12" thickBot="1" x14ac:dyDescent="0.3">
      <c r="A74" s="150"/>
      <c r="B74" s="3"/>
      <c r="C74" s="28"/>
      <c r="D74" s="28"/>
      <c r="E74" s="151"/>
      <c r="F74" s="36"/>
      <c r="G74" s="444"/>
    </row>
    <row r="75" spans="1:7" ht="12.6" thickBot="1" x14ac:dyDescent="0.3">
      <c r="A75" s="153"/>
      <c r="B75" s="154"/>
      <c r="C75" s="155" t="s">
        <v>39</v>
      </c>
      <c r="D75" s="156"/>
      <c r="E75" s="157"/>
      <c r="F75" s="229"/>
      <c r="G75" s="445">
        <f>G68</f>
        <v>0</v>
      </c>
    </row>
    <row r="76" spans="1:7" x14ac:dyDescent="0.25">
      <c r="A76" s="150"/>
      <c r="B76" s="3"/>
      <c r="C76" s="28"/>
      <c r="D76" s="28"/>
      <c r="E76" s="151"/>
      <c r="F76" s="36"/>
      <c r="G76" s="111"/>
    </row>
    <row r="77" spans="1:7" s="7" customFormat="1" ht="12" customHeight="1" x14ac:dyDescent="0.25">
      <c r="A77" s="102" t="s">
        <v>924</v>
      </c>
      <c r="B77" s="103"/>
      <c r="C77" s="104" t="s">
        <v>980</v>
      </c>
      <c r="D77" s="197"/>
      <c r="E77" s="148"/>
      <c r="F77" s="178"/>
      <c r="G77" s="200"/>
    </row>
    <row r="78" spans="1:7" x14ac:dyDescent="0.2">
      <c r="A78" s="112"/>
      <c r="B78" s="109"/>
      <c r="C78" s="110"/>
      <c r="D78" s="105"/>
      <c r="E78" s="151"/>
      <c r="F78" s="111"/>
      <c r="G78" s="116"/>
    </row>
    <row r="79" spans="1:7" x14ac:dyDescent="0.2">
      <c r="A79" s="112" t="s">
        <v>925</v>
      </c>
      <c r="B79" s="109"/>
      <c r="C79" s="110" t="s">
        <v>189</v>
      </c>
      <c r="D79" s="105" t="s">
        <v>146</v>
      </c>
      <c r="E79" s="113">
        <v>50</v>
      </c>
      <c r="F79" s="301"/>
      <c r="G79" s="116">
        <f>F79*E79</f>
        <v>0</v>
      </c>
    </row>
    <row r="80" spans="1:7" x14ac:dyDescent="0.2">
      <c r="A80" s="112"/>
      <c r="B80" s="109"/>
      <c r="C80" s="110"/>
      <c r="D80" s="105"/>
      <c r="E80" s="113"/>
      <c r="F80" s="300"/>
      <c r="G80" s="116"/>
    </row>
    <row r="81" spans="1:7" x14ac:dyDescent="0.2">
      <c r="A81" s="112" t="s">
        <v>926</v>
      </c>
      <c r="B81" s="109"/>
      <c r="C81" s="110" t="s">
        <v>190</v>
      </c>
      <c r="D81" s="105" t="s">
        <v>146</v>
      </c>
      <c r="E81" s="113">
        <v>10</v>
      </c>
      <c r="F81" s="301"/>
      <c r="G81" s="116">
        <f t="shared" ref="G81:G132" si="1">F81*E81</f>
        <v>0</v>
      </c>
    </row>
    <row r="82" spans="1:7" x14ac:dyDescent="0.2">
      <c r="A82" s="112"/>
      <c r="B82" s="109"/>
      <c r="C82" s="110"/>
      <c r="D82" s="105"/>
      <c r="E82" s="113"/>
      <c r="F82" s="300"/>
      <c r="G82" s="116"/>
    </row>
    <row r="83" spans="1:7" x14ac:dyDescent="0.2">
      <c r="A83" s="112" t="s">
        <v>927</v>
      </c>
      <c r="B83" s="109"/>
      <c r="C83" s="110" t="s">
        <v>981</v>
      </c>
      <c r="D83" s="105" t="s">
        <v>146</v>
      </c>
      <c r="E83" s="113">
        <v>10</v>
      </c>
      <c r="F83" s="301"/>
      <c r="G83" s="116">
        <f t="shared" si="1"/>
        <v>0</v>
      </c>
    </row>
    <row r="84" spans="1:7" x14ac:dyDescent="0.2">
      <c r="A84" s="112"/>
      <c r="B84" s="109"/>
      <c r="C84" s="110"/>
      <c r="D84" s="105"/>
      <c r="E84" s="113"/>
      <c r="F84" s="300"/>
      <c r="G84" s="116"/>
    </row>
    <row r="85" spans="1:7" x14ac:dyDescent="0.2">
      <c r="A85" s="112" t="s">
        <v>928</v>
      </c>
      <c r="B85" s="109"/>
      <c r="C85" s="110" t="s">
        <v>192</v>
      </c>
      <c r="D85" s="105" t="s">
        <v>146</v>
      </c>
      <c r="E85" s="113">
        <v>10</v>
      </c>
      <c r="F85" s="301"/>
      <c r="G85" s="116">
        <f t="shared" si="1"/>
        <v>0</v>
      </c>
    </row>
    <row r="86" spans="1:7" x14ac:dyDescent="0.2">
      <c r="A86" s="112"/>
      <c r="B86" s="109"/>
      <c r="C86" s="110"/>
      <c r="D86" s="105"/>
      <c r="E86" s="113"/>
      <c r="F86" s="300"/>
      <c r="G86" s="116"/>
    </row>
    <row r="87" spans="1:7" x14ac:dyDescent="0.2">
      <c r="A87" s="112" t="s">
        <v>929</v>
      </c>
      <c r="B87" s="109"/>
      <c r="C87" s="110" t="s">
        <v>69</v>
      </c>
      <c r="D87" s="105" t="s">
        <v>146</v>
      </c>
      <c r="E87" s="113">
        <v>10</v>
      </c>
      <c r="F87" s="301"/>
      <c r="G87" s="116">
        <f t="shared" si="1"/>
        <v>0</v>
      </c>
    </row>
    <row r="88" spans="1:7" x14ac:dyDescent="0.2">
      <c r="A88" s="112"/>
      <c r="B88" s="109"/>
      <c r="C88" s="110"/>
      <c r="D88" s="105"/>
      <c r="E88" s="113"/>
      <c r="F88" s="300"/>
      <c r="G88" s="116"/>
    </row>
    <row r="89" spans="1:7" s="7" customFormat="1" ht="12" x14ac:dyDescent="0.25">
      <c r="A89" s="102" t="s">
        <v>930</v>
      </c>
      <c r="B89" s="103"/>
      <c r="C89" s="104" t="s">
        <v>13</v>
      </c>
      <c r="D89" s="197"/>
      <c r="E89" s="202"/>
      <c r="F89" s="482"/>
      <c r="G89" s="200"/>
    </row>
    <row r="90" spans="1:7" x14ac:dyDescent="0.2">
      <c r="A90" s="112"/>
      <c r="B90" s="109"/>
      <c r="C90" s="110"/>
      <c r="D90" s="105"/>
      <c r="E90" s="113"/>
      <c r="F90" s="300"/>
      <c r="G90" s="116"/>
    </row>
    <row r="91" spans="1:7" x14ac:dyDescent="0.2">
      <c r="A91" s="112" t="s">
        <v>931</v>
      </c>
      <c r="B91" s="109"/>
      <c r="C91" s="110" t="s">
        <v>973</v>
      </c>
      <c r="D91" s="105" t="s">
        <v>146</v>
      </c>
      <c r="E91" s="113">
        <v>10</v>
      </c>
      <c r="F91" s="301"/>
      <c r="G91" s="116">
        <f t="shared" si="1"/>
        <v>0</v>
      </c>
    </row>
    <row r="92" spans="1:7" x14ac:dyDescent="0.2">
      <c r="A92" s="112"/>
      <c r="B92" s="109"/>
      <c r="C92" s="110"/>
      <c r="D92" s="105"/>
      <c r="E92" s="113"/>
      <c r="F92" s="300"/>
      <c r="G92" s="116"/>
    </row>
    <row r="93" spans="1:7" x14ac:dyDescent="0.2">
      <c r="A93" s="112" t="s">
        <v>932</v>
      </c>
      <c r="B93" s="109"/>
      <c r="C93" s="110" t="s">
        <v>974</v>
      </c>
      <c r="D93" s="105" t="s">
        <v>146</v>
      </c>
      <c r="E93" s="113">
        <v>10</v>
      </c>
      <c r="F93" s="301"/>
      <c r="G93" s="116">
        <f t="shared" si="1"/>
        <v>0</v>
      </c>
    </row>
    <row r="94" spans="1:7" x14ac:dyDescent="0.2">
      <c r="A94" s="112"/>
      <c r="B94" s="109"/>
      <c r="C94" s="110"/>
      <c r="D94" s="105"/>
      <c r="E94" s="113"/>
      <c r="F94" s="300"/>
      <c r="G94" s="116"/>
    </row>
    <row r="95" spans="1:7" s="7" customFormat="1" ht="12" x14ac:dyDescent="0.25">
      <c r="A95" s="102" t="s">
        <v>933</v>
      </c>
      <c r="B95" s="103"/>
      <c r="C95" s="104" t="s">
        <v>906</v>
      </c>
      <c r="D95" s="197"/>
      <c r="E95" s="202"/>
      <c r="F95" s="482"/>
      <c r="G95" s="200"/>
    </row>
    <row r="96" spans="1:7" x14ac:dyDescent="0.2">
      <c r="A96" s="112"/>
      <c r="B96" s="109"/>
      <c r="C96" s="110"/>
      <c r="D96" s="105"/>
      <c r="E96" s="113"/>
      <c r="F96" s="300"/>
      <c r="G96" s="116"/>
    </row>
    <row r="97" spans="1:7" x14ac:dyDescent="0.2">
      <c r="A97" s="112" t="s">
        <v>934</v>
      </c>
      <c r="B97" s="109"/>
      <c r="C97" s="110" t="s">
        <v>975</v>
      </c>
      <c r="D97" s="105" t="s">
        <v>146</v>
      </c>
      <c r="E97" s="113">
        <v>10</v>
      </c>
      <c r="F97" s="301"/>
      <c r="G97" s="116">
        <f t="shared" si="1"/>
        <v>0</v>
      </c>
    </row>
    <row r="98" spans="1:7" x14ac:dyDescent="0.2">
      <c r="A98" s="112"/>
      <c r="B98" s="109"/>
      <c r="C98" s="110"/>
      <c r="D98" s="105"/>
      <c r="E98" s="113"/>
      <c r="F98" s="300"/>
      <c r="G98" s="116"/>
    </row>
    <row r="99" spans="1:7" x14ac:dyDescent="0.2">
      <c r="A99" s="112" t="s">
        <v>935</v>
      </c>
      <c r="B99" s="109"/>
      <c r="C99" s="110" t="s">
        <v>976</v>
      </c>
      <c r="D99" s="105" t="s">
        <v>146</v>
      </c>
      <c r="E99" s="113">
        <v>10</v>
      </c>
      <c r="F99" s="301"/>
      <c r="G99" s="116">
        <f t="shared" si="1"/>
        <v>0</v>
      </c>
    </row>
    <row r="100" spans="1:7" x14ac:dyDescent="0.2">
      <c r="A100" s="112"/>
      <c r="B100" s="109"/>
      <c r="C100" s="110"/>
      <c r="D100" s="105"/>
      <c r="E100" s="113"/>
      <c r="F100" s="300"/>
      <c r="G100" s="116"/>
    </row>
    <row r="101" spans="1:7" x14ac:dyDescent="0.2">
      <c r="A101" s="112" t="s">
        <v>936</v>
      </c>
      <c r="B101" s="109"/>
      <c r="C101" s="110" t="s">
        <v>977</v>
      </c>
      <c r="D101" s="105" t="s">
        <v>146</v>
      </c>
      <c r="E101" s="113">
        <v>10</v>
      </c>
      <c r="F101" s="301"/>
      <c r="G101" s="116">
        <f t="shared" si="1"/>
        <v>0</v>
      </c>
    </row>
    <row r="102" spans="1:7" x14ac:dyDescent="0.2">
      <c r="A102" s="112"/>
      <c r="B102" s="109"/>
      <c r="C102" s="110"/>
      <c r="D102" s="105"/>
      <c r="E102" s="113"/>
      <c r="F102" s="111"/>
      <c r="G102" s="116"/>
    </row>
    <row r="103" spans="1:7" s="7" customFormat="1" ht="12" x14ac:dyDescent="0.25">
      <c r="A103" s="102" t="s">
        <v>937</v>
      </c>
      <c r="B103" s="103"/>
      <c r="C103" s="104" t="s">
        <v>1659</v>
      </c>
      <c r="D103" s="197"/>
      <c r="E103" s="202"/>
      <c r="F103" s="178"/>
      <c r="G103" s="200"/>
    </row>
    <row r="104" spans="1:7" s="7" customFormat="1" ht="12" x14ac:dyDescent="0.25">
      <c r="A104" s="102"/>
      <c r="B104" s="103"/>
      <c r="C104" s="104" t="s">
        <v>1660</v>
      </c>
      <c r="D104" s="197"/>
      <c r="E104" s="202"/>
      <c r="F104" s="178"/>
      <c r="G104" s="200"/>
    </row>
    <row r="105" spans="1:7" x14ac:dyDescent="0.2">
      <c r="A105" s="112"/>
      <c r="B105" s="109"/>
      <c r="C105" s="110"/>
      <c r="D105" s="105"/>
      <c r="E105" s="113"/>
      <c r="F105" s="111"/>
      <c r="G105" s="116"/>
    </row>
    <row r="106" spans="1:7" s="7" customFormat="1" ht="12" x14ac:dyDescent="0.25">
      <c r="A106" s="102" t="s">
        <v>938</v>
      </c>
      <c r="B106" s="103"/>
      <c r="C106" s="104" t="s">
        <v>384</v>
      </c>
      <c r="D106" s="197"/>
      <c r="E106" s="202"/>
      <c r="F106" s="178"/>
      <c r="G106" s="200"/>
    </row>
    <row r="107" spans="1:7" x14ac:dyDescent="0.2">
      <c r="A107" s="112"/>
      <c r="B107" s="109"/>
      <c r="C107" s="110"/>
      <c r="D107" s="105"/>
      <c r="E107" s="113"/>
      <c r="F107" s="111"/>
      <c r="G107" s="116"/>
    </row>
    <row r="108" spans="1:7" x14ac:dyDescent="0.2">
      <c r="A108" s="112" t="s">
        <v>939</v>
      </c>
      <c r="B108" s="109"/>
      <c r="C108" s="110" t="s">
        <v>1661</v>
      </c>
      <c r="D108" s="105"/>
      <c r="E108" s="113"/>
      <c r="F108" s="111"/>
      <c r="G108" s="116"/>
    </row>
    <row r="109" spans="1:7" x14ac:dyDescent="0.2">
      <c r="A109" s="112"/>
      <c r="B109" s="109"/>
      <c r="C109" s="110" t="s">
        <v>1662</v>
      </c>
      <c r="D109" s="105" t="s">
        <v>344</v>
      </c>
      <c r="E109" s="113">
        <v>1</v>
      </c>
      <c r="F109" s="227">
        <v>50000</v>
      </c>
      <c r="G109" s="116">
        <f t="shared" ref="G109" si="2">F109*E109</f>
        <v>50000</v>
      </c>
    </row>
    <row r="110" spans="1:7" x14ac:dyDescent="0.2">
      <c r="A110" s="112"/>
      <c r="B110" s="109"/>
      <c r="C110" s="110"/>
      <c r="D110" s="105"/>
      <c r="E110" s="113"/>
      <c r="F110" s="111"/>
      <c r="G110" s="116"/>
    </row>
    <row r="111" spans="1:7" x14ac:dyDescent="0.25">
      <c r="A111" s="108" t="s">
        <v>940</v>
      </c>
      <c r="B111" s="130"/>
      <c r="C111" s="110" t="s">
        <v>1663</v>
      </c>
      <c r="D111" s="131"/>
      <c r="E111" s="132"/>
      <c r="F111" s="177"/>
      <c r="G111" s="116"/>
    </row>
    <row r="112" spans="1:7" x14ac:dyDescent="0.25">
      <c r="A112" s="108"/>
      <c r="B112" s="130"/>
      <c r="C112" s="110" t="s">
        <v>1664</v>
      </c>
      <c r="D112" s="131" t="s">
        <v>141</v>
      </c>
      <c r="E112" s="132">
        <f>G109</f>
        <v>50000</v>
      </c>
      <c r="F112" s="483"/>
      <c r="G112" s="116">
        <f t="shared" ref="G112" si="3">F112*E112</f>
        <v>0</v>
      </c>
    </row>
    <row r="113" spans="1:7" x14ac:dyDescent="0.2">
      <c r="A113" s="112"/>
      <c r="B113" s="109"/>
      <c r="C113" s="110"/>
      <c r="D113" s="105"/>
      <c r="E113" s="113"/>
      <c r="F113" s="111"/>
      <c r="G113" s="116"/>
    </row>
    <row r="114" spans="1:7" x14ac:dyDescent="0.2">
      <c r="A114" s="112" t="s">
        <v>941</v>
      </c>
      <c r="B114" s="109"/>
      <c r="C114" s="110" t="s">
        <v>982</v>
      </c>
      <c r="D114" s="105" t="s">
        <v>583</v>
      </c>
      <c r="E114" s="113">
        <v>3</v>
      </c>
      <c r="F114" s="301"/>
      <c r="G114" s="116">
        <f t="shared" si="1"/>
        <v>0</v>
      </c>
    </row>
    <row r="115" spans="1:7" x14ac:dyDescent="0.2">
      <c r="A115" s="112"/>
      <c r="B115" s="109"/>
      <c r="C115" s="110"/>
      <c r="D115" s="105"/>
      <c r="E115" s="113"/>
      <c r="F115" s="111"/>
      <c r="G115" s="116"/>
    </row>
    <row r="116" spans="1:7" s="7" customFormat="1" ht="12" x14ac:dyDescent="0.25">
      <c r="A116" s="102" t="s">
        <v>942</v>
      </c>
      <c r="B116" s="103"/>
      <c r="C116" s="104" t="s">
        <v>983</v>
      </c>
      <c r="D116" s="197"/>
      <c r="E116" s="202"/>
      <c r="F116" s="178"/>
      <c r="G116" s="200"/>
    </row>
    <row r="117" spans="1:7" x14ac:dyDescent="0.2">
      <c r="A117" s="112"/>
      <c r="B117" s="109"/>
      <c r="C117" s="110"/>
      <c r="D117" s="105"/>
      <c r="E117" s="113"/>
      <c r="F117" s="111"/>
      <c r="G117" s="116"/>
    </row>
    <row r="118" spans="1:7" x14ac:dyDescent="0.2">
      <c r="A118" s="112" t="s">
        <v>943</v>
      </c>
      <c r="B118" s="109"/>
      <c r="C118" s="110" t="s">
        <v>984</v>
      </c>
      <c r="D118" s="105" t="s">
        <v>140</v>
      </c>
      <c r="E118" s="113">
        <v>10</v>
      </c>
      <c r="F118" s="301"/>
      <c r="G118" s="116">
        <f t="shared" si="1"/>
        <v>0</v>
      </c>
    </row>
    <row r="119" spans="1:7" x14ac:dyDescent="0.2">
      <c r="A119" s="112"/>
      <c r="B119" s="109"/>
      <c r="C119" s="110"/>
      <c r="D119" s="105"/>
      <c r="E119" s="113"/>
      <c r="F119" s="300"/>
      <c r="G119" s="116"/>
    </row>
    <row r="120" spans="1:7" x14ac:dyDescent="0.2">
      <c r="A120" s="112" t="s">
        <v>944</v>
      </c>
      <c r="B120" s="109"/>
      <c r="C120" s="110" t="s">
        <v>189</v>
      </c>
      <c r="D120" s="105" t="s">
        <v>140</v>
      </c>
      <c r="E120" s="113">
        <v>10</v>
      </c>
      <c r="F120" s="301"/>
      <c r="G120" s="116">
        <f t="shared" si="1"/>
        <v>0</v>
      </c>
    </row>
    <row r="121" spans="1:7" x14ac:dyDescent="0.2">
      <c r="A121" s="112"/>
      <c r="B121" s="109"/>
      <c r="C121" s="110"/>
      <c r="D121" s="105"/>
      <c r="E121" s="113"/>
      <c r="F121" s="300"/>
      <c r="G121" s="116"/>
    </row>
    <row r="122" spans="1:7" x14ac:dyDescent="0.2">
      <c r="A122" s="112" t="s">
        <v>945</v>
      </c>
      <c r="B122" s="109"/>
      <c r="C122" s="110" t="s">
        <v>190</v>
      </c>
      <c r="D122" s="105" t="s">
        <v>140</v>
      </c>
      <c r="E122" s="113">
        <v>10</v>
      </c>
      <c r="F122" s="301"/>
      <c r="G122" s="116">
        <f t="shared" si="1"/>
        <v>0</v>
      </c>
    </row>
    <row r="123" spans="1:7" x14ac:dyDescent="0.2">
      <c r="A123" s="112"/>
      <c r="B123" s="109"/>
      <c r="C123" s="110"/>
      <c r="D123" s="105"/>
      <c r="E123" s="113"/>
      <c r="F123" s="300"/>
      <c r="G123" s="116"/>
    </row>
    <row r="124" spans="1:7" x14ac:dyDescent="0.2">
      <c r="A124" s="114" t="s">
        <v>946</v>
      </c>
      <c r="B124" s="115"/>
      <c r="C124" s="110" t="s">
        <v>985</v>
      </c>
      <c r="D124" s="105" t="s">
        <v>140</v>
      </c>
      <c r="E124" s="113">
        <v>10</v>
      </c>
      <c r="F124" s="301"/>
      <c r="G124" s="116">
        <f t="shared" si="1"/>
        <v>0</v>
      </c>
    </row>
    <row r="125" spans="1:7" x14ac:dyDescent="0.2">
      <c r="A125" s="114"/>
      <c r="B125" s="115"/>
      <c r="C125" s="110"/>
      <c r="D125" s="105"/>
      <c r="E125" s="113"/>
      <c r="F125" s="300"/>
      <c r="G125" s="116"/>
    </row>
    <row r="126" spans="1:7" x14ac:dyDescent="0.2">
      <c r="A126" s="112" t="s">
        <v>947</v>
      </c>
      <c r="B126" s="109"/>
      <c r="C126" s="110" t="s">
        <v>192</v>
      </c>
      <c r="D126" s="105" t="s">
        <v>140</v>
      </c>
      <c r="E126" s="113">
        <v>10</v>
      </c>
      <c r="F126" s="301"/>
      <c r="G126" s="116">
        <f t="shared" si="1"/>
        <v>0</v>
      </c>
    </row>
    <row r="127" spans="1:7" x14ac:dyDescent="0.2">
      <c r="A127" s="112"/>
      <c r="B127" s="109"/>
      <c r="C127" s="110"/>
      <c r="D127" s="105"/>
      <c r="E127" s="113"/>
      <c r="F127" s="300"/>
      <c r="G127" s="116"/>
    </row>
    <row r="128" spans="1:7" x14ac:dyDescent="0.2">
      <c r="A128" s="112" t="s">
        <v>948</v>
      </c>
      <c r="B128" s="109"/>
      <c r="C128" s="110" t="s">
        <v>949</v>
      </c>
      <c r="D128" s="105"/>
      <c r="E128" s="113"/>
      <c r="F128" s="300"/>
      <c r="G128" s="116"/>
    </row>
    <row r="129" spans="1:7" x14ac:dyDescent="0.2">
      <c r="A129" s="112"/>
      <c r="B129" s="109"/>
      <c r="C129" s="110"/>
      <c r="D129" s="105"/>
      <c r="E129" s="113"/>
      <c r="F129" s="300"/>
      <c r="G129" s="116"/>
    </row>
    <row r="130" spans="1:7" x14ac:dyDescent="0.2">
      <c r="A130" s="112" t="s">
        <v>950</v>
      </c>
      <c r="B130" s="109"/>
      <c r="C130" s="110" t="s">
        <v>189</v>
      </c>
      <c r="D130" s="105" t="s">
        <v>140</v>
      </c>
      <c r="E130" s="113">
        <v>5</v>
      </c>
      <c r="F130" s="301"/>
      <c r="G130" s="116">
        <f t="shared" si="1"/>
        <v>0</v>
      </c>
    </row>
    <row r="131" spans="1:7" x14ac:dyDescent="0.2">
      <c r="A131" s="112"/>
      <c r="B131" s="109"/>
      <c r="C131" s="110"/>
      <c r="D131" s="105"/>
      <c r="E131" s="113"/>
      <c r="F131" s="300"/>
      <c r="G131" s="116"/>
    </row>
    <row r="132" spans="1:7" x14ac:dyDescent="0.2">
      <c r="A132" s="112" t="s">
        <v>951</v>
      </c>
      <c r="B132" s="109"/>
      <c r="C132" s="110" t="s">
        <v>190</v>
      </c>
      <c r="D132" s="105" t="s">
        <v>140</v>
      </c>
      <c r="E132" s="113">
        <v>5</v>
      </c>
      <c r="F132" s="301"/>
      <c r="G132" s="116">
        <f t="shared" si="1"/>
        <v>0</v>
      </c>
    </row>
    <row r="133" spans="1:7" x14ac:dyDescent="0.2">
      <c r="A133" s="112"/>
      <c r="B133" s="109"/>
      <c r="C133" s="110"/>
      <c r="D133" s="105"/>
      <c r="E133" s="151"/>
      <c r="F133" s="111"/>
      <c r="G133" s="116"/>
    </row>
    <row r="134" spans="1:7" ht="12" thickBot="1" x14ac:dyDescent="0.25">
      <c r="A134" s="112"/>
      <c r="B134" s="109"/>
      <c r="C134" s="110"/>
      <c r="D134" s="105"/>
      <c r="E134" s="106"/>
      <c r="F134" s="107"/>
      <c r="G134" s="116"/>
    </row>
    <row r="135" spans="1:7" ht="12.6" thickBot="1" x14ac:dyDescent="0.3">
      <c r="A135" s="471" t="s">
        <v>246</v>
      </c>
      <c r="B135" s="471"/>
      <c r="C135" s="472" t="s">
        <v>55</v>
      </c>
      <c r="D135" s="473"/>
      <c r="E135" s="193"/>
      <c r="F135" s="474"/>
      <c r="G135" s="475">
        <f>SUM(G75:G134)</f>
        <v>50000</v>
      </c>
    </row>
    <row r="136" spans="1:7" ht="12" x14ac:dyDescent="0.25">
      <c r="A136" s="7" t="s">
        <v>427</v>
      </c>
      <c r="C136" s="10"/>
      <c r="D136" s="3"/>
      <c r="E136" s="160"/>
      <c r="F136" s="119"/>
      <c r="G136" s="440"/>
    </row>
    <row r="137" spans="1:7" ht="12" x14ac:dyDescent="0.25">
      <c r="A137" s="7" t="s">
        <v>769</v>
      </c>
      <c r="C137" s="10"/>
      <c r="D137" s="3"/>
      <c r="E137" s="160"/>
      <c r="F137" s="119"/>
      <c r="G137" s="441" t="s">
        <v>245</v>
      </c>
    </row>
    <row r="138" spans="1:7" ht="12" x14ac:dyDescent="0.25">
      <c r="A138" s="12" t="s">
        <v>770</v>
      </c>
      <c r="B138" s="12"/>
      <c r="C138" s="12"/>
      <c r="D138" s="5"/>
      <c r="E138" s="141"/>
      <c r="F138" s="142"/>
      <c r="G138" s="442"/>
    </row>
    <row r="139" spans="1:7" x14ac:dyDescent="0.25">
      <c r="A139" s="14"/>
      <c r="B139" s="4"/>
      <c r="C139" s="16"/>
      <c r="D139" s="16"/>
      <c r="E139" s="144"/>
      <c r="F139" s="120"/>
      <c r="G139" s="443"/>
    </row>
    <row r="140" spans="1:7" ht="12" x14ac:dyDescent="0.25">
      <c r="A140" s="17" t="s">
        <v>14</v>
      </c>
      <c r="B140" s="146"/>
      <c r="C140" s="147" t="s">
        <v>130</v>
      </c>
      <c r="D140" s="18" t="s">
        <v>131</v>
      </c>
      <c r="E140" s="148" t="s">
        <v>132</v>
      </c>
      <c r="F140" s="64" t="s">
        <v>133</v>
      </c>
      <c r="G140" s="178" t="s">
        <v>134</v>
      </c>
    </row>
    <row r="141" spans="1:7" ht="12" thickBot="1" x14ac:dyDescent="0.3">
      <c r="A141" s="150"/>
      <c r="B141" s="3"/>
      <c r="C141" s="28"/>
      <c r="D141" s="28"/>
      <c r="E141" s="151"/>
      <c r="F141" s="36"/>
      <c r="G141" s="444"/>
    </row>
    <row r="142" spans="1:7" ht="12.6" thickBot="1" x14ac:dyDescent="0.3">
      <c r="A142" s="153"/>
      <c r="B142" s="154"/>
      <c r="C142" s="155" t="s">
        <v>39</v>
      </c>
      <c r="D142" s="156"/>
      <c r="E142" s="157"/>
      <c r="F142" s="229"/>
      <c r="G142" s="445">
        <f>G135</f>
        <v>50000</v>
      </c>
    </row>
    <row r="143" spans="1:7" x14ac:dyDescent="0.25">
      <c r="A143" s="150"/>
      <c r="B143" s="3"/>
      <c r="C143" s="28"/>
      <c r="D143" s="28"/>
      <c r="E143" s="151"/>
      <c r="F143" s="36"/>
      <c r="G143" s="111"/>
    </row>
    <row r="144" spans="1:7" s="7" customFormat="1" ht="12" x14ac:dyDescent="0.25">
      <c r="A144" s="102" t="s">
        <v>952</v>
      </c>
      <c r="B144" s="103"/>
      <c r="C144" s="104" t="s">
        <v>986</v>
      </c>
      <c r="D144" s="197"/>
      <c r="E144" s="198"/>
      <c r="F144" s="199"/>
      <c r="G144" s="200"/>
    </row>
    <row r="145" spans="1:7" s="7" customFormat="1" ht="12" x14ac:dyDescent="0.25">
      <c r="A145" s="102"/>
      <c r="B145" s="103"/>
      <c r="C145" s="104"/>
      <c r="D145" s="197"/>
      <c r="E145" s="198"/>
      <c r="F145" s="199"/>
      <c r="G145" s="200"/>
    </row>
    <row r="146" spans="1:7" s="7" customFormat="1" ht="12" x14ac:dyDescent="0.25">
      <c r="A146" s="102" t="s">
        <v>953</v>
      </c>
      <c r="B146" s="103"/>
      <c r="C146" s="104" t="s">
        <v>987</v>
      </c>
      <c r="D146" s="197"/>
      <c r="E146" s="198"/>
      <c r="F146" s="199"/>
      <c r="G146" s="200"/>
    </row>
    <row r="147" spans="1:7" x14ac:dyDescent="0.2">
      <c r="A147" s="112"/>
      <c r="B147" s="109"/>
      <c r="C147" s="110"/>
      <c r="D147" s="105"/>
      <c r="E147" s="151"/>
      <c r="F147" s="111"/>
      <c r="G147" s="116"/>
    </row>
    <row r="148" spans="1:7" x14ac:dyDescent="0.2">
      <c r="A148" s="112" t="s">
        <v>954</v>
      </c>
      <c r="B148" s="109"/>
      <c r="C148" s="110" t="s">
        <v>189</v>
      </c>
      <c r="D148" s="105" t="s">
        <v>146</v>
      </c>
      <c r="E148" s="113">
        <v>5</v>
      </c>
      <c r="F148" s="301"/>
      <c r="G148" s="116">
        <f>F148*E148</f>
        <v>0</v>
      </c>
    </row>
    <row r="149" spans="1:7" x14ac:dyDescent="0.2">
      <c r="A149" s="112"/>
      <c r="B149" s="109"/>
      <c r="C149" s="110"/>
      <c r="D149" s="105"/>
      <c r="E149" s="113"/>
      <c r="F149" s="300"/>
      <c r="G149" s="116"/>
    </row>
    <row r="150" spans="1:7" x14ac:dyDescent="0.2">
      <c r="A150" s="112" t="s">
        <v>955</v>
      </c>
      <c r="B150" s="109"/>
      <c r="C150" s="110" t="s">
        <v>190</v>
      </c>
      <c r="D150" s="105" t="s">
        <v>146</v>
      </c>
      <c r="E150" s="113">
        <v>5</v>
      </c>
      <c r="F150" s="301"/>
      <c r="G150" s="116">
        <f t="shared" ref="G150:G172" si="4">F150*E150</f>
        <v>0</v>
      </c>
    </row>
    <row r="151" spans="1:7" x14ac:dyDescent="0.2">
      <c r="A151" s="112"/>
      <c r="B151" s="109"/>
      <c r="C151" s="110"/>
      <c r="D151" s="105"/>
      <c r="E151" s="113"/>
      <c r="F151" s="300"/>
      <c r="G151" s="116"/>
    </row>
    <row r="152" spans="1:7" x14ac:dyDescent="0.2">
      <c r="A152" s="112" t="s">
        <v>956</v>
      </c>
      <c r="B152" s="109"/>
      <c r="C152" s="110" t="s">
        <v>981</v>
      </c>
      <c r="D152" s="105" t="s">
        <v>146</v>
      </c>
      <c r="E152" s="113">
        <v>5</v>
      </c>
      <c r="F152" s="301"/>
      <c r="G152" s="116">
        <f t="shared" si="4"/>
        <v>0</v>
      </c>
    </row>
    <row r="153" spans="1:7" x14ac:dyDescent="0.2">
      <c r="A153" s="112"/>
      <c r="B153" s="109"/>
      <c r="C153" s="110"/>
      <c r="D153" s="105"/>
      <c r="E153" s="113"/>
      <c r="F153" s="300"/>
      <c r="G153" s="116"/>
    </row>
    <row r="154" spans="1:7" x14ac:dyDescent="0.2">
      <c r="A154" s="114" t="s">
        <v>957</v>
      </c>
      <c r="B154" s="115"/>
      <c r="C154" s="110" t="s">
        <v>192</v>
      </c>
      <c r="D154" s="105" t="s">
        <v>146</v>
      </c>
      <c r="E154" s="113">
        <v>5</v>
      </c>
      <c r="F154" s="301"/>
      <c r="G154" s="116">
        <f t="shared" si="4"/>
        <v>0</v>
      </c>
    </row>
    <row r="155" spans="1:7" x14ac:dyDescent="0.2">
      <c r="A155" s="114"/>
      <c r="B155" s="115"/>
      <c r="C155" s="110"/>
      <c r="D155" s="105"/>
      <c r="E155" s="113"/>
      <c r="F155" s="300"/>
      <c r="G155" s="116"/>
    </row>
    <row r="156" spans="1:7" x14ac:dyDescent="0.2">
      <c r="A156" s="112" t="s">
        <v>958</v>
      </c>
      <c r="B156" s="109"/>
      <c r="C156" s="110" t="s">
        <v>69</v>
      </c>
      <c r="D156" s="105" t="s">
        <v>146</v>
      </c>
      <c r="E156" s="113">
        <v>5</v>
      </c>
      <c r="F156" s="301"/>
      <c r="G156" s="116">
        <f t="shared" si="4"/>
        <v>0</v>
      </c>
    </row>
    <row r="157" spans="1:7" x14ac:dyDescent="0.2">
      <c r="A157" s="112"/>
      <c r="B157" s="109"/>
      <c r="C157" s="110"/>
      <c r="D157" s="105"/>
      <c r="E157" s="113"/>
      <c r="F157" s="300"/>
      <c r="G157" s="116"/>
    </row>
    <row r="158" spans="1:7" x14ac:dyDescent="0.2">
      <c r="A158" s="112" t="s">
        <v>959</v>
      </c>
      <c r="B158" s="109"/>
      <c r="C158" s="110" t="s">
        <v>13</v>
      </c>
      <c r="D158" s="105" t="s">
        <v>146</v>
      </c>
      <c r="E158" s="113">
        <v>5</v>
      </c>
      <c r="F158" s="301"/>
      <c r="G158" s="116">
        <f t="shared" si="4"/>
        <v>0</v>
      </c>
    </row>
    <row r="159" spans="1:7" x14ac:dyDescent="0.2">
      <c r="A159" s="112"/>
      <c r="B159" s="109"/>
      <c r="C159" s="110"/>
      <c r="D159" s="105"/>
      <c r="E159" s="113"/>
      <c r="F159" s="300"/>
      <c r="G159" s="116"/>
    </row>
    <row r="160" spans="1:7" x14ac:dyDescent="0.2">
      <c r="A160" s="112" t="s">
        <v>960</v>
      </c>
      <c r="B160" s="109"/>
      <c r="C160" s="110" t="s">
        <v>906</v>
      </c>
      <c r="D160" s="105" t="s">
        <v>146</v>
      </c>
      <c r="E160" s="113">
        <v>5</v>
      </c>
      <c r="F160" s="301"/>
      <c r="G160" s="116">
        <f t="shared" si="4"/>
        <v>0</v>
      </c>
    </row>
    <row r="161" spans="1:7" x14ac:dyDescent="0.2">
      <c r="A161" s="112"/>
      <c r="B161" s="109"/>
      <c r="C161" s="110"/>
      <c r="D161" s="105"/>
      <c r="E161" s="113"/>
      <c r="F161" s="300"/>
      <c r="G161" s="116"/>
    </row>
    <row r="162" spans="1:7" x14ac:dyDescent="0.2">
      <c r="A162" s="112" t="s">
        <v>961</v>
      </c>
      <c r="B162" s="109"/>
      <c r="C162" s="110" t="s">
        <v>977</v>
      </c>
      <c r="D162" s="105" t="s">
        <v>146</v>
      </c>
      <c r="E162" s="113">
        <v>5</v>
      </c>
      <c r="F162" s="301"/>
      <c r="G162" s="116">
        <f t="shared" si="4"/>
        <v>0</v>
      </c>
    </row>
    <row r="163" spans="1:7" x14ac:dyDescent="0.2">
      <c r="A163" s="112"/>
      <c r="B163" s="109"/>
      <c r="C163" s="110"/>
      <c r="D163" s="105"/>
      <c r="E163" s="113"/>
      <c r="F163" s="300"/>
      <c r="G163" s="116"/>
    </row>
    <row r="164" spans="1:7" x14ac:dyDescent="0.2">
      <c r="A164" s="112" t="s">
        <v>962</v>
      </c>
      <c r="B164" s="109"/>
      <c r="C164" s="110" t="s">
        <v>988</v>
      </c>
      <c r="D164" s="105" t="s">
        <v>140</v>
      </c>
      <c r="E164" s="113">
        <v>0</v>
      </c>
      <c r="F164" s="301"/>
      <c r="G164" s="116">
        <f t="shared" si="4"/>
        <v>0</v>
      </c>
    </row>
    <row r="165" spans="1:7" x14ac:dyDescent="0.2">
      <c r="A165" s="112"/>
      <c r="B165" s="109"/>
      <c r="C165" s="110"/>
      <c r="D165" s="105"/>
      <c r="E165" s="113"/>
      <c r="F165" s="300"/>
      <c r="G165" s="116"/>
    </row>
    <row r="166" spans="1:7" x14ac:dyDescent="0.2">
      <c r="A166" s="112" t="s">
        <v>963</v>
      </c>
      <c r="B166" s="109"/>
      <c r="C166" s="110" t="s">
        <v>193</v>
      </c>
      <c r="D166" s="105" t="s">
        <v>146</v>
      </c>
      <c r="E166" s="113">
        <v>20</v>
      </c>
      <c r="F166" s="301"/>
      <c r="G166" s="116">
        <f t="shared" si="4"/>
        <v>0</v>
      </c>
    </row>
    <row r="167" spans="1:7" x14ac:dyDescent="0.2">
      <c r="A167" s="112"/>
      <c r="B167" s="109"/>
      <c r="C167" s="110"/>
      <c r="D167" s="105"/>
      <c r="E167" s="113"/>
      <c r="F167" s="300"/>
      <c r="G167" s="116"/>
    </row>
    <row r="168" spans="1:7" ht="11.1" customHeight="1" x14ac:dyDescent="0.2">
      <c r="A168" s="112" t="s">
        <v>964</v>
      </c>
      <c r="B168" s="109"/>
      <c r="C168" s="110" t="s">
        <v>194</v>
      </c>
      <c r="D168" s="105" t="s">
        <v>140</v>
      </c>
      <c r="E168" s="113">
        <v>10</v>
      </c>
      <c r="F168" s="301"/>
      <c r="G168" s="116">
        <f t="shared" si="4"/>
        <v>0</v>
      </c>
    </row>
    <row r="169" spans="1:7" x14ac:dyDescent="0.2">
      <c r="A169" s="112"/>
      <c r="B169" s="109"/>
      <c r="C169" s="110"/>
      <c r="D169" s="105"/>
      <c r="E169" s="113"/>
      <c r="F169" s="111"/>
      <c r="G169" s="116"/>
    </row>
    <row r="170" spans="1:7" s="7" customFormat="1" ht="12" x14ac:dyDescent="0.25">
      <c r="A170" s="102" t="s">
        <v>965</v>
      </c>
      <c r="B170" s="103"/>
      <c r="C170" s="104" t="s">
        <v>989</v>
      </c>
      <c r="D170" s="197"/>
      <c r="E170" s="202"/>
      <c r="F170" s="178"/>
      <c r="G170" s="200"/>
    </row>
    <row r="171" spans="1:7" x14ac:dyDescent="0.2">
      <c r="A171" s="112"/>
      <c r="B171" s="109"/>
      <c r="C171" s="110"/>
      <c r="D171" s="105"/>
      <c r="E171" s="113"/>
      <c r="F171" s="111"/>
      <c r="G171" s="116"/>
    </row>
    <row r="172" spans="1:7" x14ac:dyDescent="0.2">
      <c r="A172" s="112" t="s">
        <v>966</v>
      </c>
      <c r="B172" s="109"/>
      <c r="C172" s="110" t="s">
        <v>990</v>
      </c>
      <c r="D172" s="105" t="s">
        <v>344</v>
      </c>
      <c r="E172" s="113">
        <v>1</v>
      </c>
      <c r="F172" s="111">
        <v>50000</v>
      </c>
      <c r="G172" s="116">
        <f t="shared" si="4"/>
        <v>50000</v>
      </c>
    </row>
    <row r="173" spans="1:7" x14ac:dyDescent="0.2">
      <c r="A173" s="112"/>
      <c r="B173" s="109"/>
      <c r="C173" s="110"/>
      <c r="D173" s="105"/>
      <c r="E173" s="113"/>
      <c r="F173" s="111"/>
      <c r="G173" s="116"/>
    </row>
    <row r="174" spans="1:7" x14ac:dyDescent="0.25">
      <c r="A174" s="108" t="s">
        <v>967</v>
      </c>
      <c r="B174" s="130"/>
      <c r="C174" s="110" t="s">
        <v>466</v>
      </c>
      <c r="D174" s="131"/>
      <c r="E174" s="132"/>
      <c r="F174" s="177"/>
      <c r="G174" s="116"/>
    </row>
    <row r="175" spans="1:7" x14ac:dyDescent="0.2">
      <c r="A175" s="108"/>
      <c r="B175" s="109"/>
      <c r="C175" s="110" t="s">
        <v>1665</v>
      </c>
      <c r="D175" s="131" t="s">
        <v>141</v>
      </c>
      <c r="E175" s="132">
        <f>G172</f>
        <v>50000</v>
      </c>
      <c r="F175" s="483"/>
      <c r="G175" s="116">
        <f t="shared" ref="G175" si="5">F175*E175</f>
        <v>0</v>
      </c>
    </row>
    <row r="176" spans="1:7" x14ac:dyDescent="0.2">
      <c r="A176" s="108"/>
      <c r="B176" s="109"/>
      <c r="C176" s="110"/>
      <c r="D176" s="105"/>
      <c r="E176" s="151"/>
      <c r="F176" s="111"/>
      <c r="G176" s="116"/>
    </row>
    <row r="177" spans="1:7" x14ac:dyDescent="0.2">
      <c r="A177" s="108"/>
      <c r="B177" s="109"/>
      <c r="C177" s="110"/>
      <c r="D177" s="105"/>
      <c r="E177" s="151"/>
      <c r="F177" s="111"/>
      <c r="G177" s="116"/>
    </row>
    <row r="178" spans="1:7" x14ac:dyDescent="0.2">
      <c r="A178" s="108"/>
      <c r="B178" s="109"/>
      <c r="C178" s="110"/>
      <c r="D178" s="105"/>
      <c r="E178" s="151"/>
      <c r="F178" s="111"/>
      <c r="G178" s="116"/>
    </row>
    <row r="179" spans="1:7" x14ac:dyDescent="0.2">
      <c r="A179" s="108"/>
      <c r="B179" s="109"/>
      <c r="C179" s="110"/>
      <c r="D179" s="105"/>
      <c r="E179" s="106"/>
      <c r="F179" s="107"/>
      <c r="G179" s="116"/>
    </row>
    <row r="180" spans="1:7" x14ac:dyDescent="0.2">
      <c r="A180" s="108"/>
      <c r="B180" s="109"/>
      <c r="C180" s="110"/>
      <c r="D180" s="105"/>
      <c r="E180" s="106"/>
      <c r="F180" s="107"/>
      <c r="G180" s="116"/>
    </row>
    <row r="181" spans="1:7" x14ac:dyDescent="0.2">
      <c r="A181" s="108"/>
      <c r="B181" s="109"/>
      <c r="C181" s="110"/>
      <c r="D181" s="105"/>
      <c r="E181" s="106"/>
      <c r="F181" s="107"/>
      <c r="G181" s="116"/>
    </row>
    <row r="182" spans="1:7" x14ac:dyDescent="0.2">
      <c r="A182" s="108"/>
      <c r="B182" s="109"/>
      <c r="C182" s="110"/>
      <c r="D182" s="105"/>
      <c r="E182" s="106"/>
      <c r="F182" s="107"/>
      <c r="G182" s="116"/>
    </row>
    <row r="183" spans="1:7" x14ac:dyDescent="0.2">
      <c r="A183" s="108"/>
      <c r="B183" s="109"/>
      <c r="C183" s="110"/>
      <c r="D183" s="105"/>
      <c r="E183" s="106"/>
      <c r="F183" s="107"/>
      <c r="G183" s="116"/>
    </row>
    <row r="184" spans="1:7" x14ac:dyDescent="0.2">
      <c r="A184" s="108"/>
      <c r="B184" s="109"/>
      <c r="C184" s="110"/>
      <c r="D184" s="105"/>
      <c r="E184" s="106"/>
      <c r="F184" s="107"/>
      <c r="G184" s="116"/>
    </row>
    <row r="185" spans="1:7" x14ac:dyDescent="0.2">
      <c r="A185" s="108"/>
      <c r="B185" s="109"/>
      <c r="C185" s="110"/>
      <c r="D185" s="105"/>
      <c r="E185" s="106"/>
      <c r="F185" s="107"/>
      <c r="G185" s="116"/>
    </row>
    <row r="186" spans="1:7" x14ac:dyDescent="0.2">
      <c r="A186" s="108"/>
      <c r="B186" s="109"/>
      <c r="C186" s="110"/>
      <c r="D186" s="105"/>
      <c r="E186" s="106"/>
      <c r="F186" s="107"/>
      <c r="G186" s="116"/>
    </row>
    <row r="187" spans="1:7" x14ac:dyDescent="0.2">
      <c r="A187" s="108"/>
      <c r="B187" s="109"/>
      <c r="C187" s="110"/>
      <c r="D187" s="105"/>
      <c r="E187" s="106"/>
      <c r="F187" s="107"/>
      <c r="G187" s="116"/>
    </row>
    <row r="188" spans="1:7" x14ac:dyDescent="0.2">
      <c r="A188" s="108"/>
      <c r="B188" s="109"/>
      <c r="C188" s="110"/>
      <c r="D188" s="105"/>
      <c r="E188" s="106"/>
      <c r="F188" s="107"/>
      <c r="G188" s="116"/>
    </row>
    <row r="189" spans="1:7" x14ac:dyDescent="0.2">
      <c r="A189" s="108"/>
      <c r="B189" s="109"/>
      <c r="C189" s="110"/>
      <c r="D189" s="105"/>
      <c r="E189" s="106"/>
      <c r="F189" s="107"/>
      <c r="G189" s="116"/>
    </row>
    <row r="190" spans="1:7" x14ac:dyDescent="0.2">
      <c r="A190" s="108"/>
      <c r="B190" s="109"/>
      <c r="C190" s="110"/>
      <c r="D190" s="105"/>
      <c r="E190" s="106"/>
      <c r="F190" s="107"/>
      <c r="G190" s="116"/>
    </row>
    <row r="191" spans="1:7" x14ac:dyDescent="0.2">
      <c r="A191" s="108"/>
      <c r="B191" s="109"/>
      <c r="C191" s="110"/>
      <c r="D191" s="105"/>
      <c r="E191" s="106"/>
      <c r="F191" s="107"/>
      <c r="G191" s="116"/>
    </row>
    <row r="192" spans="1:7" x14ac:dyDescent="0.2">
      <c r="A192" s="108"/>
      <c r="B192" s="109"/>
      <c r="C192" s="110"/>
      <c r="D192" s="105"/>
      <c r="E192" s="106"/>
      <c r="F192" s="107"/>
      <c r="G192" s="116"/>
    </row>
    <row r="193" spans="1:7" x14ac:dyDescent="0.2">
      <c r="A193" s="108"/>
      <c r="B193" s="109"/>
      <c r="C193" s="110"/>
      <c r="D193" s="105"/>
      <c r="E193" s="106"/>
      <c r="F193" s="107"/>
      <c r="G193" s="116"/>
    </row>
    <row r="194" spans="1:7" x14ac:dyDescent="0.2">
      <c r="A194" s="108"/>
      <c r="B194" s="109"/>
      <c r="C194" s="110"/>
      <c r="D194" s="105"/>
      <c r="E194" s="106"/>
      <c r="F194" s="107"/>
      <c r="G194" s="116"/>
    </row>
    <row r="195" spans="1:7" x14ac:dyDescent="0.2">
      <c r="A195" s="108"/>
      <c r="B195" s="109"/>
      <c r="C195" s="110"/>
      <c r="D195" s="105"/>
      <c r="E195" s="106"/>
      <c r="F195" s="107"/>
      <c r="G195" s="116"/>
    </row>
    <row r="196" spans="1:7" x14ac:dyDescent="0.2">
      <c r="A196" s="108"/>
      <c r="B196" s="109"/>
      <c r="C196" s="110"/>
      <c r="D196" s="105"/>
      <c r="E196" s="106"/>
      <c r="F196" s="107"/>
      <c r="G196" s="116"/>
    </row>
    <row r="197" spans="1:7" x14ac:dyDescent="0.2">
      <c r="A197" s="108"/>
      <c r="B197" s="109"/>
      <c r="C197" s="110"/>
      <c r="D197" s="105"/>
      <c r="E197" s="106"/>
      <c r="F197" s="107"/>
      <c r="G197" s="116"/>
    </row>
    <row r="198" spans="1:7" x14ac:dyDescent="0.2">
      <c r="A198" s="108"/>
      <c r="B198" s="109"/>
      <c r="C198" s="110"/>
      <c r="D198" s="105"/>
      <c r="E198" s="106"/>
      <c r="F198" s="107"/>
      <c r="G198" s="116"/>
    </row>
    <row r="199" spans="1:7" x14ac:dyDescent="0.2">
      <c r="A199" s="108"/>
      <c r="B199" s="109"/>
      <c r="C199" s="110"/>
      <c r="D199" s="105"/>
      <c r="E199" s="106"/>
      <c r="F199" s="107"/>
      <c r="G199" s="116"/>
    </row>
    <row r="200" spans="1:7" x14ac:dyDescent="0.2">
      <c r="A200" s="108"/>
      <c r="B200" s="109"/>
      <c r="C200" s="110"/>
      <c r="D200" s="105"/>
      <c r="E200" s="106"/>
      <c r="F200" s="107"/>
      <c r="G200" s="116"/>
    </row>
    <row r="201" spans="1:7" x14ac:dyDescent="0.2">
      <c r="A201" s="108"/>
      <c r="B201" s="109"/>
      <c r="C201" s="110"/>
      <c r="D201" s="105"/>
      <c r="E201" s="106"/>
      <c r="F201" s="107"/>
      <c r="G201" s="116"/>
    </row>
    <row r="202" spans="1:7" ht="12" thickBot="1" x14ac:dyDescent="0.25">
      <c r="A202" s="112"/>
      <c r="B202" s="109"/>
      <c r="C202" s="110"/>
      <c r="D202" s="105"/>
      <c r="E202" s="106"/>
      <c r="F202" s="107"/>
      <c r="G202" s="116"/>
    </row>
    <row r="203" spans="1:7" ht="12.6" thickBot="1" x14ac:dyDescent="0.3">
      <c r="A203" s="476" t="s">
        <v>246</v>
      </c>
      <c r="B203" s="477"/>
      <c r="C203" s="478" t="s">
        <v>137</v>
      </c>
      <c r="D203" s="479"/>
      <c r="E203" s="138"/>
      <c r="F203" s="480"/>
      <c r="G203" s="481">
        <f>SUM(G142:G202)</f>
        <v>100000</v>
      </c>
    </row>
  </sheetData>
  <sheetProtection algorithmName="SHA-512" hashValue="IuYDMavQ6dqOa7GB8gYWX9CRwic3qnLDICylXUva8YZ+UmSA/tV9TwUEhn6amFLcuAXzGrouCdPe8ZEzpfgbDg==" saltValue="IoSoch8S0f/FgSAaol/vcQ==" spinCount="100000" sheet="1" objects="1" scenarios="1"/>
  <protectedRanges>
    <protectedRange sqref="F111:F112" name="Range12"/>
    <protectedRange sqref="F114 F118:F126 F130:F132 F148:F168 F174:F175" name="Range5"/>
    <protectedRange sqref="F12:F66 F79:F101" name="Range4"/>
  </protectedRanges>
  <mergeCells count="1">
    <mergeCell ref="A5:B5"/>
  </mergeCells>
  <conditionalFormatting sqref="A34:B35">
    <cfRule type="duplicateValues" dxfId="10" priority="3" stopIfTrue="1"/>
  </conditionalFormatting>
  <conditionalFormatting sqref="A124:B125">
    <cfRule type="duplicateValues" dxfId="9" priority="2" stopIfTrue="1"/>
  </conditionalFormatting>
  <conditionalFormatting sqref="A154:B155">
    <cfRule type="duplicateValues" dxfId="8" priority="1" stopIfTrue="1"/>
  </conditionalFormatting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&amp;CC&amp;P</oddHeader>
  </headerFooter>
  <rowBreaks count="2" manualBreakCount="2">
    <brk id="68" max="16383" man="1"/>
    <brk id="135" max="16383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B8CD5-5B25-4413-8DDC-4B427368EF7D}">
  <sheetPr codeName="Sheet24">
    <tabColor theme="6" tint="-0.249977111117893"/>
  </sheetPr>
  <dimension ref="A1:G69"/>
  <sheetViews>
    <sheetView showZeros="0" view="pageBreakPreview" zoomScale="80" zoomScaleNormal="130" zoomScaleSheetLayoutView="8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7.0898437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3"/>
      <c r="G2" s="2" t="s">
        <v>247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1"/>
    </row>
    <row r="8" spans="1:7" ht="12" customHeight="1" x14ac:dyDescent="0.25">
      <c r="A8" s="129" t="s">
        <v>991</v>
      </c>
      <c r="B8" s="103"/>
      <c r="C8" s="104" t="s">
        <v>56</v>
      </c>
      <c r="D8" s="105"/>
      <c r="E8" s="106"/>
      <c r="F8" s="107"/>
      <c r="G8" s="116"/>
    </row>
    <row r="9" spans="1:7" ht="12" customHeight="1" x14ac:dyDescent="0.25">
      <c r="A9" s="102"/>
      <c r="B9" s="103"/>
      <c r="C9" s="104"/>
      <c r="D9" s="105"/>
      <c r="E9" s="106"/>
      <c r="F9" s="107"/>
      <c r="G9" s="116"/>
    </row>
    <row r="10" spans="1:7" s="7" customFormat="1" ht="12" customHeight="1" x14ac:dyDescent="0.25">
      <c r="A10" s="102" t="s">
        <v>992</v>
      </c>
      <c r="B10" s="103"/>
      <c r="C10" s="104" t="s">
        <v>1000</v>
      </c>
      <c r="D10" s="197"/>
      <c r="E10" s="198"/>
      <c r="F10" s="199"/>
      <c r="G10" s="200"/>
    </row>
    <row r="11" spans="1:7" ht="12" customHeight="1" x14ac:dyDescent="0.2">
      <c r="A11" s="112"/>
      <c r="B11" s="109"/>
      <c r="C11" s="110"/>
      <c r="D11" s="105"/>
      <c r="E11" s="106"/>
      <c r="F11" s="107"/>
      <c r="G11" s="116"/>
    </row>
    <row r="12" spans="1:7" s="7" customFormat="1" ht="12" customHeight="1" x14ac:dyDescent="0.25">
      <c r="A12" s="129" t="s">
        <v>1736</v>
      </c>
      <c r="B12" s="103"/>
      <c r="C12" s="104" t="s">
        <v>1737</v>
      </c>
      <c r="D12" s="197"/>
      <c r="E12" s="198"/>
      <c r="F12" s="199"/>
      <c r="G12" s="200"/>
    </row>
    <row r="13" spans="1:7" s="7" customFormat="1" ht="12" customHeight="1" x14ac:dyDescent="0.25">
      <c r="A13" s="129"/>
      <c r="B13" s="103"/>
      <c r="C13" s="104" t="s">
        <v>1001</v>
      </c>
      <c r="D13" s="197"/>
      <c r="E13" s="198"/>
      <c r="F13" s="199"/>
      <c r="G13" s="200"/>
    </row>
    <row r="14" spans="1:7" s="7" customFormat="1" ht="12" customHeight="1" x14ac:dyDescent="0.25">
      <c r="A14" s="129"/>
      <c r="B14" s="103"/>
      <c r="C14" s="104"/>
      <c r="D14" s="197"/>
      <c r="E14" s="198"/>
      <c r="F14" s="199"/>
      <c r="G14" s="200"/>
    </row>
    <row r="15" spans="1:7" ht="12" customHeight="1" x14ac:dyDescent="0.2">
      <c r="A15" s="112" t="s">
        <v>1738</v>
      </c>
      <c r="B15" s="109"/>
      <c r="C15" s="110" t="s">
        <v>1739</v>
      </c>
      <c r="D15" s="105" t="s">
        <v>1740</v>
      </c>
      <c r="E15" s="106">
        <v>6</v>
      </c>
      <c r="F15" s="224"/>
      <c r="G15" s="116">
        <f t="shared" ref="G15" si="0">F15*E15</f>
        <v>0</v>
      </c>
    </row>
    <row r="16" spans="1:7" ht="12" customHeight="1" x14ac:dyDescent="0.2">
      <c r="A16" s="112"/>
      <c r="B16" s="109"/>
      <c r="C16" s="110"/>
      <c r="D16" s="105"/>
      <c r="E16" s="106"/>
      <c r="F16" s="107"/>
      <c r="G16" s="116"/>
    </row>
    <row r="17" spans="1:7" s="7" customFormat="1" ht="12" customHeight="1" x14ac:dyDescent="0.25">
      <c r="A17" s="210" t="s">
        <v>993</v>
      </c>
      <c r="B17" s="103"/>
      <c r="C17" s="211" t="s">
        <v>994</v>
      </c>
      <c r="D17" s="197"/>
      <c r="E17" s="198"/>
      <c r="F17" s="199"/>
      <c r="G17" s="200"/>
    </row>
    <row r="18" spans="1:7" ht="12" customHeight="1" x14ac:dyDescent="0.2">
      <c r="A18" s="63"/>
      <c r="B18" s="109"/>
      <c r="C18" s="170"/>
      <c r="D18" s="105"/>
      <c r="E18" s="106"/>
      <c r="F18" s="107"/>
      <c r="G18" s="116"/>
    </row>
    <row r="19" spans="1:7" ht="12" customHeight="1" x14ac:dyDescent="0.2">
      <c r="A19" s="65" t="s">
        <v>995</v>
      </c>
      <c r="B19" s="109"/>
      <c r="C19" s="170" t="s">
        <v>996</v>
      </c>
      <c r="D19" s="105" t="s">
        <v>583</v>
      </c>
      <c r="E19" s="113">
        <v>100</v>
      </c>
      <c r="F19" s="224"/>
      <c r="G19" s="116">
        <f>F19*E19</f>
        <v>0</v>
      </c>
    </row>
    <row r="20" spans="1:7" ht="12" customHeight="1" x14ac:dyDescent="0.2">
      <c r="A20" s="63"/>
      <c r="B20" s="109"/>
      <c r="C20" s="170"/>
      <c r="D20" s="105"/>
      <c r="E20" s="113"/>
      <c r="F20" s="107"/>
      <c r="G20" s="116"/>
    </row>
    <row r="21" spans="1:7" ht="12" customHeight="1" x14ac:dyDescent="0.2">
      <c r="A21" s="65" t="s">
        <v>997</v>
      </c>
      <c r="B21" s="109"/>
      <c r="C21" s="170" t="s">
        <v>998</v>
      </c>
      <c r="D21" s="105" t="s">
        <v>999</v>
      </c>
      <c r="E21" s="113">
        <v>200</v>
      </c>
      <c r="F21" s="224"/>
      <c r="G21" s="116">
        <f>F21*E21</f>
        <v>0</v>
      </c>
    </row>
    <row r="22" spans="1:7" ht="12" customHeight="1" x14ac:dyDescent="0.2">
      <c r="A22" s="112"/>
      <c r="B22" s="109"/>
      <c r="C22" s="110"/>
      <c r="D22" s="105"/>
      <c r="E22" s="106"/>
      <c r="F22" s="107"/>
      <c r="G22" s="116"/>
    </row>
    <row r="23" spans="1:7" ht="12" customHeight="1" x14ac:dyDescent="0.2">
      <c r="A23" s="112"/>
      <c r="B23" s="109"/>
      <c r="C23" s="110"/>
      <c r="D23" s="105"/>
      <c r="E23" s="106"/>
      <c r="F23" s="107"/>
      <c r="G23" s="116"/>
    </row>
    <row r="24" spans="1:7" ht="12" customHeight="1" x14ac:dyDescent="0.2">
      <c r="A24" s="112"/>
      <c r="B24" s="109"/>
      <c r="C24" s="110"/>
      <c r="D24" s="105"/>
      <c r="E24" s="106"/>
      <c r="F24" s="107"/>
      <c r="G24" s="116"/>
    </row>
    <row r="25" spans="1:7" ht="12" customHeight="1" x14ac:dyDescent="0.2">
      <c r="A25" s="112"/>
      <c r="B25" s="109"/>
      <c r="C25" s="110"/>
      <c r="D25" s="105"/>
      <c r="E25" s="106"/>
      <c r="F25" s="107"/>
      <c r="G25" s="116"/>
    </row>
    <row r="26" spans="1:7" ht="12" customHeight="1" x14ac:dyDescent="0.2">
      <c r="A26" s="112"/>
      <c r="B26" s="109"/>
      <c r="C26" s="110"/>
      <c r="D26" s="105"/>
      <c r="E26" s="106"/>
      <c r="F26" s="107"/>
      <c r="G26" s="116"/>
    </row>
    <row r="27" spans="1:7" ht="12" customHeight="1" x14ac:dyDescent="0.2">
      <c r="A27" s="108"/>
      <c r="B27" s="109"/>
      <c r="C27" s="110"/>
      <c r="D27" s="105"/>
      <c r="E27" s="106"/>
      <c r="F27" s="107"/>
      <c r="G27" s="116"/>
    </row>
    <row r="28" spans="1:7" ht="12" customHeight="1" x14ac:dyDescent="0.2">
      <c r="A28" s="112"/>
      <c r="B28" s="109"/>
      <c r="C28" s="110"/>
      <c r="D28" s="105"/>
      <c r="E28" s="106"/>
      <c r="F28" s="107"/>
      <c r="G28" s="116"/>
    </row>
    <row r="29" spans="1:7" ht="12" customHeight="1" x14ac:dyDescent="0.2">
      <c r="A29" s="112"/>
      <c r="B29" s="109"/>
      <c r="C29" s="110"/>
      <c r="D29" s="105"/>
      <c r="E29" s="106"/>
      <c r="F29" s="107"/>
      <c r="G29" s="116"/>
    </row>
    <row r="30" spans="1:7" ht="12" customHeight="1" x14ac:dyDescent="0.2">
      <c r="A30" s="112"/>
      <c r="B30" s="109"/>
      <c r="C30" s="110"/>
      <c r="D30" s="105"/>
      <c r="E30" s="106"/>
      <c r="F30" s="107"/>
      <c r="G30" s="116"/>
    </row>
    <row r="31" spans="1:7" ht="12" customHeight="1" x14ac:dyDescent="0.2">
      <c r="A31" s="112"/>
      <c r="B31" s="109"/>
      <c r="C31" s="110"/>
      <c r="D31" s="105"/>
      <c r="E31" s="106"/>
      <c r="F31" s="107"/>
      <c r="G31" s="116"/>
    </row>
    <row r="32" spans="1:7" ht="12" customHeight="1" x14ac:dyDescent="0.2">
      <c r="A32" s="112"/>
      <c r="B32" s="109"/>
      <c r="C32" s="110"/>
      <c r="D32" s="105"/>
      <c r="E32" s="106"/>
      <c r="F32" s="107"/>
      <c r="G32" s="116"/>
    </row>
    <row r="33" spans="1:7" ht="12" customHeight="1" x14ac:dyDescent="0.2">
      <c r="A33" s="112"/>
      <c r="B33" s="109"/>
      <c r="C33" s="110"/>
      <c r="D33" s="105"/>
      <c r="E33" s="106"/>
      <c r="F33" s="107"/>
      <c r="G33" s="116"/>
    </row>
    <row r="34" spans="1:7" ht="12" customHeight="1" x14ac:dyDescent="0.2">
      <c r="A34" s="112"/>
      <c r="B34" s="109"/>
      <c r="C34" s="110"/>
      <c r="D34" s="105"/>
      <c r="E34" s="106"/>
      <c r="F34" s="107"/>
      <c r="G34" s="116"/>
    </row>
    <row r="35" spans="1:7" ht="12" customHeight="1" x14ac:dyDescent="0.2">
      <c r="A35" s="112"/>
      <c r="B35" s="109"/>
      <c r="C35" s="110"/>
      <c r="D35" s="105"/>
      <c r="E35" s="106"/>
      <c r="F35" s="107"/>
      <c r="G35" s="116"/>
    </row>
    <row r="36" spans="1:7" ht="12" customHeight="1" x14ac:dyDescent="0.2">
      <c r="A36" s="112"/>
      <c r="B36" s="109"/>
      <c r="C36" s="110"/>
      <c r="D36" s="105"/>
      <c r="E36" s="106"/>
      <c r="F36" s="107"/>
      <c r="G36" s="116"/>
    </row>
    <row r="37" spans="1:7" ht="12" customHeight="1" x14ac:dyDescent="0.2">
      <c r="A37" s="112"/>
      <c r="B37" s="109"/>
      <c r="C37" s="110"/>
      <c r="D37" s="105"/>
      <c r="E37" s="106"/>
      <c r="F37" s="107"/>
      <c r="G37" s="116"/>
    </row>
    <row r="38" spans="1:7" ht="12" customHeight="1" x14ac:dyDescent="0.2">
      <c r="A38" s="112"/>
      <c r="B38" s="109"/>
      <c r="C38" s="110"/>
      <c r="D38" s="105"/>
      <c r="E38" s="106"/>
      <c r="F38" s="107"/>
      <c r="G38" s="116"/>
    </row>
    <row r="39" spans="1:7" ht="12" customHeight="1" x14ac:dyDescent="0.2">
      <c r="A39" s="112"/>
      <c r="B39" s="109"/>
      <c r="C39" s="110"/>
      <c r="D39" s="105"/>
      <c r="E39" s="106"/>
      <c r="F39" s="107"/>
      <c r="G39" s="116"/>
    </row>
    <row r="40" spans="1:7" ht="12" customHeight="1" x14ac:dyDescent="0.2">
      <c r="A40" s="112"/>
      <c r="B40" s="109"/>
      <c r="C40" s="110"/>
      <c r="D40" s="105"/>
      <c r="E40" s="106"/>
      <c r="F40" s="107"/>
      <c r="G40" s="116"/>
    </row>
    <row r="41" spans="1:7" ht="12" customHeight="1" x14ac:dyDescent="0.2">
      <c r="A41" s="112"/>
      <c r="B41" s="109"/>
      <c r="C41" s="110"/>
      <c r="D41" s="105"/>
      <c r="E41" s="106"/>
      <c r="F41" s="107"/>
      <c r="G41" s="116"/>
    </row>
    <row r="42" spans="1:7" ht="12" customHeight="1" x14ac:dyDescent="0.2">
      <c r="A42" s="112"/>
      <c r="B42" s="109"/>
      <c r="C42" s="110"/>
      <c r="D42" s="105"/>
      <c r="E42" s="106"/>
      <c r="F42" s="107"/>
      <c r="G42" s="116"/>
    </row>
    <row r="43" spans="1:7" ht="12" customHeight="1" x14ac:dyDescent="0.2">
      <c r="A43" s="112"/>
      <c r="B43" s="109"/>
      <c r="C43" s="110"/>
      <c r="D43" s="105"/>
      <c r="E43" s="106"/>
      <c r="F43" s="107"/>
      <c r="G43" s="116"/>
    </row>
    <row r="44" spans="1:7" ht="12" customHeight="1" x14ac:dyDescent="0.2">
      <c r="A44" s="112"/>
      <c r="B44" s="109"/>
      <c r="C44" s="110"/>
      <c r="D44" s="105"/>
      <c r="E44" s="106"/>
      <c r="F44" s="107"/>
      <c r="G44" s="116"/>
    </row>
    <row r="45" spans="1:7" ht="12" customHeight="1" x14ac:dyDescent="0.2">
      <c r="A45" s="112"/>
      <c r="B45" s="109"/>
      <c r="C45" s="110"/>
      <c r="D45" s="105"/>
      <c r="E45" s="106"/>
      <c r="F45" s="107"/>
      <c r="G45" s="116"/>
    </row>
    <row r="46" spans="1:7" ht="12" customHeight="1" x14ac:dyDescent="0.2">
      <c r="A46" s="112"/>
      <c r="B46" s="109"/>
      <c r="C46" s="110"/>
      <c r="D46" s="105"/>
      <c r="E46" s="106"/>
      <c r="F46" s="107"/>
      <c r="G46" s="116"/>
    </row>
    <row r="47" spans="1:7" ht="12" customHeight="1" x14ac:dyDescent="0.2">
      <c r="A47" s="112"/>
      <c r="B47" s="109"/>
      <c r="C47" s="110"/>
      <c r="D47" s="105"/>
      <c r="E47" s="106"/>
      <c r="F47" s="107"/>
      <c r="G47" s="116"/>
    </row>
    <row r="48" spans="1:7" ht="12" customHeight="1" x14ac:dyDescent="0.2">
      <c r="A48" s="112"/>
      <c r="B48" s="109"/>
      <c r="C48" s="110"/>
      <c r="D48" s="105"/>
      <c r="E48" s="106"/>
      <c r="F48" s="107"/>
      <c r="G48" s="116"/>
    </row>
    <row r="49" spans="1:7" ht="12" customHeight="1" x14ac:dyDescent="0.2">
      <c r="A49" s="112"/>
      <c r="B49" s="109"/>
      <c r="C49" s="110"/>
      <c r="D49" s="105"/>
      <c r="E49" s="106"/>
      <c r="F49" s="107"/>
      <c r="G49" s="116"/>
    </row>
    <row r="50" spans="1:7" ht="12" customHeight="1" x14ac:dyDescent="0.2">
      <c r="A50" s="112"/>
      <c r="B50" s="109"/>
      <c r="C50" s="110"/>
      <c r="D50" s="105"/>
      <c r="E50" s="106"/>
      <c r="F50" s="107"/>
      <c r="G50" s="116"/>
    </row>
    <row r="51" spans="1:7" ht="12" customHeight="1" x14ac:dyDescent="0.25">
      <c r="A51" s="31"/>
      <c r="B51" s="26"/>
      <c r="C51" s="33"/>
      <c r="D51" s="66"/>
      <c r="E51" s="212"/>
      <c r="F51" s="185"/>
      <c r="G51" s="213"/>
    </row>
    <row r="52" spans="1:7" ht="12" customHeight="1" x14ac:dyDescent="0.25">
      <c r="A52" s="31"/>
      <c r="B52" s="26"/>
      <c r="C52" s="33"/>
      <c r="D52" s="66"/>
      <c r="E52" s="212"/>
      <c r="F52" s="185"/>
      <c r="G52" s="213"/>
    </row>
    <row r="53" spans="1:7" ht="12" customHeight="1" x14ac:dyDescent="0.25">
      <c r="A53" s="31"/>
      <c r="B53" s="26"/>
      <c r="C53" s="33"/>
      <c r="D53" s="66"/>
      <c r="E53" s="212"/>
      <c r="F53" s="185"/>
      <c r="G53" s="213"/>
    </row>
    <row r="54" spans="1:7" ht="12" customHeight="1" x14ac:dyDescent="0.25">
      <c r="A54" s="31"/>
      <c r="B54" s="26"/>
      <c r="C54" s="33"/>
      <c r="D54" s="66"/>
      <c r="E54" s="212"/>
      <c r="F54" s="185"/>
      <c r="G54" s="213"/>
    </row>
    <row r="55" spans="1:7" ht="12" customHeight="1" x14ac:dyDescent="0.25">
      <c r="A55" s="31"/>
      <c r="B55" s="26"/>
      <c r="C55" s="33"/>
      <c r="D55" s="66"/>
      <c r="E55" s="212"/>
      <c r="F55" s="185"/>
      <c r="G55" s="213"/>
    </row>
    <row r="56" spans="1:7" ht="12" customHeight="1" x14ac:dyDescent="0.2">
      <c r="A56" s="31"/>
      <c r="B56" s="60"/>
      <c r="D56" s="28"/>
      <c r="E56" s="28"/>
      <c r="F56" s="47"/>
      <c r="G56" s="87" t="str">
        <f t="shared" ref="G56:G66" si="1">IF(OR(AND(E56="Prov",F56="Sum"),(F56="PC Sum")),". . . . . . . . .00",IF(ISERR(E56*F56),"",IF(E56*F56=0,"",ROUND(E56*F56,2))))</f>
        <v/>
      </c>
    </row>
    <row r="57" spans="1:7" ht="12" customHeight="1" x14ac:dyDescent="0.2">
      <c r="A57" s="31"/>
      <c r="B57" s="60"/>
      <c r="D57" s="28"/>
      <c r="E57" s="29"/>
      <c r="F57" s="45"/>
      <c r="G57" s="87" t="str">
        <f t="shared" si="1"/>
        <v/>
      </c>
    </row>
    <row r="58" spans="1:7" ht="12" customHeight="1" x14ac:dyDescent="0.2">
      <c r="A58" s="31"/>
      <c r="B58" s="60"/>
      <c r="D58" s="28"/>
      <c r="E58" s="29"/>
      <c r="F58" s="45"/>
      <c r="G58" s="87"/>
    </row>
    <row r="59" spans="1:7" ht="12" customHeight="1" x14ac:dyDescent="0.2">
      <c r="A59" s="31"/>
      <c r="B59" s="60"/>
      <c r="D59" s="28"/>
      <c r="E59" s="29"/>
      <c r="F59" s="45"/>
      <c r="G59" s="87"/>
    </row>
    <row r="60" spans="1:7" ht="12" customHeight="1" x14ac:dyDescent="0.2">
      <c r="A60" s="31"/>
      <c r="B60" s="60"/>
      <c r="D60" s="28"/>
      <c r="E60" s="29"/>
      <c r="F60" s="45"/>
      <c r="G60" s="87"/>
    </row>
    <row r="61" spans="1:7" ht="12" customHeight="1" x14ac:dyDescent="0.2">
      <c r="A61" s="31"/>
      <c r="B61" s="60"/>
      <c r="D61" s="28"/>
      <c r="E61" s="29"/>
      <c r="F61" s="45"/>
      <c r="G61" s="87"/>
    </row>
    <row r="62" spans="1:7" ht="12" customHeight="1" x14ac:dyDescent="0.2">
      <c r="A62" s="31"/>
      <c r="B62" s="60"/>
      <c r="D62" s="28"/>
      <c r="E62" s="29"/>
      <c r="F62" s="45"/>
      <c r="G62" s="87"/>
    </row>
    <row r="63" spans="1:7" ht="12" customHeight="1" x14ac:dyDescent="0.2">
      <c r="A63" s="31"/>
      <c r="B63" s="60"/>
      <c r="D63" s="28"/>
      <c r="E63" s="29"/>
      <c r="F63" s="75"/>
      <c r="G63" s="87" t="str">
        <f t="shared" si="1"/>
        <v/>
      </c>
    </row>
    <row r="64" spans="1:7" ht="12" customHeight="1" x14ac:dyDescent="0.2">
      <c r="A64" s="31"/>
      <c r="B64" s="60"/>
      <c r="D64" s="28"/>
      <c r="E64" s="29"/>
      <c r="F64" s="75"/>
      <c r="G64" s="87" t="str">
        <f>IF(OR(AND(E64="Prov",F64="Sum"),(F64="PC Sum")),". . . . . . . . .00",IF(ISERR(E64*F64),"",IF(E64*F64=0,"",ROUND(E64*F64,2))))</f>
        <v/>
      </c>
    </row>
    <row r="65" spans="1:7" ht="12" customHeight="1" x14ac:dyDescent="0.2">
      <c r="A65" s="31"/>
      <c r="B65" s="60"/>
      <c r="D65" s="28"/>
      <c r="E65" s="29"/>
      <c r="F65" s="30"/>
      <c r="G65" s="87" t="str">
        <f t="shared" si="1"/>
        <v/>
      </c>
    </row>
    <row r="66" spans="1:7" ht="12" customHeight="1" x14ac:dyDescent="0.2">
      <c r="A66" s="31"/>
      <c r="B66" s="60"/>
      <c r="D66" s="28"/>
      <c r="E66" s="29"/>
      <c r="F66" s="30"/>
      <c r="G66" s="87" t="str">
        <f t="shared" si="1"/>
        <v/>
      </c>
    </row>
    <row r="67" spans="1:7" ht="12" customHeight="1" x14ac:dyDescent="0.25">
      <c r="A67" s="52"/>
      <c r="B67" s="53"/>
      <c r="C67" s="89"/>
      <c r="D67" s="4"/>
      <c r="E67" s="4"/>
      <c r="F67" s="15"/>
      <c r="G67" s="54"/>
    </row>
    <row r="68" spans="1:7" ht="12" customHeight="1" x14ac:dyDescent="0.25">
      <c r="A68" s="25" t="str">
        <f>A8</f>
        <v>M320</v>
      </c>
      <c r="B68" s="49"/>
      <c r="C68" s="90" t="s">
        <v>137</v>
      </c>
      <c r="D68" s="3"/>
      <c r="E68" s="3"/>
      <c r="F68" s="60"/>
      <c r="G68" s="76">
        <f>SUM(G7:G66)</f>
        <v>0</v>
      </c>
    </row>
    <row r="69" spans="1:7" ht="12" customHeight="1" x14ac:dyDescent="0.25">
      <c r="A69" s="43"/>
      <c r="B69" s="55"/>
      <c r="C69" s="91"/>
      <c r="D69" s="5"/>
      <c r="E69" s="5"/>
      <c r="F69" s="19"/>
      <c r="G69" s="44"/>
    </row>
  </sheetData>
  <sheetProtection algorithmName="SHA-512" hashValue="nSW8dFMqH3FWOqCJEScVvp3sWfpnyG2Ymx8ltOWSnQ1IZXmbilcxKfDO5TXjFZXK/pQ4cn+QKt6spJ84ZtobBw==" saltValue="uFU7icPgAr4YNCuvkQ7SCg==" spinCount="100000" sheet="1" objects="1" scenarios="1"/>
  <protectedRanges>
    <protectedRange sqref="F63:F64" name="Range2"/>
    <protectedRange sqref="F19:F21 F23:F24 F29:F49 F15:F16" name="Range5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BB6E5-0DBF-40E3-8449-FD6D2C699129}">
  <sheetPr codeName="Sheet25">
    <tabColor theme="6" tint="-0.249977111117893"/>
  </sheetPr>
  <dimension ref="A1:G75"/>
  <sheetViews>
    <sheetView showZeros="0" view="pageBreakPreview" topLeftCell="A9" zoomScale="80" zoomScaleNormal="100" zoomScaleSheetLayoutView="8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5.90625" style="10" customWidth="1"/>
    <col min="3" max="3" width="37.63281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3"/>
      <c r="G2" s="2" t="s">
        <v>249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62"/>
    </row>
    <row r="8" spans="1:7" ht="12" customHeight="1" x14ac:dyDescent="0.25">
      <c r="A8" s="102" t="s">
        <v>1002</v>
      </c>
      <c r="B8" s="103"/>
      <c r="C8" s="104" t="s">
        <v>76</v>
      </c>
      <c r="D8" s="105"/>
      <c r="E8" s="106"/>
      <c r="F8" s="107"/>
      <c r="G8" s="116"/>
    </row>
    <row r="9" spans="1:7" ht="12" customHeight="1" x14ac:dyDescent="0.25">
      <c r="A9" s="102"/>
      <c r="B9" s="103"/>
      <c r="C9" s="104"/>
      <c r="D9" s="105"/>
      <c r="E9" s="106"/>
      <c r="F9" s="107"/>
      <c r="G9" s="116"/>
    </row>
    <row r="10" spans="1:7" s="7" customFormat="1" ht="12" customHeight="1" x14ac:dyDescent="0.25">
      <c r="A10" s="102" t="s">
        <v>1003</v>
      </c>
      <c r="B10" s="103"/>
      <c r="C10" s="104" t="s">
        <v>1020</v>
      </c>
      <c r="D10" s="197"/>
      <c r="E10" s="198"/>
      <c r="F10" s="199"/>
      <c r="G10" s="200"/>
    </row>
    <row r="11" spans="1:7" ht="12" customHeight="1" x14ac:dyDescent="0.2">
      <c r="A11" s="112"/>
      <c r="B11" s="109"/>
      <c r="C11" s="110"/>
      <c r="D11" s="105"/>
      <c r="E11" s="106"/>
      <c r="F11" s="107"/>
      <c r="G11" s="116"/>
    </row>
    <row r="12" spans="1:7" ht="12" customHeight="1" x14ac:dyDescent="0.25">
      <c r="A12" s="108" t="s">
        <v>1004</v>
      </c>
      <c r="B12" s="130"/>
      <c r="C12" s="110" t="s">
        <v>1031</v>
      </c>
      <c r="D12" s="131"/>
      <c r="E12" s="132"/>
      <c r="F12" s="137"/>
      <c r="G12" s="171"/>
    </row>
    <row r="13" spans="1:7" ht="12" customHeight="1" x14ac:dyDescent="0.2">
      <c r="A13" s="112"/>
      <c r="B13" s="109"/>
      <c r="C13" s="110" t="s">
        <v>1032</v>
      </c>
      <c r="D13" s="131" t="s">
        <v>583</v>
      </c>
      <c r="E13" s="132">
        <v>100</v>
      </c>
      <c r="F13" s="225"/>
      <c r="G13" s="171" t="str">
        <f t="shared" ref="G13:G48" si="0">IF(OR(AND(E13="Prov",F13="Sum"),(F13="PC Sum")),". . . . . . . . .00",IF(ISERR(E13*F13),"",IF(E13*F13=0,"",ROUND(E13*F13,2))))</f>
        <v/>
      </c>
    </row>
    <row r="14" spans="1:7" ht="12" customHeight="1" x14ac:dyDescent="0.2">
      <c r="A14" s="112"/>
      <c r="B14" s="109"/>
      <c r="C14" s="110"/>
      <c r="D14" s="105"/>
      <c r="E14" s="106"/>
      <c r="F14" s="107"/>
      <c r="G14" s="171" t="str">
        <f t="shared" si="0"/>
        <v/>
      </c>
    </row>
    <row r="15" spans="1:7" s="7" customFormat="1" ht="12" customHeight="1" x14ac:dyDescent="0.25">
      <c r="A15" s="102" t="s">
        <v>1005</v>
      </c>
      <c r="B15" s="103"/>
      <c r="C15" s="104" t="s">
        <v>1021</v>
      </c>
      <c r="D15" s="197"/>
      <c r="E15" s="198"/>
      <c r="F15" s="199"/>
      <c r="G15" s="203" t="str">
        <f t="shared" si="0"/>
        <v/>
      </c>
    </row>
    <row r="16" spans="1:7" ht="12" customHeight="1" x14ac:dyDescent="0.2">
      <c r="A16" s="112"/>
      <c r="B16" s="109"/>
      <c r="C16" s="110"/>
      <c r="D16" s="105"/>
      <c r="E16" s="106"/>
      <c r="F16" s="107"/>
      <c r="G16" s="171" t="str">
        <f t="shared" si="0"/>
        <v/>
      </c>
    </row>
    <row r="17" spans="1:7" ht="12" customHeight="1" x14ac:dyDescent="0.25">
      <c r="A17" s="108" t="s">
        <v>1006</v>
      </c>
      <c r="B17" s="130"/>
      <c r="C17" s="110" t="s">
        <v>1022</v>
      </c>
      <c r="D17" s="131" t="s">
        <v>583</v>
      </c>
      <c r="E17" s="136">
        <v>10</v>
      </c>
      <c r="F17" s="225"/>
      <c r="G17" s="171" t="str">
        <f t="shared" si="0"/>
        <v/>
      </c>
    </row>
    <row r="18" spans="1:7" ht="12" customHeight="1" x14ac:dyDescent="0.25">
      <c r="A18" s="108"/>
      <c r="B18" s="130"/>
      <c r="C18" s="110"/>
      <c r="D18" s="131"/>
      <c r="E18" s="136"/>
      <c r="F18" s="137"/>
      <c r="G18" s="171" t="str">
        <f t="shared" si="0"/>
        <v/>
      </c>
    </row>
    <row r="19" spans="1:7" ht="12" customHeight="1" x14ac:dyDescent="0.25">
      <c r="A19" s="108" t="s">
        <v>1007</v>
      </c>
      <c r="B19" s="130"/>
      <c r="C19" s="110" t="s">
        <v>776</v>
      </c>
      <c r="D19" s="131" t="s">
        <v>583</v>
      </c>
      <c r="E19" s="136">
        <v>10</v>
      </c>
      <c r="F19" s="225"/>
      <c r="G19" s="171" t="str">
        <f t="shared" si="0"/>
        <v/>
      </c>
    </row>
    <row r="20" spans="1:7" ht="12" customHeight="1" x14ac:dyDescent="0.25">
      <c r="A20" s="108"/>
      <c r="B20" s="130"/>
      <c r="C20" s="110"/>
      <c r="D20" s="131"/>
      <c r="E20" s="136"/>
      <c r="F20" s="137"/>
      <c r="G20" s="171" t="str">
        <f t="shared" si="0"/>
        <v/>
      </c>
    </row>
    <row r="21" spans="1:7" ht="12" customHeight="1" x14ac:dyDescent="0.25">
      <c r="A21" s="108" t="s">
        <v>1008</v>
      </c>
      <c r="B21" s="130"/>
      <c r="C21" s="110" t="s">
        <v>1023</v>
      </c>
      <c r="D21" s="131" t="s">
        <v>583</v>
      </c>
      <c r="E21" s="136">
        <v>10</v>
      </c>
      <c r="F21" s="225"/>
      <c r="G21" s="171" t="str">
        <f t="shared" si="0"/>
        <v/>
      </c>
    </row>
    <row r="22" spans="1:7" ht="12" customHeight="1" x14ac:dyDescent="0.25">
      <c r="A22" s="108"/>
      <c r="B22" s="130"/>
      <c r="C22" s="110"/>
      <c r="D22" s="131"/>
      <c r="E22" s="136"/>
      <c r="F22" s="137"/>
      <c r="G22" s="171" t="str">
        <f t="shared" si="0"/>
        <v/>
      </c>
    </row>
    <row r="23" spans="1:7" ht="12" customHeight="1" x14ac:dyDescent="0.25">
      <c r="A23" s="108" t="s">
        <v>1009</v>
      </c>
      <c r="B23" s="130"/>
      <c r="C23" s="110" t="s">
        <v>1024</v>
      </c>
      <c r="D23" s="131" t="s">
        <v>583</v>
      </c>
      <c r="E23" s="136">
        <v>10</v>
      </c>
      <c r="F23" s="225"/>
      <c r="G23" s="171" t="str">
        <f t="shared" si="0"/>
        <v/>
      </c>
    </row>
    <row r="24" spans="1:7" ht="12" customHeight="1" x14ac:dyDescent="0.25">
      <c r="A24" s="108"/>
      <c r="B24" s="130"/>
      <c r="C24" s="110"/>
      <c r="D24" s="131"/>
      <c r="E24" s="136"/>
      <c r="F24" s="137"/>
      <c r="G24" s="171" t="str">
        <f t="shared" si="0"/>
        <v/>
      </c>
    </row>
    <row r="25" spans="1:7" s="7" customFormat="1" ht="12" customHeight="1" x14ac:dyDescent="0.25">
      <c r="A25" s="129" t="s">
        <v>1010</v>
      </c>
      <c r="B25" s="205"/>
      <c r="C25" s="104" t="s">
        <v>1033</v>
      </c>
      <c r="D25" s="204"/>
      <c r="E25" s="206"/>
      <c r="F25" s="230"/>
      <c r="G25" s="203" t="str">
        <f t="shared" si="0"/>
        <v/>
      </c>
    </row>
    <row r="26" spans="1:7" s="7" customFormat="1" ht="12" customHeight="1" x14ac:dyDescent="0.25">
      <c r="A26" s="129"/>
      <c r="B26" s="205"/>
      <c r="C26" s="104" t="s">
        <v>1034</v>
      </c>
      <c r="D26" s="204"/>
      <c r="E26" s="206"/>
      <c r="F26" s="230"/>
      <c r="G26" s="203" t="str">
        <f t="shared" si="0"/>
        <v/>
      </c>
    </row>
    <row r="27" spans="1:7" ht="12" customHeight="1" x14ac:dyDescent="0.25">
      <c r="A27" s="108"/>
      <c r="B27" s="130"/>
      <c r="C27" s="110"/>
      <c r="D27" s="131"/>
      <c r="E27" s="136"/>
      <c r="F27" s="137"/>
      <c r="G27" s="171" t="str">
        <f t="shared" si="0"/>
        <v/>
      </c>
    </row>
    <row r="28" spans="1:7" ht="12" customHeight="1" x14ac:dyDescent="0.25">
      <c r="A28" s="108" t="s">
        <v>1011</v>
      </c>
      <c r="B28" s="130"/>
      <c r="C28" s="110" t="s">
        <v>1025</v>
      </c>
      <c r="D28" s="131" t="s">
        <v>566</v>
      </c>
      <c r="E28" s="136">
        <v>1</v>
      </c>
      <c r="F28" s="225"/>
      <c r="G28" s="171" t="str">
        <f t="shared" si="0"/>
        <v/>
      </c>
    </row>
    <row r="29" spans="1:7" ht="12" customHeight="1" x14ac:dyDescent="0.25">
      <c r="A29" s="108"/>
      <c r="B29" s="130"/>
      <c r="C29" s="110"/>
      <c r="D29" s="131"/>
      <c r="E29" s="136"/>
      <c r="F29" s="137"/>
      <c r="G29" s="171" t="str">
        <f t="shared" si="0"/>
        <v/>
      </c>
    </row>
    <row r="30" spans="1:7" s="7" customFormat="1" ht="12" customHeight="1" x14ac:dyDescent="0.25">
      <c r="A30" s="129" t="s">
        <v>1012</v>
      </c>
      <c r="B30" s="205"/>
      <c r="C30" s="104" t="s">
        <v>1035</v>
      </c>
      <c r="D30" s="204"/>
      <c r="E30" s="206"/>
      <c r="F30" s="230"/>
      <c r="G30" s="203" t="str">
        <f t="shared" si="0"/>
        <v/>
      </c>
    </row>
    <row r="31" spans="1:7" s="7" customFormat="1" ht="12" customHeight="1" x14ac:dyDescent="0.25">
      <c r="A31" s="129"/>
      <c r="B31" s="205"/>
      <c r="C31" s="104" t="s">
        <v>1036</v>
      </c>
      <c r="D31" s="204"/>
      <c r="E31" s="206"/>
      <c r="F31" s="230"/>
      <c r="G31" s="203" t="str">
        <f t="shared" si="0"/>
        <v/>
      </c>
    </row>
    <row r="32" spans="1:7" ht="12" customHeight="1" x14ac:dyDescent="0.25">
      <c r="A32" s="108"/>
      <c r="B32" s="130"/>
      <c r="C32" s="110"/>
      <c r="D32" s="131"/>
      <c r="E32" s="136"/>
      <c r="F32" s="137"/>
      <c r="G32" s="171" t="str">
        <f t="shared" si="0"/>
        <v/>
      </c>
    </row>
    <row r="33" spans="1:7" ht="12" customHeight="1" x14ac:dyDescent="0.25">
      <c r="A33" s="108" t="s">
        <v>1013</v>
      </c>
      <c r="B33" s="130"/>
      <c r="C33" s="110" t="s">
        <v>1026</v>
      </c>
      <c r="D33" s="131" t="s">
        <v>723</v>
      </c>
      <c r="E33" s="136">
        <v>10</v>
      </c>
      <c r="F33" s="225"/>
      <c r="G33" s="171" t="str">
        <f t="shared" si="0"/>
        <v/>
      </c>
    </row>
    <row r="34" spans="1:7" ht="12" customHeight="1" x14ac:dyDescent="0.25">
      <c r="A34" s="108"/>
      <c r="B34" s="130"/>
      <c r="C34" s="110"/>
      <c r="D34" s="131"/>
      <c r="E34" s="136"/>
      <c r="F34" s="137"/>
      <c r="G34" s="171" t="str">
        <f t="shared" si="0"/>
        <v/>
      </c>
    </row>
    <row r="35" spans="1:7" ht="12" customHeight="1" x14ac:dyDescent="0.25">
      <c r="A35" s="108" t="s">
        <v>1014</v>
      </c>
      <c r="B35" s="130"/>
      <c r="C35" s="110" t="s">
        <v>1027</v>
      </c>
      <c r="D35" s="131" t="s">
        <v>723</v>
      </c>
      <c r="E35" s="136">
        <v>10</v>
      </c>
      <c r="F35" s="225"/>
      <c r="G35" s="171" t="str">
        <f t="shared" si="0"/>
        <v/>
      </c>
    </row>
    <row r="36" spans="1:7" ht="12" customHeight="1" x14ac:dyDescent="0.25">
      <c r="A36" s="108"/>
      <c r="B36" s="130"/>
      <c r="C36" s="110"/>
      <c r="D36" s="131"/>
      <c r="E36" s="136"/>
      <c r="F36" s="137"/>
      <c r="G36" s="171" t="str">
        <f t="shared" si="0"/>
        <v/>
      </c>
    </row>
    <row r="37" spans="1:7" s="7" customFormat="1" ht="12" customHeight="1" x14ac:dyDescent="0.25">
      <c r="A37" s="129" t="s">
        <v>15</v>
      </c>
      <c r="B37" s="205"/>
      <c r="C37" s="104" t="s">
        <v>1028</v>
      </c>
      <c r="D37" s="204"/>
      <c r="E37" s="206"/>
      <c r="F37" s="230"/>
      <c r="G37" s="203" t="str">
        <f t="shared" si="0"/>
        <v/>
      </c>
    </row>
    <row r="38" spans="1:7" ht="12" customHeight="1" x14ac:dyDescent="0.25">
      <c r="A38" s="108"/>
      <c r="B38" s="130"/>
      <c r="C38" s="110"/>
      <c r="D38" s="131"/>
      <c r="E38" s="136"/>
      <c r="F38" s="137"/>
      <c r="G38" s="171" t="str">
        <f t="shared" si="0"/>
        <v/>
      </c>
    </row>
    <row r="39" spans="1:7" ht="12" customHeight="1" x14ac:dyDescent="0.25">
      <c r="A39" s="108" t="s">
        <v>1015</v>
      </c>
      <c r="B39" s="130"/>
      <c r="C39" s="110" t="s">
        <v>1028</v>
      </c>
      <c r="D39" s="131" t="s">
        <v>188</v>
      </c>
      <c r="E39" s="136">
        <v>2</v>
      </c>
      <c r="F39" s="225"/>
      <c r="G39" s="171" t="str">
        <f t="shared" si="0"/>
        <v/>
      </c>
    </row>
    <row r="40" spans="1:7" ht="12" customHeight="1" x14ac:dyDescent="0.25">
      <c r="A40" s="108"/>
      <c r="B40" s="130"/>
      <c r="C40" s="110"/>
      <c r="D40" s="131"/>
      <c r="E40" s="136"/>
      <c r="F40" s="137"/>
      <c r="G40" s="171" t="str">
        <f t="shared" si="0"/>
        <v/>
      </c>
    </row>
    <row r="41" spans="1:7" ht="12" customHeight="1" x14ac:dyDescent="0.25">
      <c r="A41" s="108" t="s">
        <v>1016</v>
      </c>
      <c r="B41" s="130"/>
      <c r="C41" s="110" t="s">
        <v>16</v>
      </c>
      <c r="D41" s="131" t="s">
        <v>146</v>
      </c>
      <c r="E41" s="136">
        <v>10</v>
      </c>
      <c r="F41" s="225"/>
      <c r="G41" s="171" t="str">
        <f t="shared" si="0"/>
        <v/>
      </c>
    </row>
    <row r="42" spans="1:7" ht="12" customHeight="1" x14ac:dyDescent="0.25">
      <c r="A42" s="108"/>
      <c r="B42" s="130"/>
      <c r="C42" s="110"/>
      <c r="D42" s="131"/>
      <c r="E42" s="136"/>
      <c r="F42" s="137"/>
      <c r="G42" s="171" t="str">
        <f t="shared" si="0"/>
        <v/>
      </c>
    </row>
    <row r="43" spans="1:7" s="7" customFormat="1" ht="12" customHeight="1" x14ac:dyDescent="0.25">
      <c r="A43" s="129" t="s">
        <v>1017</v>
      </c>
      <c r="B43" s="205"/>
      <c r="C43" s="104" t="s">
        <v>1029</v>
      </c>
      <c r="D43" s="204"/>
      <c r="E43" s="206"/>
      <c r="F43" s="230"/>
      <c r="G43" s="203" t="str">
        <f t="shared" si="0"/>
        <v/>
      </c>
    </row>
    <row r="44" spans="1:7" ht="12" customHeight="1" x14ac:dyDescent="0.25">
      <c r="A44" s="108"/>
      <c r="B44" s="130"/>
      <c r="C44" s="110"/>
      <c r="D44" s="131"/>
      <c r="E44" s="136"/>
      <c r="F44" s="137"/>
      <c r="G44" s="171" t="str">
        <f t="shared" si="0"/>
        <v/>
      </c>
    </row>
    <row r="45" spans="1:7" ht="12" customHeight="1" x14ac:dyDescent="0.25">
      <c r="A45" s="108" t="s">
        <v>1018</v>
      </c>
      <c r="B45" s="130"/>
      <c r="C45" s="110" t="s">
        <v>299</v>
      </c>
      <c r="D45" s="131" t="s">
        <v>188</v>
      </c>
      <c r="E45" s="136">
        <v>2</v>
      </c>
      <c r="F45" s="225"/>
      <c r="G45" s="171" t="str">
        <f t="shared" si="0"/>
        <v/>
      </c>
    </row>
    <row r="46" spans="1:7" ht="12" customHeight="1" x14ac:dyDescent="0.25">
      <c r="A46" s="108"/>
      <c r="B46" s="130"/>
      <c r="C46" s="110"/>
      <c r="D46" s="131"/>
      <c r="E46" s="136"/>
      <c r="F46" s="137"/>
      <c r="G46" s="171" t="str">
        <f t="shared" si="0"/>
        <v/>
      </c>
    </row>
    <row r="47" spans="1:7" ht="12" customHeight="1" x14ac:dyDescent="0.25">
      <c r="A47" s="108" t="s">
        <v>1019</v>
      </c>
      <c r="B47" s="130"/>
      <c r="C47" s="110" t="s">
        <v>1037</v>
      </c>
      <c r="D47" s="131"/>
      <c r="E47" s="132"/>
      <c r="F47" s="137"/>
      <c r="G47" s="171" t="str">
        <f t="shared" si="0"/>
        <v/>
      </c>
    </row>
    <row r="48" spans="1:7" ht="12" customHeight="1" x14ac:dyDescent="0.25">
      <c r="A48" s="108"/>
      <c r="B48" s="130"/>
      <c r="C48" s="110" t="s">
        <v>1038</v>
      </c>
      <c r="D48" s="131" t="s">
        <v>1030</v>
      </c>
      <c r="E48" s="132">
        <v>20</v>
      </c>
      <c r="F48" s="225"/>
      <c r="G48" s="171" t="str">
        <f t="shared" si="0"/>
        <v/>
      </c>
    </row>
    <row r="49" spans="1:7" ht="12" customHeight="1" x14ac:dyDescent="0.2">
      <c r="A49" s="108"/>
      <c r="B49" s="109"/>
      <c r="C49" s="110"/>
      <c r="D49" s="125"/>
      <c r="E49" s="113"/>
      <c r="F49" s="107"/>
      <c r="G49" s="116"/>
    </row>
    <row r="50" spans="1:7" ht="12" customHeight="1" x14ac:dyDescent="0.2">
      <c r="A50" s="31"/>
      <c r="B50" s="60"/>
      <c r="D50" s="28"/>
      <c r="E50" s="28"/>
      <c r="F50" s="45"/>
      <c r="G50" s="87" t="str">
        <f t="shared" ref="G50:G72" si="1">IF(OR(AND(E50="Prov",F50="Sum"),(F50="PC Sum")),". . . . . . . . .00",IF(ISERR(E50*F50),"",IF(E50*F50=0,"",ROUND(E50*F50,2))))</f>
        <v/>
      </c>
    </row>
    <row r="51" spans="1:7" ht="12" customHeight="1" x14ac:dyDescent="0.2">
      <c r="A51" s="31"/>
      <c r="B51" s="60"/>
      <c r="D51" s="28"/>
      <c r="E51" s="28"/>
      <c r="F51" s="45"/>
      <c r="G51" s="87" t="str">
        <f t="shared" si="1"/>
        <v/>
      </c>
    </row>
    <row r="52" spans="1:7" ht="12" customHeight="1" x14ac:dyDescent="0.2">
      <c r="A52" s="31"/>
      <c r="B52" s="60"/>
      <c r="D52" s="28"/>
      <c r="E52" s="28"/>
      <c r="F52" s="45"/>
      <c r="G52" s="87" t="str">
        <f t="shared" si="1"/>
        <v/>
      </c>
    </row>
    <row r="53" spans="1:7" ht="12" customHeight="1" x14ac:dyDescent="0.2">
      <c r="A53" s="31"/>
      <c r="B53" s="60"/>
      <c r="D53" s="28"/>
      <c r="E53" s="29"/>
      <c r="F53" s="45"/>
      <c r="G53" s="87" t="str">
        <f t="shared" si="1"/>
        <v/>
      </c>
    </row>
    <row r="54" spans="1:7" ht="12" customHeight="1" x14ac:dyDescent="0.2">
      <c r="A54" s="31"/>
      <c r="B54" s="60"/>
      <c r="D54" s="28"/>
      <c r="E54" s="30"/>
      <c r="F54" s="75"/>
      <c r="G54" s="87" t="str">
        <f t="shared" si="1"/>
        <v/>
      </c>
    </row>
    <row r="55" spans="1:7" ht="12" customHeight="1" x14ac:dyDescent="0.2">
      <c r="A55" s="31"/>
      <c r="B55" s="60"/>
      <c r="D55" s="28"/>
      <c r="E55" s="30"/>
      <c r="F55" s="75"/>
      <c r="G55" s="87" t="str">
        <f t="shared" si="1"/>
        <v/>
      </c>
    </row>
    <row r="56" spans="1:7" ht="12" customHeight="1" x14ac:dyDescent="0.2">
      <c r="A56" s="31"/>
      <c r="B56" s="60"/>
      <c r="D56" s="28"/>
      <c r="E56" s="29"/>
      <c r="F56" s="30"/>
      <c r="G56" s="87" t="str">
        <f t="shared" si="1"/>
        <v/>
      </c>
    </row>
    <row r="57" spans="1:7" ht="12" customHeight="1" x14ac:dyDescent="0.2">
      <c r="A57" s="31"/>
      <c r="B57" s="60"/>
      <c r="D57" s="28"/>
      <c r="E57" s="29"/>
      <c r="F57" s="45"/>
      <c r="G57" s="87" t="str">
        <f t="shared" si="1"/>
        <v/>
      </c>
    </row>
    <row r="58" spans="1:7" ht="12" customHeight="1" x14ac:dyDescent="0.2">
      <c r="A58" s="31"/>
      <c r="B58" s="60"/>
      <c r="D58" s="28"/>
      <c r="E58" s="29"/>
      <c r="F58" s="45"/>
      <c r="G58" s="87" t="str">
        <f t="shared" si="1"/>
        <v/>
      </c>
    </row>
    <row r="59" spans="1:7" ht="12" customHeight="1" x14ac:dyDescent="0.2">
      <c r="A59" s="31"/>
      <c r="B59" s="60"/>
      <c r="D59" s="28"/>
      <c r="E59" s="29"/>
      <c r="F59" s="75"/>
      <c r="G59" s="87" t="str">
        <f t="shared" si="1"/>
        <v/>
      </c>
    </row>
    <row r="60" spans="1:7" ht="12" customHeight="1" x14ac:dyDescent="0.2">
      <c r="A60" s="31"/>
      <c r="B60" s="60"/>
      <c r="D60" s="28"/>
      <c r="E60" s="29"/>
      <c r="F60" s="75"/>
      <c r="G60" s="87"/>
    </row>
    <row r="61" spans="1:7" ht="12" customHeight="1" x14ac:dyDescent="0.2">
      <c r="A61" s="31"/>
      <c r="B61" s="60"/>
      <c r="D61" s="28"/>
      <c r="E61" s="29"/>
      <c r="F61" s="75"/>
      <c r="G61" s="87"/>
    </row>
    <row r="62" spans="1:7" ht="12" customHeight="1" x14ac:dyDescent="0.2">
      <c r="A62" s="31"/>
      <c r="B62" s="60"/>
      <c r="D62" s="28"/>
      <c r="E62" s="29"/>
      <c r="F62" s="75"/>
      <c r="G62" s="87"/>
    </row>
    <row r="63" spans="1:7" ht="12" customHeight="1" x14ac:dyDescent="0.2">
      <c r="A63" s="31"/>
      <c r="B63" s="60"/>
      <c r="D63" s="28"/>
      <c r="E63" s="29"/>
      <c r="F63" s="75"/>
      <c r="G63" s="87"/>
    </row>
    <row r="64" spans="1:7" ht="12" customHeight="1" x14ac:dyDescent="0.2">
      <c r="A64" s="31"/>
      <c r="B64" s="60"/>
      <c r="D64" s="28"/>
      <c r="E64" s="29"/>
      <c r="F64" s="75"/>
      <c r="G64" s="87"/>
    </row>
    <row r="65" spans="1:7" ht="12" customHeight="1" x14ac:dyDescent="0.2">
      <c r="A65" s="31"/>
      <c r="B65" s="60"/>
      <c r="D65" s="28"/>
      <c r="E65" s="29"/>
      <c r="F65" s="75"/>
      <c r="G65" s="87"/>
    </row>
    <row r="66" spans="1:7" ht="12" customHeight="1" x14ac:dyDescent="0.2">
      <c r="A66" s="31"/>
      <c r="B66" s="60"/>
      <c r="D66" s="28"/>
      <c r="E66" s="29"/>
      <c r="F66" s="75"/>
      <c r="G66" s="87"/>
    </row>
    <row r="67" spans="1:7" ht="12" customHeight="1" x14ac:dyDescent="0.2">
      <c r="A67" s="31"/>
      <c r="B67" s="60"/>
      <c r="D67" s="28"/>
      <c r="E67" s="29"/>
      <c r="F67" s="75"/>
      <c r="G67" s="87"/>
    </row>
    <row r="68" spans="1:7" ht="12" customHeight="1" x14ac:dyDescent="0.2">
      <c r="A68" s="31"/>
      <c r="B68" s="60"/>
      <c r="D68" s="28"/>
      <c r="E68" s="29"/>
      <c r="F68" s="75"/>
      <c r="G68" s="87"/>
    </row>
    <row r="69" spans="1:7" ht="12" customHeight="1" x14ac:dyDescent="0.2">
      <c r="A69" s="31"/>
      <c r="B69" s="60"/>
      <c r="D69" s="28"/>
      <c r="E69" s="29"/>
      <c r="F69" s="75"/>
      <c r="G69" s="87"/>
    </row>
    <row r="70" spans="1:7" ht="12" customHeight="1" x14ac:dyDescent="0.2">
      <c r="A70" s="31"/>
      <c r="B70" s="60"/>
      <c r="D70" s="28"/>
      <c r="E70" s="29"/>
      <c r="F70" s="75"/>
      <c r="G70" s="87" t="str">
        <f t="shared" si="1"/>
        <v/>
      </c>
    </row>
    <row r="71" spans="1:7" ht="12" customHeight="1" x14ac:dyDescent="0.2">
      <c r="A71" s="31"/>
      <c r="B71" s="60"/>
      <c r="D71" s="28"/>
      <c r="E71" s="29"/>
      <c r="F71" s="30"/>
      <c r="G71" s="87" t="str">
        <f t="shared" si="1"/>
        <v/>
      </c>
    </row>
    <row r="72" spans="1:7" ht="12" customHeight="1" x14ac:dyDescent="0.2">
      <c r="A72" s="31"/>
      <c r="B72" s="60"/>
      <c r="D72" s="28"/>
      <c r="E72" s="29"/>
      <c r="F72" s="30"/>
      <c r="G72" s="87" t="str">
        <f t="shared" si="1"/>
        <v/>
      </c>
    </row>
    <row r="73" spans="1:7" ht="12" customHeight="1" x14ac:dyDescent="0.25">
      <c r="A73" s="52"/>
      <c r="B73" s="53"/>
      <c r="C73" s="89"/>
      <c r="D73" s="4"/>
      <c r="E73" s="4"/>
      <c r="F73" s="15"/>
      <c r="G73" s="54"/>
    </row>
    <row r="74" spans="1:7" ht="12" customHeight="1" x14ac:dyDescent="0.25">
      <c r="A74" s="25" t="str">
        <f>A8</f>
        <v>M330</v>
      </c>
      <c r="B74" s="49"/>
      <c r="C74" s="90" t="s">
        <v>137</v>
      </c>
      <c r="D74" s="3"/>
      <c r="E74" s="3"/>
      <c r="F74" s="60"/>
      <c r="G74" s="76">
        <f>SUM(G7:G72)</f>
        <v>0</v>
      </c>
    </row>
    <row r="75" spans="1:7" ht="12" customHeight="1" x14ac:dyDescent="0.25">
      <c r="A75" s="43"/>
      <c r="B75" s="55"/>
      <c r="C75" s="91"/>
      <c r="D75" s="5"/>
      <c r="E75" s="5"/>
      <c r="F75" s="19"/>
      <c r="G75" s="44"/>
    </row>
  </sheetData>
  <sheetProtection algorithmName="SHA-512" hashValue="EwBKgaScYJ2EfF7PnHz+Z+NYWZcaCw7ugoNMiG4Rrf9tyRpamlKcBMqPz3XjrkZ/yFFbs5A/ZQeftWwzie9uFQ==" saltValue="+mNpp+IqjgIjjycHXO6Emw==" spinCount="100000" sheet="1" objects="1" scenarios="1"/>
  <protectedRanges>
    <protectedRange sqref="F54:F55 F59:F70" name="Range2"/>
    <protectedRange sqref="F33:F45 F12:F28 F47:F49" name="Range5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Header>&amp;CC&amp;P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6C537-F9BB-476F-8E93-7702B851B294}">
  <sheetPr codeName="Sheet26">
    <tabColor theme="6" tint="-0.249977111117893"/>
  </sheetPr>
  <dimension ref="A1:G75"/>
  <sheetViews>
    <sheetView showZeros="0" view="pageBreakPreview" topLeftCell="C49" zoomScale="80" zoomScaleNormal="100" zoomScaleSheetLayoutView="8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5.90625" style="10" customWidth="1"/>
    <col min="3" max="3" width="37.63281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3"/>
      <c r="G2" s="2" t="s">
        <v>1039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62"/>
    </row>
    <row r="8" spans="1:7" ht="12" customHeight="1" x14ac:dyDescent="0.25">
      <c r="A8" s="102" t="s">
        <v>1040</v>
      </c>
      <c r="B8" s="103"/>
      <c r="C8" s="104" t="s">
        <v>1045</v>
      </c>
      <c r="D8" s="105"/>
      <c r="E8" s="106"/>
      <c r="F8" s="107"/>
      <c r="G8" s="116"/>
    </row>
    <row r="9" spans="1:7" ht="12" customHeight="1" x14ac:dyDescent="0.25">
      <c r="A9" s="102"/>
      <c r="B9" s="103"/>
      <c r="C9" s="104"/>
      <c r="D9" s="105"/>
      <c r="E9" s="106"/>
      <c r="F9" s="107"/>
      <c r="G9" s="116"/>
    </row>
    <row r="10" spans="1:7" s="7" customFormat="1" ht="12" customHeight="1" x14ac:dyDescent="0.25">
      <c r="A10" s="102" t="s">
        <v>1041</v>
      </c>
      <c r="B10" s="103"/>
      <c r="C10" s="104" t="s">
        <v>1046</v>
      </c>
      <c r="D10" s="197"/>
      <c r="E10" s="198"/>
      <c r="F10" s="199"/>
      <c r="G10" s="200"/>
    </row>
    <row r="11" spans="1:7" ht="12" customHeight="1" x14ac:dyDescent="0.2">
      <c r="A11" s="112"/>
      <c r="B11" s="109"/>
      <c r="C11" s="110"/>
      <c r="D11" s="105"/>
      <c r="E11" s="106"/>
      <c r="F11" s="107"/>
      <c r="G11" s="116"/>
    </row>
    <row r="12" spans="1:7" ht="12" customHeight="1" x14ac:dyDescent="0.2">
      <c r="A12" s="112" t="s">
        <v>1042</v>
      </c>
      <c r="B12" s="109"/>
      <c r="C12" s="110" t="s">
        <v>1047</v>
      </c>
      <c r="D12" s="105" t="s">
        <v>344</v>
      </c>
      <c r="E12" s="113">
        <v>1</v>
      </c>
      <c r="F12" s="224">
        <v>1000000</v>
      </c>
      <c r="G12" s="116">
        <f t="shared" ref="G12:G14" si="0">IF(OR(AND(E12="Prov",F12="Sum"),(F12="PC Sum")),". . . . . . . . .00",IF(ISERR(E12*F12),"",IF(E12*F12=0,"",ROUND(E12*F12,2))))</f>
        <v>1000000</v>
      </c>
    </row>
    <row r="13" spans="1:7" ht="12" customHeight="1" x14ac:dyDescent="0.2">
      <c r="A13" s="112"/>
      <c r="B13" s="109"/>
      <c r="C13" s="110"/>
      <c r="D13" s="105"/>
      <c r="E13" s="113"/>
      <c r="F13" s="107"/>
      <c r="G13" s="116"/>
    </row>
    <row r="14" spans="1:7" ht="12" customHeight="1" x14ac:dyDescent="0.25">
      <c r="A14" s="179" t="s">
        <v>1043</v>
      </c>
      <c r="B14" s="180"/>
      <c r="C14" s="110" t="s">
        <v>1048</v>
      </c>
      <c r="D14" s="131" t="s">
        <v>141</v>
      </c>
      <c r="E14" s="132">
        <f>G12</f>
        <v>1000000</v>
      </c>
      <c r="F14" s="298"/>
      <c r="G14" s="171" t="str">
        <f t="shared" si="0"/>
        <v/>
      </c>
    </row>
    <row r="15" spans="1:7" ht="12" customHeight="1" x14ac:dyDescent="0.2">
      <c r="A15" s="179"/>
      <c r="B15" s="115"/>
      <c r="C15" s="110" t="s">
        <v>1049</v>
      </c>
      <c r="D15" s="105"/>
      <c r="E15" s="106"/>
      <c r="F15" s="107"/>
      <c r="G15" s="116"/>
    </row>
    <row r="16" spans="1:7" ht="12" customHeight="1" x14ac:dyDescent="0.2">
      <c r="A16" s="179"/>
      <c r="B16" s="115"/>
      <c r="C16" s="110"/>
      <c r="D16" s="105"/>
      <c r="E16" s="106"/>
      <c r="F16" s="107"/>
      <c r="G16" s="116"/>
    </row>
    <row r="17" spans="1:7" ht="12" customHeight="1" x14ac:dyDescent="0.2">
      <c r="A17" s="179"/>
      <c r="B17" s="115"/>
      <c r="C17" s="110"/>
      <c r="D17" s="105"/>
      <c r="E17" s="106"/>
      <c r="F17" s="107"/>
      <c r="G17" s="116"/>
    </row>
    <row r="18" spans="1:7" ht="12" customHeight="1" x14ac:dyDescent="0.2">
      <c r="A18" s="179"/>
      <c r="B18" s="115"/>
      <c r="C18" s="110"/>
      <c r="D18" s="105"/>
      <c r="E18" s="106"/>
      <c r="F18" s="107"/>
      <c r="G18" s="116"/>
    </row>
    <row r="19" spans="1:7" ht="12" customHeight="1" x14ac:dyDescent="0.25">
      <c r="A19" s="108"/>
      <c r="B19" s="130"/>
      <c r="C19" s="110"/>
      <c r="D19" s="131"/>
      <c r="E19" s="136"/>
      <c r="F19" s="137"/>
      <c r="G19" s="171"/>
    </row>
    <row r="20" spans="1:7" ht="12" customHeight="1" x14ac:dyDescent="0.25">
      <c r="A20" s="108"/>
      <c r="B20" s="130"/>
      <c r="C20" s="110"/>
      <c r="D20" s="131"/>
      <c r="E20" s="136"/>
      <c r="F20" s="137"/>
      <c r="G20" s="171"/>
    </row>
    <row r="21" spans="1:7" ht="12" customHeight="1" x14ac:dyDescent="0.25">
      <c r="A21" s="108"/>
      <c r="B21" s="130"/>
      <c r="C21" s="110"/>
      <c r="D21" s="131"/>
      <c r="E21" s="136"/>
      <c r="F21" s="137"/>
      <c r="G21" s="171"/>
    </row>
    <row r="22" spans="1:7" ht="12" customHeight="1" x14ac:dyDescent="0.25">
      <c r="A22" s="108"/>
      <c r="B22" s="130"/>
      <c r="C22" s="110"/>
      <c r="D22" s="131"/>
      <c r="E22" s="136"/>
      <c r="F22" s="137"/>
      <c r="G22" s="171"/>
    </row>
    <row r="23" spans="1:7" ht="12" customHeight="1" x14ac:dyDescent="0.25">
      <c r="A23" s="108"/>
      <c r="B23" s="130"/>
      <c r="C23" s="110"/>
      <c r="D23" s="131"/>
      <c r="E23" s="136"/>
      <c r="F23" s="137"/>
      <c r="G23" s="171"/>
    </row>
    <row r="24" spans="1:7" ht="12" customHeight="1" x14ac:dyDescent="0.25">
      <c r="A24" s="108"/>
      <c r="B24" s="130"/>
      <c r="C24" s="110"/>
      <c r="D24" s="131"/>
      <c r="E24" s="136"/>
      <c r="F24" s="137"/>
      <c r="G24" s="171"/>
    </row>
    <row r="25" spans="1:7" ht="12" customHeight="1" x14ac:dyDescent="0.25">
      <c r="A25" s="108"/>
      <c r="B25" s="130"/>
      <c r="C25" s="110"/>
      <c r="D25" s="131"/>
      <c r="E25" s="136"/>
      <c r="F25" s="137"/>
      <c r="G25" s="171"/>
    </row>
    <row r="26" spans="1:7" ht="12" customHeight="1" x14ac:dyDescent="0.25">
      <c r="A26" s="108"/>
      <c r="B26" s="130"/>
      <c r="C26" s="110"/>
      <c r="D26" s="131"/>
      <c r="E26" s="136"/>
      <c r="F26" s="137"/>
      <c r="G26" s="171"/>
    </row>
    <row r="27" spans="1:7" ht="12" customHeight="1" x14ac:dyDescent="0.25">
      <c r="A27" s="108"/>
      <c r="B27" s="130"/>
      <c r="C27" s="110"/>
      <c r="D27" s="131"/>
      <c r="E27" s="136"/>
      <c r="F27" s="137"/>
      <c r="G27" s="171"/>
    </row>
    <row r="28" spans="1:7" ht="12" customHeight="1" x14ac:dyDescent="0.25">
      <c r="A28" s="108"/>
      <c r="B28" s="130"/>
      <c r="C28" s="110"/>
      <c r="D28" s="131"/>
      <c r="E28" s="136"/>
      <c r="F28" s="137"/>
      <c r="G28" s="171"/>
    </row>
    <row r="29" spans="1:7" ht="12" customHeight="1" x14ac:dyDescent="0.25">
      <c r="A29" s="108"/>
      <c r="B29" s="130"/>
      <c r="C29" s="110"/>
      <c r="D29" s="131"/>
      <c r="E29" s="136"/>
      <c r="F29" s="137"/>
      <c r="G29" s="171"/>
    </row>
    <row r="30" spans="1:7" ht="12" customHeight="1" x14ac:dyDescent="0.25">
      <c r="A30" s="108"/>
      <c r="B30" s="130"/>
      <c r="C30" s="110"/>
      <c r="D30" s="131"/>
      <c r="E30" s="136"/>
      <c r="F30" s="137"/>
      <c r="G30" s="171"/>
    </row>
    <row r="31" spans="1:7" ht="12" customHeight="1" x14ac:dyDescent="0.25">
      <c r="A31" s="108"/>
      <c r="B31" s="130"/>
      <c r="C31" s="110"/>
      <c r="D31" s="131"/>
      <c r="E31" s="136"/>
      <c r="F31" s="137"/>
      <c r="G31" s="171"/>
    </row>
    <row r="32" spans="1:7" ht="12" customHeight="1" x14ac:dyDescent="0.25">
      <c r="A32" s="108"/>
      <c r="B32" s="130"/>
      <c r="C32" s="110"/>
      <c r="D32" s="131"/>
      <c r="E32" s="136"/>
      <c r="F32" s="137"/>
      <c r="G32" s="171"/>
    </row>
    <row r="33" spans="1:7" ht="12" customHeight="1" x14ac:dyDescent="0.25">
      <c r="A33" s="108"/>
      <c r="B33" s="130"/>
      <c r="C33" s="110"/>
      <c r="D33" s="131"/>
      <c r="E33" s="136"/>
      <c r="F33" s="137"/>
      <c r="G33" s="171"/>
    </row>
    <row r="34" spans="1:7" ht="12" customHeight="1" x14ac:dyDescent="0.25">
      <c r="A34" s="108"/>
      <c r="B34" s="130"/>
      <c r="C34" s="110"/>
      <c r="D34" s="131"/>
      <c r="E34" s="136"/>
      <c r="F34" s="137"/>
      <c r="G34" s="171"/>
    </row>
    <row r="35" spans="1:7" ht="12" customHeight="1" x14ac:dyDescent="0.25">
      <c r="A35" s="108"/>
      <c r="B35" s="130"/>
      <c r="C35" s="110"/>
      <c r="D35" s="131"/>
      <c r="E35" s="136"/>
      <c r="F35" s="137"/>
      <c r="G35" s="171"/>
    </row>
    <row r="36" spans="1:7" ht="12" customHeight="1" x14ac:dyDescent="0.25">
      <c r="A36" s="108"/>
      <c r="B36" s="130"/>
      <c r="C36" s="110"/>
      <c r="D36" s="131"/>
      <c r="E36" s="136"/>
      <c r="F36" s="137"/>
      <c r="G36" s="171"/>
    </row>
    <row r="37" spans="1:7" ht="12" customHeight="1" x14ac:dyDescent="0.25">
      <c r="A37" s="108"/>
      <c r="B37" s="130"/>
      <c r="C37" s="110"/>
      <c r="D37" s="131"/>
      <c r="E37" s="136"/>
      <c r="F37" s="137"/>
      <c r="G37" s="171"/>
    </row>
    <row r="38" spans="1:7" ht="12" customHeight="1" x14ac:dyDescent="0.25">
      <c r="A38" s="108"/>
      <c r="B38" s="130"/>
      <c r="C38" s="110"/>
      <c r="D38" s="131"/>
      <c r="E38" s="136"/>
      <c r="F38" s="137"/>
      <c r="G38" s="171"/>
    </row>
    <row r="39" spans="1:7" ht="12" customHeight="1" x14ac:dyDescent="0.25">
      <c r="A39" s="108"/>
      <c r="B39" s="130"/>
      <c r="C39" s="110"/>
      <c r="D39" s="131"/>
      <c r="E39" s="136"/>
      <c r="F39" s="137"/>
      <c r="G39" s="171"/>
    </row>
    <row r="40" spans="1:7" ht="12" customHeight="1" x14ac:dyDescent="0.25">
      <c r="A40" s="108"/>
      <c r="B40" s="130"/>
      <c r="C40" s="110"/>
      <c r="D40" s="131"/>
      <c r="E40" s="136"/>
      <c r="F40" s="137"/>
      <c r="G40" s="171"/>
    </row>
    <row r="41" spans="1:7" ht="12" customHeight="1" x14ac:dyDescent="0.25">
      <c r="A41" s="108"/>
      <c r="B41" s="130"/>
      <c r="C41" s="110"/>
      <c r="D41" s="131"/>
      <c r="E41" s="136"/>
      <c r="F41" s="137"/>
      <c r="G41" s="171"/>
    </row>
    <row r="42" spans="1:7" ht="12" customHeight="1" x14ac:dyDescent="0.25">
      <c r="A42" s="108"/>
      <c r="B42" s="130"/>
      <c r="C42" s="110"/>
      <c r="D42" s="131"/>
      <c r="E42" s="136"/>
      <c r="F42" s="137"/>
      <c r="G42" s="171"/>
    </row>
    <row r="43" spans="1:7" ht="12" customHeight="1" x14ac:dyDescent="0.25">
      <c r="A43" s="108"/>
      <c r="B43" s="130"/>
      <c r="C43" s="110"/>
      <c r="D43" s="131"/>
      <c r="E43" s="136"/>
      <c r="F43" s="137"/>
      <c r="G43" s="171"/>
    </row>
    <row r="44" spans="1:7" ht="12" customHeight="1" x14ac:dyDescent="0.25">
      <c r="A44" s="108"/>
      <c r="B44" s="130"/>
      <c r="C44" s="110"/>
      <c r="D44" s="131"/>
      <c r="E44" s="136"/>
      <c r="F44" s="137"/>
      <c r="G44" s="171"/>
    </row>
    <row r="45" spans="1:7" ht="12" customHeight="1" x14ac:dyDescent="0.25">
      <c r="A45" s="108"/>
      <c r="B45" s="130"/>
      <c r="C45" s="110"/>
      <c r="D45" s="131"/>
      <c r="E45" s="136"/>
      <c r="F45" s="137"/>
      <c r="G45" s="171"/>
    </row>
    <row r="46" spans="1:7" ht="12" customHeight="1" x14ac:dyDescent="0.25">
      <c r="A46" s="108"/>
      <c r="B46" s="130"/>
      <c r="C46" s="110"/>
      <c r="D46" s="131"/>
      <c r="E46" s="136"/>
      <c r="F46" s="137"/>
      <c r="G46" s="171"/>
    </row>
    <row r="47" spans="1:7" ht="12" customHeight="1" x14ac:dyDescent="0.25">
      <c r="A47" s="108"/>
      <c r="B47" s="130"/>
      <c r="C47" s="110"/>
      <c r="D47" s="131"/>
      <c r="E47" s="132"/>
      <c r="F47" s="137"/>
      <c r="G47" s="171"/>
    </row>
    <row r="48" spans="1:7" ht="12" customHeight="1" x14ac:dyDescent="0.25">
      <c r="A48" s="108"/>
      <c r="B48" s="130"/>
      <c r="C48" s="110"/>
      <c r="D48" s="131"/>
      <c r="E48" s="132"/>
      <c r="F48" s="137"/>
      <c r="G48" s="171"/>
    </row>
    <row r="49" spans="1:7" ht="12" customHeight="1" x14ac:dyDescent="0.2">
      <c r="A49" s="108"/>
      <c r="B49" s="109"/>
      <c r="C49" s="110"/>
      <c r="D49" s="125"/>
      <c r="E49" s="113"/>
      <c r="F49" s="107"/>
      <c r="G49" s="116"/>
    </row>
    <row r="50" spans="1:7" ht="12" customHeight="1" x14ac:dyDescent="0.2">
      <c r="A50" s="31"/>
      <c r="B50" s="60"/>
      <c r="D50" s="28"/>
      <c r="E50" s="28"/>
      <c r="F50" s="45"/>
      <c r="G50" s="87" t="str">
        <f t="shared" ref="G50:G72" si="1">IF(OR(AND(E50="Prov",F50="Sum"),(F50="PC Sum")),". . . . . . . . .00",IF(ISERR(E50*F50),"",IF(E50*F50=0,"",ROUND(E50*F50,2))))</f>
        <v/>
      </c>
    </row>
    <row r="51" spans="1:7" ht="12" customHeight="1" x14ac:dyDescent="0.2">
      <c r="A51" s="31"/>
      <c r="B51" s="60"/>
      <c r="D51" s="28"/>
      <c r="E51" s="28"/>
      <c r="F51" s="45"/>
      <c r="G51" s="87" t="str">
        <f t="shared" si="1"/>
        <v/>
      </c>
    </row>
    <row r="52" spans="1:7" ht="12" customHeight="1" x14ac:dyDescent="0.2">
      <c r="A52" s="31"/>
      <c r="B52" s="60"/>
      <c r="D52" s="28"/>
      <c r="E52" s="28"/>
      <c r="F52" s="45"/>
      <c r="G52" s="87" t="str">
        <f t="shared" si="1"/>
        <v/>
      </c>
    </row>
    <row r="53" spans="1:7" ht="12" customHeight="1" x14ac:dyDescent="0.2">
      <c r="A53" s="31"/>
      <c r="B53" s="60"/>
      <c r="D53" s="28"/>
      <c r="E53" s="29"/>
      <c r="F53" s="45"/>
      <c r="G53" s="87" t="str">
        <f t="shared" si="1"/>
        <v/>
      </c>
    </row>
    <row r="54" spans="1:7" ht="12" customHeight="1" x14ac:dyDescent="0.2">
      <c r="A54" s="31"/>
      <c r="B54" s="60"/>
      <c r="D54" s="28"/>
      <c r="E54" s="30"/>
      <c r="F54" s="75"/>
      <c r="G54" s="87" t="str">
        <f t="shared" si="1"/>
        <v/>
      </c>
    </row>
    <row r="55" spans="1:7" ht="12" customHeight="1" x14ac:dyDescent="0.2">
      <c r="A55" s="31"/>
      <c r="B55" s="60"/>
      <c r="D55" s="28"/>
      <c r="E55" s="30"/>
      <c r="F55" s="75"/>
      <c r="G55" s="87" t="str">
        <f t="shared" si="1"/>
        <v/>
      </c>
    </row>
    <row r="56" spans="1:7" ht="12" customHeight="1" x14ac:dyDescent="0.2">
      <c r="A56" s="31"/>
      <c r="B56" s="60"/>
      <c r="D56" s="28"/>
      <c r="E56" s="29"/>
      <c r="F56" s="30"/>
      <c r="G56" s="87" t="str">
        <f t="shared" si="1"/>
        <v/>
      </c>
    </row>
    <row r="57" spans="1:7" ht="12" customHeight="1" x14ac:dyDescent="0.2">
      <c r="A57" s="31"/>
      <c r="B57" s="60"/>
      <c r="D57" s="28"/>
      <c r="E57" s="29"/>
      <c r="F57" s="45"/>
      <c r="G57" s="87" t="str">
        <f t="shared" si="1"/>
        <v/>
      </c>
    </row>
    <row r="58" spans="1:7" ht="12" customHeight="1" x14ac:dyDescent="0.2">
      <c r="A58" s="31"/>
      <c r="B58" s="60"/>
      <c r="D58" s="28"/>
      <c r="E58" s="29"/>
      <c r="F58" s="45"/>
      <c r="G58" s="87" t="str">
        <f t="shared" si="1"/>
        <v/>
      </c>
    </row>
    <row r="59" spans="1:7" ht="12" customHeight="1" x14ac:dyDescent="0.2">
      <c r="A59" s="31"/>
      <c r="B59" s="60"/>
      <c r="D59" s="28"/>
      <c r="E59" s="29"/>
      <c r="F59" s="45"/>
      <c r="G59" s="87"/>
    </row>
    <row r="60" spans="1:7" ht="12" customHeight="1" x14ac:dyDescent="0.2">
      <c r="A60" s="31"/>
      <c r="B60" s="60"/>
      <c r="D60" s="28"/>
      <c r="E60" s="29"/>
      <c r="F60" s="45"/>
      <c r="G60" s="87"/>
    </row>
    <row r="61" spans="1:7" ht="12" customHeight="1" x14ac:dyDescent="0.2">
      <c r="A61" s="31"/>
      <c r="B61" s="60"/>
      <c r="D61" s="28"/>
      <c r="E61" s="29"/>
      <c r="F61" s="45"/>
      <c r="G61" s="87"/>
    </row>
    <row r="62" spans="1:7" ht="12" customHeight="1" x14ac:dyDescent="0.2">
      <c r="A62" s="31"/>
      <c r="B62" s="60"/>
      <c r="D62" s="28"/>
      <c r="E62" s="29"/>
      <c r="F62" s="45"/>
      <c r="G62" s="87"/>
    </row>
    <row r="63" spans="1:7" ht="12" customHeight="1" x14ac:dyDescent="0.2">
      <c r="A63" s="31"/>
      <c r="B63" s="60"/>
      <c r="D63" s="28"/>
      <c r="E63" s="29"/>
      <c r="F63" s="45"/>
      <c r="G63" s="87"/>
    </row>
    <row r="64" spans="1:7" ht="12" customHeight="1" x14ac:dyDescent="0.2">
      <c r="A64" s="31"/>
      <c r="B64" s="60"/>
      <c r="D64" s="28"/>
      <c r="E64" s="29"/>
      <c r="F64" s="45"/>
      <c r="G64" s="87"/>
    </row>
    <row r="65" spans="1:7" ht="12" customHeight="1" x14ac:dyDescent="0.2">
      <c r="A65" s="31"/>
      <c r="B65" s="60"/>
      <c r="D65" s="28"/>
      <c r="E65" s="29"/>
      <c r="F65" s="45"/>
      <c r="G65" s="87"/>
    </row>
    <row r="66" spans="1:7" ht="12" customHeight="1" x14ac:dyDescent="0.2">
      <c r="A66" s="31"/>
      <c r="B66" s="60"/>
      <c r="D66" s="28"/>
      <c r="E66" s="29"/>
      <c r="F66" s="45"/>
      <c r="G66" s="87"/>
    </row>
    <row r="67" spans="1:7" ht="12" customHeight="1" x14ac:dyDescent="0.2">
      <c r="A67" s="31"/>
      <c r="B67" s="60"/>
      <c r="D67" s="28"/>
      <c r="E67" s="29"/>
      <c r="F67" s="45"/>
      <c r="G67" s="87"/>
    </row>
    <row r="68" spans="1:7" ht="12" customHeight="1" x14ac:dyDescent="0.2">
      <c r="A68" s="31"/>
      <c r="B68" s="60"/>
      <c r="D68" s="28"/>
      <c r="E68" s="29"/>
      <c r="F68" s="45"/>
      <c r="G68" s="87"/>
    </row>
    <row r="69" spans="1:7" ht="12" customHeight="1" x14ac:dyDescent="0.2">
      <c r="A69" s="31"/>
      <c r="B69" s="60"/>
      <c r="D69" s="28"/>
      <c r="E69" s="29"/>
      <c r="F69" s="75"/>
      <c r="G69" s="87" t="str">
        <f t="shared" si="1"/>
        <v/>
      </c>
    </row>
    <row r="70" spans="1:7" ht="12" customHeight="1" x14ac:dyDescent="0.2">
      <c r="A70" s="31"/>
      <c r="B70" s="60"/>
      <c r="D70" s="28"/>
      <c r="E70" s="29"/>
      <c r="F70" s="75"/>
      <c r="G70" s="87" t="str">
        <f t="shared" si="1"/>
        <v/>
      </c>
    </row>
    <row r="71" spans="1:7" ht="12" customHeight="1" x14ac:dyDescent="0.2">
      <c r="A71" s="31"/>
      <c r="B71" s="60"/>
      <c r="D71" s="28"/>
      <c r="E71" s="29"/>
      <c r="F71" s="30"/>
      <c r="G71" s="87" t="str">
        <f t="shared" si="1"/>
        <v/>
      </c>
    </row>
    <row r="72" spans="1:7" ht="12" customHeight="1" x14ac:dyDescent="0.2">
      <c r="A72" s="31"/>
      <c r="B72" s="60"/>
      <c r="D72" s="28"/>
      <c r="E72" s="29"/>
      <c r="F72" s="30"/>
      <c r="G72" s="87" t="str">
        <f t="shared" si="1"/>
        <v/>
      </c>
    </row>
    <row r="73" spans="1:7" ht="12" customHeight="1" x14ac:dyDescent="0.25">
      <c r="A73" s="52"/>
      <c r="B73" s="53"/>
      <c r="C73" s="89"/>
      <c r="D73" s="4"/>
      <c r="E73" s="4"/>
      <c r="F73" s="15"/>
      <c r="G73" s="54"/>
    </row>
    <row r="74" spans="1:7" ht="12" customHeight="1" x14ac:dyDescent="0.25">
      <c r="A74" s="25" t="str">
        <f>A8</f>
        <v>M350</v>
      </c>
      <c r="B74" s="49"/>
      <c r="C74" s="90" t="s">
        <v>137</v>
      </c>
      <c r="D74" s="3"/>
      <c r="E74" s="3"/>
      <c r="F74" s="60"/>
      <c r="G74" s="76">
        <f>SUM(G7:G72)</f>
        <v>1000000</v>
      </c>
    </row>
    <row r="75" spans="1:7" ht="12" customHeight="1" x14ac:dyDescent="0.25">
      <c r="A75" s="43"/>
      <c r="B75" s="55"/>
      <c r="C75" s="91"/>
      <c r="D75" s="5"/>
      <c r="E75" s="5"/>
      <c r="F75" s="19"/>
      <c r="G75" s="44"/>
    </row>
  </sheetData>
  <sheetProtection algorithmName="SHA-512" hashValue="Apdxm0JZ5DG5g1rnELObY23WImptWtNNs0XgeWqmJgBCjEaEGkLUQO7jEAe9FsV9OvvC+RjaAZfzIj4KceSvQQ==" saltValue="+4gM2Eg1EdvxMLcplEZBMQ==" spinCount="100000" sheet="1" objects="1" scenarios="1"/>
  <protectedRanges>
    <protectedRange sqref="F54:F55 F69:F70" name="Range2"/>
    <protectedRange sqref="F33:F45 F19:F28 F47:F49" name="Range5_1"/>
    <protectedRange sqref="F14" name="Range5_2"/>
  </protectedRanges>
  <mergeCells count="1">
    <mergeCell ref="A5:B5"/>
  </mergeCells>
  <conditionalFormatting sqref="A19:B73">
    <cfRule type="duplicateValues" dxfId="7" priority="2" stopIfTrue="1"/>
  </conditionalFormatting>
  <conditionalFormatting sqref="A14:B18">
    <cfRule type="duplicateValues" dxfId="6" priority="1" stopIfTrue="1"/>
  </conditionalFormatting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Header>&amp;CC&amp;P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ACFEE-CF8C-4383-8249-F0D0941B44EE}">
  <sheetPr>
    <tabColor rgb="FFFFFF00"/>
  </sheetPr>
  <dimension ref="A1:G73"/>
  <sheetViews>
    <sheetView showZeros="0" view="pageBreakPreview" topLeftCell="A55" zoomScale="110" zoomScaleNormal="90" zoomScaleSheetLayoutView="110" workbookViewId="0">
      <selection activeCell="D19" sqref="D19"/>
    </sheetView>
  </sheetViews>
  <sheetFormatPr defaultColWidth="12.453125" defaultRowHeight="11.4" x14ac:dyDescent="0.25"/>
  <cols>
    <col min="1" max="2" width="3.8164062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3"/>
      <c r="G2" s="2" t="s">
        <v>219</v>
      </c>
    </row>
    <row r="3" spans="1:7" ht="12" customHeight="1" x14ac:dyDescent="0.25">
      <c r="A3" s="12" t="s">
        <v>84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1"/>
    </row>
    <row r="8" spans="1:7" ht="12" customHeight="1" x14ac:dyDescent="0.25">
      <c r="A8" s="17" t="s">
        <v>602</v>
      </c>
      <c r="B8" s="26"/>
      <c r="C8" s="235" t="s">
        <v>47</v>
      </c>
      <c r="D8" s="60"/>
      <c r="E8" s="29"/>
      <c r="F8" s="30"/>
      <c r="G8" s="1"/>
    </row>
    <row r="9" spans="1:7" ht="12" customHeight="1" x14ac:dyDescent="0.2">
      <c r="A9" s="17"/>
      <c r="B9" s="26"/>
      <c r="C9" s="235"/>
      <c r="D9" s="60"/>
      <c r="E9" s="29"/>
      <c r="F9" s="30"/>
      <c r="G9" s="87" t="str">
        <f t="shared" ref="G9:G64" si="0">IF(OR(AND(E9="Prov",F9="Sum"),(F9="PC Sum")),". . . . . . . . .00",IF(ISERR(E9*F9),"",IF(E9*F9=0,"",ROUND(E9*F9,2))))</f>
        <v/>
      </c>
    </row>
    <row r="10" spans="1:7" ht="12" customHeight="1" x14ac:dyDescent="0.2">
      <c r="A10" s="32" t="s">
        <v>600</v>
      </c>
      <c r="B10" s="26"/>
      <c r="C10" s="33" t="s">
        <v>601</v>
      </c>
      <c r="D10" s="239" t="s">
        <v>144</v>
      </c>
      <c r="E10" s="37">
        <v>60</v>
      </c>
      <c r="F10" s="228"/>
      <c r="G10" s="87" t="str">
        <f t="shared" si="0"/>
        <v/>
      </c>
    </row>
    <row r="11" spans="1:7" ht="12" customHeight="1" x14ac:dyDescent="0.2">
      <c r="A11" s="32"/>
      <c r="B11" s="26"/>
      <c r="C11" s="33"/>
      <c r="D11" s="239"/>
      <c r="E11" s="37"/>
      <c r="F11" s="38"/>
      <c r="G11" s="87" t="str">
        <f t="shared" si="0"/>
        <v/>
      </c>
    </row>
    <row r="12" spans="1:7" ht="12" customHeight="1" x14ac:dyDescent="0.2">
      <c r="A12" s="32"/>
      <c r="B12" s="26"/>
      <c r="C12" s="33"/>
      <c r="D12" s="239"/>
      <c r="E12" s="37"/>
      <c r="F12" s="92"/>
      <c r="G12" s="87" t="str">
        <f t="shared" si="0"/>
        <v/>
      </c>
    </row>
    <row r="13" spans="1:7" ht="12" customHeight="1" x14ac:dyDescent="0.2">
      <c r="A13" s="32"/>
      <c r="B13" s="26"/>
      <c r="C13" s="33"/>
      <c r="D13" s="239"/>
      <c r="E13" s="37"/>
      <c r="F13" s="38"/>
      <c r="G13" s="87" t="str">
        <f t="shared" si="0"/>
        <v/>
      </c>
    </row>
    <row r="14" spans="1:7" ht="12" customHeight="1" x14ac:dyDescent="0.2">
      <c r="A14" s="32"/>
      <c r="B14" s="26"/>
      <c r="C14" s="33"/>
      <c r="D14" s="239"/>
      <c r="E14" s="37"/>
      <c r="F14" s="92"/>
      <c r="G14" s="87" t="str">
        <f t="shared" si="0"/>
        <v/>
      </c>
    </row>
    <row r="15" spans="1:7" ht="12" customHeight="1" x14ac:dyDescent="0.2">
      <c r="A15" s="32"/>
      <c r="B15" s="26"/>
      <c r="C15" s="33"/>
      <c r="D15" s="239"/>
      <c r="E15" s="37"/>
      <c r="F15" s="38"/>
      <c r="G15" s="87" t="str">
        <f t="shared" si="0"/>
        <v/>
      </c>
    </row>
    <row r="16" spans="1:7" ht="12" customHeight="1" x14ac:dyDescent="0.2">
      <c r="A16" s="17" t="s">
        <v>603</v>
      </c>
      <c r="B16" s="26"/>
      <c r="C16" s="235" t="s">
        <v>48</v>
      </c>
      <c r="D16" s="60"/>
      <c r="E16" s="59"/>
      <c r="F16" s="30"/>
      <c r="G16" s="87" t="str">
        <f t="shared" si="0"/>
        <v/>
      </c>
    </row>
    <row r="17" spans="1:7" ht="12" customHeight="1" x14ac:dyDescent="0.2">
      <c r="A17" s="32"/>
      <c r="B17" s="26"/>
      <c r="C17" s="235"/>
      <c r="D17" s="60"/>
      <c r="E17" s="34"/>
      <c r="F17" s="30"/>
      <c r="G17" s="87" t="str">
        <f t="shared" si="0"/>
        <v/>
      </c>
    </row>
    <row r="18" spans="1:7" ht="12" customHeight="1" x14ac:dyDescent="0.2">
      <c r="A18" s="32" t="s">
        <v>604</v>
      </c>
      <c r="B18" s="26"/>
      <c r="C18" s="33" t="s">
        <v>605</v>
      </c>
      <c r="D18" s="239" t="s">
        <v>144</v>
      </c>
      <c r="E18" s="37">
        <v>60</v>
      </c>
      <c r="F18" s="228"/>
      <c r="G18" s="87" t="str">
        <f t="shared" si="0"/>
        <v/>
      </c>
    </row>
    <row r="19" spans="1:7" ht="12" customHeight="1" x14ac:dyDescent="0.2">
      <c r="A19" s="32"/>
      <c r="B19" s="26"/>
      <c r="C19" s="33"/>
      <c r="D19" s="265"/>
      <c r="E19" s="37"/>
      <c r="F19" s="38"/>
      <c r="G19" s="87" t="str">
        <f t="shared" si="0"/>
        <v/>
      </c>
    </row>
    <row r="20" spans="1:7" ht="12" customHeight="1" x14ac:dyDescent="0.2">
      <c r="A20" s="32"/>
      <c r="B20" s="26"/>
      <c r="C20" s="33"/>
      <c r="D20" s="239"/>
      <c r="E20" s="37"/>
      <c r="F20" s="92"/>
      <c r="G20" s="87" t="str">
        <f t="shared" si="0"/>
        <v/>
      </c>
    </row>
    <row r="21" spans="1:7" ht="12" customHeight="1" x14ac:dyDescent="0.2">
      <c r="A21" s="32"/>
      <c r="B21" s="26"/>
      <c r="C21" s="33"/>
      <c r="D21" s="265"/>
      <c r="E21" s="37"/>
      <c r="F21" s="38"/>
      <c r="G21" s="87" t="str">
        <f t="shared" si="0"/>
        <v/>
      </c>
    </row>
    <row r="22" spans="1:7" ht="12" customHeight="1" x14ac:dyDescent="0.2">
      <c r="A22" s="32"/>
      <c r="B22" s="26"/>
      <c r="C22" s="33"/>
      <c r="D22" s="265"/>
      <c r="E22" s="37"/>
      <c r="F22" s="92"/>
      <c r="G22" s="87" t="str">
        <f t="shared" si="0"/>
        <v/>
      </c>
    </row>
    <row r="23" spans="1:7" ht="12" customHeight="1" x14ac:dyDescent="0.2">
      <c r="A23" s="32"/>
      <c r="B23" s="26"/>
      <c r="C23" s="33"/>
      <c r="D23" s="60"/>
      <c r="E23" s="34"/>
      <c r="F23" s="45"/>
      <c r="G23" s="87" t="str">
        <f t="shared" si="0"/>
        <v/>
      </c>
    </row>
    <row r="24" spans="1:7" ht="12" customHeight="1" x14ac:dyDescent="0.2">
      <c r="A24" s="17" t="s">
        <v>607</v>
      </c>
      <c r="B24" s="26"/>
      <c r="C24" s="235" t="s">
        <v>49</v>
      </c>
      <c r="D24" s="60"/>
      <c r="E24" s="29"/>
      <c r="F24" s="30"/>
      <c r="G24" s="87" t="str">
        <f t="shared" si="0"/>
        <v/>
      </c>
    </row>
    <row r="25" spans="1:7" ht="12" customHeight="1" x14ac:dyDescent="0.2">
      <c r="A25" s="32"/>
      <c r="B25" s="26"/>
      <c r="C25" s="235"/>
      <c r="D25" s="60"/>
      <c r="E25" s="29"/>
      <c r="F25" s="30"/>
      <c r="G25" s="87" t="str">
        <f t="shared" si="0"/>
        <v/>
      </c>
    </row>
    <row r="26" spans="1:7" ht="12" customHeight="1" x14ac:dyDescent="0.2">
      <c r="A26" s="32" t="s">
        <v>608</v>
      </c>
      <c r="B26" s="26"/>
      <c r="C26" s="33" t="s">
        <v>606</v>
      </c>
      <c r="D26" s="239" t="s">
        <v>144</v>
      </c>
      <c r="E26" s="37">
        <v>60</v>
      </c>
      <c r="F26" s="228"/>
      <c r="G26" s="87" t="str">
        <f t="shared" si="0"/>
        <v/>
      </c>
    </row>
    <row r="27" spans="1:7" ht="12" customHeight="1" x14ac:dyDescent="0.2">
      <c r="A27" s="32"/>
      <c r="B27" s="26"/>
      <c r="C27" s="33"/>
      <c r="D27" s="239"/>
      <c r="E27" s="37"/>
      <c r="F27" s="38"/>
      <c r="G27" s="87" t="str">
        <f t="shared" si="0"/>
        <v/>
      </c>
    </row>
    <row r="28" spans="1:7" ht="12" customHeight="1" x14ac:dyDescent="0.2">
      <c r="A28" s="32"/>
      <c r="B28" s="26"/>
      <c r="C28" s="33"/>
      <c r="D28" s="239"/>
      <c r="E28" s="37"/>
      <c r="F28" s="92"/>
      <c r="G28" s="87"/>
    </row>
    <row r="29" spans="1:7" ht="12" customHeight="1" x14ac:dyDescent="0.2">
      <c r="A29" s="32"/>
      <c r="B29" s="26"/>
      <c r="C29" s="33"/>
      <c r="D29" s="239"/>
      <c r="E29" s="37"/>
      <c r="F29" s="38"/>
      <c r="G29" s="87" t="str">
        <f t="shared" si="0"/>
        <v/>
      </c>
    </row>
    <row r="30" spans="1:7" ht="12" customHeight="1" x14ac:dyDescent="0.2">
      <c r="A30" s="32"/>
      <c r="B30" s="26"/>
      <c r="C30" s="33"/>
      <c r="D30" s="239"/>
      <c r="E30" s="37"/>
      <c r="F30" s="92"/>
      <c r="G30" s="87" t="str">
        <f t="shared" si="0"/>
        <v/>
      </c>
    </row>
    <row r="31" spans="1:7" ht="12" customHeight="1" x14ac:dyDescent="0.2">
      <c r="A31" s="31"/>
      <c r="B31" s="26"/>
      <c r="C31" s="33"/>
      <c r="D31" s="3"/>
      <c r="E31" s="29"/>
      <c r="F31" s="47"/>
      <c r="G31" s="87"/>
    </row>
    <row r="32" spans="1:7" ht="12" customHeight="1" x14ac:dyDescent="0.2">
      <c r="A32" s="31"/>
      <c r="B32" s="26"/>
      <c r="C32" s="33"/>
      <c r="D32" s="60"/>
      <c r="E32" s="29"/>
      <c r="F32" s="45"/>
      <c r="G32" s="87"/>
    </row>
    <row r="33" spans="1:7" ht="12" customHeight="1" x14ac:dyDescent="0.2">
      <c r="A33" s="31"/>
      <c r="B33" s="26"/>
      <c r="C33" s="33"/>
      <c r="D33" s="60"/>
      <c r="E33" s="29"/>
      <c r="F33" s="45"/>
      <c r="G33" s="87"/>
    </row>
    <row r="34" spans="1:7" ht="12" customHeight="1" x14ac:dyDescent="0.2">
      <c r="A34" s="31"/>
      <c r="B34" s="26"/>
      <c r="C34" s="33"/>
      <c r="D34" s="60"/>
      <c r="E34" s="29"/>
      <c r="F34" s="30"/>
      <c r="G34" s="87"/>
    </row>
    <row r="35" spans="1:7" ht="12" customHeight="1" x14ac:dyDescent="0.2">
      <c r="A35" s="31"/>
      <c r="B35" s="26"/>
      <c r="C35" s="33"/>
      <c r="D35" s="265"/>
      <c r="E35" s="37"/>
      <c r="F35" s="94"/>
      <c r="G35" s="87"/>
    </row>
    <row r="36" spans="1:7" ht="12" customHeight="1" x14ac:dyDescent="0.2">
      <c r="A36" s="31"/>
      <c r="B36" s="60"/>
      <c r="C36" s="33"/>
      <c r="D36" s="265"/>
      <c r="E36" s="37"/>
      <c r="F36" s="94"/>
      <c r="G36" s="87"/>
    </row>
    <row r="37" spans="1:7" ht="12" customHeight="1" x14ac:dyDescent="0.2">
      <c r="A37" s="31"/>
      <c r="B37" s="60"/>
      <c r="C37" s="33"/>
      <c r="D37" s="265"/>
      <c r="E37" s="37"/>
      <c r="F37" s="94"/>
      <c r="G37" s="87"/>
    </row>
    <row r="38" spans="1:7" ht="12" customHeight="1" x14ac:dyDescent="0.2">
      <c r="A38" s="31"/>
      <c r="B38" s="60"/>
      <c r="D38" s="28"/>
      <c r="E38" s="29"/>
      <c r="F38" s="30"/>
      <c r="G38" s="87"/>
    </row>
    <row r="39" spans="1:7" ht="12" customHeight="1" x14ac:dyDescent="0.2">
      <c r="A39" s="31"/>
      <c r="B39" s="60"/>
      <c r="D39" s="28"/>
      <c r="E39" s="29"/>
      <c r="F39" s="30"/>
      <c r="G39" s="87" t="str">
        <f t="shared" si="0"/>
        <v/>
      </c>
    </row>
    <row r="40" spans="1:7" ht="12" customHeight="1" x14ac:dyDescent="0.2">
      <c r="A40" s="31"/>
      <c r="B40" s="60"/>
      <c r="D40" s="28"/>
      <c r="E40" s="29"/>
      <c r="F40" s="30"/>
      <c r="G40" s="87" t="str">
        <f t="shared" si="0"/>
        <v/>
      </c>
    </row>
    <row r="41" spans="1:7" ht="12" customHeight="1" x14ac:dyDescent="0.2">
      <c r="A41" s="31"/>
      <c r="B41" s="60"/>
      <c r="D41" s="28"/>
      <c r="E41" s="30"/>
      <c r="F41" s="72"/>
      <c r="G41" s="87" t="str">
        <f t="shared" si="0"/>
        <v/>
      </c>
    </row>
    <row r="42" spans="1:7" ht="12" customHeight="1" x14ac:dyDescent="0.2">
      <c r="A42" s="31"/>
      <c r="B42" s="60"/>
      <c r="D42" s="28"/>
      <c r="E42" s="29"/>
      <c r="F42" s="45"/>
      <c r="G42" s="87" t="str">
        <f t="shared" si="0"/>
        <v/>
      </c>
    </row>
    <row r="43" spans="1:7" ht="12" customHeight="1" x14ac:dyDescent="0.2">
      <c r="A43" s="31"/>
      <c r="B43" s="60"/>
      <c r="D43" s="28"/>
      <c r="E43" s="28"/>
      <c r="F43" s="45"/>
      <c r="G43" s="87" t="str">
        <f t="shared" si="0"/>
        <v/>
      </c>
    </row>
    <row r="44" spans="1:7" ht="12" customHeight="1" x14ac:dyDescent="0.2">
      <c r="A44" s="31"/>
      <c r="B44" s="60"/>
      <c r="D44" s="28"/>
      <c r="E44" s="46"/>
      <c r="F44" s="30"/>
      <c r="G44" s="87" t="str">
        <f t="shared" si="0"/>
        <v/>
      </c>
    </row>
    <row r="45" spans="1:7" ht="12" customHeight="1" x14ac:dyDescent="0.2">
      <c r="A45" s="31"/>
      <c r="B45" s="60"/>
      <c r="D45" s="28"/>
      <c r="E45" s="28"/>
      <c r="F45" s="30"/>
      <c r="G45" s="87" t="str">
        <f t="shared" si="0"/>
        <v/>
      </c>
    </row>
    <row r="46" spans="1:7" ht="12" customHeight="1" x14ac:dyDescent="0.2">
      <c r="A46" s="31"/>
      <c r="B46" s="60"/>
      <c r="D46" s="28"/>
      <c r="E46" s="28"/>
      <c r="F46" s="45"/>
      <c r="G46" s="87" t="str">
        <f t="shared" si="0"/>
        <v/>
      </c>
    </row>
    <row r="47" spans="1:7" ht="12" customHeight="1" x14ac:dyDescent="0.2">
      <c r="A47" s="31"/>
      <c r="B47" s="60"/>
      <c r="D47" s="28"/>
      <c r="E47" s="28"/>
      <c r="F47" s="45"/>
      <c r="G47" s="87" t="str">
        <f t="shared" si="0"/>
        <v/>
      </c>
    </row>
    <row r="48" spans="1:7" ht="12" customHeight="1" x14ac:dyDescent="0.2">
      <c r="A48" s="31"/>
      <c r="B48" s="60"/>
      <c r="D48" s="28"/>
      <c r="E48" s="28"/>
      <c r="F48" s="45"/>
      <c r="G48" s="87" t="str">
        <f t="shared" si="0"/>
        <v/>
      </c>
    </row>
    <row r="49" spans="1:7" ht="12" customHeight="1" x14ac:dyDescent="0.2">
      <c r="A49" s="31"/>
      <c r="B49" s="60"/>
      <c r="D49" s="28"/>
      <c r="E49" s="28"/>
      <c r="F49" s="45"/>
      <c r="G49" s="87" t="str">
        <f t="shared" si="0"/>
        <v/>
      </c>
    </row>
    <row r="50" spans="1:7" ht="12" customHeight="1" x14ac:dyDescent="0.2">
      <c r="A50" s="31"/>
      <c r="B50" s="60"/>
      <c r="D50" s="28"/>
      <c r="E50" s="28"/>
      <c r="F50" s="45"/>
      <c r="G50" s="87" t="str">
        <f t="shared" si="0"/>
        <v/>
      </c>
    </row>
    <row r="51" spans="1:7" ht="12" customHeight="1" x14ac:dyDescent="0.2">
      <c r="A51" s="31"/>
      <c r="B51" s="60"/>
      <c r="D51" s="28"/>
      <c r="E51" s="29"/>
      <c r="F51" s="45"/>
      <c r="G51" s="87" t="str">
        <f t="shared" si="0"/>
        <v/>
      </c>
    </row>
    <row r="52" spans="1:7" ht="12" customHeight="1" x14ac:dyDescent="0.2">
      <c r="A52" s="31"/>
      <c r="B52" s="60"/>
      <c r="D52" s="28"/>
      <c r="E52" s="30"/>
      <c r="F52" s="75"/>
      <c r="G52" s="87" t="str">
        <f t="shared" si="0"/>
        <v/>
      </c>
    </row>
    <row r="53" spans="1:7" ht="12" customHeight="1" x14ac:dyDescent="0.2">
      <c r="A53" s="31"/>
      <c r="B53" s="60"/>
      <c r="D53" s="28"/>
      <c r="E53" s="30"/>
      <c r="F53" s="75"/>
      <c r="G53" s="87" t="str">
        <f t="shared" si="0"/>
        <v/>
      </c>
    </row>
    <row r="54" spans="1:7" ht="12" customHeight="1" x14ac:dyDescent="0.2">
      <c r="A54" s="31"/>
      <c r="B54" s="60"/>
      <c r="D54" s="28"/>
      <c r="E54" s="29"/>
      <c r="F54" s="30"/>
      <c r="G54" s="87" t="str">
        <f t="shared" si="0"/>
        <v/>
      </c>
    </row>
    <row r="55" spans="1:7" ht="12" customHeight="1" x14ac:dyDescent="0.2">
      <c r="A55" s="31"/>
      <c r="B55" s="60"/>
      <c r="D55" s="28"/>
      <c r="E55" s="29"/>
      <c r="F55" s="30"/>
      <c r="G55" s="87" t="str">
        <f t="shared" si="0"/>
        <v/>
      </c>
    </row>
    <row r="56" spans="1:7" ht="12" customHeight="1" x14ac:dyDescent="0.2">
      <c r="A56" s="31"/>
      <c r="B56" s="60"/>
      <c r="D56" s="28"/>
      <c r="E56" s="29"/>
      <c r="F56" s="30"/>
      <c r="G56" s="87"/>
    </row>
    <row r="57" spans="1:7" ht="12" customHeight="1" x14ac:dyDescent="0.2">
      <c r="A57" s="31"/>
      <c r="B57" s="60"/>
      <c r="D57" s="28"/>
      <c r="E57" s="29"/>
      <c r="F57" s="30"/>
      <c r="G57" s="87"/>
    </row>
    <row r="58" spans="1:7" ht="12" customHeight="1" x14ac:dyDescent="0.2">
      <c r="A58" s="31"/>
      <c r="B58" s="60"/>
      <c r="D58" s="28"/>
      <c r="E58" s="29"/>
      <c r="F58" s="30"/>
      <c r="G58" s="87"/>
    </row>
    <row r="59" spans="1:7" ht="12" customHeight="1" x14ac:dyDescent="0.2">
      <c r="A59" s="31"/>
      <c r="B59" s="60"/>
      <c r="D59" s="28"/>
      <c r="E59" s="29"/>
      <c r="F59" s="30"/>
      <c r="G59" s="87"/>
    </row>
    <row r="60" spans="1:7" ht="12" customHeight="1" x14ac:dyDescent="0.2">
      <c r="A60" s="31"/>
      <c r="B60" s="60"/>
      <c r="D60" s="28"/>
      <c r="E60" s="29"/>
      <c r="F60" s="45"/>
      <c r="G60" s="87" t="str">
        <f t="shared" si="0"/>
        <v/>
      </c>
    </row>
    <row r="61" spans="1:7" ht="12" customHeight="1" x14ac:dyDescent="0.2">
      <c r="A61" s="31"/>
      <c r="B61" s="60"/>
      <c r="D61" s="28"/>
      <c r="E61" s="29"/>
      <c r="F61" s="75"/>
      <c r="G61" s="87" t="str">
        <f t="shared" si="0"/>
        <v/>
      </c>
    </row>
    <row r="62" spans="1:7" ht="12" customHeight="1" x14ac:dyDescent="0.2">
      <c r="A62" s="31"/>
      <c r="B62" s="60"/>
      <c r="D62" s="28"/>
      <c r="E62" s="29"/>
      <c r="F62" s="75"/>
      <c r="G62" s="87" t="str">
        <f t="shared" si="0"/>
        <v/>
      </c>
    </row>
    <row r="63" spans="1:7" ht="12" customHeight="1" x14ac:dyDescent="0.2">
      <c r="A63" s="31"/>
      <c r="B63" s="60"/>
      <c r="D63" s="28"/>
      <c r="E63" s="29"/>
      <c r="F63" s="30"/>
      <c r="G63" s="87" t="str">
        <f t="shared" si="0"/>
        <v/>
      </c>
    </row>
    <row r="64" spans="1:7" ht="12" customHeight="1" x14ac:dyDescent="0.2">
      <c r="A64" s="31"/>
      <c r="B64" s="60"/>
      <c r="D64" s="28"/>
      <c r="E64" s="29"/>
      <c r="F64" s="30"/>
      <c r="G64" s="87" t="str">
        <f t="shared" si="0"/>
        <v/>
      </c>
    </row>
    <row r="65" spans="1:7" ht="12" customHeight="1" x14ac:dyDescent="0.25">
      <c r="A65" s="52"/>
      <c r="B65" s="53"/>
      <c r="C65" s="89"/>
      <c r="D65" s="4"/>
      <c r="E65" s="4"/>
      <c r="F65" s="15"/>
      <c r="G65" s="54"/>
    </row>
    <row r="66" spans="1:7" ht="12" customHeight="1" x14ac:dyDescent="0.25">
      <c r="A66" s="25" t="str">
        <f>A8</f>
        <v>M120</v>
      </c>
      <c r="B66" s="49"/>
      <c r="C66" s="90" t="s">
        <v>137</v>
      </c>
      <c r="D66" s="3"/>
      <c r="E66" s="3"/>
      <c r="F66" s="60"/>
      <c r="G66" s="76">
        <f>SUM(G7:G64)</f>
        <v>0</v>
      </c>
    </row>
    <row r="67" spans="1:7" ht="12" customHeight="1" x14ac:dyDescent="0.25">
      <c r="A67" s="43"/>
      <c r="B67" s="55"/>
      <c r="C67" s="91"/>
      <c r="D67" s="5"/>
      <c r="E67" s="5"/>
      <c r="F67" s="19"/>
      <c r="G67" s="44"/>
    </row>
    <row r="73" spans="1:7" x14ac:dyDescent="0.25">
      <c r="D73" s="595"/>
    </row>
  </sheetData>
  <sheetProtection algorithmName="SHA-512" hashValue="fgHr7f7y/NehnDhBgqg+9a5y6Pav6aSvTKGfWnIMQ6q19xQYNqaGit7SoijyeFtlDrXC8HyJPfUNqz/z5Yh91Q==" saltValue="uiwHbI1e/bbYAnhrOv8JOg==" spinCount="100000" sheet="1" objects="1" scenarios="1"/>
  <protectedRanges>
    <protectedRange sqref="F52:F53 F61:F62 F41" name="Range2_1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&amp;CC&amp;P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77C17-DE32-49C2-B035-9344A1328A6C}">
  <sheetPr codeName="Sheet27">
    <tabColor theme="6" tint="-0.249977111117893"/>
  </sheetPr>
  <dimension ref="A1:G147"/>
  <sheetViews>
    <sheetView showZeros="0" view="pageBreakPreview" zoomScale="90" zoomScaleNormal="100" zoomScaleSheetLayoutView="90" zoomScalePageLayoutView="75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5.453125" style="10" customWidth="1"/>
    <col min="3" max="3" width="38.90625" style="11" customWidth="1"/>
    <col min="4" max="4" width="9.81640625" style="10" customWidth="1"/>
    <col min="5" max="5" width="9.81640625" style="69" customWidth="1"/>
    <col min="6" max="6" width="9.81640625" style="295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285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286"/>
      <c r="G2" s="2" t="s">
        <v>251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87"/>
      <c r="G3" s="12"/>
    </row>
    <row r="4" spans="1:7" ht="12" customHeight="1" x14ac:dyDescent="0.25">
      <c r="A4" s="77"/>
      <c r="B4" s="78"/>
      <c r="C4" s="79"/>
      <c r="D4" s="80"/>
      <c r="E4" s="80"/>
      <c r="F4" s="288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289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290"/>
      <c r="G6" s="86"/>
    </row>
    <row r="7" spans="1:7" ht="12" customHeight="1" x14ac:dyDescent="0.25">
      <c r="A7" s="20"/>
      <c r="B7" s="15"/>
      <c r="C7" s="22"/>
      <c r="D7" s="16"/>
      <c r="E7" s="23"/>
      <c r="F7" s="291"/>
      <c r="G7" s="62"/>
    </row>
    <row r="8" spans="1:7" ht="12" customHeight="1" x14ac:dyDescent="0.25">
      <c r="A8" s="129" t="s">
        <v>1050</v>
      </c>
      <c r="B8" s="103"/>
      <c r="C8" s="104" t="s">
        <v>77</v>
      </c>
      <c r="D8" s="105"/>
      <c r="E8" s="106"/>
      <c r="F8" s="296"/>
      <c r="G8" s="1"/>
    </row>
    <row r="9" spans="1:7" ht="12" customHeight="1" x14ac:dyDescent="0.25">
      <c r="A9" s="102"/>
      <c r="B9" s="103"/>
      <c r="C9" s="104"/>
      <c r="D9" s="105"/>
      <c r="E9" s="106"/>
      <c r="F9" s="296"/>
      <c r="G9" s="1"/>
    </row>
    <row r="10" spans="1:7" s="7" customFormat="1" ht="12" customHeight="1" x14ac:dyDescent="0.25">
      <c r="A10" s="102" t="s">
        <v>17</v>
      </c>
      <c r="B10" s="103"/>
      <c r="C10" s="104" t="s">
        <v>1107</v>
      </c>
      <c r="D10" s="197"/>
      <c r="E10" s="198"/>
      <c r="F10" s="302"/>
      <c r="G10" s="201"/>
    </row>
    <row r="11" spans="1:7" ht="12" customHeight="1" x14ac:dyDescent="0.2">
      <c r="A11" s="112"/>
      <c r="B11" s="109"/>
      <c r="C11" s="110"/>
      <c r="D11" s="105"/>
      <c r="E11" s="106"/>
      <c r="F11" s="296"/>
      <c r="G11" s="1"/>
    </row>
    <row r="12" spans="1:7" ht="12" customHeight="1" x14ac:dyDescent="0.2">
      <c r="A12" s="112" t="s">
        <v>1051</v>
      </c>
      <c r="B12" s="109"/>
      <c r="C12" s="110" t="s">
        <v>1108</v>
      </c>
      <c r="D12" s="105" t="s">
        <v>635</v>
      </c>
      <c r="E12" s="113">
        <v>8</v>
      </c>
      <c r="F12" s="297"/>
      <c r="G12" s="1">
        <f t="shared" ref="G12:G70" si="0">ROUND(E12*(ROUND(F12,2)),2)</f>
        <v>0</v>
      </c>
    </row>
    <row r="13" spans="1:7" ht="12" customHeight="1" x14ac:dyDescent="0.2">
      <c r="A13" s="112"/>
      <c r="B13" s="109"/>
      <c r="C13" s="110"/>
      <c r="D13" s="105"/>
      <c r="E13" s="113"/>
      <c r="F13" s="296"/>
      <c r="G13" s="1"/>
    </row>
    <row r="14" spans="1:7" ht="12" customHeight="1" x14ac:dyDescent="0.2">
      <c r="A14" s="112" t="s">
        <v>1052</v>
      </c>
      <c r="B14" s="109"/>
      <c r="C14" s="110" t="s">
        <v>1109</v>
      </c>
      <c r="D14" s="105" t="s">
        <v>635</v>
      </c>
      <c r="E14" s="113">
        <v>8</v>
      </c>
      <c r="F14" s="297"/>
      <c r="G14" s="1">
        <f t="shared" si="0"/>
        <v>0</v>
      </c>
    </row>
    <row r="15" spans="1:7" ht="12" customHeight="1" x14ac:dyDescent="0.2">
      <c r="A15" s="112"/>
      <c r="B15" s="109"/>
      <c r="C15" s="110"/>
      <c r="D15" s="105"/>
      <c r="E15" s="113"/>
      <c r="F15" s="300"/>
      <c r="G15" s="1"/>
    </row>
    <row r="16" spans="1:7" ht="12" customHeight="1" x14ac:dyDescent="0.2">
      <c r="A16" s="112" t="s">
        <v>1053</v>
      </c>
      <c r="B16" s="109"/>
      <c r="C16" s="110" t="s">
        <v>1110</v>
      </c>
      <c r="D16" s="105" t="s">
        <v>635</v>
      </c>
      <c r="E16" s="113">
        <v>3.2</v>
      </c>
      <c r="F16" s="301"/>
      <c r="G16" s="1">
        <f t="shared" si="0"/>
        <v>0</v>
      </c>
    </row>
    <row r="17" spans="1:7" ht="12" customHeight="1" x14ac:dyDescent="0.2">
      <c r="A17" s="112"/>
      <c r="B17" s="109"/>
      <c r="C17" s="110"/>
      <c r="D17" s="105"/>
      <c r="E17" s="113"/>
      <c r="F17" s="300"/>
      <c r="G17" s="1"/>
    </row>
    <row r="18" spans="1:7" ht="12" customHeight="1" x14ac:dyDescent="0.2">
      <c r="A18" s="112" t="s">
        <v>1054</v>
      </c>
      <c r="B18" s="109"/>
      <c r="C18" s="110" t="s">
        <v>1111</v>
      </c>
      <c r="D18" s="105" t="s">
        <v>635</v>
      </c>
      <c r="E18" s="113">
        <v>1</v>
      </c>
      <c r="F18" s="301"/>
      <c r="G18" s="1">
        <f t="shared" si="0"/>
        <v>0</v>
      </c>
    </row>
    <row r="19" spans="1:7" ht="12" customHeight="1" x14ac:dyDescent="0.2">
      <c r="A19" s="112"/>
      <c r="B19" s="109"/>
      <c r="C19" s="110"/>
      <c r="D19" s="105"/>
      <c r="E19" s="113"/>
      <c r="F19" s="300"/>
      <c r="G19" s="1"/>
    </row>
    <row r="20" spans="1:7" s="7" customFormat="1" ht="12" customHeight="1" x14ac:dyDescent="0.25">
      <c r="A20" s="102" t="s">
        <v>1055</v>
      </c>
      <c r="B20" s="103"/>
      <c r="C20" s="104" t="s">
        <v>397</v>
      </c>
      <c r="D20" s="197"/>
      <c r="E20" s="202"/>
      <c r="F20" s="482"/>
      <c r="G20" s="201"/>
    </row>
    <row r="21" spans="1:7" s="7" customFormat="1" ht="12" customHeight="1" x14ac:dyDescent="0.25">
      <c r="A21" s="102"/>
      <c r="B21" s="103"/>
      <c r="C21" s="104"/>
      <c r="D21" s="197"/>
      <c r="E21" s="202"/>
      <c r="F21" s="482"/>
      <c r="G21" s="201"/>
    </row>
    <row r="22" spans="1:7" s="7" customFormat="1" ht="12" customHeight="1" x14ac:dyDescent="0.25">
      <c r="A22" s="102" t="s">
        <v>1056</v>
      </c>
      <c r="B22" s="103"/>
      <c r="C22" s="104" t="s">
        <v>1112</v>
      </c>
      <c r="D22" s="197"/>
      <c r="E22" s="202"/>
      <c r="F22" s="482"/>
      <c r="G22" s="201"/>
    </row>
    <row r="23" spans="1:7" ht="12" customHeight="1" x14ac:dyDescent="0.2">
      <c r="A23" s="112"/>
      <c r="B23" s="109"/>
      <c r="C23" s="110"/>
      <c r="D23" s="105"/>
      <c r="E23" s="113"/>
      <c r="F23" s="300"/>
      <c r="G23" s="1"/>
    </row>
    <row r="24" spans="1:7" ht="12" customHeight="1" x14ac:dyDescent="0.2">
      <c r="A24" s="112" t="s">
        <v>1057</v>
      </c>
      <c r="B24" s="109"/>
      <c r="C24" s="110" t="s">
        <v>1113</v>
      </c>
      <c r="D24" s="105" t="s">
        <v>140</v>
      </c>
      <c r="E24" s="113">
        <v>8</v>
      </c>
      <c r="F24" s="301"/>
      <c r="G24" s="1">
        <f t="shared" si="0"/>
        <v>0</v>
      </c>
    </row>
    <row r="25" spans="1:7" ht="12" customHeight="1" x14ac:dyDescent="0.2">
      <c r="A25" s="112"/>
      <c r="B25" s="109"/>
      <c r="C25" s="110"/>
      <c r="D25" s="105"/>
      <c r="E25" s="113"/>
      <c r="F25" s="300"/>
      <c r="G25" s="1"/>
    </row>
    <row r="26" spans="1:7" ht="12" customHeight="1" x14ac:dyDescent="0.2">
      <c r="A26" s="112" t="s">
        <v>1058</v>
      </c>
      <c r="B26" s="109"/>
      <c r="C26" s="110" t="s">
        <v>1114</v>
      </c>
      <c r="D26" s="105" t="s">
        <v>140</v>
      </c>
      <c r="E26" s="113">
        <v>3.2</v>
      </c>
      <c r="F26" s="301"/>
      <c r="G26" s="1">
        <f t="shared" si="0"/>
        <v>0</v>
      </c>
    </row>
    <row r="27" spans="1:7" ht="12" customHeight="1" x14ac:dyDescent="0.2">
      <c r="A27" s="112"/>
      <c r="B27" s="109"/>
      <c r="C27" s="110"/>
      <c r="D27" s="105"/>
      <c r="E27" s="113"/>
      <c r="F27" s="300"/>
      <c r="G27" s="1"/>
    </row>
    <row r="28" spans="1:7" s="7" customFormat="1" ht="12" customHeight="1" x14ac:dyDescent="0.25">
      <c r="A28" s="102" t="s">
        <v>1059</v>
      </c>
      <c r="B28" s="103"/>
      <c r="C28" s="104" t="s">
        <v>1115</v>
      </c>
      <c r="D28" s="197"/>
      <c r="E28" s="202"/>
      <c r="F28" s="482"/>
      <c r="G28" s="201"/>
    </row>
    <row r="29" spans="1:7" ht="12" customHeight="1" x14ac:dyDescent="0.2">
      <c r="A29" s="112"/>
      <c r="B29" s="109"/>
      <c r="C29" s="110"/>
      <c r="D29" s="105"/>
      <c r="E29" s="113"/>
      <c r="F29" s="300"/>
      <c r="G29" s="1"/>
    </row>
    <row r="30" spans="1:7" ht="12" customHeight="1" x14ac:dyDescent="0.2">
      <c r="A30" s="112" t="s">
        <v>1060</v>
      </c>
      <c r="B30" s="109"/>
      <c r="C30" s="110" t="s">
        <v>1113</v>
      </c>
      <c r="D30" s="105" t="s">
        <v>140</v>
      </c>
      <c r="E30" s="113">
        <v>8</v>
      </c>
      <c r="F30" s="301"/>
      <c r="G30" s="1">
        <f t="shared" si="0"/>
        <v>0</v>
      </c>
    </row>
    <row r="31" spans="1:7" ht="12" customHeight="1" x14ac:dyDescent="0.2">
      <c r="A31" s="112"/>
      <c r="B31" s="109"/>
      <c r="C31" s="110"/>
      <c r="D31" s="105"/>
      <c r="E31" s="113"/>
      <c r="F31" s="300"/>
      <c r="G31" s="1"/>
    </row>
    <row r="32" spans="1:7" ht="12" customHeight="1" x14ac:dyDescent="0.2">
      <c r="A32" s="112" t="s">
        <v>1061</v>
      </c>
      <c r="B32" s="109"/>
      <c r="C32" s="110" t="s">
        <v>1114</v>
      </c>
      <c r="D32" s="105" t="s">
        <v>140</v>
      </c>
      <c r="E32" s="113">
        <v>8</v>
      </c>
      <c r="F32" s="301"/>
      <c r="G32" s="1">
        <f t="shared" si="0"/>
        <v>0</v>
      </c>
    </row>
    <row r="33" spans="1:7" ht="12" customHeight="1" x14ac:dyDescent="0.2">
      <c r="A33" s="112"/>
      <c r="B33" s="109"/>
      <c r="C33" s="110"/>
      <c r="D33" s="105"/>
      <c r="E33" s="113"/>
      <c r="F33" s="300"/>
      <c r="G33" s="1"/>
    </row>
    <row r="34" spans="1:7" s="7" customFormat="1" ht="12" customHeight="1" x14ac:dyDescent="0.25">
      <c r="A34" s="102" t="s">
        <v>1062</v>
      </c>
      <c r="B34" s="103"/>
      <c r="C34" s="104" t="s">
        <v>1116</v>
      </c>
      <c r="D34" s="197"/>
      <c r="E34" s="202"/>
      <c r="F34" s="482"/>
      <c r="G34" s="201"/>
    </row>
    <row r="35" spans="1:7" ht="12" customHeight="1" x14ac:dyDescent="0.2">
      <c r="A35" s="112"/>
      <c r="B35" s="109"/>
      <c r="C35" s="110"/>
      <c r="D35" s="105"/>
      <c r="E35" s="113"/>
      <c r="F35" s="300"/>
      <c r="G35" s="1"/>
    </row>
    <row r="36" spans="1:7" ht="12" customHeight="1" x14ac:dyDescent="0.2">
      <c r="A36" s="112" t="s">
        <v>1063</v>
      </c>
      <c r="B36" s="109"/>
      <c r="C36" s="110" t="s">
        <v>1117</v>
      </c>
      <c r="D36" s="105" t="s">
        <v>140</v>
      </c>
      <c r="E36" s="113">
        <v>8</v>
      </c>
      <c r="F36" s="301"/>
      <c r="G36" s="1">
        <f t="shared" si="0"/>
        <v>0</v>
      </c>
    </row>
    <row r="37" spans="1:7" ht="12" customHeight="1" x14ac:dyDescent="0.2">
      <c r="A37" s="112"/>
      <c r="B37" s="109"/>
      <c r="C37" s="110"/>
      <c r="D37" s="105"/>
      <c r="E37" s="113"/>
      <c r="F37" s="300"/>
      <c r="G37" s="1"/>
    </row>
    <row r="38" spans="1:7" ht="12" customHeight="1" x14ac:dyDescent="0.2">
      <c r="A38" s="112" t="s">
        <v>1064</v>
      </c>
      <c r="B38" s="109"/>
      <c r="C38" s="110" t="s">
        <v>1118</v>
      </c>
      <c r="D38" s="105" t="s">
        <v>140</v>
      </c>
      <c r="E38" s="113">
        <v>8</v>
      </c>
      <c r="F38" s="301"/>
      <c r="G38" s="1">
        <f t="shared" si="0"/>
        <v>0</v>
      </c>
    </row>
    <row r="39" spans="1:7" ht="12" customHeight="1" x14ac:dyDescent="0.2">
      <c r="A39" s="112"/>
      <c r="B39" s="109"/>
      <c r="C39" s="110"/>
      <c r="D39" s="105"/>
      <c r="E39" s="113"/>
      <c r="F39" s="300"/>
      <c r="G39" s="1"/>
    </row>
    <row r="40" spans="1:7" s="7" customFormat="1" ht="12" customHeight="1" x14ac:dyDescent="0.25">
      <c r="A40" s="102" t="s">
        <v>1065</v>
      </c>
      <c r="B40" s="103"/>
      <c r="C40" s="104" t="s">
        <v>1119</v>
      </c>
      <c r="D40" s="197"/>
      <c r="E40" s="202"/>
      <c r="F40" s="482"/>
      <c r="G40" s="201"/>
    </row>
    <row r="41" spans="1:7" ht="12" customHeight="1" x14ac:dyDescent="0.2">
      <c r="A41" s="112"/>
      <c r="B41" s="109"/>
      <c r="C41" s="110"/>
      <c r="D41" s="105"/>
      <c r="E41" s="113"/>
      <c r="F41" s="300"/>
      <c r="G41" s="1"/>
    </row>
    <row r="42" spans="1:7" ht="12" customHeight="1" x14ac:dyDescent="0.2">
      <c r="A42" s="112" t="s">
        <v>1066</v>
      </c>
      <c r="B42" s="109"/>
      <c r="C42" s="110" t="s">
        <v>1117</v>
      </c>
      <c r="D42" s="105" t="s">
        <v>140</v>
      </c>
      <c r="E42" s="113">
        <v>8</v>
      </c>
      <c r="F42" s="301"/>
      <c r="G42" s="1">
        <f t="shared" si="0"/>
        <v>0</v>
      </c>
    </row>
    <row r="43" spans="1:7" ht="12" customHeight="1" x14ac:dyDescent="0.2">
      <c r="A43" s="112"/>
      <c r="B43" s="109"/>
      <c r="C43" s="110"/>
      <c r="D43" s="105"/>
      <c r="E43" s="113"/>
      <c r="F43" s="300"/>
      <c r="G43" s="1"/>
    </row>
    <row r="44" spans="1:7" ht="12" customHeight="1" x14ac:dyDescent="0.2">
      <c r="A44" s="112" t="s">
        <v>1067</v>
      </c>
      <c r="B44" s="109"/>
      <c r="C44" s="110" t="s">
        <v>1118</v>
      </c>
      <c r="D44" s="105" t="s">
        <v>140</v>
      </c>
      <c r="E44" s="113">
        <v>8</v>
      </c>
      <c r="F44" s="301"/>
      <c r="G44" s="1">
        <f t="shared" si="0"/>
        <v>0</v>
      </c>
    </row>
    <row r="45" spans="1:7" ht="12" customHeight="1" x14ac:dyDescent="0.2">
      <c r="A45" s="112"/>
      <c r="B45" s="109"/>
      <c r="C45" s="110"/>
      <c r="D45" s="105"/>
      <c r="E45" s="113"/>
      <c r="F45" s="300"/>
      <c r="G45" s="1"/>
    </row>
    <row r="46" spans="1:7" s="7" customFormat="1" ht="12" customHeight="1" x14ac:dyDescent="0.25">
      <c r="A46" s="102" t="s">
        <v>1068</v>
      </c>
      <c r="B46" s="103"/>
      <c r="C46" s="104" t="s">
        <v>1120</v>
      </c>
      <c r="D46" s="197"/>
      <c r="E46" s="202"/>
      <c r="F46" s="482"/>
      <c r="G46" s="201"/>
    </row>
    <row r="47" spans="1:7" s="7" customFormat="1" ht="12" customHeight="1" x14ac:dyDescent="0.25">
      <c r="A47" s="102"/>
      <c r="B47" s="103"/>
      <c r="C47" s="104"/>
      <c r="D47" s="197"/>
      <c r="E47" s="202"/>
      <c r="F47" s="482"/>
      <c r="G47" s="201"/>
    </row>
    <row r="48" spans="1:7" s="7" customFormat="1" ht="12" customHeight="1" x14ac:dyDescent="0.25">
      <c r="A48" s="102" t="s">
        <v>1069</v>
      </c>
      <c r="B48" s="103"/>
      <c r="C48" s="104" t="s">
        <v>1121</v>
      </c>
      <c r="D48" s="197"/>
      <c r="E48" s="202"/>
      <c r="F48" s="482"/>
      <c r="G48" s="201"/>
    </row>
    <row r="49" spans="1:7" ht="12" customHeight="1" x14ac:dyDescent="0.2">
      <c r="A49" s="112"/>
      <c r="B49" s="109"/>
      <c r="C49" s="110"/>
      <c r="D49" s="105"/>
      <c r="E49" s="113"/>
      <c r="F49" s="300"/>
      <c r="G49" s="1"/>
    </row>
    <row r="50" spans="1:7" ht="12" customHeight="1" x14ac:dyDescent="0.2">
      <c r="A50" s="112" t="s">
        <v>1070</v>
      </c>
      <c r="B50" s="109"/>
      <c r="C50" s="110" t="s">
        <v>1122</v>
      </c>
      <c r="D50" s="105" t="s">
        <v>140</v>
      </c>
      <c r="E50" s="113">
        <v>16</v>
      </c>
      <c r="F50" s="301"/>
      <c r="G50" s="1">
        <f t="shared" si="0"/>
        <v>0</v>
      </c>
    </row>
    <row r="51" spans="1:7" ht="12" customHeight="1" x14ac:dyDescent="0.2">
      <c r="A51" s="112"/>
      <c r="B51" s="109"/>
      <c r="C51" s="110"/>
      <c r="D51" s="105"/>
      <c r="E51" s="113"/>
      <c r="F51" s="300"/>
      <c r="G51" s="1"/>
    </row>
    <row r="52" spans="1:7" s="7" customFormat="1" ht="12" customHeight="1" x14ac:dyDescent="0.25">
      <c r="A52" s="102" t="s">
        <v>1071</v>
      </c>
      <c r="B52" s="103"/>
      <c r="C52" s="104" t="s">
        <v>1120</v>
      </c>
      <c r="D52" s="197"/>
      <c r="E52" s="202"/>
      <c r="F52" s="482"/>
      <c r="G52" s="201"/>
    </row>
    <row r="53" spans="1:7" ht="12" customHeight="1" x14ac:dyDescent="0.2">
      <c r="A53" s="112"/>
      <c r="B53" s="109"/>
      <c r="C53" s="110"/>
      <c r="D53" s="105"/>
      <c r="E53" s="113"/>
      <c r="F53" s="300"/>
      <c r="G53" s="1"/>
    </row>
    <row r="54" spans="1:7" ht="12" customHeight="1" x14ac:dyDescent="0.2">
      <c r="A54" s="112" t="s">
        <v>1072</v>
      </c>
      <c r="B54" s="109"/>
      <c r="C54" s="110" t="s">
        <v>1122</v>
      </c>
      <c r="D54" s="105" t="s">
        <v>140</v>
      </c>
      <c r="E54" s="113">
        <v>8</v>
      </c>
      <c r="F54" s="301"/>
      <c r="G54" s="1">
        <f t="shared" si="0"/>
        <v>0</v>
      </c>
    </row>
    <row r="55" spans="1:7" ht="12" customHeight="1" x14ac:dyDescent="0.2">
      <c r="A55" s="112"/>
      <c r="B55" s="109"/>
      <c r="C55" s="110"/>
      <c r="D55" s="105"/>
      <c r="E55" s="113"/>
      <c r="F55" s="300"/>
      <c r="G55" s="1"/>
    </row>
    <row r="56" spans="1:7" s="7" customFormat="1" ht="12" customHeight="1" x14ac:dyDescent="0.25">
      <c r="A56" s="102" t="s">
        <v>18</v>
      </c>
      <c r="B56" s="103"/>
      <c r="C56" s="104" t="s">
        <v>1123</v>
      </c>
      <c r="D56" s="197"/>
      <c r="E56" s="202"/>
      <c r="F56" s="482"/>
      <c r="G56" s="201"/>
    </row>
    <row r="57" spans="1:7" ht="12" customHeight="1" x14ac:dyDescent="0.2">
      <c r="A57" s="112"/>
      <c r="B57" s="109"/>
      <c r="C57" s="110"/>
      <c r="D57" s="105"/>
      <c r="E57" s="113"/>
      <c r="F57" s="300"/>
      <c r="G57" s="1"/>
    </row>
    <row r="58" spans="1:7" ht="12" customHeight="1" x14ac:dyDescent="0.2">
      <c r="A58" s="112" t="s">
        <v>1073</v>
      </c>
      <c r="B58" s="109"/>
      <c r="C58" s="110" t="s">
        <v>1074</v>
      </c>
      <c r="D58" s="105" t="s">
        <v>146</v>
      </c>
      <c r="E58" s="113">
        <v>8</v>
      </c>
      <c r="F58" s="301"/>
      <c r="G58" s="1">
        <f t="shared" si="0"/>
        <v>0</v>
      </c>
    </row>
    <row r="59" spans="1:7" ht="12" customHeight="1" x14ac:dyDescent="0.2">
      <c r="A59" s="112"/>
      <c r="B59" s="109"/>
      <c r="C59" s="110"/>
      <c r="D59" s="105"/>
      <c r="E59" s="113"/>
      <c r="F59" s="300"/>
      <c r="G59" s="1"/>
    </row>
    <row r="60" spans="1:7" s="7" customFormat="1" ht="12" customHeight="1" x14ac:dyDescent="0.25">
      <c r="A60" s="102" t="s">
        <v>1075</v>
      </c>
      <c r="B60" s="103"/>
      <c r="C60" s="104" t="s">
        <v>209</v>
      </c>
      <c r="D60" s="197"/>
      <c r="E60" s="202"/>
      <c r="F60" s="482"/>
      <c r="G60" s="201"/>
    </row>
    <row r="61" spans="1:7" ht="12" customHeight="1" x14ac:dyDescent="0.2">
      <c r="A61" s="112"/>
      <c r="B61" s="109"/>
      <c r="C61" s="110"/>
      <c r="D61" s="105"/>
      <c r="E61" s="113"/>
      <c r="F61" s="300"/>
      <c r="G61" s="1"/>
    </row>
    <row r="62" spans="1:7" ht="12" customHeight="1" x14ac:dyDescent="0.2">
      <c r="A62" s="112" t="s">
        <v>1076</v>
      </c>
      <c r="B62" s="109"/>
      <c r="C62" s="110" t="s">
        <v>1124</v>
      </c>
      <c r="D62" s="105" t="s">
        <v>146</v>
      </c>
      <c r="E62" s="113">
        <v>10</v>
      </c>
      <c r="F62" s="301"/>
      <c r="G62" s="1">
        <f t="shared" si="0"/>
        <v>0</v>
      </c>
    </row>
    <row r="63" spans="1:7" ht="12" customHeight="1" x14ac:dyDescent="0.2">
      <c r="A63" s="112"/>
      <c r="B63" s="109"/>
      <c r="C63" s="110"/>
      <c r="D63" s="105"/>
      <c r="E63" s="113"/>
      <c r="F63" s="300"/>
      <c r="G63" s="1"/>
    </row>
    <row r="64" spans="1:7" ht="12" customHeight="1" x14ac:dyDescent="0.2">
      <c r="A64" s="112" t="s">
        <v>1077</v>
      </c>
      <c r="B64" s="109"/>
      <c r="C64" s="110" t="s">
        <v>1125</v>
      </c>
      <c r="D64" s="105" t="s">
        <v>146</v>
      </c>
      <c r="E64" s="113">
        <v>10</v>
      </c>
      <c r="F64" s="301"/>
      <c r="G64" s="1">
        <f t="shared" si="0"/>
        <v>0</v>
      </c>
    </row>
    <row r="65" spans="1:7" ht="12" customHeight="1" x14ac:dyDescent="0.2">
      <c r="A65" s="112"/>
      <c r="B65" s="109"/>
      <c r="C65" s="110"/>
      <c r="D65" s="105"/>
      <c r="E65" s="113"/>
      <c r="F65" s="300"/>
      <c r="G65" s="1"/>
    </row>
    <row r="66" spans="1:7" x14ac:dyDescent="0.2">
      <c r="A66" s="112" t="s">
        <v>1078</v>
      </c>
      <c r="B66" s="109"/>
      <c r="C66" s="110" t="s">
        <v>1126</v>
      </c>
      <c r="D66" s="105" t="s">
        <v>146</v>
      </c>
      <c r="E66" s="113">
        <v>10</v>
      </c>
      <c r="F66" s="301"/>
      <c r="G66" s="1">
        <f t="shared" si="0"/>
        <v>0</v>
      </c>
    </row>
    <row r="67" spans="1:7" x14ac:dyDescent="0.2">
      <c r="A67" s="112"/>
      <c r="B67" s="109"/>
      <c r="C67" s="110"/>
      <c r="D67" s="105"/>
      <c r="E67" s="113"/>
      <c r="F67" s="300"/>
      <c r="G67" s="1"/>
    </row>
    <row r="68" spans="1:7" x14ac:dyDescent="0.2">
      <c r="A68" s="112" t="s">
        <v>1079</v>
      </c>
      <c r="B68" s="109"/>
      <c r="C68" s="110" t="s">
        <v>1127</v>
      </c>
      <c r="D68" s="105" t="s">
        <v>146</v>
      </c>
      <c r="E68" s="113">
        <v>10</v>
      </c>
      <c r="F68" s="301"/>
      <c r="G68" s="1">
        <f t="shared" si="0"/>
        <v>0</v>
      </c>
    </row>
    <row r="69" spans="1:7" x14ac:dyDescent="0.2">
      <c r="A69" s="112"/>
      <c r="B69" s="109"/>
      <c r="C69" s="110"/>
      <c r="D69" s="105"/>
      <c r="E69" s="113"/>
      <c r="F69" s="300"/>
      <c r="G69" s="1"/>
    </row>
    <row r="70" spans="1:7" x14ac:dyDescent="0.2">
      <c r="A70" s="112" t="s">
        <v>1080</v>
      </c>
      <c r="B70" s="109"/>
      <c r="C70" s="110" t="s">
        <v>1128</v>
      </c>
      <c r="D70" s="105" t="s">
        <v>146</v>
      </c>
      <c r="E70" s="113">
        <v>10</v>
      </c>
      <c r="F70" s="301"/>
      <c r="G70" s="1">
        <f t="shared" si="0"/>
        <v>0</v>
      </c>
    </row>
    <row r="71" spans="1:7" ht="12" thickBot="1" x14ac:dyDescent="0.25">
      <c r="A71" s="112"/>
      <c r="B71" s="109"/>
      <c r="C71" s="110"/>
      <c r="D71" s="105"/>
      <c r="E71" s="106"/>
      <c r="F71" s="296"/>
      <c r="G71" s="493"/>
    </row>
    <row r="72" spans="1:7" ht="12.6" thickBot="1" x14ac:dyDescent="0.3">
      <c r="A72" s="476"/>
      <c r="B72" s="477"/>
      <c r="C72" s="478" t="s">
        <v>55</v>
      </c>
      <c r="D72" s="479"/>
      <c r="E72" s="138"/>
      <c r="F72" s="485"/>
      <c r="G72" s="494">
        <f>SUM(G8:G71)</f>
        <v>0</v>
      </c>
    </row>
    <row r="73" spans="1:7" ht="12" x14ac:dyDescent="0.25">
      <c r="A73" s="7" t="s">
        <v>427</v>
      </c>
      <c r="C73" s="10"/>
      <c r="D73" s="3"/>
      <c r="E73" s="160"/>
      <c r="F73" s="306"/>
      <c r="G73" s="139"/>
    </row>
    <row r="74" spans="1:7" ht="12" x14ac:dyDescent="0.25">
      <c r="A74" s="7" t="s">
        <v>769</v>
      </c>
      <c r="C74" s="10"/>
      <c r="D74" s="3"/>
      <c r="E74" s="160"/>
      <c r="F74" s="306"/>
      <c r="G74" s="140" t="s">
        <v>251</v>
      </c>
    </row>
    <row r="75" spans="1:7" ht="12" x14ac:dyDescent="0.25">
      <c r="A75" s="12" t="s">
        <v>770</v>
      </c>
      <c r="B75" s="12"/>
      <c r="C75" s="12"/>
      <c r="D75" s="5"/>
      <c r="E75" s="141"/>
      <c r="F75" s="307"/>
      <c r="G75" s="143"/>
    </row>
    <row r="76" spans="1:7" x14ac:dyDescent="0.25">
      <c r="A76" s="14"/>
      <c r="B76" s="15"/>
      <c r="C76" s="16"/>
      <c r="D76" s="16"/>
      <c r="E76" s="144"/>
      <c r="F76" s="308"/>
      <c r="G76" s="443"/>
    </row>
    <row r="77" spans="1:7" ht="12" x14ac:dyDescent="0.25">
      <c r="A77" s="17" t="s">
        <v>14</v>
      </c>
      <c r="B77" s="495"/>
      <c r="C77" s="147" t="s">
        <v>130</v>
      </c>
      <c r="D77" s="18" t="s">
        <v>131</v>
      </c>
      <c r="E77" s="148" t="s">
        <v>132</v>
      </c>
      <c r="F77" s="309" t="s">
        <v>133</v>
      </c>
      <c r="G77" s="178" t="s">
        <v>134</v>
      </c>
    </row>
    <row r="78" spans="1:7" ht="12" thickBot="1" x14ac:dyDescent="0.3">
      <c r="A78" s="496"/>
      <c r="B78" s="19"/>
      <c r="C78" s="497"/>
      <c r="D78" s="497"/>
      <c r="E78" s="181"/>
      <c r="F78" s="486"/>
      <c r="G78" s="444"/>
    </row>
    <row r="79" spans="1:7" ht="12.6" thickBot="1" x14ac:dyDescent="0.3">
      <c r="A79" s="498"/>
      <c r="B79" s="499"/>
      <c r="C79" s="500" t="s">
        <v>39</v>
      </c>
      <c r="D79" s="501"/>
      <c r="E79" s="182"/>
      <c r="F79" s="487"/>
      <c r="G79" s="481">
        <f>G72</f>
        <v>0</v>
      </c>
    </row>
    <row r="80" spans="1:7" x14ac:dyDescent="0.2">
      <c r="A80" s="112"/>
      <c r="B80" s="109"/>
      <c r="C80" s="110"/>
      <c r="D80" s="105"/>
      <c r="E80" s="106"/>
      <c r="F80" s="310"/>
      <c r="G80" s="503"/>
    </row>
    <row r="81" spans="1:7" s="7" customFormat="1" ht="12" x14ac:dyDescent="0.25">
      <c r="A81" s="102" t="s">
        <v>20</v>
      </c>
      <c r="B81" s="103"/>
      <c r="C81" s="104" t="s">
        <v>1129</v>
      </c>
      <c r="D81" s="197"/>
      <c r="E81" s="198"/>
      <c r="F81" s="302"/>
      <c r="G81" s="200"/>
    </row>
    <row r="82" spans="1:7" x14ac:dyDescent="0.2">
      <c r="A82" s="112"/>
      <c r="B82" s="109"/>
      <c r="C82" s="110"/>
      <c r="D82" s="105"/>
      <c r="E82" s="106"/>
      <c r="F82" s="296"/>
      <c r="G82" s="116"/>
    </row>
    <row r="83" spans="1:7" x14ac:dyDescent="0.2">
      <c r="A83" s="112" t="s">
        <v>1081</v>
      </c>
      <c r="B83" s="109"/>
      <c r="C83" s="110" t="s">
        <v>1130</v>
      </c>
      <c r="D83" s="105" t="s">
        <v>583</v>
      </c>
      <c r="E83" s="106">
        <v>8</v>
      </c>
      <c r="F83" s="297"/>
      <c r="G83" s="116">
        <f t="shared" ref="G83:G144" si="1">ROUND(E83*(ROUND(F83,2)),2)</f>
        <v>0</v>
      </c>
    </row>
    <row r="84" spans="1:7" x14ac:dyDescent="0.2">
      <c r="A84" s="112"/>
      <c r="B84" s="109"/>
      <c r="C84" s="110"/>
      <c r="D84" s="105"/>
      <c r="E84" s="106"/>
      <c r="F84" s="296"/>
      <c r="G84" s="116"/>
    </row>
    <row r="85" spans="1:7" ht="12" customHeight="1" x14ac:dyDescent="0.2">
      <c r="A85" s="112" t="s">
        <v>1082</v>
      </c>
      <c r="B85" s="109"/>
      <c r="C85" s="110" t="s">
        <v>1131</v>
      </c>
      <c r="D85" s="105" t="s">
        <v>583</v>
      </c>
      <c r="E85" s="106">
        <v>1.6</v>
      </c>
      <c r="F85" s="297"/>
      <c r="G85" s="116">
        <f t="shared" si="1"/>
        <v>0</v>
      </c>
    </row>
    <row r="86" spans="1:7" ht="12" customHeight="1" x14ac:dyDescent="0.2">
      <c r="A86" s="112"/>
      <c r="B86" s="109"/>
      <c r="C86" s="110"/>
      <c r="D86" s="105"/>
      <c r="E86" s="151"/>
      <c r="F86" s="300"/>
      <c r="G86" s="116"/>
    </row>
    <row r="87" spans="1:7" ht="12" customHeight="1" x14ac:dyDescent="0.2">
      <c r="A87" s="112" t="s">
        <v>1083</v>
      </c>
      <c r="B87" s="109"/>
      <c r="C87" s="110" t="s">
        <v>1132</v>
      </c>
      <c r="D87" s="105" t="s">
        <v>583</v>
      </c>
      <c r="E87" s="151">
        <v>1.6</v>
      </c>
      <c r="F87" s="301"/>
      <c r="G87" s="116">
        <f t="shared" si="1"/>
        <v>0</v>
      </c>
    </row>
    <row r="88" spans="1:7" ht="12" customHeight="1" x14ac:dyDescent="0.2">
      <c r="A88" s="112"/>
      <c r="B88" s="130"/>
      <c r="C88" s="110"/>
      <c r="D88" s="131"/>
      <c r="E88" s="174"/>
      <c r="F88" s="488"/>
      <c r="G88" s="171"/>
    </row>
    <row r="89" spans="1:7" ht="12" customHeight="1" x14ac:dyDescent="0.25">
      <c r="A89" s="108" t="s">
        <v>1084</v>
      </c>
      <c r="B89" s="130"/>
      <c r="C89" s="128" t="s">
        <v>1133</v>
      </c>
      <c r="D89" s="131" t="s">
        <v>583</v>
      </c>
      <c r="E89" s="174">
        <v>1.6</v>
      </c>
      <c r="F89" s="489"/>
      <c r="G89" s="171">
        <f t="shared" si="1"/>
        <v>0</v>
      </c>
    </row>
    <row r="90" spans="1:7" ht="12" customHeight="1" x14ac:dyDescent="0.2">
      <c r="A90" s="112"/>
      <c r="B90" s="109"/>
      <c r="C90" s="110"/>
      <c r="D90" s="168"/>
      <c r="E90" s="183"/>
      <c r="F90" s="490"/>
      <c r="G90" s="116"/>
    </row>
    <row r="91" spans="1:7" s="7" customFormat="1" ht="12" customHeight="1" x14ac:dyDescent="0.25">
      <c r="A91" s="505" t="s">
        <v>1085</v>
      </c>
      <c r="B91" s="506"/>
      <c r="C91" s="433" t="s">
        <v>1134</v>
      </c>
      <c r="D91" s="507"/>
      <c r="E91" s="214"/>
      <c r="F91" s="491"/>
      <c r="G91" s="508"/>
    </row>
    <row r="92" spans="1:7" x14ac:dyDescent="0.2">
      <c r="A92" s="112"/>
      <c r="B92" s="109"/>
      <c r="C92" s="110"/>
      <c r="D92" s="105"/>
      <c r="E92" s="151"/>
      <c r="F92" s="300"/>
      <c r="G92" s="116"/>
    </row>
    <row r="93" spans="1:7" x14ac:dyDescent="0.2">
      <c r="A93" s="112" t="s">
        <v>1086</v>
      </c>
      <c r="B93" s="109"/>
      <c r="C93" s="110" t="s">
        <v>195</v>
      </c>
      <c r="D93" s="105" t="s">
        <v>140</v>
      </c>
      <c r="E93" s="151">
        <v>5</v>
      </c>
      <c r="F93" s="301"/>
      <c r="G93" s="116">
        <f t="shared" si="1"/>
        <v>0</v>
      </c>
    </row>
    <row r="94" spans="1:7" x14ac:dyDescent="0.2">
      <c r="A94" s="112"/>
      <c r="B94" s="109"/>
      <c r="C94" s="110"/>
      <c r="D94" s="105"/>
      <c r="E94" s="151"/>
      <c r="F94" s="300"/>
      <c r="G94" s="116"/>
    </row>
    <row r="95" spans="1:7" x14ac:dyDescent="0.2">
      <c r="A95" s="112" t="s">
        <v>1087</v>
      </c>
      <c r="B95" s="109"/>
      <c r="C95" s="110" t="s">
        <v>196</v>
      </c>
      <c r="D95" s="105" t="s">
        <v>140</v>
      </c>
      <c r="E95" s="151">
        <v>5</v>
      </c>
      <c r="F95" s="301"/>
      <c r="G95" s="116">
        <f t="shared" si="1"/>
        <v>0</v>
      </c>
    </row>
    <row r="96" spans="1:7" x14ac:dyDescent="0.2">
      <c r="A96" s="112"/>
      <c r="B96" s="109"/>
      <c r="C96" s="110"/>
      <c r="D96" s="105"/>
      <c r="E96" s="151"/>
      <c r="F96" s="300"/>
      <c r="G96" s="116"/>
    </row>
    <row r="97" spans="1:7" x14ac:dyDescent="0.2">
      <c r="A97" s="112" t="s">
        <v>1088</v>
      </c>
      <c r="B97" s="109"/>
      <c r="C97" s="110" t="s">
        <v>197</v>
      </c>
      <c r="D97" s="105" t="s">
        <v>140</v>
      </c>
      <c r="E97" s="151">
        <v>5</v>
      </c>
      <c r="F97" s="301"/>
      <c r="G97" s="116">
        <f t="shared" si="1"/>
        <v>0</v>
      </c>
    </row>
    <row r="98" spans="1:7" x14ac:dyDescent="0.2">
      <c r="A98" s="112"/>
      <c r="B98" s="109"/>
      <c r="C98" s="110"/>
      <c r="D98" s="105"/>
      <c r="E98" s="151"/>
      <c r="F98" s="300"/>
      <c r="G98" s="116"/>
    </row>
    <row r="99" spans="1:7" s="7" customFormat="1" ht="12" x14ac:dyDescent="0.25">
      <c r="A99" s="102" t="s">
        <v>21</v>
      </c>
      <c r="B99" s="103"/>
      <c r="C99" s="104" t="s">
        <v>1135</v>
      </c>
      <c r="D99" s="197"/>
      <c r="E99" s="148"/>
      <c r="F99" s="482"/>
      <c r="G99" s="200"/>
    </row>
    <row r="100" spans="1:7" x14ac:dyDescent="0.2">
      <c r="A100" s="112"/>
      <c r="B100" s="109"/>
      <c r="C100" s="110"/>
      <c r="D100" s="105"/>
      <c r="E100" s="151"/>
      <c r="F100" s="300"/>
      <c r="G100" s="116"/>
    </row>
    <row r="101" spans="1:7" x14ac:dyDescent="0.2">
      <c r="A101" s="112" t="s">
        <v>1089</v>
      </c>
      <c r="B101" s="109"/>
      <c r="C101" s="110" t="s">
        <v>195</v>
      </c>
      <c r="D101" s="105" t="s">
        <v>140</v>
      </c>
      <c r="E101" s="151">
        <v>5</v>
      </c>
      <c r="F101" s="301"/>
      <c r="G101" s="116">
        <f t="shared" si="1"/>
        <v>0</v>
      </c>
    </row>
    <row r="102" spans="1:7" x14ac:dyDescent="0.2">
      <c r="A102" s="112"/>
      <c r="B102" s="109"/>
      <c r="C102" s="110"/>
      <c r="D102" s="105"/>
      <c r="E102" s="151"/>
      <c r="F102" s="300"/>
      <c r="G102" s="116"/>
    </row>
    <row r="103" spans="1:7" x14ac:dyDescent="0.2">
      <c r="A103" s="112" t="s">
        <v>1090</v>
      </c>
      <c r="B103" s="109"/>
      <c r="C103" s="110" t="s">
        <v>196</v>
      </c>
      <c r="D103" s="105" t="s">
        <v>140</v>
      </c>
      <c r="E103" s="151">
        <v>5</v>
      </c>
      <c r="F103" s="301"/>
      <c r="G103" s="116">
        <f t="shared" si="1"/>
        <v>0</v>
      </c>
    </row>
    <row r="104" spans="1:7" x14ac:dyDescent="0.2">
      <c r="A104" s="112"/>
      <c r="B104" s="109"/>
      <c r="C104" s="110"/>
      <c r="D104" s="105"/>
      <c r="E104" s="151"/>
      <c r="F104" s="300"/>
      <c r="G104" s="116"/>
    </row>
    <row r="105" spans="1:7" x14ac:dyDescent="0.2">
      <c r="A105" s="112" t="s">
        <v>1091</v>
      </c>
      <c r="B105" s="109"/>
      <c r="C105" s="110" t="s">
        <v>197</v>
      </c>
      <c r="D105" s="105" t="s">
        <v>140</v>
      </c>
      <c r="E105" s="151">
        <v>5</v>
      </c>
      <c r="F105" s="301"/>
      <c r="G105" s="116">
        <f t="shared" si="1"/>
        <v>0</v>
      </c>
    </row>
    <row r="106" spans="1:7" x14ac:dyDescent="0.2">
      <c r="A106" s="112"/>
      <c r="B106" s="109"/>
      <c r="C106" s="110"/>
      <c r="D106" s="105"/>
      <c r="E106" s="151"/>
      <c r="F106" s="300"/>
      <c r="G106" s="116"/>
    </row>
    <row r="107" spans="1:7" x14ac:dyDescent="0.2">
      <c r="A107" s="112" t="s">
        <v>22</v>
      </c>
      <c r="B107" s="109"/>
      <c r="C107" s="110" t="s">
        <v>198</v>
      </c>
      <c r="D107" s="105" t="s">
        <v>140</v>
      </c>
      <c r="E107" s="151">
        <v>5</v>
      </c>
      <c r="F107" s="301"/>
      <c r="G107" s="116">
        <f t="shared" si="1"/>
        <v>0</v>
      </c>
    </row>
    <row r="108" spans="1:7" x14ac:dyDescent="0.2">
      <c r="A108" s="112"/>
      <c r="B108" s="109"/>
      <c r="C108" s="110"/>
      <c r="D108" s="105"/>
      <c r="E108" s="151"/>
      <c r="F108" s="300"/>
      <c r="G108" s="116"/>
    </row>
    <row r="109" spans="1:7" x14ac:dyDescent="0.2">
      <c r="A109" s="112" t="s">
        <v>1092</v>
      </c>
      <c r="B109" s="109"/>
      <c r="C109" s="110" t="s">
        <v>1136</v>
      </c>
      <c r="D109" s="105" t="s">
        <v>635</v>
      </c>
      <c r="E109" s="151">
        <v>50</v>
      </c>
      <c r="F109" s="301"/>
      <c r="G109" s="116">
        <f t="shared" si="1"/>
        <v>0</v>
      </c>
    </row>
    <row r="110" spans="1:7" x14ac:dyDescent="0.2">
      <c r="A110" s="112"/>
      <c r="B110" s="109"/>
      <c r="C110" s="110"/>
      <c r="D110" s="105"/>
      <c r="E110" s="151"/>
      <c r="F110" s="300"/>
      <c r="G110" s="116"/>
    </row>
    <row r="111" spans="1:7" x14ac:dyDescent="0.2">
      <c r="A111" s="112" t="s">
        <v>1093</v>
      </c>
      <c r="B111" s="109"/>
      <c r="C111" s="128" t="s">
        <v>1137</v>
      </c>
      <c r="D111" s="105" t="s">
        <v>583</v>
      </c>
      <c r="E111" s="151">
        <v>3</v>
      </c>
      <c r="F111" s="301"/>
      <c r="G111" s="116">
        <f t="shared" si="1"/>
        <v>0</v>
      </c>
    </row>
    <row r="112" spans="1:7" x14ac:dyDescent="0.2">
      <c r="A112" s="112"/>
      <c r="B112" s="109"/>
      <c r="C112" s="110"/>
      <c r="D112" s="105"/>
      <c r="E112" s="151"/>
      <c r="F112" s="300"/>
      <c r="G112" s="116"/>
    </row>
    <row r="113" spans="1:7" s="7" customFormat="1" ht="12" x14ac:dyDescent="0.25">
      <c r="A113" s="102" t="s">
        <v>23</v>
      </c>
      <c r="B113" s="103"/>
      <c r="C113" s="104" t="s">
        <v>385</v>
      </c>
      <c r="D113" s="197"/>
      <c r="E113" s="148"/>
      <c r="F113" s="482"/>
      <c r="G113" s="200"/>
    </row>
    <row r="114" spans="1:7" x14ac:dyDescent="0.2">
      <c r="A114" s="112"/>
      <c r="B114" s="109"/>
      <c r="C114" s="110"/>
      <c r="D114" s="105"/>
      <c r="E114" s="151"/>
      <c r="F114" s="300"/>
      <c r="G114" s="116"/>
    </row>
    <row r="115" spans="1:7" x14ac:dyDescent="0.2">
      <c r="A115" s="108" t="s">
        <v>1094</v>
      </c>
      <c r="B115" s="109"/>
      <c r="C115" s="110" t="s">
        <v>385</v>
      </c>
      <c r="D115" s="105" t="s">
        <v>1138</v>
      </c>
      <c r="E115" s="113">
        <v>1</v>
      </c>
      <c r="F115" s="227">
        <v>100000</v>
      </c>
      <c r="G115" s="116">
        <f t="shared" si="1"/>
        <v>100000</v>
      </c>
    </row>
    <row r="116" spans="1:7" x14ac:dyDescent="0.2">
      <c r="A116" s="108"/>
      <c r="B116" s="109"/>
      <c r="C116" s="110"/>
      <c r="D116" s="105"/>
      <c r="E116" s="113"/>
      <c r="F116" s="300"/>
      <c r="G116" s="116"/>
    </row>
    <row r="117" spans="1:7" ht="12" customHeight="1" x14ac:dyDescent="0.2">
      <c r="A117" s="108" t="s">
        <v>1095</v>
      </c>
      <c r="B117" s="109"/>
      <c r="C117" s="110" t="s">
        <v>1139</v>
      </c>
      <c r="D117" s="105" t="s">
        <v>141</v>
      </c>
      <c r="E117" s="113">
        <f>G115</f>
        <v>100000</v>
      </c>
      <c r="F117" s="484"/>
      <c r="G117" s="116">
        <f t="shared" si="1"/>
        <v>0</v>
      </c>
    </row>
    <row r="118" spans="1:7" x14ac:dyDescent="0.2">
      <c r="A118" s="108"/>
      <c r="B118" s="109"/>
      <c r="C118" s="110"/>
      <c r="D118" s="105"/>
      <c r="E118" s="113"/>
      <c r="F118" s="300"/>
      <c r="G118" s="116"/>
    </row>
    <row r="119" spans="1:7" s="7" customFormat="1" ht="12" x14ac:dyDescent="0.25">
      <c r="A119" s="129" t="s">
        <v>24</v>
      </c>
      <c r="B119" s="103"/>
      <c r="C119" s="104" t="s">
        <v>199</v>
      </c>
      <c r="D119" s="197"/>
      <c r="E119" s="202"/>
      <c r="F119" s="482"/>
      <c r="G119" s="200"/>
    </row>
    <row r="120" spans="1:7" x14ac:dyDescent="0.2">
      <c r="A120" s="108"/>
      <c r="B120" s="109"/>
      <c r="C120" s="110"/>
      <c r="D120" s="105"/>
      <c r="E120" s="113"/>
      <c r="F120" s="300"/>
      <c r="G120" s="116"/>
    </row>
    <row r="121" spans="1:7" x14ac:dyDescent="0.2">
      <c r="A121" s="108" t="s">
        <v>1096</v>
      </c>
      <c r="B121" s="109"/>
      <c r="C121" s="110" t="s">
        <v>199</v>
      </c>
      <c r="D121" s="105" t="s">
        <v>1138</v>
      </c>
      <c r="E121" s="113">
        <v>1</v>
      </c>
      <c r="F121" s="227">
        <v>50000</v>
      </c>
      <c r="G121" s="116">
        <f t="shared" si="1"/>
        <v>50000</v>
      </c>
    </row>
    <row r="122" spans="1:7" x14ac:dyDescent="0.2">
      <c r="A122" s="108"/>
      <c r="B122" s="109"/>
      <c r="C122" s="110"/>
      <c r="D122" s="105"/>
      <c r="E122" s="113"/>
      <c r="F122" s="300"/>
      <c r="G122" s="116"/>
    </row>
    <row r="123" spans="1:7" x14ac:dyDescent="0.2">
      <c r="A123" s="108" t="s">
        <v>1097</v>
      </c>
      <c r="B123" s="109"/>
      <c r="C123" s="110" t="s">
        <v>1144</v>
      </c>
      <c r="D123" s="105"/>
      <c r="E123" s="113"/>
      <c r="F123" s="492"/>
      <c r="G123" s="116"/>
    </row>
    <row r="124" spans="1:7" x14ac:dyDescent="0.2">
      <c r="A124" s="108"/>
      <c r="B124" s="109"/>
      <c r="C124" s="110" t="s">
        <v>1145</v>
      </c>
      <c r="D124" s="105" t="s">
        <v>141</v>
      </c>
      <c r="E124" s="113">
        <f>G121</f>
        <v>50000</v>
      </c>
      <c r="F124" s="484"/>
      <c r="G124" s="116">
        <f t="shared" ref="G124" si="2">ROUND(E124*(ROUND(F124,2)),2)</f>
        <v>0</v>
      </c>
    </row>
    <row r="125" spans="1:7" x14ac:dyDescent="0.2">
      <c r="A125" s="108"/>
      <c r="B125" s="109"/>
      <c r="C125" s="110"/>
      <c r="D125" s="105"/>
      <c r="E125" s="151"/>
      <c r="F125" s="300"/>
      <c r="G125" s="116"/>
    </row>
    <row r="126" spans="1:7" s="7" customFormat="1" ht="12" x14ac:dyDescent="0.25">
      <c r="A126" s="129" t="s">
        <v>25</v>
      </c>
      <c r="B126" s="103"/>
      <c r="C126" s="104" t="s">
        <v>1140</v>
      </c>
      <c r="D126" s="197"/>
      <c r="E126" s="148"/>
      <c r="F126" s="482"/>
      <c r="G126" s="200"/>
    </row>
    <row r="127" spans="1:7" x14ac:dyDescent="0.2">
      <c r="A127" s="108"/>
      <c r="B127" s="109"/>
      <c r="C127" s="110"/>
      <c r="D127" s="105"/>
      <c r="E127" s="151"/>
      <c r="F127" s="300"/>
      <c r="G127" s="116"/>
    </row>
    <row r="128" spans="1:7" s="7" customFormat="1" ht="12" x14ac:dyDescent="0.25">
      <c r="A128" s="129" t="s">
        <v>1098</v>
      </c>
      <c r="B128" s="103"/>
      <c r="C128" s="104" t="s">
        <v>1141</v>
      </c>
      <c r="D128" s="197"/>
      <c r="E128" s="148"/>
      <c r="F128" s="482"/>
      <c r="G128" s="200"/>
    </row>
    <row r="129" spans="1:7" x14ac:dyDescent="0.2">
      <c r="A129" s="108"/>
      <c r="B129" s="109"/>
      <c r="C129" s="110"/>
      <c r="D129" s="105"/>
      <c r="E129" s="151"/>
      <c r="F129" s="300"/>
      <c r="G129" s="116"/>
    </row>
    <row r="130" spans="1:7" x14ac:dyDescent="0.2">
      <c r="A130" s="108" t="s">
        <v>1099</v>
      </c>
      <c r="B130" s="109"/>
      <c r="C130" s="110" t="s">
        <v>403</v>
      </c>
      <c r="D130" s="105" t="s">
        <v>140</v>
      </c>
      <c r="E130" s="151">
        <v>5</v>
      </c>
      <c r="F130" s="301"/>
      <c r="G130" s="116">
        <f t="shared" si="1"/>
        <v>0</v>
      </c>
    </row>
    <row r="131" spans="1:7" x14ac:dyDescent="0.2">
      <c r="A131" s="108"/>
      <c r="B131" s="109"/>
      <c r="C131" s="110"/>
      <c r="D131" s="105"/>
      <c r="E131" s="151"/>
      <c r="F131" s="300"/>
      <c r="G131" s="116"/>
    </row>
    <row r="132" spans="1:7" x14ac:dyDescent="0.2">
      <c r="A132" s="108" t="s">
        <v>1100</v>
      </c>
      <c r="B132" s="109"/>
      <c r="C132" s="110" t="s">
        <v>402</v>
      </c>
      <c r="D132" s="105" t="s">
        <v>140</v>
      </c>
      <c r="E132" s="151">
        <v>5</v>
      </c>
      <c r="F132" s="301"/>
      <c r="G132" s="116">
        <f t="shared" si="1"/>
        <v>0</v>
      </c>
    </row>
    <row r="133" spans="1:7" x14ac:dyDescent="0.2">
      <c r="A133" s="108"/>
      <c r="B133" s="109"/>
      <c r="C133" s="110"/>
      <c r="D133" s="105"/>
      <c r="E133" s="151"/>
      <c r="F133" s="300"/>
      <c r="G133" s="116"/>
    </row>
    <row r="134" spans="1:7" s="7" customFormat="1" ht="12" x14ac:dyDescent="0.25">
      <c r="A134" s="129" t="s">
        <v>1101</v>
      </c>
      <c r="B134" s="103"/>
      <c r="C134" s="104" t="s">
        <v>1142</v>
      </c>
      <c r="D134" s="197"/>
      <c r="E134" s="148"/>
      <c r="F134" s="482"/>
      <c r="G134" s="200"/>
    </row>
    <row r="135" spans="1:7" x14ac:dyDescent="0.2">
      <c r="A135" s="108"/>
      <c r="B135" s="109"/>
      <c r="C135" s="110"/>
      <c r="D135" s="105"/>
      <c r="E135" s="151"/>
      <c r="F135" s="300"/>
      <c r="G135" s="116"/>
    </row>
    <row r="136" spans="1:7" x14ac:dyDescent="0.2">
      <c r="A136" s="108" t="s">
        <v>1102</v>
      </c>
      <c r="B136" s="109"/>
      <c r="C136" s="110" t="s">
        <v>402</v>
      </c>
      <c r="D136" s="105" t="s">
        <v>140</v>
      </c>
      <c r="E136" s="151">
        <v>5</v>
      </c>
      <c r="F136" s="301"/>
      <c r="G136" s="116">
        <f t="shared" si="1"/>
        <v>0</v>
      </c>
    </row>
    <row r="137" spans="1:7" x14ac:dyDescent="0.2">
      <c r="A137" s="108"/>
      <c r="B137" s="109"/>
      <c r="C137" s="110"/>
      <c r="D137" s="105"/>
      <c r="E137" s="151"/>
      <c r="F137" s="300"/>
      <c r="G137" s="116"/>
    </row>
    <row r="138" spans="1:7" x14ac:dyDescent="0.2">
      <c r="A138" s="112" t="s">
        <v>1103</v>
      </c>
      <c r="B138" s="109"/>
      <c r="C138" s="110" t="s">
        <v>404</v>
      </c>
      <c r="D138" s="105" t="s">
        <v>140</v>
      </c>
      <c r="E138" s="151">
        <v>5</v>
      </c>
      <c r="F138" s="301"/>
      <c r="G138" s="116">
        <f t="shared" si="1"/>
        <v>0</v>
      </c>
    </row>
    <row r="139" spans="1:7" x14ac:dyDescent="0.2">
      <c r="A139" s="112"/>
      <c r="B139" s="109"/>
      <c r="C139" s="110"/>
      <c r="D139" s="105"/>
      <c r="E139" s="151"/>
      <c r="F139" s="300"/>
      <c r="G139" s="116"/>
    </row>
    <row r="140" spans="1:7" s="7" customFormat="1" ht="12" x14ac:dyDescent="0.25">
      <c r="A140" s="102" t="s">
        <v>1104</v>
      </c>
      <c r="B140" s="103"/>
      <c r="C140" s="104" t="s">
        <v>1143</v>
      </c>
      <c r="D140" s="197"/>
      <c r="E140" s="148"/>
      <c r="F140" s="482"/>
      <c r="G140" s="200"/>
    </row>
    <row r="141" spans="1:7" x14ac:dyDescent="0.2">
      <c r="A141" s="112"/>
      <c r="B141" s="109"/>
      <c r="C141" s="110"/>
      <c r="D141" s="105"/>
      <c r="E141" s="151"/>
      <c r="F141" s="300"/>
      <c r="G141" s="116"/>
    </row>
    <row r="142" spans="1:7" x14ac:dyDescent="0.2">
      <c r="A142" s="112" t="s">
        <v>1105</v>
      </c>
      <c r="B142" s="109"/>
      <c r="C142" s="110" t="s">
        <v>402</v>
      </c>
      <c r="D142" s="105" t="s">
        <v>140</v>
      </c>
      <c r="E142" s="151">
        <v>5</v>
      </c>
      <c r="F142" s="301"/>
      <c r="G142" s="116">
        <f t="shared" si="1"/>
        <v>0</v>
      </c>
    </row>
    <row r="143" spans="1:7" x14ac:dyDescent="0.2">
      <c r="A143" s="112"/>
      <c r="B143" s="109"/>
      <c r="C143" s="110"/>
      <c r="D143" s="105"/>
      <c r="E143" s="151"/>
      <c r="F143" s="300"/>
      <c r="G143" s="116"/>
    </row>
    <row r="144" spans="1:7" x14ac:dyDescent="0.2">
      <c r="A144" s="112" t="s">
        <v>1106</v>
      </c>
      <c r="B144" s="109"/>
      <c r="C144" s="110" t="s">
        <v>404</v>
      </c>
      <c r="D144" s="105" t="s">
        <v>140</v>
      </c>
      <c r="E144" s="151">
        <v>5</v>
      </c>
      <c r="F144" s="301"/>
      <c r="G144" s="116">
        <f t="shared" si="1"/>
        <v>0</v>
      </c>
    </row>
    <row r="145" spans="1:7" x14ac:dyDescent="0.2">
      <c r="A145" s="112"/>
      <c r="B145" s="109"/>
      <c r="C145" s="110"/>
      <c r="D145" s="105"/>
      <c r="E145" s="106"/>
      <c r="F145" s="296"/>
      <c r="G145" s="116"/>
    </row>
    <row r="146" spans="1:7" ht="12" x14ac:dyDescent="0.25">
      <c r="A146" s="20"/>
      <c r="B146" s="21"/>
      <c r="C146" s="42"/>
      <c r="D146" s="4"/>
      <c r="E146" s="4"/>
      <c r="F146" s="364"/>
      <c r="G146" s="54"/>
    </row>
    <row r="147" spans="1:7" ht="12" x14ac:dyDescent="0.25">
      <c r="A147" s="43" t="s">
        <v>252</v>
      </c>
      <c r="B147" s="55"/>
      <c r="C147" s="13" t="s">
        <v>137</v>
      </c>
      <c r="D147" s="5"/>
      <c r="E147" s="5"/>
      <c r="F147" s="287"/>
      <c r="G147" s="44">
        <f>SUM(G79:G146)</f>
        <v>150000</v>
      </c>
    </row>
  </sheetData>
  <sheetProtection algorithmName="SHA-512" hashValue="VFmIwoLDeeAYZq/iaAHCHRJhIsuxlRnt4wgbfs+jVyZ4GfL5fKZwtDqMicVrX/f/C4XosbY5fPKkBW1HDBWaEg==" saltValue="tothRzisOUrCLEZfVuDodA==" spinCount="100000" sheet="1" objects="1" scenarios="1"/>
  <protectedRanges>
    <protectedRange sqref="F12:F18 F24:F32 F36:F44 F50:F70 F83:F89 F93:F97 F101:F111 F117 F130:F132 F136:F138 F142:F144 F123:F124" name="Range6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Header>&amp;CC&amp;P</oddHeader>
  </headerFooter>
  <rowBreaks count="1" manualBreakCount="1">
    <brk id="72" max="16383" man="1"/>
  </row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7911E-3175-4046-8671-6479C4C753F6}">
  <sheetPr codeName="Sheet28">
    <tabColor theme="6" tint="-0.249977111117893"/>
  </sheetPr>
  <dimension ref="A1:G68"/>
  <sheetViews>
    <sheetView showZeros="0" view="pageBreakPreview" topLeftCell="B43" zoomScale="90" zoomScaleNormal="100" zoomScaleSheetLayoutView="9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5.45312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295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285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286"/>
      <c r="G2" s="2" t="s">
        <v>253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87"/>
      <c r="G3" s="12"/>
    </row>
    <row r="4" spans="1:7" ht="12" customHeight="1" x14ac:dyDescent="0.25">
      <c r="A4" s="77"/>
      <c r="B4" s="78"/>
      <c r="C4" s="79"/>
      <c r="D4" s="80"/>
      <c r="E4" s="80"/>
      <c r="F4" s="288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289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290"/>
      <c r="G6" s="86"/>
    </row>
    <row r="7" spans="1:7" ht="12" customHeight="1" x14ac:dyDescent="0.25">
      <c r="A7" s="20"/>
      <c r="B7" s="15"/>
      <c r="C7" s="22"/>
      <c r="D7" s="16"/>
      <c r="E7" s="23"/>
      <c r="F7" s="291"/>
      <c r="G7" s="1"/>
    </row>
    <row r="8" spans="1:7" ht="12" customHeight="1" x14ac:dyDescent="0.25">
      <c r="A8" s="102" t="s">
        <v>1146</v>
      </c>
      <c r="B8" s="103"/>
      <c r="C8" s="104" t="s">
        <v>1164</v>
      </c>
      <c r="D8" s="105"/>
      <c r="E8" s="106"/>
      <c r="F8" s="296"/>
      <c r="G8" s="116"/>
    </row>
    <row r="9" spans="1:7" ht="12" customHeight="1" x14ac:dyDescent="0.25">
      <c r="A9" s="102"/>
      <c r="B9" s="103"/>
      <c r="C9" s="104"/>
      <c r="D9" s="105"/>
      <c r="E9" s="106"/>
      <c r="F9" s="296"/>
      <c r="G9" s="116"/>
    </row>
    <row r="10" spans="1:7" s="7" customFormat="1" ht="12" customHeight="1" x14ac:dyDescent="0.25">
      <c r="A10" s="129" t="s">
        <v>29</v>
      </c>
      <c r="B10" s="103"/>
      <c r="C10" s="104" t="s">
        <v>26</v>
      </c>
      <c r="D10" s="197"/>
      <c r="E10" s="198"/>
      <c r="F10" s="302"/>
      <c r="G10" s="200"/>
    </row>
    <row r="11" spans="1:7" s="7" customFormat="1" ht="12" customHeight="1" x14ac:dyDescent="0.25">
      <c r="A11" s="129"/>
      <c r="B11" s="103"/>
      <c r="C11" s="104"/>
      <c r="D11" s="197"/>
      <c r="E11" s="198"/>
      <c r="F11" s="302"/>
      <c r="G11" s="200"/>
    </row>
    <row r="12" spans="1:7" s="7" customFormat="1" ht="12" customHeight="1" x14ac:dyDescent="0.25">
      <c r="A12" s="129" t="s">
        <v>1147</v>
      </c>
      <c r="B12" s="103"/>
      <c r="C12" s="104" t="s">
        <v>1165</v>
      </c>
      <c r="D12" s="197"/>
      <c r="E12" s="198"/>
      <c r="F12" s="302"/>
      <c r="G12" s="200"/>
    </row>
    <row r="13" spans="1:7" ht="12" customHeight="1" x14ac:dyDescent="0.2">
      <c r="A13" s="108"/>
      <c r="B13" s="109"/>
      <c r="C13" s="110"/>
      <c r="D13" s="105"/>
      <c r="E13" s="106"/>
      <c r="F13" s="296"/>
      <c r="G13" s="116"/>
    </row>
    <row r="14" spans="1:7" ht="12" customHeight="1" x14ac:dyDescent="0.2">
      <c r="A14" s="108" t="s">
        <v>1148</v>
      </c>
      <c r="B14" s="109"/>
      <c r="C14" s="110" t="s">
        <v>1166</v>
      </c>
      <c r="D14" s="105" t="s">
        <v>140</v>
      </c>
      <c r="E14" s="113">
        <v>323</v>
      </c>
      <c r="F14" s="297"/>
      <c r="G14" s="116">
        <f>F14*E14</f>
        <v>0</v>
      </c>
    </row>
    <row r="15" spans="1:7" ht="12" customHeight="1" x14ac:dyDescent="0.2">
      <c r="A15" s="108"/>
      <c r="B15" s="109"/>
      <c r="C15" s="110"/>
      <c r="D15" s="105"/>
      <c r="E15" s="113"/>
      <c r="F15" s="296"/>
      <c r="G15" s="116"/>
    </row>
    <row r="16" spans="1:7" s="7" customFormat="1" ht="12" customHeight="1" x14ac:dyDescent="0.25">
      <c r="A16" s="129" t="s">
        <v>1149</v>
      </c>
      <c r="B16" s="103"/>
      <c r="C16" s="104" t="s">
        <v>200</v>
      </c>
      <c r="D16" s="197"/>
      <c r="E16" s="202"/>
      <c r="F16" s="302"/>
      <c r="G16" s="200"/>
    </row>
    <row r="17" spans="1:7" ht="12" customHeight="1" x14ac:dyDescent="0.2">
      <c r="A17" s="108"/>
      <c r="B17" s="109"/>
      <c r="C17" s="110"/>
      <c r="D17" s="105"/>
      <c r="E17" s="113"/>
      <c r="F17" s="296"/>
      <c r="G17" s="116"/>
    </row>
    <row r="18" spans="1:7" ht="12" customHeight="1" x14ac:dyDescent="0.2">
      <c r="A18" s="108" t="s">
        <v>1150</v>
      </c>
      <c r="B18" s="109"/>
      <c r="C18" s="110" t="s">
        <v>1167</v>
      </c>
      <c r="D18" s="105" t="s">
        <v>140</v>
      </c>
      <c r="E18" s="113">
        <v>16</v>
      </c>
      <c r="F18" s="297"/>
      <c r="G18" s="116">
        <f>F18*E18</f>
        <v>0</v>
      </c>
    </row>
    <row r="19" spans="1:7" ht="12" customHeight="1" x14ac:dyDescent="0.2">
      <c r="A19" s="108"/>
      <c r="B19" s="109"/>
      <c r="C19" s="110"/>
      <c r="D19" s="105"/>
      <c r="E19" s="113"/>
      <c r="F19" s="296"/>
      <c r="G19" s="116"/>
    </row>
    <row r="20" spans="1:7" ht="12" customHeight="1" x14ac:dyDescent="0.2">
      <c r="A20" s="108" t="s">
        <v>1151</v>
      </c>
      <c r="B20" s="109"/>
      <c r="C20" s="110" t="s">
        <v>1168</v>
      </c>
      <c r="D20" s="105" t="s">
        <v>140</v>
      </c>
      <c r="E20" s="113">
        <v>8</v>
      </c>
      <c r="F20" s="297"/>
      <c r="G20" s="116">
        <f>F20*E20</f>
        <v>0</v>
      </c>
    </row>
    <row r="21" spans="1:7" ht="12" customHeight="1" x14ac:dyDescent="0.2">
      <c r="A21" s="108"/>
      <c r="B21" s="109"/>
      <c r="C21" s="110"/>
      <c r="D21" s="105"/>
      <c r="E21" s="113"/>
      <c r="F21" s="296"/>
      <c r="G21" s="116"/>
    </row>
    <row r="22" spans="1:7" ht="12" customHeight="1" x14ac:dyDescent="0.2">
      <c r="A22" s="108" t="s">
        <v>1152</v>
      </c>
      <c r="B22" s="109"/>
      <c r="C22" s="110" t="s">
        <v>1110</v>
      </c>
      <c r="D22" s="105" t="s">
        <v>140</v>
      </c>
      <c r="E22" s="113">
        <v>3.2</v>
      </c>
      <c r="F22" s="297"/>
      <c r="G22" s="116">
        <f>F22*E22</f>
        <v>0</v>
      </c>
    </row>
    <row r="23" spans="1:7" ht="12" customHeight="1" x14ac:dyDescent="0.2">
      <c r="A23" s="108"/>
      <c r="B23" s="109"/>
      <c r="C23" s="110"/>
      <c r="D23" s="105"/>
      <c r="E23" s="113"/>
      <c r="F23" s="296"/>
      <c r="G23" s="116"/>
    </row>
    <row r="24" spans="1:7" ht="12" customHeight="1" x14ac:dyDescent="0.2">
      <c r="A24" s="108" t="s">
        <v>1153</v>
      </c>
      <c r="B24" s="109"/>
      <c r="C24" s="110" t="s">
        <v>201</v>
      </c>
      <c r="D24" s="105" t="s">
        <v>140</v>
      </c>
      <c r="E24" s="113">
        <v>0.8</v>
      </c>
      <c r="F24" s="297"/>
      <c r="G24" s="116">
        <f>F24*E24</f>
        <v>0</v>
      </c>
    </row>
    <row r="25" spans="1:7" ht="12" customHeight="1" x14ac:dyDescent="0.2">
      <c r="A25" s="108"/>
      <c r="B25" s="109"/>
      <c r="C25" s="110"/>
      <c r="D25" s="105"/>
      <c r="E25" s="113"/>
      <c r="F25" s="296"/>
      <c r="G25" s="116"/>
    </row>
    <row r="26" spans="1:7" s="7" customFormat="1" ht="12" customHeight="1" x14ac:dyDescent="0.25">
      <c r="A26" s="129" t="s">
        <v>30</v>
      </c>
      <c r="B26" s="103"/>
      <c r="C26" s="104" t="s">
        <v>35</v>
      </c>
      <c r="D26" s="197"/>
      <c r="E26" s="202"/>
      <c r="F26" s="302"/>
      <c r="G26" s="200"/>
    </row>
    <row r="27" spans="1:7" ht="12" customHeight="1" x14ac:dyDescent="0.2">
      <c r="A27" s="108"/>
      <c r="B27" s="109"/>
      <c r="C27" s="110"/>
      <c r="D27" s="105"/>
      <c r="E27" s="113"/>
      <c r="F27" s="296"/>
      <c r="G27" s="116"/>
    </row>
    <row r="28" spans="1:7" ht="12" customHeight="1" x14ac:dyDescent="0.2">
      <c r="A28" s="108" t="s">
        <v>1154</v>
      </c>
      <c r="B28" s="109"/>
      <c r="C28" s="110" t="s">
        <v>27</v>
      </c>
      <c r="D28" s="105" t="s">
        <v>635</v>
      </c>
      <c r="E28" s="113">
        <v>3.2</v>
      </c>
      <c r="F28" s="297"/>
      <c r="G28" s="116">
        <f>F28*E28</f>
        <v>0</v>
      </c>
    </row>
    <row r="29" spans="1:7" ht="12" customHeight="1" x14ac:dyDescent="0.2">
      <c r="A29" s="108"/>
      <c r="B29" s="109"/>
      <c r="C29" s="110"/>
      <c r="D29" s="105"/>
      <c r="E29" s="113"/>
      <c r="F29" s="296"/>
      <c r="G29" s="116"/>
    </row>
    <row r="30" spans="1:7" ht="12" customHeight="1" x14ac:dyDescent="0.2">
      <c r="A30" s="108" t="s">
        <v>1155</v>
      </c>
      <c r="B30" s="109"/>
      <c r="C30" s="110" t="s">
        <v>28</v>
      </c>
      <c r="D30" s="105" t="s">
        <v>635</v>
      </c>
      <c r="E30" s="113">
        <v>3.2</v>
      </c>
      <c r="F30" s="297"/>
      <c r="G30" s="116">
        <f>F30*E30</f>
        <v>0</v>
      </c>
    </row>
    <row r="31" spans="1:7" ht="12" customHeight="1" x14ac:dyDescent="0.2">
      <c r="A31" s="108"/>
      <c r="B31" s="109"/>
      <c r="C31" s="110"/>
      <c r="D31" s="105"/>
      <c r="E31" s="113"/>
      <c r="F31" s="296"/>
      <c r="G31" s="116"/>
    </row>
    <row r="32" spans="1:7" ht="12" customHeight="1" x14ac:dyDescent="0.2">
      <c r="A32" s="108"/>
      <c r="B32" s="109"/>
      <c r="C32" s="110"/>
      <c r="D32" s="105"/>
      <c r="E32" s="113"/>
      <c r="F32" s="296"/>
      <c r="G32" s="116"/>
    </row>
    <row r="33" spans="1:7" ht="12" customHeight="1" x14ac:dyDescent="0.25">
      <c r="A33" s="102" t="s">
        <v>1156</v>
      </c>
      <c r="B33" s="103"/>
      <c r="C33" s="104" t="s">
        <v>1169</v>
      </c>
      <c r="D33" s="105"/>
      <c r="E33" s="113"/>
      <c r="F33" s="296"/>
      <c r="G33" s="116"/>
    </row>
    <row r="34" spans="1:7" ht="12" customHeight="1" x14ac:dyDescent="0.25">
      <c r="A34" s="102"/>
      <c r="B34" s="103"/>
      <c r="C34" s="104"/>
      <c r="D34" s="105"/>
      <c r="E34" s="113"/>
      <c r="F34" s="296"/>
      <c r="G34" s="116"/>
    </row>
    <row r="35" spans="1:7" s="7" customFormat="1" ht="12" customHeight="1" x14ac:dyDescent="0.25">
      <c r="A35" s="102" t="s">
        <v>31</v>
      </c>
      <c r="B35" s="103"/>
      <c r="C35" s="104" t="s">
        <v>202</v>
      </c>
      <c r="D35" s="197"/>
      <c r="E35" s="202"/>
      <c r="F35" s="302"/>
      <c r="G35" s="200"/>
    </row>
    <row r="36" spans="1:7" s="7" customFormat="1" ht="12" customHeight="1" x14ac:dyDescent="0.25">
      <c r="A36" s="102"/>
      <c r="B36" s="103"/>
      <c r="C36" s="104"/>
      <c r="D36" s="197"/>
      <c r="E36" s="202"/>
      <c r="F36" s="302"/>
      <c r="G36" s="200"/>
    </row>
    <row r="37" spans="1:7" s="7" customFormat="1" ht="12" customHeight="1" x14ac:dyDescent="0.25">
      <c r="A37" s="102" t="s">
        <v>1157</v>
      </c>
      <c r="B37" s="103"/>
      <c r="C37" s="104" t="s">
        <v>1170</v>
      </c>
      <c r="D37" s="197"/>
      <c r="E37" s="202"/>
      <c r="F37" s="302"/>
      <c r="G37" s="200"/>
    </row>
    <row r="38" spans="1:7" ht="12" customHeight="1" x14ac:dyDescent="0.2">
      <c r="A38" s="112"/>
      <c r="B38" s="109"/>
      <c r="C38" s="110"/>
      <c r="D38" s="105"/>
      <c r="E38" s="113"/>
      <c r="F38" s="296"/>
      <c r="G38" s="116"/>
    </row>
    <row r="39" spans="1:7" ht="12" customHeight="1" x14ac:dyDescent="0.2">
      <c r="A39" s="112" t="s">
        <v>1158</v>
      </c>
      <c r="B39" s="109"/>
      <c r="C39" s="110" t="s">
        <v>1171</v>
      </c>
      <c r="D39" s="105" t="s">
        <v>140</v>
      </c>
      <c r="E39" s="113">
        <v>1.6</v>
      </c>
      <c r="F39" s="301"/>
      <c r="G39" s="116">
        <f>F39*E39</f>
        <v>0</v>
      </c>
    </row>
    <row r="40" spans="1:7" ht="12" customHeight="1" x14ac:dyDescent="0.2">
      <c r="A40" s="112"/>
      <c r="B40" s="109"/>
      <c r="C40" s="110"/>
      <c r="D40" s="105"/>
      <c r="E40" s="113"/>
      <c r="F40" s="300"/>
      <c r="G40" s="116"/>
    </row>
    <row r="41" spans="1:7" ht="12" customHeight="1" x14ac:dyDescent="0.2">
      <c r="A41" s="112" t="s">
        <v>1159</v>
      </c>
      <c r="B41" s="109"/>
      <c r="C41" s="110" t="s">
        <v>1168</v>
      </c>
      <c r="D41" s="105" t="s">
        <v>140</v>
      </c>
      <c r="E41" s="113">
        <v>1.6</v>
      </c>
      <c r="F41" s="301"/>
      <c r="G41" s="116">
        <f>F41*E41</f>
        <v>0</v>
      </c>
    </row>
    <row r="42" spans="1:7" ht="12" customHeight="1" x14ac:dyDescent="0.2">
      <c r="A42" s="112"/>
      <c r="B42" s="109"/>
      <c r="C42" s="110"/>
      <c r="D42" s="105"/>
      <c r="E42" s="113"/>
      <c r="F42" s="300"/>
      <c r="G42" s="116"/>
    </row>
    <row r="43" spans="1:7" ht="12" customHeight="1" x14ac:dyDescent="0.2">
      <c r="A43" s="112" t="s">
        <v>1160</v>
      </c>
      <c r="B43" s="109"/>
      <c r="C43" s="110" t="s">
        <v>1110</v>
      </c>
      <c r="D43" s="105" t="s">
        <v>140</v>
      </c>
      <c r="E43" s="113">
        <v>0.32</v>
      </c>
      <c r="F43" s="301"/>
      <c r="G43" s="116">
        <f>F43*E43</f>
        <v>0</v>
      </c>
    </row>
    <row r="44" spans="1:7" ht="12" customHeight="1" x14ac:dyDescent="0.2">
      <c r="A44" s="112"/>
      <c r="B44" s="109"/>
      <c r="C44" s="110"/>
      <c r="D44" s="105"/>
      <c r="E44" s="113"/>
      <c r="F44" s="300"/>
      <c r="G44" s="116"/>
    </row>
    <row r="45" spans="1:7" s="7" customFormat="1" ht="12" customHeight="1" x14ac:dyDescent="0.25">
      <c r="A45" s="102" t="s">
        <v>1161</v>
      </c>
      <c r="B45" s="103"/>
      <c r="C45" s="104" t="s">
        <v>1172</v>
      </c>
      <c r="D45" s="197"/>
      <c r="E45" s="202"/>
      <c r="F45" s="482"/>
      <c r="G45" s="200"/>
    </row>
    <row r="46" spans="1:7" ht="12" customHeight="1" x14ac:dyDescent="0.2">
      <c r="A46" s="112"/>
      <c r="B46" s="109"/>
      <c r="C46" s="110"/>
      <c r="D46" s="105"/>
      <c r="E46" s="113"/>
      <c r="F46" s="300"/>
      <c r="G46" s="116"/>
    </row>
    <row r="47" spans="1:7" ht="12" customHeight="1" x14ac:dyDescent="0.2">
      <c r="A47" s="112" t="s">
        <v>1162</v>
      </c>
      <c r="B47" s="109"/>
      <c r="C47" s="110" t="s">
        <v>1173</v>
      </c>
      <c r="D47" s="105" t="s">
        <v>728</v>
      </c>
      <c r="E47" s="113">
        <v>1</v>
      </c>
      <c r="F47" s="224">
        <v>100000</v>
      </c>
      <c r="G47" s="116">
        <f>F47*E47</f>
        <v>100000</v>
      </c>
    </row>
    <row r="48" spans="1:7" ht="12" customHeight="1" x14ac:dyDescent="0.2">
      <c r="A48" s="112"/>
      <c r="B48" s="109"/>
      <c r="C48" s="110"/>
      <c r="D48" s="105"/>
      <c r="E48" s="113"/>
      <c r="F48" s="296"/>
      <c r="G48" s="116"/>
    </row>
    <row r="49" spans="1:7" ht="12" customHeight="1" x14ac:dyDescent="0.25">
      <c r="A49" s="108" t="s">
        <v>1163</v>
      </c>
      <c r="B49" s="130"/>
      <c r="C49" s="110" t="s">
        <v>1174</v>
      </c>
      <c r="D49" s="131" t="s">
        <v>141</v>
      </c>
      <c r="E49" s="132">
        <f>G47</f>
        <v>100000</v>
      </c>
      <c r="F49" s="298"/>
      <c r="G49" s="171">
        <f>F49*E49</f>
        <v>0</v>
      </c>
    </row>
    <row r="50" spans="1:7" ht="12" customHeight="1" x14ac:dyDescent="0.2">
      <c r="A50" s="31"/>
      <c r="B50" s="60"/>
      <c r="D50" s="28"/>
      <c r="E50" s="29"/>
      <c r="F50" s="72"/>
      <c r="G50" s="234" t="str">
        <f t="shared" ref="G50:G65" si="0">IF(OR(AND(E50="Prov",F50="Sum"),(F50="PC Sum")),". . . . . . . . .00",IF(ISERR(E50*F50),"",IF(E50*F50=0,"",ROUND(E50*F50,2))))</f>
        <v/>
      </c>
    </row>
    <row r="51" spans="1:7" ht="12" customHeight="1" x14ac:dyDescent="0.2">
      <c r="A51" s="31"/>
      <c r="B51" s="60"/>
      <c r="D51" s="28"/>
      <c r="E51" s="30"/>
      <c r="F51" s="75"/>
      <c r="G51" s="234" t="str">
        <f t="shared" si="0"/>
        <v/>
      </c>
    </row>
    <row r="52" spans="1:7" ht="12" customHeight="1" x14ac:dyDescent="0.2">
      <c r="A52" s="31"/>
      <c r="B52" s="60"/>
      <c r="D52" s="28"/>
      <c r="E52" s="30"/>
      <c r="F52" s="75"/>
      <c r="G52" s="234" t="str">
        <f t="shared" si="0"/>
        <v/>
      </c>
    </row>
    <row r="53" spans="1:7" ht="12" customHeight="1" x14ac:dyDescent="0.2">
      <c r="A53" s="31"/>
      <c r="B53" s="60"/>
      <c r="D53" s="28"/>
      <c r="E53" s="29"/>
      <c r="F53" s="74"/>
      <c r="G53" s="234" t="str">
        <f t="shared" si="0"/>
        <v/>
      </c>
    </row>
    <row r="54" spans="1:7" ht="12" customHeight="1" x14ac:dyDescent="0.2">
      <c r="A54" s="31"/>
      <c r="B54" s="60"/>
      <c r="D54" s="28"/>
      <c r="E54" s="29"/>
      <c r="F54" s="72"/>
      <c r="G54" s="234" t="str">
        <f t="shared" si="0"/>
        <v/>
      </c>
    </row>
    <row r="55" spans="1:7" ht="12" customHeight="1" x14ac:dyDescent="0.2">
      <c r="A55" s="31"/>
      <c r="B55" s="60"/>
      <c r="D55" s="28"/>
      <c r="E55" s="29"/>
      <c r="F55" s="74"/>
      <c r="G55" s="234" t="str">
        <f t="shared" si="0"/>
        <v/>
      </c>
    </row>
    <row r="56" spans="1:7" ht="12" customHeight="1" x14ac:dyDescent="0.2">
      <c r="A56" s="31"/>
      <c r="B56" s="60"/>
      <c r="D56" s="28"/>
      <c r="E56" s="28"/>
      <c r="F56" s="305"/>
      <c r="G56" s="234" t="str">
        <f t="shared" si="0"/>
        <v/>
      </c>
    </row>
    <row r="57" spans="1:7" ht="12" customHeight="1" x14ac:dyDescent="0.2">
      <c r="A57" s="31"/>
      <c r="B57" s="60"/>
      <c r="D57" s="28"/>
      <c r="E57" s="28"/>
      <c r="F57" s="305"/>
      <c r="G57" s="234" t="str">
        <f t="shared" si="0"/>
        <v/>
      </c>
    </row>
    <row r="58" spans="1:7" ht="12" customHeight="1" x14ac:dyDescent="0.2">
      <c r="A58" s="31"/>
      <c r="B58" s="60"/>
      <c r="D58" s="28"/>
      <c r="E58" s="29"/>
      <c r="F58" s="72"/>
      <c r="G58" s="234" t="str">
        <f t="shared" si="0"/>
        <v/>
      </c>
    </row>
    <row r="59" spans="1:7" ht="12" customHeight="1" x14ac:dyDescent="0.2">
      <c r="A59" s="31"/>
      <c r="B59" s="60"/>
      <c r="D59" s="28"/>
      <c r="E59" s="29"/>
      <c r="F59" s="75"/>
      <c r="G59" s="234" t="str">
        <f t="shared" si="0"/>
        <v/>
      </c>
    </row>
    <row r="60" spans="1:7" ht="12" customHeight="1" x14ac:dyDescent="0.2">
      <c r="A60" s="31"/>
      <c r="B60" s="60"/>
      <c r="D60" s="28"/>
      <c r="E60" s="29"/>
      <c r="F60" s="75"/>
      <c r="G60" s="234" t="str">
        <f t="shared" si="0"/>
        <v/>
      </c>
    </row>
    <row r="61" spans="1:7" ht="12" customHeight="1" x14ac:dyDescent="0.2">
      <c r="A61" s="31"/>
      <c r="B61" s="60"/>
      <c r="D61" s="28"/>
      <c r="E61" s="29"/>
      <c r="F61" s="75"/>
      <c r="G61" s="234"/>
    </row>
    <row r="62" spans="1:7" ht="12" customHeight="1" x14ac:dyDescent="0.2">
      <c r="A62" s="31"/>
      <c r="B62" s="60"/>
      <c r="D62" s="28"/>
      <c r="E62" s="29"/>
      <c r="F62" s="75"/>
      <c r="G62" s="234"/>
    </row>
    <row r="63" spans="1:7" ht="12" customHeight="1" x14ac:dyDescent="0.2">
      <c r="A63" s="31"/>
      <c r="B63" s="60"/>
      <c r="D63" s="28"/>
      <c r="E63" s="29"/>
      <c r="F63" s="75"/>
      <c r="G63" s="234"/>
    </row>
    <row r="64" spans="1:7" ht="12" customHeight="1" x14ac:dyDescent="0.2">
      <c r="A64" s="31"/>
      <c r="B64" s="60"/>
      <c r="D64" s="28"/>
      <c r="E64" s="29"/>
      <c r="F64" s="74"/>
      <c r="G64" s="234" t="str">
        <f t="shared" si="0"/>
        <v/>
      </c>
    </row>
    <row r="65" spans="1:7" ht="12" customHeight="1" x14ac:dyDescent="0.2">
      <c r="A65" s="31"/>
      <c r="B65" s="60"/>
      <c r="D65" s="28"/>
      <c r="E65" s="29"/>
      <c r="F65" s="74"/>
      <c r="G65" s="234" t="str">
        <f t="shared" si="0"/>
        <v/>
      </c>
    </row>
    <row r="66" spans="1:7" ht="12" customHeight="1" x14ac:dyDescent="0.25">
      <c r="A66" s="52"/>
      <c r="B66" s="53"/>
      <c r="C66" s="89"/>
      <c r="D66" s="4"/>
      <c r="E66" s="4"/>
      <c r="F66" s="292"/>
      <c r="G66" s="54"/>
    </row>
    <row r="67" spans="1:7" ht="12" customHeight="1" x14ac:dyDescent="0.25">
      <c r="A67" s="25" t="str">
        <f>A8</f>
        <v>M420</v>
      </c>
      <c r="B67" s="49"/>
      <c r="C67" s="90" t="s">
        <v>137</v>
      </c>
      <c r="D67" s="3"/>
      <c r="E67" s="3"/>
      <c r="F67" s="293"/>
      <c r="G67" s="76">
        <f>SUM(G7:G65)</f>
        <v>100000</v>
      </c>
    </row>
    <row r="68" spans="1:7" ht="12" customHeight="1" x14ac:dyDescent="0.25">
      <c r="A68" s="43"/>
      <c r="B68" s="55"/>
      <c r="C68" s="91"/>
      <c r="D68" s="5"/>
      <c r="E68" s="5"/>
      <c r="F68" s="294"/>
      <c r="G68" s="44"/>
    </row>
  </sheetData>
  <sheetProtection algorithmName="SHA-512" hashValue="7mzoEntE6wjPOfzYr530DDYcJmMBINCw4hzqkjsOhD1DOwqhoefibmLQf47lMe7gbFRnMbs/I25H8wovR6j+fA==" saltValue="PxFkZRfVa09wOWkvzEEjDg==" spinCount="100000" sheet="1" objects="1" scenarios="1"/>
  <protectedRanges>
    <protectedRange sqref="F51:F52 F59:F63" name="Range2_1"/>
    <protectedRange sqref="F14 F18:F24 F28:F30 F39:F43 F49" name="Range6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EDCF1-C1D2-4D8F-81B2-9B3313509176}">
  <sheetPr codeName="Sheet29">
    <tabColor theme="6" tint="-0.249977111117893"/>
  </sheetPr>
  <dimension ref="A1:G67"/>
  <sheetViews>
    <sheetView showZeros="0" view="pageBreakPreview" zoomScale="90" zoomScaleNormal="100" zoomScaleSheetLayoutView="90" workbookViewId="0">
      <selection activeCell="D19" sqref="D19"/>
    </sheetView>
  </sheetViews>
  <sheetFormatPr defaultColWidth="12.453125" defaultRowHeight="11.4" x14ac:dyDescent="0.25"/>
  <cols>
    <col min="1" max="2" width="3.8164062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295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285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286"/>
      <c r="G2" s="2" t="s">
        <v>255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87"/>
      <c r="G3" s="12"/>
    </row>
    <row r="4" spans="1:7" ht="12" customHeight="1" x14ac:dyDescent="0.25">
      <c r="A4" s="77"/>
      <c r="B4" s="78"/>
      <c r="C4" s="79"/>
      <c r="D4" s="80"/>
      <c r="E4" s="80"/>
      <c r="F4" s="288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289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290"/>
      <c r="G6" s="86"/>
    </row>
    <row r="7" spans="1:7" ht="12" customHeight="1" x14ac:dyDescent="0.25">
      <c r="A7" s="20"/>
      <c r="B7" s="15"/>
      <c r="C7" s="22"/>
      <c r="D7" s="16"/>
      <c r="E7" s="23"/>
      <c r="F7" s="291"/>
      <c r="G7" s="1"/>
    </row>
    <row r="8" spans="1:7" ht="12" customHeight="1" x14ac:dyDescent="0.25">
      <c r="A8" s="129" t="s">
        <v>1175</v>
      </c>
      <c r="B8" s="103"/>
      <c r="C8" s="104" t="s">
        <v>57</v>
      </c>
      <c r="D8" s="105"/>
      <c r="E8" s="106"/>
      <c r="F8" s="296"/>
      <c r="G8" s="116"/>
    </row>
    <row r="9" spans="1:7" ht="12" customHeight="1" x14ac:dyDescent="0.25">
      <c r="A9" s="129"/>
      <c r="B9" s="103"/>
      <c r="C9" s="104"/>
      <c r="D9" s="105"/>
      <c r="E9" s="106"/>
      <c r="F9" s="296"/>
      <c r="G9" s="116"/>
    </row>
    <row r="10" spans="1:7" s="7" customFormat="1" ht="12" customHeight="1" x14ac:dyDescent="0.25">
      <c r="A10" s="129" t="s">
        <v>1176</v>
      </c>
      <c r="B10" s="103"/>
      <c r="C10" s="104" t="s">
        <v>1191</v>
      </c>
      <c r="D10" s="197"/>
      <c r="E10" s="198"/>
      <c r="F10" s="302"/>
      <c r="G10" s="200"/>
    </row>
    <row r="11" spans="1:7" ht="12" customHeight="1" x14ac:dyDescent="0.2">
      <c r="A11" s="108"/>
      <c r="B11" s="109"/>
      <c r="C11" s="110"/>
      <c r="D11" s="105"/>
      <c r="E11" s="106"/>
      <c r="F11" s="296"/>
      <c r="G11" s="116"/>
    </row>
    <row r="12" spans="1:7" ht="12" customHeight="1" x14ac:dyDescent="0.2">
      <c r="A12" s="108" t="s">
        <v>1177</v>
      </c>
      <c r="B12" s="109"/>
      <c r="C12" s="110" t="s">
        <v>1191</v>
      </c>
      <c r="D12" s="105" t="s">
        <v>728</v>
      </c>
      <c r="E12" s="113">
        <v>1</v>
      </c>
      <c r="F12" s="224">
        <v>20000</v>
      </c>
      <c r="G12" s="116">
        <f>F12*E12</f>
        <v>20000</v>
      </c>
    </row>
    <row r="13" spans="1:7" ht="12" customHeight="1" x14ac:dyDescent="0.2">
      <c r="A13" s="108"/>
      <c r="B13" s="109"/>
      <c r="C13" s="110"/>
      <c r="D13" s="105"/>
      <c r="E13" s="113"/>
      <c r="F13" s="296"/>
      <c r="G13" s="116"/>
    </row>
    <row r="14" spans="1:7" ht="12" customHeight="1" x14ac:dyDescent="0.25">
      <c r="A14" s="108" t="s">
        <v>1178</v>
      </c>
      <c r="B14" s="130"/>
      <c r="C14" s="110" t="s">
        <v>466</v>
      </c>
      <c r="D14" s="131"/>
      <c r="E14" s="132"/>
      <c r="F14" s="304"/>
      <c r="G14" s="171"/>
    </row>
    <row r="15" spans="1:7" ht="12" customHeight="1" x14ac:dyDescent="0.25">
      <c r="A15" s="108"/>
      <c r="B15" s="130"/>
      <c r="C15" s="110" t="s">
        <v>1196</v>
      </c>
      <c r="D15" s="131" t="s">
        <v>141</v>
      </c>
      <c r="E15" s="132">
        <f>G12</f>
        <v>20000</v>
      </c>
      <c r="F15" s="298"/>
      <c r="G15" s="171">
        <f>F15*E15</f>
        <v>0</v>
      </c>
    </row>
    <row r="16" spans="1:7" ht="12" customHeight="1" x14ac:dyDescent="0.2">
      <c r="A16" s="108"/>
      <c r="B16" s="109"/>
      <c r="C16" s="110"/>
      <c r="D16" s="105"/>
      <c r="E16" s="106"/>
      <c r="F16" s="296"/>
      <c r="G16" s="116"/>
    </row>
    <row r="17" spans="1:7" s="7" customFormat="1" ht="12" customHeight="1" x14ac:dyDescent="0.25">
      <c r="A17" s="129" t="s">
        <v>1179</v>
      </c>
      <c r="B17" s="103"/>
      <c r="C17" s="104" t="s">
        <v>256</v>
      </c>
      <c r="D17" s="197"/>
      <c r="E17" s="198"/>
      <c r="F17" s="302"/>
      <c r="G17" s="200"/>
    </row>
    <row r="18" spans="1:7" s="7" customFormat="1" ht="12" customHeight="1" x14ac:dyDescent="0.25">
      <c r="A18" s="129"/>
      <c r="B18" s="103"/>
      <c r="C18" s="104"/>
      <c r="D18" s="197"/>
      <c r="E18" s="198"/>
      <c r="F18" s="302"/>
      <c r="G18" s="200"/>
    </row>
    <row r="19" spans="1:7" s="7" customFormat="1" ht="12" customHeight="1" x14ac:dyDescent="0.25">
      <c r="A19" s="129" t="s">
        <v>1180</v>
      </c>
      <c r="B19" s="103"/>
      <c r="C19" s="104" t="s">
        <v>1192</v>
      </c>
      <c r="D19" s="197"/>
      <c r="E19" s="198"/>
      <c r="F19" s="302"/>
      <c r="G19" s="200"/>
    </row>
    <row r="20" spans="1:7" ht="12" customHeight="1" x14ac:dyDescent="0.2">
      <c r="A20" s="108"/>
      <c r="B20" s="109"/>
      <c r="C20" s="110"/>
      <c r="D20" s="105"/>
      <c r="E20" s="106"/>
      <c r="F20" s="296"/>
      <c r="G20" s="116"/>
    </row>
    <row r="21" spans="1:7" ht="12" customHeight="1" x14ac:dyDescent="0.2">
      <c r="A21" s="108" t="s">
        <v>1181</v>
      </c>
      <c r="B21" s="109"/>
      <c r="C21" s="110" t="s">
        <v>257</v>
      </c>
      <c r="D21" s="105" t="s">
        <v>140</v>
      </c>
      <c r="E21" s="106">
        <v>8</v>
      </c>
      <c r="F21" s="297"/>
      <c r="G21" s="116">
        <f>F21*E21</f>
        <v>0</v>
      </c>
    </row>
    <row r="22" spans="1:7" ht="12" customHeight="1" x14ac:dyDescent="0.2">
      <c r="A22" s="108"/>
      <c r="B22" s="109"/>
      <c r="C22" s="110"/>
      <c r="D22" s="105"/>
      <c r="E22" s="106"/>
      <c r="F22" s="296"/>
      <c r="G22" s="116"/>
    </row>
    <row r="23" spans="1:7" ht="12" customHeight="1" x14ac:dyDescent="0.2">
      <c r="A23" s="108" t="s">
        <v>1182</v>
      </c>
      <c r="B23" s="109"/>
      <c r="C23" s="110" t="s">
        <v>258</v>
      </c>
      <c r="D23" s="105" t="s">
        <v>140</v>
      </c>
      <c r="E23" s="106">
        <v>3.2</v>
      </c>
      <c r="F23" s="297"/>
      <c r="G23" s="116">
        <f>F23*E23</f>
        <v>0</v>
      </c>
    </row>
    <row r="24" spans="1:7" ht="12" customHeight="1" x14ac:dyDescent="0.2">
      <c r="A24" s="108"/>
      <c r="B24" s="109"/>
      <c r="C24" s="110"/>
      <c r="D24" s="105"/>
      <c r="E24" s="106"/>
      <c r="F24" s="296"/>
      <c r="G24" s="116"/>
    </row>
    <row r="25" spans="1:7" s="7" customFormat="1" ht="12" customHeight="1" x14ac:dyDescent="0.25">
      <c r="A25" s="129" t="s">
        <v>1183</v>
      </c>
      <c r="B25" s="103"/>
      <c r="C25" s="104" t="s">
        <v>259</v>
      </c>
      <c r="D25" s="197"/>
      <c r="E25" s="198"/>
      <c r="F25" s="302"/>
      <c r="G25" s="200"/>
    </row>
    <row r="26" spans="1:7" ht="12" customHeight="1" x14ac:dyDescent="0.2">
      <c r="A26" s="108"/>
      <c r="B26" s="109"/>
      <c r="C26" s="110"/>
      <c r="D26" s="105"/>
      <c r="E26" s="106"/>
      <c r="F26" s="296"/>
      <c r="G26" s="116"/>
    </row>
    <row r="27" spans="1:7" ht="12" customHeight="1" x14ac:dyDescent="0.2">
      <c r="A27" s="108" t="s">
        <v>1184</v>
      </c>
      <c r="B27" s="109"/>
      <c r="C27" s="110" t="s">
        <v>257</v>
      </c>
      <c r="D27" s="105" t="s">
        <v>140</v>
      </c>
      <c r="E27" s="106">
        <v>8</v>
      </c>
      <c r="F27" s="297"/>
      <c r="G27" s="116">
        <f>F27*E27</f>
        <v>0</v>
      </c>
    </row>
    <row r="28" spans="1:7" ht="12" customHeight="1" x14ac:dyDescent="0.2">
      <c r="A28" s="108"/>
      <c r="B28" s="109"/>
      <c r="C28" s="110"/>
      <c r="D28" s="105"/>
      <c r="E28" s="106"/>
      <c r="F28" s="296"/>
      <c r="G28" s="116"/>
    </row>
    <row r="29" spans="1:7" ht="12" customHeight="1" x14ac:dyDescent="0.2">
      <c r="A29" s="108" t="s">
        <v>1185</v>
      </c>
      <c r="B29" s="109"/>
      <c r="C29" s="110" t="s">
        <v>258</v>
      </c>
      <c r="D29" s="105" t="s">
        <v>140</v>
      </c>
      <c r="E29" s="106">
        <v>3.2</v>
      </c>
      <c r="F29" s="297"/>
      <c r="G29" s="116">
        <f>F29*E29</f>
        <v>0</v>
      </c>
    </row>
    <row r="30" spans="1:7" ht="12" customHeight="1" x14ac:dyDescent="0.2">
      <c r="A30" s="108"/>
      <c r="B30" s="109"/>
      <c r="C30" s="110"/>
      <c r="D30" s="105"/>
      <c r="E30" s="106"/>
      <c r="F30" s="296"/>
      <c r="G30" s="116"/>
    </row>
    <row r="31" spans="1:7" ht="12" customHeight="1" x14ac:dyDescent="0.2">
      <c r="A31" s="108" t="s">
        <v>1186</v>
      </c>
      <c r="B31" s="109"/>
      <c r="C31" s="110" t="s">
        <v>1193</v>
      </c>
      <c r="D31" s="105" t="s">
        <v>140</v>
      </c>
      <c r="E31" s="106">
        <v>8</v>
      </c>
      <c r="F31" s="297"/>
      <c r="G31" s="116">
        <f>F31*E31</f>
        <v>0</v>
      </c>
    </row>
    <row r="32" spans="1:7" ht="12" customHeight="1" x14ac:dyDescent="0.2">
      <c r="A32" s="108"/>
      <c r="B32" s="109"/>
      <c r="C32" s="110"/>
      <c r="D32" s="105"/>
      <c r="E32" s="106"/>
      <c r="F32" s="296"/>
      <c r="G32" s="116"/>
    </row>
    <row r="33" spans="1:7" s="7" customFormat="1" ht="12" customHeight="1" x14ac:dyDescent="0.25">
      <c r="A33" s="129" t="s">
        <v>1187</v>
      </c>
      <c r="B33" s="103"/>
      <c r="C33" s="104" t="s">
        <v>1194</v>
      </c>
      <c r="D33" s="197"/>
      <c r="E33" s="198"/>
      <c r="F33" s="302"/>
      <c r="G33" s="200"/>
    </row>
    <row r="34" spans="1:7" ht="12" customHeight="1" x14ac:dyDescent="0.2">
      <c r="A34" s="108"/>
      <c r="B34" s="109"/>
      <c r="C34" s="110"/>
      <c r="D34" s="105"/>
      <c r="E34" s="106"/>
      <c r="F34" s="296"/>
      <c r="G34" s="116"/>
    </row>
    <row r="35" spans="1:7" ht="12" customHeight="1" x14ac:dyDescent="0.2">
      <c r="A35" s="108" t="s">
        <v>1188</v>
      </c>
      <c r="B35" s="109"/>
      <c r="C35" s="110" t="s">
        <v>1195</v>
      </c>
      <c r="D35" s="105" t="s">
        <v>140</v>
      </c>
      <c r="E35" s="113">
        <v>16</v>
      </c>
      <c r="F35" s="297"/>
      <c r="G35" s="116">
        <f>F35*E35</f>
        <v>0</v>
      </c>
    </row>
    <row r="36" spans="1:7" ht="12" customHeight="1" x14ac:dyDescent="0.2">
      <c r="A36" s="108"/>
      <c r="B36" s="109"/>
      <c r="C36" s="110"/>
      <c r="D36" s="105"/>
      <c r="E36" s="113"/>
      <c r="F36" s="296"/>
      <c r="G36" s="116"/>
    </row>
    <row r="37" spans="1:7" ht="12" customHeight="1" x14ac:dyDescent="0.2">
      <c r="A37" s="108" t="s">
        <v>1189</v>
      </c>
      <c r="B37" s="109"/>
      <c r="C37" s="110" t="s">
        <v>405</v>
      </c>
      <c r="D37" s="105" t="s">
        <v>140</v>
      </c>
      <c r="E37" s="113">
        <v>16</v>
      </c>
      <c r="F37" s="297"/>
      <c r="G37" s="116">
        <f>F37*E37</f>
        <v>0</v>
      </c>
    </row>
    <row r="38" spans="1:7" ht="12" customHeight="1" x14ac:dyDescent="0.2">
      <c r="A38" s="108"/>
      <c r="B38" s="109"/>
      <c r="C38" s="110"/>
      <c r="D38" s="105"/>
      <c r="E38" s="113"/>
      <c r="F38" s="296"/>
      <c r="G38" s="116"/>
    </row>
    <row r="39" spans="1:7" ht="12" customHeight="1" x14ac:dyDescent="0.2">
      <c r="A39" s="108" t="s">
        <v>1190</v>
      </c>
      <c r="B39" s="109"/>
      <c r="C39" s="110" t="s">
        <v>259</v>
      </c>
      <c r="D39" s="105" t="s">
        <v>140</v>
      </c>
      <c r="E39" s="113">
        <v>16</v>
      </c>
      <c r="F39" s="297"/>
      <c r="G39" s="116">
        <f>F39*E39</f>
        <v>0</v>
      </c>
    </row>
    <row r="40" spans="1:7" ht="12" customHeight="1" x14ac:dyDescent="0.25">
      <c r="A40" s="32"/>
      <c r="B40" s="26"/>
      <c r="D40" s="28"/>
      <c r="E40" s="29"/>
      <c r="F40" s="72"/>
      <c r="G40" s="1"/>
    </row>
    <row r="41" spans="1:7" ht="12" customHeight="1" x14ac:dyDescent="0.25">
      <c r="A41" s="32"/>
      <c r="B41" s="26"/>
      <c r="D41" s="28"/>
      <c r="E41" s="29"/>
      <c r="F41" s="72"/>
      <c r="G41" s="1"/>
    </row>
    <row r="42" spans="1:7" ht="12" customHeight="1" x14ac:dyDescent="0.2">
      <c r="A42" s="31"/>
      <c r="B42" s="60"/>
      <c r="D42" s="28"/>
      <c r="E42" s="29"/>
      <c r="F42" s="72"/>
      <c r="G42" s="234" t="str">
        <f t="shared" ref="G42:G64" si="0">IF(OR(AND(E42="Prov",F42="Sum"),(F42="PC Sum")),". . . . . . . . .00",IF(ISERR(E42*F42),"",IF(E42*F42=0,"",ROUND(E42*F42,2))))</f>
        <v/>
      </c>
    </row>
    <row r="43" spans="1:7" ht="12" customHeight="1" x14ac:dyDescent="0.2">
      <c r="A43" s="31"/>
      <c r="B43" s="60"/>
      <c r="D43" s="28"/>
      <c r="E43" s="28"/>
      <c r="F43" s="72"/>
      <c r="G43" s="234" t="str">
        <f t="shared" si="0"/>
        <v/>
      </c>
    </row>
    <row r="44" spans="1:7" ht="12" customHeight="1" x14ac:dyDescent="0.2">
      <c r="A44" s="31"/>
      <c r="B44" s="60"/>
      <c r="D44" s="28"/>
      <c r="E44" s="46"/>
      <c r="F44" s="74"/>
      <c r="G44" s="234" t="str">
        <f t="shared" si="0"/>
        <v/>
      </c>
    </row>
    <row r="45" spans="1:7" ht="12" customHeight="1" x14ac:dyDescent="0.2">
      <c r="A45" s="31"/>
      <c r="B45" s="60"/>
      <c r="D45" s="28"/>
      <c r="E45" s="28"/>
      <c r="F45" s="74"/>
      <c r="G45" s="234" t="str">
        <f t="shared" si="0"/>
        <v/>
      </c>
    </row>
    <row r="46" spans="1:7" ht="12" customHeight="1" x14ac:dyDescent="0.2">
      <c r="A46" s="31"/>
      <c r="B46" s="60"/>
      <c r="D46" s="28"/>
      <c r="E46" s="28"/>
      <c r="F46" s="72"/>
      <c r="G46" s="234" t="str">
        <f t="shared" si="0"/>
        <v/>
      </c>
    </row>
    <row r="47" spans="1:7" ht="12" customHeight="1" x14ac:dyDescent="0.2">
      <c r="A47" s="31"/>
      <c r="B47" s="60"/>
      <c r="D47" s="28"/>
      <c r="E47" s="28"/>
      <c r="F47" s="72"/>
      <c r="G47" s="234" t="str">
        <f t="shared" si="0"/>
        <v/>
      </c>
    </row>
    <row r="48" spans="1:7" ht="12" customHeight="1" x14ac:dyDescent="0.2">
      <c r="A48" s="31"/>
      <c r="B48" s="60"/>
      <c r="D48" s="28"/>
      <c r="E48" s="28"/>
      <c r="F48" s="72"/>
      <c r="G48" s="234" t="str">
        <f t="shared" si="0"/>
        <v/>
      </c>
    </row>
    <row r="49" spans="1:7" ht="12" customHeight="1" x14ac:dyDescent="0.2">
      <c r="A49" s="31"/>
      <c r="B49" s="60"/>
      <c r="D49" s="28"/>
      <c r="E49" s="28"/>
      <c r="F49" s="72"/>
      <c r="G49" s="234" t="str">
        <f t="shared" si="0"/>
        <v/>
      </c>
    </row>
    <row r="50" spans="1:7" ht="12" customHeight="1" x14ac:dyDescent="0.2">
      <c r="A50" s="31"/>
      <c r="B50" s="60"/>
      <c r="D50" s="28"/>
      <c r="E50" s="28"/>
      <c r="F50" s="72"/>
      <c r="G50" s="234" t="str">
        <f t="shared" si="0"/>
        <v/>
      </c>
    </row>
    <row r="51" spans="1:7" ht="12" customHeight="1" x14ac:dyDescent="0.2">
      <c r="A51" s="31"/>
      <c r="B51" s="60"/>
      <c r="D51" s="28"/>
      <c r="E51" s="29"/>
      <c r="F51" s="72"/>
      <c r="G51" s="234" t="str">
        <f t="shared" si="0"/>
        <v/>
      </c>
    </row>
    <row r="52" spans="1:7" ht="12" customHeight="1" x14ac:dyDescent="0.2">
      <c r="A52" s="31"/>
      <c r="B52" s="60"/>
      <c r="D52" s="28"/>
      <c r="E52" s="30"/>
      <c r="F52" s="75"/>
      <c r="G52" s="234" t="str">
        <f t="shared" si="0"/>
        <v/>
      </c>
    </row>
    <row r="53" spans="1:7" ht="12" customHeight="1" x14ac:dyDescent="0.2">
      <c r="A53" s="31"/>
      <c r="B53" s="60"/>
      <c r="D53" s="28"/>
      <c r="E53" s="29"/>
      <c r="F53" s="74"/>
      <c r="G53" s="234" t="str">
        <f t="shared" si="0"/>
        <v/>
      </c>
    </row>
    <row r="54" spans="1:7" ht="12" customHeight="1" x14ac:dyDescent="0.2">
      <c r="A54" s="31"/>
      <c r="B54" s="60"/>
      <c r="D54" s="28"/>
      <c r="E54" s="29"/>
      <c r="F54" s="72"/>
      <c r="G54" s="234" t="str">
        <f t="shared" si="0"/>
        <v/>
      </c>
    </row>
    <row r="55" spans="1:7" ht="12" customHeight="1" x14ac:dyDescent="0.2">
      <c r="A55" s="31"/>
      <c r="B55" s="60"/>
      <c r="D55" s="28"/>
      <c r="E55" s="29"/>
      <c r="F55" s="74"/>
      <c r="G55" s="234" t="str">
        <f t="shared" si="0"/>
        <v/>
      </c>
    </row>
    <row r="56" spans="1:7" ht="12" customHeight="1" x14ac:dyDescent="0.2">
      <c r="A56" s="31"/>
      <c r="B56" s="60"/>
      <c r="D56" s="28"/>
      <c r="E56" s="28"/>
      <c r="F56" s="305"/>
      <c r="G56" s="234" t="str">
        <f t="shared" si="0"/>
        <v/>
      </c>
    </row>
    <row r="57" spans="1:7" ht="12" customHeight="1" x14ac:dyDescent="0.2">
      <c r="A57" s="31"/>
      <c r="B57" s="60"/>
      <c r="D57" s="28"/>
      <c r="E57" s="28"/>
      <c r="F57" s="305"/>
      <c r="G57" s="234" t="str">
        <f t="shared" si="0"/>
        <v/>
      </c>
    </row>
    <row r="58" spans="1:7" ht="12" customHeight="1" x14ac:dyDescent="0.2">
      <c r="A58" s="31"/>
      <c r="B58" s="60"/>
      <c r="D58" s="28"/>
      <c r="E58" s="29"/>
      <c r="F58" s="72"/>
      <c r="G58" s="234" t="str">
        <f t="shared" si="0"/>
        <v/>
      </c>
    </row>
    <row r="59" spans="1:7" ht="12" customHeight="1" x14ac:dyDescent="0.2">
      <c r="A59" s="31"/>
      <c r="B59" s="60"/>
      <c r="D59" s="28"/>
      <c r="E59" s="29"/>
      <c r="F59" s="72"/>
      <c r="G59" s="234"/>
    </row>
    <row r="60" spans="1:7" ht="12" customHeight="1" x14ac:dyDescent="0.2">
      <c r="A60" s="31"/>
      <c r="B60" s="60"/>
      <c r="D60" s="28"/>
      <c r="E60" s="29"/>
      <c r="F60" s="72"/>
      <c r="G60" s="234"/>
    </row>
    <row r="61" spans="1:7" ht="12" customHeight="1" x14ac:dyDescent="0.2">
      <c r="A61" s="31"/>
      <c r="B61" s="60"/>
      <c r="D61" s="28"/>
      <c r="E61" s="29"/>
      <c r="F61" s="75"/>
      <c r="G61" s="234" t="str">
        <f t="shared" si="0"/>
        <v/>
      </c>
    </row>
    <row r="62" spans="1:7" ht="12" customHeight="1" x14ac:dyDescent="0.2">
      <c r="A62" s="31"/>
      <c r="B62" s="60"/>
      <c r="D62" s="28"/>
      <c r="E62" s="29"/>
      <c r="F62" s="75"/>
      <c r="G62" s="234" t="str">
        <f t="shared" si="0"/>
        <v/>
      </c>
    </row>
    <row r="63" spans="1:7" ht="12" customHeight="1" x14ac:dyDescent="0.2">
      <c r="A63" s="31"/>
      <c r="B63" s="60"/>
      <c r="D63" s="28"/>
      <c r="E63" s="29"/>
      <c r="F63" s="74"/>
      <c r="G63" s="234" t="str">
        <f t="shared" si="0"/>
        <v/>
      </c>
    </row>
    <row r="64" spans="1:7" ht="12" customHeight="1" x14ac:dyDescent="0.2">
      <c r="A64" s="31"/>
      <c r="B64" s="60"/>
      <c r="D64" s="28"/>
      <c r="E64" s="29"/>
      <c r="F64" s="74"/>
      <c r="G64" s="234" t="str">
        <f t="shared" si="0"/>
        <v/>
      </c>
    </row>
    <row r="65" spans="1:7" ht="12" customHeight="1" x14ac:dyDescent="0.25">
      <c r="A65" s="52"/>
      <c r="B65" s="53"/>
      <c r="C65" s="89"/>
      <c r="D65" s="4"/>
      <c r="E65" s="4"/>
      <c r="F65" s="292"/>
      <c r="G65" s="54"/>
    </row>
    <row r="66" spans="1:7" ht="12" customHeight="1" x14ac:dyDescent="0.25">
      <c r="A66" s="25" t="str">
        <f>A8</f>
        <v>M430</v>
      </c>
      <c r="B66" s="49"/>
      <c r="C66" s="90" t="s">
        <v>137</v>
      </c>
      <c r="D66" s="3"/>
      <c r="E66" s="3"/>
      <c r="F66" s="293"/>
      <c r="G66" s="76">
        <f>SUM(G7:G64)</f>
        <v>20000</v>
      </c>
    </row>
    <row r="67" spans="1:7" ht="12" customHeight="1" x14ac:dyDescent="0.25">
      <c r="A67" s="43"/>
      <c r="B67" s="55"/>
      <c r="C67" s="91"/>
      <c r="D67" s="5"/>
      <c r="E67" s="5"/>
      <c r="F67" s="294"/>
      <c r="G67" s="44"/>
    </row>
  </sheetData>
  <sheetProtection algorithmName="SHA-512" hashValue="s/4V3hwnpfwfEKqbntMlKOxoc7EFRLqZX3lLfT7qLJ3GovfyL4gnOBRI2NIKvhlu6tb/WwdLfhVQNPCyTdmfuw==" saltValue="bbW+bYsWIylun1+B7WgccA==" spinCount="100000" sheet="1" objects="1" scenarios="1"/>
  <protectedRanges>
    <protectedRange sqref="F52 F61:F62" name="Range2"/>
    <protectedRange sqref="F21:F23 F27:F31 F35:F39 F14:F15" name="Range7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4B78E-2967-45BD-94FF-41EC815CB78D}">
  <sheetPr codeName="Sheet30">
    <tabColor theme="6" tint="-0.249977111117893"/>
  </sheetPr>
  <dimension ref="A1:G303"/>
  <sheetViews>
    <sheetView showZeros="0" view="pageBreakPreview" topLeftCell="A265" zoomScale="80" zoomScaleNormal="100" zoomScaleSheetLayoutView="8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7" style="10" customWidth="1"/>
    <col min="3" max="3" width="39.5429687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3"/>
      <c r="G2" s="2" t="s">
        <v>261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62"/>
    </row>
    <row r="8" spans="1:7" ht="12" customHeight="1" x14ac:dyDescent="0.25">
      <c r="A8" s="102" t="s">
        <v>1197</v>
      </c>
      <c r="B8" s="103"/>
      <c r="C8" s="104" t="s">
        <v>1297</v>
      </c>
      <c r="D8" s="105"/>
      <c r="E8" s="106"/>
      <c r="F8" s="107"/>
      <c r="G8" s="116"/>
    </row>
    <row r="9" spans="1:7" ht="12" customHeight="1" x14ac:dyDescent="0.25">
      <c r="A9" s="102"/>
      <c r="B9" s="103"/>
      <c r="C9" s="104"/>
      <c r="D9" s="105"/>
      <c r="E9" s="106"/>
      <c r="F9" s="107"/>
      <c r="G9" s="116"/>
    </row>
    <row r="10" spans="1:7" s="7" customFormat="1" ht="12" customHeight="1" x14ac:dyDescent="0.25">
      <c r="A10" s="102" t="s">
        <v>1198</v>
      </c>
      <c r="B10" s="103"/>
      <c r="C10" s="104" t="s">
        <v>1298</v>
      </c>
      <c r="D10" s="197"/>
      <c r="E10" s="148"/>
      <c r="F10" s="178"/>
      <c r="G10" s="200"/>
    </row>
    <row r="11" spans="1:7" ht="12" customHeight="1" x14ac:dyDescent="0.2">
      <c r="A11" s="112"/>
      <c r="B11" s="109"/>
      <c r="C11" s="110"/>
      <c r="D11" s="105"/>
      <c r="E11" s="151"/>
      <c r="F11" s="111"/>
      <c r="G11" s="116"/>
    </row>
    <row r="12" spans="1:7" ht="12" customHeight="1" x14ac:dyDescent="0.2">
      <c r="A12" s="112" t="s">
        <v>1199</v>
      </c>
      <c r="B12" s="109"/>
      <c r="C12" s="110" t="s">
        <v>1299</v>
      </c>
      <c r="D12" s="105" t="s">
        <v>146</v>
      </c>
      <c r="E12" s="151">
        <v>20</v>
      </c>
      <c r="F12" s="301"/>
      <c r="G12" s="116" t="str">
        <f t="shared" ref="G12:G60" si="0">IF(OR(AND(E12="Prov",F12="Sum"),(F12="PC Sum")),". . . . . . . . .00",IF(ISERR(E12*F12),"",IF(E12*F12=0,"",ROUND(E12*F12,2))))</f>
        <v/>
      </c>
    </row>
    <row r="13" spans="1:7" ht="12" customHeight="1" x14ac:dyDescent="0.2">
      <c r="A13" s="112"/>
      <c r="B13" s="109"/>
      <c r="C13" s="110"/>
      <c r="D13" s="105"/>
      <c r="E13" s="151"/>
      <c r="F13" s="111"/>
      <c r="G13" s="116" t="str">
        <f t="shared" si="0"/>
        <v/>
      </c>
    </row>
    <row r="14" spans="1:7" ht="12" customHeight="1" x14ac:dyDescent="0.2">
      <c r="A14" s="112"/>
      <c r="B14" s="109"/>
      <c r="C14" s="110"/>
      <c r="D14" s="105"/>
      <c r="E14" s="151"/>
      <c r="F14" s="111"/>
      <c r="G14" s="116" t="str">
        <f t="shared" si="0"/>
        <v/>
      </c>
    </row>
    <row r="15" spans="1:7" s="7" customFormat="1" ht="12" customHeight="1" x14ac:dyDescent="0.25">
      <c r="A15" s="129" t="s">
        <v>1200</v>
      </c>
      <c r="B15" s="205"/>
      <c r="C15" s="104" t="s">
        <v>1666</v>
      </c>
      <c r="D15" s="204"/>
      <c r="E15" s="148"/>
      <c r="F15" s="178"/>
      <c r="G15" s="200" t="str">
        <f t="shared" si="0"/>
        <v/>
      </c>
    </row>
    <row r="16" spans="1:7" s="7" customFormat="1" ht="12" customHeight="1" x14ac:dyDescent="0.25">
      <c r="A16" s="129"/>
      <c r="B16" s="205"/>
      <c r="C16" s="104" t="s">
        <v>1667</v>
      </c>
      <c r="D16" s="204"/>
      <c r="E16" s="148"/>
      <c r="F16" s="178"/>
      <c r="G16" s="200"/>
    </row>
    <row r="17" spans="1:7" ht="12" customHeight="1" x14ac:dyDescent="0.2">
      <c r="A17" s="112"/>
      <c r="B17" s="109"/>
      <c r="C17" s="110"/>
      <c r="D17" s="105"/>
      <c r="E17" s="151"/>
      <c r="F17" s="111"/>
      <c r="G17" s="116" t="str">
        <f t="shared" si="0"/>
        <v/>
      </c>
    </row>
    <row r="18" spans="1:7" ht="12" customHeight="1" x14ac:dyDescent="0.2">
      <c r="A18" s="112" t="s">
        <v>1201</v>
      </c>
      <c r="B18" s="109"/>
      <c r="C18" s="110" t="s">
        <v>1299</v>
      </c>
      <c r="D18" s="105" t="s">
        <v>146</v>
      </c>
      <c r="E18" s="151">
        <v>2</v>
      </c>
      <c r="F18" s="301"/>
      <c r="G18" s="116" t="str">
        <f t="shared" si="0"/>
        <v/>
      </c>
    </row>
    <row r="19" spans="1:7" ht="12" customHeight="1" x14ac:dyDescent="0.2">
      <c r="A19" s="112"/>
      <c r="B19" s="109"/>
      <c r="C19" s="110"/>
      <c r="D19" s="105"/>
      <c r="E19" s="151"/>
      <c r="F19" s="111"/>
      <c r="G19" s="116" t="str">
        <f t="shared" si="0"/>
        <v/>
      </c>
    </row>
    <row r="20" spans="1:7" ht="12" customHeight="1" x14ac:dyDescent="0.2">
      <c r="A20" s="112"/>
      <c r="B20" s="109"/>
      <c r="C20" s="110"/>
      <c r="D20" s="105"/>
      <c r="E20" s="151"/>
      <c r="F20" s="111"/>
      <c r="G20" s="116" t="str">
        <f t="shared" si="0"/>
        <v/>
      </c>
    </row>
    <row r="21" spans="1:7" s="7" customFormat="1" ht="12" customHeight="1" x14ac:dyDescent="0.25">
      <c r="A21" s="102" t="s">
        <v>1202</v>
      </c>
      <c r="B21" s="103"/>
      <c r="C21" s="104" t="s">
        <v>1300</v>
      </c>
      <c r="D21" s="197"/>
      <c r="E21" s="148"/>
      <c r="F21" s="178"/>
      <c r="G21" s="200" t="str">
        <f t="shared" si="0"/>
        <v/>
      </c>
    </row>
    <row r="22" spans="1:7" s="7" customFormat="1" ht="12" customHeight="1" x14ac:dyDescent="0.25">
      <c r="A22" s="102"/>
      <c r="B22" s="103"/>
      <c r="C22" s="104"/>
      <c r="D22" s="197"/>
      <c r="E22" s="148"/>
      <c r="F22" s="178"/>
      <c r="G22" s="200" t="str">
        <f t="shared" si="0"/>
        <v/>
      </c>
    </row>
    <row r="23" spans="1:7" s="7" customFormat="1" ht="12" customHeight="1" x14ac:dyDescent="0.25">
      <c r="A23" s="129" t="s">
        <v>1203</v>
      </c>
      <c r="B23" s="103"/>
      <c r="C23" s="104" t="s">
        <v>1301</v>
      </c>
      <c r="D23" s="197"/>
      <c r="E23" s="148"/>
      <c r="F23" s="178"/>
      <c r="G23" s="200" t="str">
        <f t="shared" si="0"/>
        <v/>
      </c>
    </row>
    <row r="24" spans="1:7" ht="12" customHeight="1" x14ac:dyDescent="0.2">
      <c r="A24" s="112"/>
      <c r="B24" s="109"/>
      <c r="C24" s="110"/>
      <c r="D24" s="105"/>
      <c r="E24" s="151"/>
      <c r="F24" s="111"/>
      <c r="G24" s="116" t="str">
        <f t="shared" si="0"/>
        <v/>
      </c>
    </row>
    <row r="25" spans="1:7" ht="12" customHeight="1" x14ac:dyDescent="0.2">
      <c r="A25" s="112" t="s">
        <v>1204</v>
      </c>
      <c r="B25" s="109"/>
      <c r="C25" s="110" t="s">
        <v>1302</v>
      </c>
      <c r="D25" s="105" t="s">
        <v>140</v>
      </c>
      <c r="E25" s="151">
        <v>5</v>
      </c>
      <c r="F25" s="301"/>
      <c r="G25" s="116" t="str">
        <f t="shared" si="0"/>
        <v/>
      </c>
    </row>
    <row r="26" spans="1:7" ht="12" customHeight="1" x14ac:dyDescent="0.2">
      <c r="A26" s="112"/>
      <c r="B26" s="109"/>
      <c r="C26" s="110"/>
      <c r="D26" s="105"/>
      <c r="E26" s="151"/>
      <c r="F26" s="111"/>
      <c r="G26" s="116" t="str">
        <f t="shared" si="0"/>
        <v/>
      </c>
    </row>
    <row r="27" spans="1:7" ht="12" customHeight="1" x14ac:dyDescent="0.2">
      <c r="A27" s="112" t="s">
        <v>1205</v>
      </c>
      <c r="B27" s="109"/>
      <c r="C27" s="110" t="s">
        <v>388</v>
      </c>
      <c r="D27" s="105" t="s">
        <v>140</v>
      </c>
      <c r="E27" s="151">
        <v>2</v>
      </c>
      <c r="F27" s="301"/>
      <c r="G27" s="116" t="str">
        <f t="shared" si="0"/>
        <v/>
      </c>
    </row>
    <row r="28" spans="1:7" ht="12" customHeight="1" x14ac:dyDescent="0.2">
      <c r="A28" s="112"/>
      <c r="B28" s="109"/>
      <c r="C28" s="110"/>
      <c r="D28" s="105"/>
      <c r="E28" s="151"/>
      <c r="F28" s="111"/>
      <c r="G28" s="116" t="str">
        <f t="shared" si="0"/>
        <v/>
      </c>
    </row>
    <row r="29" spans="1:7" ht="12" customHeight="1" x14ac:dyDescent="0.2">
      <c r="A29" s="112" t="s">
        <v>1206</v>
      </c>
      <c r="B29" s="109"/>
      <c r="C29" s="110" t="s">
        <v>387</v>
      </c>
      <c r="D29" s="105" t="s">
        <v>140</v>
      </c>
      <c r="E29" s="151">
        <v>2</v>
      </c>
      <c r="F29" s="301"/>
      <c r="G29" s="116" t="str">
        <f t="shared" si="0"/>
        <v/>
      </c>
    </row>
    <row r="30" spans="1:7" ht="12" customHeight="1" x14ac:dyDescent="0.2">
      <c r="A30" s="112"/>
      <c r="B30" s="109"/>
      <c r="C30" s="110"/>
      <c r="D30" s="105"/>
      <c r="E30" s="151"/>
      <c r="F30" s="111"/>
      <c r="G30" s="116" t="str">
        <f t="shared" si="0"/>
        <v/>
      </c>
    </row>
    <row r="31" spans="1:7" s="7" customFormat="1" ht="12" customHeight="1" x14ac:dyDescent="0.25">
      <c r="A31" s="102" t="s">
        <v>1207</v>
      </c>
      <c r="B31" s="103"/>
      <c r="C31" s="104" t="s">
        <v>1303</v>
      </c>
      <c r="D31" s="197"/>
      <c r="E31" s="148"/>
      <c r="F31" s="178"/>
      <c r="G31" s="200" t="str">
        <f t="shared" si="0"/>
        <v/>
      </c>
    </row>
    <row r="32" spans="1:7" ht="12" customHeight="1" x14ac:dyDescent="0.2">
      <c r="A32" s="112"/>
      <c r="B32" s="109"/>
      <c r="C32" s="110"/>
      <c r="D32" s="105"/>
      <c r="E32" s="151"/>
      <c r="F32" s="111"/>
      <c r="G32" s="116" t="str">
        <f t="shared" si="0"/>
        <v/>
      </c>
    </row>
    <row r="33" spans="1:7" ht="12" customHeight="1" x14ac:dyDescent="0.2">
      <c r="A33" s="112" t="s">
        <v>1208</v>
      </c>
      <c r="B33" s="109"/>
      <c r="C33" s="110" t="s">
        <v>1302</v>
      </c>
      <c r="D33" s="105" t="s">
        <v>140</v>
      </c>
      <c r="E33" s="151">
        <v>2</v>
      </c>
      <c r="F33" s="301"/>
      <c r="G33" s="116" t="str">
        <f t="shared" si="0"/>
        <v/>
      </c>
    </row>
    <row r="34" spans="1:7" ht="12" customHeight="1" x14ac:dyDescent="0.2">
      <c r="A34" s="112"/>
      <c r="B34" s="109"/>
      <c r="C34" s="110"/>
      <c r="D34" s="105"/>
      <c r="E34" s="151"/>
      <c r="F34" s="111"/>
      <c r="G34" s="116" t="str">
        <f t="shared" si="0"/>
        <v/>
      </c>
    </row>
    <row r="35" spans="1:7" ht="12" customHeight="1" x14ac:dyDescent="0.2">
      <c r="A35" s="112" t="s">
        <v>1209</v>
      </c>
      <c r="B35" s="109"/>
      <c r="C35" s="110" t="s">
        <v>1304</v>
      </c>
      <c r="D35" s="105" t="s">
        <v>140</v>
      </c>
      <c r="E35" s="151">
        <v>2</v>
      </c>
      <c r="F35" s="301"/>
      <c r="G35" s="116" t="str">
        <f t="shared" si="0"/>
        <v/>
      </c>
    </row>
    <row r="36" spans="1:7" ht="12" customHeight="1" x14ac:dyDescent="0.2">
      <c r="A36" s="112"/>
      <c r="B36" s="109"/>
      <c r="C36" s="110"/>
      <c r="D36" s="105"/>
      <c r="E36" s="151"/>
      <c r="F36" s="111"/>
      <c r="G36" s="116" t="str">
        <f t="shared" si="0"/>
        <v/>
      </c>
    </row>
    <row r="37" spans="1:7" s="7" customFormat="1" ht="12" customHeight="1" x14ac:dyDescent="0.25">
      <c r="A37" s="102" t="s">
        <v>1210</v>
      </c>
      <c r="B37" s="103"/>
      <c r="C37" s="104" t="s">
        <v>1305</v>
      </c>
      <c r="D37" s="197"/>
      <c r="E37" s="148"/>
      <c r="F37" s="178"/>
      <c r="G37" s="200" t="str">
        <f t="shared" si="0"/>
        <v/>
      </c>
    </row>
    <row r="38" spans="1:7" ht="12" customHeight="1" x14ac:dyDescent="0.2">
      <c r="A38" s="112"/>
      <c r="B38" s="109"/>
      <c r="C38" s="110"/>
      <c r="D38" s="105"/>
      <c r="E38" s="151"/>
      <c r="F38" s="111"/>
      <c r="G38" s="116" t="str">
        <f t="shared" si="0"/>
        <v/>
      </c>
    </row>
    <row r="39" spans="1:7" ht="12" customHeight="1" x14ac:dyDescent="0.2">
      <c r="A39" s="112" t="s">
        <v>1211</v>
      </c>
      <c r="B39" s="109"/>
      <c r="C39" s="110" t="s">
        <v>1302</v>
      </c>
      <c r="D39" s="105" t="s">
        <v>140</v>
      </c>
      <c r="E39" s="151">
        <v>2</v>
      </c>
      <c r="F39" s="301"/>
      <c r="G39" s="116" t="str">
        <f t="shared" si="0"/>
        <v/>
      </c>
    </row>
    <row r="40" spans="1:7" ht="12" customHeight="1" x14ac:dyDescent="0.2">
      <c r="A40" s="112"/>
      <c r="B40" s="109"/>
      <c r="C40" s="110"/>
      <c r="D40" s="105"/>
      <c r="E40" s="151"/>
      <c r="F40" s="111"/>
      <c r="G40" s="116" t="str">
        <f t="shared" si="0"/>
        <v/>
      </c>
    </row>
    <row r="41" spans="1:7" ht="12" customHeight="1" x14ac:dyDescent="0.2">
      <c r="A41" s="112" t="s">
        <v>1212</v>
      </c>
      <c r="B41" s="109"/>
      <c r="C41" s="110" t="s">
        <v>388</v>
      </c>
      <c r="D41" s="105" t="s">
        <v>140</v>
      </c>
      <c r="E41" s="151">
        <v>2</v>
      </c>
      <c r="F41" s="301"/>
      <c r="G41" s="116" t="str">
        <f t="shared" si="0"/>
        <v/>
      </c>
    </row>
    <row r="42" spans="1:7" ht="12" customHeight="1" x14ac:dyDescent="0.2">
      <c r="A42" s="112"/>
      <c r="B42" s="109"/>
      <c r="C42" s="110"/>
      <c r="D42" s="105"/>
      <c r="E42" s="151"/>
      <c r="F42" s="111"/>
      <c r="G42" s="116" t="str">
        <f t="shared" si="0"/>
        <v/>
      </c>
    </row>
    <row r="43" spans="1:7" s="7" customFormat="1" ht="12" customHeight="1" x14ac:dyDescent="0.25">
      <c r="A43" s="102" t="s">
        <v>1213</v>
      </c>
      <c r="B43" s="103"/>
      <c r="C43" s="104" t="s">
        <v>1306</v>
      </c>
      <c r="D43" s="197"/>
      <c r="E43" s="148"/>
      <c r="F43" s="178"/>
      <c r="G43" s="200" t="str">
        <f t="shared" si="0"/>
        <v/>
      </c>
    </row>
    <row r="44" spans="1:7" ht="12" customHeight="1" x14ac:dyDescent="0.2">
      <c r="A44" s="112"/>
      <c r="B44" s="109"/>
      <c r="C44" s="110"/>
      <c r="D44" s="105"/>
      <c r="E44" s="151"/>
      <c r="F44" s="111"/>
      <c r="G44" s="116" t="str">
        <f t="shared" si="0"/>
        <v/>
      </c>
    </row>
    <row r="45" spans="1:7" ht="12" customHeight="1" x14ac:dyDescent="0.2">
      <c r="A45" s="112" t="s">
        <v>1214</v>
      </c>
      <c r="B45" s="109"/>
      <c r="C45" s="110" t="s">
        <v>1302</v>
      </c>
      <c r="D45" s="105" t="s">
        <v>140</v>
      </c>
      <c r="E45" s="151">
        <v>2</v>
      </c>
      <c r="F45" s="301"/>
      <c r="G45" s="116" t="str">
        <f t="shared" si="0"/>
        <v/>
      </c>
    </row>
    <row r="46" spans="1:7" ht="12" customHeight="1" x14ac:dyDescent="0.2">
      <c r="A46" s="112"/>
      <c r="B46" s="109"/>
      <c r="C46" s="110"/>
      <c r="D46" s="105"/>
      <c r="E46" s="151"/>
      <c r="F46" s="111"/>
      <c r="G46" s="116" t="str">
        <f t="shared" si="0"/>
        <v/>
      </c>
    </row>
    <row r="47" spans="1:7" ht="12" customHeight="1" x14ac:dyDescent="0.2">
      <c r="A47" s="112" t="s">
        <v>1215</v>
      </c>
      <c r="B47" s="109"/>
      <c r="C47" s="110" t="s">
        <v>388</v>
      </c>
      <c r="D47" s="105" t="s">
        <v>140</v>
      </c>
      <c r="E47" s="151">
        <v>2</v>
      </c>
      <c r="F47" s="301"/>
      <c r="G47" s="116" t="str">
        <f t="shared" si="0"/>
        <v/>
      </c>
    </row>
    <row r="48" spans="1:7" ht="12" customHeight="1" x14ac:dyDescent="0.2">
      <c r="A48" s="112"/>
      <c r="B48" s="109"/>
      <c r="C48" s="110"/>
      <c r="D48" s="105"/>
      <c r="E48" s="151"/>
      <c r="F48" s="111"/>
      <c r="G48" s="116" t="str">
        <f t="shared" si="0"/>
        <v/>
      </c>
    </row>
    <row r="49" spans="1:7" s="7" customFormat="1" ht="12" customHeight="1" x14ac:dyDescent="0.25">
      <c r="A49" s="102" t="s">
        <v>1216</v>
      </c>
      <c r="B49" s="103"/>
      <c r="C49" s="104" t="s">
        <v>203</v>
      </c>
      <c r="D49" s="197"/>
      <c r="E49" s="148"/>
      <c r="F49" s="178"/>
      <c r="G49" s="200" t="str">
        <f t="shared" si="0"/>
        <v/>
      </c>
    </row>
    <row r="50" spans="1:7" s="7" customFormat="1" ht="12" customHeight="1" x14ac:dyDescent="0.25">
      <c r="A50" s="102"/>
      <c r="B50" s="103"/>
      <c r="C50" s="104"/>
      <c r="D50" s="197"/>
      <c r="E50" s="148"/>
      <c r="F50" s="178"/>
      <c r="G50" s="200" t="str">
        <f t="shared" si="0"/>
        <v/>
      </c>
    </row>
    <row r="51" spans="1:7" s="7" customFormat="1" ht="12" customHeight="1" x14ac:dyDescent="0.25">
      <c r="A51" s="102" t="s">
        <v>1217</v>
      </c>
      <c r="B51" s="103"/>
      <c r="C51" s="104" t="s">
        <v>204</v>
      </c>
      <c r="D51" s="197"/>
      <c r="E51" s="148"/>
      <c r="F51" s="178"/>
      <c r="G51" s="200" t="str">
        <f t="shared" si="0"/>
        <v/>
      </c>
    </row>
    <row r="52" spans="1:7" s="7" customFormat="1" ht="12" customHeight="1" x14ac:dyDescent="0.25">
      <c r="A52" s="102"/>
      <c r="B52" s="103"/>
      <c r="C52" s="104"/>
      <c r="D52" s="197"/>
      <c r="E52" s="148"/>
      <c r="F52" s="178"/>
      <c r="G52" s="200" t="str">
        <f t="shared" si="0"/>
        <v/>
      </c>
    </row>
    <row r="53" spans="1:7" ht="12" customHeight="1" x14ac:dyDescent="0.2">
      <c r="A53" s="112" t="s">
        <v>1218</v>
      </c>
      <c r="B53" s="109"/>
      <c r="C53" s="110" t="s">
        <v>1299</v>
      </c>
      <c r="D53" s="105" t="s">
        <v>140</v>
      </c>
      <c r="E53" s="151">
        <v>2</v>
      </c>
      <c r="F53" s="301"/>
      <c r="G53" s="116" t="str">
        <f t="shared" si="0"/>
        <v/>
      </c>
    </row>
    <row r="54" spans="1:7" ht="12" customHeight="1" x14ac:dyDescent="0.2">
      <c r="A54" s="112"/>
      <c r="B54" s="109"/>
      <c r="C54" s="110"/>
      <c r="D54" s="105"/>
      <c r="E54" s="151"/>
      <c r="F54" s="300"/>
      <c r="G54" s="116" t="str">
        <f t="shared" si="0"/>
        <v/>
      </c>
    </row>
    <row r="55" spans="1:7" ht="12" customHeight="1" x14ac:dyDescent="0.2">
      <c r="A55" s="112"/>
      <c r="B55" s="109"/>
      <c r="C55" s="110"/>
      <c r="D55" s="105"/>
      <c r="E55" s="151"/>
      <c r="F55" s="111"/>
      <c r="G55" s="116" t="str">
        <f t="shared" si="0"/>
        <v/>
      </c>
    </row>
    <row r="56" spans="1:7" s="7" customFormat="1" ht="12" customHeight="1" x14ac:dyDescent="0.25">
      <c r="A56" s="129" t="s">
        <v>1219</v>
      </c>
      <c r="B56" s="103"/>
      <c r="C56" s="104" t="s">
        <v>1342</v>
      </c>
      <c r="D56" s="197"/>
      <c r="E56" s="148"/>
      <c r="F56" s="178"/>
      <c r="G56" s="200" t="str">
        <f t="shared" si="0"/>
        <v/>
      </c>
    </row>
    <row r="57" spans="1:7" s="7" customFormat="1" ht="12" customHeight="1" x14ac:dyDescent="0.25">
      <c r="A57" s="129"/>
      <c r="B57" s="103"/>
      <c r="C57" s="104" t="s">
        <v>1343</v>
      </c>
      <c r="D57" s="197"/>
      <c r="E57" s="148"/>
      <c r="F57" s="178"/>
      <c r="G57" s="200" t="str">
        <f t="shared" si="0"/>
        <v/>
      </c>
    </row>
    <row r="58" spans="1:7" ht="12" customHeight="1" x14ac:dyDescent="0.2">
      <c r="A58" s="108"/>
      <c r="B58" s="109"/>
      <c r="C58" s="110"/>
      <c r="D58" s="105"/>
      <c r="E58" s="151"/>
      <c r="F58" s="111"/>
      <c r="G58" s="116" t="str">
        <f t="shared" si="0"/>
        <v/>
      </c>
    </row>
    <row r="59" spans="1:7" ht="12" customHeight="1" x14ac:dyDescent="0.2">
      <c r="A59" s="108" t="s">
        <v>1220</v>
      </c>
      <c r="B59" s="109"/>
      <c r="C59" s="110" t="s">
        <v>1299</v>
      </c>
      <c r="D59" s="105" t="s">
        <v>140</v>
      </c>
      <c r="E59" s="151">
        <v>2</v>
      </c>
      <c r="F59" s="301"/>
      <c r="G59" s="116" t="str">
        <f t="shared" si="0"/>
        <v/>
      </c>
    </row>
    <row r="60" spans="1:7" ht="12" customHeight="1" x14ac:dyDescent="0.2">
      <c r="A60" s="108"/>
      <c r="B60" s="109"/>
      <c r="C60" s="110"/>
      <c r="D60" s="105"/>
      <c r="E60" s="151"/>
      <c r="F60" s="111"/>
      <c r="G60" s="116" t="str">
        <f t="shared" si="0"/>
        <v/>
      </c>
    </row>
    <row r="61" spans="1:7" ht="12" customHeight="1" x14ac:dyDescent="0.2">
      <c r="A61" s="108"/>
      <c r="B61" s="109"/>
      <c r="C61" s="110"/>
      <c r="D61" s="105"/>
      <c r="E61" s="151"/>
      <c r="F61" s="111"/>
      <c r="G61" s="116"/>
    </row>
    <row r="62" spans="1:7" ht="12" customHeight="1" x14ac:dyDescent="0.2">
      <c r="A62" s="108"/>
      <c r="B62" s="109"/>
      <c r="C62" s="110"/>
      <c r="D62" s="105"/>
      <c r="E62" s="151"/>
      <c r="F62" s="111"/>
      <c r="G62" s="116"/>
    </row>
    <row r="63" spans="1:7" ht="12" customHeight="1" x14ac:dyDescent="0.2">
      <c r="A63" s="108"/>
      <c r="B63" s="109"/>
      <c r="C63" s="110"/>
      <c r="D63" s="105"/>
      <c r="E63" s="151"/>
      <c r="F63" s="111"/>
      <c r="G63" s="116"/>
    </row>
    <row r="64" spans="1:7" ht="12" customHeight="1" x14ac:dyDescent="0.2">
      <c r="A64" s="108"/>
      <c r="B64" s="109"/>
      <c r="C64" s="110"/>
      <c r="D64" s="105"/>
      <c r="E64" s="151"/>
      <c r="F64" s="111"/>
      <c r="G64" s="116"/>
    </row>
    <row r="65" spans="1:7" ht="12" customHeight="1" x14ac:dyDescent="0.2">
      <c r="A65" s="108"/>
      <c r="B65" s="109"/>
      <c r="C65" s="110"/>
      <c r="D65" s="105"/>
      <c r="E65" s="151"/>
      <c r="F65" s="111"/>
      <c r="G65" s="116"/>
    </row>
    <row r="66" spans="1:7" ht="12" customHeight="1" x14ac:dyDescent="0.2">
      <c r="A66" s="108"/>
      <c r="B66" s="109"/>
      <c r="C66" s="110"/>
      <c r="D66" s="105"/>
      <c r="E66" s="151"/>
      <c r="F66" s="111"/>
      <c r="G66" s="116"/>
    </row>
    <row r="67" spans="1:7" ht="12" customHeight="1" x14ac:dyDescent="0.2">
      <c r="A67" s="108"/>
      <c r="B67" s="109"/>
      <c r="C67" s="110"/>
      <c r="D67" s="105"/>
      <c r="E67" s="151"/>
      <c r="F67" s="111"/>
      <c r="G67" s="116"/>
    </row>
    <row r="68" spans="1:7" ht="12" customHeight="1" x14ac:dyDescent="0.2">
      <c r="A68" s="108"/>
      <c r="B68" s="109"/>
      <c r="C68" s="110"/>
      <c r="D68" s="105"/>
      <c r="E68" s="151"/>
      <c r="F68" s="111"/>
      <c r="G68" s="116"/>
    </row>
    <row r="69" spans="1:7" ht="12" customHeight="1" x14ac:dyDescent="0.2">
      <c r="A69" s="108"/>
      <c r="B69" s="109"/>
      <c r="C69" s="110"/>
      <c r="D69" s="105"/>
      <c r="E69" s="151"/>
      <c r="F69" s="111"/>
      <c r="G69" s="116"/>
    </row>
    <row r="70" spans="1:7" ht="12" customHeight="1" x14ac:dyDescent="0.2">
      <c r="A70" s="108"/>
      <c r="B70" s="109"/>
      <c r="C70" s="110"/>
      <c r="D70" s="105"/>
      <c r="E70" s="151"/>
      <c r="F70" s="111"/>
      <c r="G70" s="116"/>
    </row>
    <row r="71" spans="1:7" ht="12" customHeight="1" x14ac:dyDescent="0.2">
      <c r="A71" s="108"/>
      <c r="B71" s="109"/>
      <c r="C71" s="110"/>
      <c r="D71" s="105"/>
      <c r="E71" s="151"/>
      <c r="F71" s="111"/>
      <c r="G71" s="116"/>
    </row>
    <row r="72" spans="1:7" ht="12" customHeight="1" x14ac:dyDescent="0.2">
      <c r="A72" s="108"/>
      <c r="B72" s="109"/>
      <c r="C72" s="110"/>
      <c r="D72" s="105"/>
      <c r="E72" s="151"/>
      <c r="F72" s="111"/>
      <c r="G72" s="116"/>
    </row>
    <row r="73" spans="1:7" ht="12" customHeight="1" x14ac:dyDescent="0.2">
      <c r="A73" s="108"/>
      <c r="B73" s="109"/>
      <c r="C73" s="110"/>
      <c r="D73" s="105"/>
      <c r="E73" s="151"/>
      <c r="F73" s="111"/>
      <c r="G73" s="116"/>
    </row>
    <row r="74" spans="1:7" ht="12" customHeight="1" x14ac:dyDescent="0.2">
      <c r="A74" s="108"/>
      <c r="B74" s="109"/>
      <c r="C74" s="110"/>
      <c r="D74" s="105"/>
      <c r="E74" s="151"/>
      <c r="F74" s="111"/>
      <c r="G74" s="116"/>
    </row>
    <row r="75" spans="1:7" ht="12" thickBot="1" x14ac:dyDescent="0.25">
      <c r="A75" s="112"/>
      <c r="B75" s="109"/>
      <c r="C75" s="110"/>
      <c r="D75" s="105"/>
      <c r="E75" s="151"/>
      <c r="F75" s="111"/>
      <c r="G75" s="116"/>
    </row>
    <row r="76" spans="1:7" ht="12.6" thickBot="1" x14ac:dyDescent="0.3">
      <c r="A76" s="476"/>
      <c r="B76" s="477"/>
      <c r="C76" s="500" t="s">
        <v>55</v>
      </c>
      <c r="D76" s="479"/>
      <c r="E76" s="159"/>
      <c r="F76" s="480"/>
      <c r="G76" s="481">
        <f>SUM(G8:G75)</f>
        <v>0</v>
      </c>
    </row>
    <row r="77" spans="1:7" ht="12" x14ac:dyDescent="0.25">
      <c r="A77" s="7" t="s">
        <v>427</v>
      </c>
      <c r="C77" s="10"/>
      <c r="D77" s="3"/>
      <c r="E77" s="161"/>
      <c r="F77" s="119"/>
      <c r="G77" s="139"/>
    </row>
    <row r="78" spans="1:7" ht="12" x14ac:dyDescent="0.25">
      <c r="A78" s="7" t="s">
        <v>769</v>
      </c>
      <c r="C78" s="10"/>
      <c r="D78" s="3"/>
      <c r="E78" s="160"/>
      <c r="F78" s="119"/>
      <c r="G78" s="140" t="s">
        <v>261</v>
      </c>
    </row>
    <row r="79" spans="1:7" ht="12" x14ac:dyDescent="0.25">
      <c r="A79" s="12" t="s">
        <v>770</v>
      </c>
      <c r="B79" s="12"/>
      <c r="C79" s="12"/>
      <c r="D79" s="5"/>
      <c r="E79" s="141"/>
      <c r="F79" s="142"/>
      <c r="G79" s="143"/>
    </row>
    <row r="80" spans="1:7" x14ac:dyDescent="0.25">
      <c r="A80" s="14"/>
      <c r="B80" s="15"/>
      <c r="C80" s="16"/>
      <c r="D80" s="16"/>
      <c r="E80" s="144"/>
      <c r="F80" s="120"/>
      <c r="G80" s="443"/>
    </row>
    <row r="81" spans="1:7" ht="12" x14ac:dyDescent="0.25">
      <c r="A81" s="17" t="s">
        <v>14</v>
      </c>
      <c r="B81" s="495"/>
      <c r="C81" s="147" t="s">
        <v>130</v>
      </c>
      <c r="D81" s="18" t="s">
        <v>131</v>
      </c>
      <c r="E81" s="148" t="s">
        <v>132</v>
      </c>
      <c r="F81" s="64" t="s">
        <v>133</v>
      </c>
      <c r="G81" s="178" t="s">
        <v>134</v>
      </c>
    </row>
    <row r="82" spans="1:7" ht="12" thickBot="1" x14ac:dyDescent="0.3">
      <c r="A82" s="150"/>
      <c r="B82" s="60"/>
      <c r="C82" s="28"/>
      <c r="D82" s="28"/>
      <c r="E82" s="151"/>
      <c r="F82" s="36"/>
      <c r="G82" s="509"/>
    </row>
    <row r="83" spans="1:7" ht="12.6" thickBot="1" x14ac:dyDescent="0.3">
      <c r="A83" s="510"/>
      <c r="B83" s="511"/>
      <c r="C83" s="155" t="s">
        <v>39</v>
      </c>
      <c r="D83" s="512"/>
      <c r="E83" s="186"/>
      <c r="F83" s="513"/>
      <c r="G83" s="445">
        <f>G76</f>
        <v>0</v>
      </c>
    </row>
    <row r="84" spans="1:7" x14ac:dyDescent="0.25">
      <c r="A84" s="150"/>
      <c r="B84" s="3"/>
      <c r="C84" s="28"/>
      <c r="D84" s="28"/>
      <c r="E84" s="151"/>
      <c r="F84" s="36"/>
      <c r="G84" s="514"/>
    </row>
    <row r="85" spans="1:7" s="7" customFormat="1" ht="12" customHeight="1" x14ac:dyDescent="0.25">
      <c r="A85" s="129" t="s">
        <v>1221</v>
      </c>
      <c r="B85" s="103"/>
      <c r="C85" s="104" t="s">
        <v>1344</v>
      </c>
      <c r="D85" s="197"/>
      <c r="E85" s="148"/>
      <c r="F85" s="178"/>
      <c r="G85" s="200"/>
    </row>
    <row r="86" spans="1:7" s="7" customFormat="1" ht="12" customHeight="1" x14ac:dyDescent="0.25">
      <c r="A86" s="129"/>
      <c r="B86" s="103"/>
      <c r="C86" s="104" t="s">
        <v>1345</v>
      </c>
      <c r="D86" s="197"/>
      <c r="E86" s="148"/>
      <c r="F86" s="178"/>
      <c r="G86" s="200"/>
    </row>
    <row r="87" spans="1:7" s="7" customFormat="1" ht="12" customHeight="1" x14ac:dyDescent="0.25">
      <c r="A87" s="129"/>
      <c r="B87" s="103"/>
      <c r="C87" s="104"/>
      <c r="D87" s="197"/>
      <c r="E87" s="148"/>
      <c r="F87" s="178"/>
      <c r="G87" s="200"/>
    </row>
    <row r="88" spans="1:7" x14ac:dyDescent="0.2">
      <c r="A88" s="108" t="s">
        <v>1222</v>
      </c>
      <c r="B88" s="109"/>
      <c r="C88" s="110" t="s">
        <v>1299</v>
      </c>
      <c r="D88" s="105" t="s">
        <v>140</v>
      </c>
      <c r="E88" s="151">
        <v>2</v>
      </c>
      <c r="F88" s="301"/>
      <c r="G88" s="116" t="str">
        <f t="shared" ref="G88:G126" si="1">IF(OR(AND(E88="Prov",F88="Sum"),(F88="PC Sum")),". . . . . . . . .00",IF(ISERR(E88*F88),"",IF(E88*F88=0,"",ROUND(E88*F88,2))))</f>
        <v/>
      </c>
    </row>
    <row r="89" spans="1:7" x14ac:dyDescent="0.2">
      <c r="A89" s="108"/>
      <c r="B89" s="109"/>
      <c r="C89" s="110"/>
      <c r="D89" s="105"/>
      <c r="E89" s="151"/>
      <c r="F89" s="111"/>
      <c r="G89" s="116" t="str">
        <f t="shared" si="1"/>
        <v/>
      </c>
    </row>
    <row r="90" spans="1:7" x14ac:dyDescent="0.25">
      <c r="A90" s="150"/>
      <c r="B90" s="3"/>
      <c r="C90" s="28"/>
      <c r="D90" s="28"/>
      <c r="E90" s="151"/>
      <c r="F90" s="36"/>
      <c r="G90" s="116" t="str">
        <f t="shared" si="1"/>
        <v/>
      </c>
    </row>
    <row r="91" spans="1:7" s="7" customFormat="1" ht="12" x14ac:dyDescent="0.25">
      <c r="A91" s="129" t="s">
        <v>1223</v>
      </c>
      <c r="B91" s="103"/>
      <c r="C91" s="104" t="s">
        <v>1307</v>
      </c>
      <c r="D91" s="197"/>
      <c r="E91" s="198"/>
      <c r="F91" s="199"/>
      <c r="G91" s="200" t="str">
        <f t="shared" si="1"/>
        <v/>
      </c>
    </row>
    <row r="92" spans="1:7" x14ac:dyDescent="0.2">
      <c r="A92" s="108"/>
      <c r="B92" s="109"/>
      <c r="C92" s="110"/>
      <c r="D92" s="105"/>
      <c r="E92" s="106"/>
      <c r="F92" s="107"/>
      <c r="G92" s="116" t="str">
        <f t="shared" si="1"/>
        <v/>
      </c>
    </row>
    <row r="93" spans="1:7" x14ac:dyDescent="0.2">
      <c r="A93" s="108" t="s">
        <v>1224</v>
      </c>
      <c r="B93" s="109"/>
      <c r="C93" s="110" t="s">
        <v>1299</v>
      </c>
      <c r="D93" s="105" t="s">
        <v>140</v>
      </c>
      <c r="E93" s="106">
        <v>2</v>
      </c>
      <c r="F93" s="297"/>
      <c r="G93" s="116" t="str">
        <f t="shared" si="1"/>
        <v/>
      </c>
    </row>
    <row r="94" spans="1:7" x14ac:dyDescent="0.2">
      <c r="A94" s="108"/>
      <c r="B94" s="109"/>
      <c r="C94" s="110"/>
      <c r="D94" s="105"/>
      <c r="E94" s="106"/>
      <c r="F94" s="107"/>
      <c r="G94" s="116" t="str">
        <f t="shared" si="1"/>
        <v/>
      </c>
    </row>
    <row r="95" spans="1:7" x14ac:dyDescent="0.2">
      <c r="A95" s="108"/>
      <c r="B95" s="109"/>
      <c r="C95" s="110"/>
      <c r="D95" s="105"/>
      <c r="E95" s="106"/>
      <c r="F95" s="107"/>
      <c r="G95" s="116" t="str">
        <f t="shared" si="1"/>
        <v/>
      </c>
    </row>
    <row r="96" spans="1:7" x14ac:dyDescent="0.2">
      <c r="A96" s="108" t="s">
        <v>1225</v>
      </c>
      <c r="B96" s="109"/>
      <c r="C96" s="110" t="s">
        <v>1308</v>
      </c>
      <c r="D96" s="105" t="s">
        <v>140</v>
      </c>
      <c r="E96" s="106">
        <v>2</v>
      </c>
      <c r="F96" s="297"/>
      <c r="G96" s="116" t="str">
        <f t="shared" si="1"/>
        <v/>
      </c>
    </row>
    <row r="97" spans="1:7" x14ac:dyDescent="0.2">
      <c r="A97" s="108"/>
      <c r="B97" s="109"/>
      <c r="C97" s="110"/>
      <c r="D97" s="105"/>
      <c r="E97" s="106"/>
      <c r="F97" s="107"/>
      <c r="G97" s="116" t="str">
        <f t="shared" si="1"/>
        <v/>
      </c>
    </row>
    <row r="98" spans="1:7" x14ac:dyDescent="0.2">
      <c r="A98" s="108" t="s">
        <v>1226</v>
      </c>
      <c r="B98" s="109"/>
      <c r="C98" s="110" t="s">
        <v>1309</v>
      </c>
      <c r="D98" s="105" t="s">
        <v>140</v>
      </c>
      <c r="E98" s="113">
        <v>100</v>
      </c>
      <c r="F98" s="297"/>
      <c r="G98" s="116" t="str">
        <f t="shared" si="1"/>
        <v/>
      </c>
    </row>
    <row r="99" spans="1:7" x14ac:dyDescent="0.2">
      <c r="A99" s="108"/>
      <c r="B99" s="109"/>
      <c r="C99" s="110"/>
      <c r="D99" s="105"/>
      <c r="E99" s="106"/>
      <c r="F99" s="107"/>
      <c r="G99" s="116" t="str">
        <f t="shared" si="1"/>
        <v/>
      </c>
    </row>
    <row r="100" spans="1:7" s="7" customFormat="1" ht="12" x14ac:dyDescent="0.25">
      <c r="A100" s="129" t="s">
        <v>1227</v>
      </c>
      <c r="B100" s="103"/>
      <c r="C100" s="104" t="s">
        <v>1346</v>
      </c>
      <c r="D100" s="197"/>
      <c r="E100" s="198"/>
      <c r="F100" s="199"/>
      <c r="G100" s="200" t="str">
        <f t="shared" si="1"/>
        <v/>
      </c>
    </row>
    <row r="101" spans="1:7" s="7" customFormat="1" ht="12" x14ac:dyDescent="0.25">
      <c r="A101" s="129"/>
      <c r="B101" s="103"/>
      <c r="C101" s="104" t="s">
        <v>1347</v>
      </c>
      <c r="D101" s="197"/>
      <c r="E101" s="198"/>
      <c r="F101" s="199"/>
      <c r="G101" s="200" t="str">
        <f t="shared" si="1"/>
        <v/>
      </c>
    </row>
    <row r="102" spans="1:7" s="7" customFormat="1" ht="12" x14ac:dyDescent="0.25">
      <c r="A102" s="129"/>
      <c r="B102" s="103"/>
      <c r="C102" s="104"/>
      <c r="D102" s="197"/>
      <c r="E102" s="198"/>
      <c r="F102" s="199"/>
      <c r="G102" s="200" t="str">
        <f t="shared" si="1"/>
        <v/>
      </c>
    </row>
    <row r="103" spans="1:7" x14ac:dyDescent="0.2">
      <c r="A103" s="108" t="s">
        <v>1228</v>
      </c>
      <c r="B103" s="109"/>
      <c r="C103" s="110" t="s">
        <v>1310</v>
      </c>
      <c r="D103" s="105"/>
      <c r="E103" s="106"/>
      <c r="F103" s="107"/>
      <c r="G103" s="116" t="str">
        <f t="shared" si="1"/>
        <v/>
      </c>
    </row>
    <row r="104" spans="1:7" x14ac:dyDescent="0.2">
      <c r="A104" s="108"/>
      <c r="B104" s="109"/>
      <c r="C104" s="110"/>
      <c r="D104" s="105"/>
      <c r="E104" s="106"/>
      <c r="F104" s="107"/>
      <c r="G104" s="116" t="str">
        <f t="shared" si="1"/>
        <v/>
      </c>
    </row>
    <row r="105" spans="1:7" x14ac:dyDescent="0.2">
      <c r="A105" s="108" t="s">
        <v>1229</v>
      </c>
      <c r="B105" s="109"/>
      <c r="C105" s="110" t="s">
        <v>1299</v>
      </c>
      <c r="D105" s="105" t="s">
        <v>146</v>
      </c>
      <c r="E105" s="113">
        <v>2000</v>
      </c>
      <c r="F105" s="297"/>
      <c r="G105" s="116" t="str">
        <f t="shared" si="1"/>
        <v/>
      </c>
    </row>
    <row r="106" spans="1:7" x14ac:dyDescent="0.2">
      <c r="A106" s="108"/>
      <c r="B106" s="109"/>
      <c r="C106" s="110"/>
      <c r="D106" s="105"/>
      <c r="E106" s="106"/>
      <c r="F106" s="107"/>
      <c r="G106" s="116" t="str">
        <f t="shared" si="1"/>
        <v/>
      </c>
    </row>
    <row r="107" spans="1:7" x14ac:dyDescent="0.2">
      <c r="A107" s="108"/>
      <c r="B107" s="109"/>
      <c r="C107" s="110"/>
      <c r="D107" s="105"/>
      <c r="E107" s="106"/>
      <c r="F107" s="107"/>
      <c r="G107" s="116" t="str">
        <f t="shared" si="1"/>
        <v/>
      </c>
    </row>
    <row r="108" spans="1:7" s="7" customFormat="1" ht="12" x14ac:dyDescent="0.25">
      <c r="A108" s="129" t="s">
        <v>1230</v>
      </c>
      <c r="B108" s="103"/>
      <c r="C108" s="104" t="s">
        <v>204</v>
      </c>
      <c r="D108" s="197"/>
      <c r="E108" s="198"/>
      <c r="F108" s="199"/>
      <c r="G108" s="200" t="str">
        <f t="shared" si="1"/>
        <v/>
      </c>
    </row>
    <row r="109" spans="1:7" x14ac:dyDescent="0.2">
      <c r="A109" s="108"/>
      <c r="B109" s="109"/>
      <c r="C109" s="110"/>
      <c r="D109" s="105"/>
      <c r="E109" s="106"/>
      <c r="F109" s="107"/>
      <c r="G109" s="116" t="str">
        <f t="shared" si="1"/>
        <v/>
      </c>
    </row>
    <row r="110" spans="1:7" x14ac:dyDescent="0.2">
      <c r="A110" s="108" t="s">
        <v>1231</v>
      </c>
      <c r="B110" s="109"/>
      <c r="C110" s="110" t="s">
        <v>1299</v>
      </c>
      <c r="D110" s="105" t="s">
        <v>140</v>
      </c>
      <c r="E110" s="106">
        <v>10</v>
      </c>
      <c r="F110" s="297"/>
      <c r="G110" s="116" t="str">
        <f t="shared" si="1"/>
        <v/>
      </c>
    </row>
    <row r="111" spans="1:7" x14ac:dyDescent="0.2">
      <c r="A111" s="108"/>
      <c r="B111" s="109"/>
      <c r="C111" s="110"/>
      <c r="D111" s="105"/>
      <c r="E111" s="106"/>
      <c r="F111" s="107"/>
      <c r="G111" s="116" t="str">
        <f t="shared" si="1"/>
        <v/>
      </c>
    </row>
    <row r="112" spans="1:7" x14ac:dyDescent="0.2">
      <c r="A112" s="108"/>
      <c r="B112" s="109"/>
      <c r="C112" s="110"/>
      <c r="D112" s="105"/>
      <c r="E112" s="106"/>
      <c r="F112" s="107"/>
      <c r="G112" s="116" t="str">
        <f t="shared" si="1"/>
        <v/>
      </c>
    </row>
    <row r="113" spans="1:7" s="7" customFormat="1" ht="12" x14ac:dyDescent="0.25">
      <c r="A113" s="129" t="s">
        <v>1232</v>
      </c>
      <c r="B113" s="103"/>
      <c r="C113" s="104" t="s">
        <v>1311</v>
      </c>
      <c r="D113" s="197"/>
      <c r="E113" s="198"/>
      <c r="F113" s="199"/>
      <c r="G113" s="200" t="str">
        <f t="shared" si="1"/>
        <v/>
      </c>
    </row>
    <row r="114" spans="1:7" x14ac:dyDescent="0.2">
      <c r="A114" s="108"/>
      <c r="B114" s="109"/>
      <c r="C114" s="110"/>
      <c r="D114" s="105"/>
      <c r="E114" s="106"/>
      <c r="F114" s="107"/>
      <c r="G114" s="116" t="str">
        <f t="shared" si="1"/>
        <v/>
      </c>
    </row>
    <row r="115" spans="1:7" x14ac:dyDescent="0.2">
      <c r="A115" s="108" t="s">
        <v>1233</v>
      </c>
      <c r="B115" s="109"/>
      <c r="C115" s="110" t="s">
        <v>1299</v>
      </c>
      <c r="D115" s="105" t="s">
        <v>140</v>
      </c>
      <c r="E115" s="106">
        <v>2</v>
      </c>
      <c r="F115" s="297"/>
      <c r="G115" s="116" t="str">
        <f t="shared" si="1"/>
        <v/>
      </c>
    </row>
    <row r="116" spans="1:7" x14ac:dyDescent="0.2">
      <c r="A116" s="108"/>
      <c r="B116" s="109"/>
      <c r="C116" s="110"/>
      <c r="D116" s="105"/>
      <c r="E116" s="106"/>
      <c r="F116" s="296"/>
      <c r="G116" s="116" t="str">
        <f t="shared" si="1"/>
        <v/>
      </c>
    </row>
    <row r="117" spans="1:7" x14ac:dyDescent="0.2">
      <c r="A117" s="108"/>
      <c r="B117" s="109"/>
      <c r="C117" s="110"/>
      <c r="D117" s="105"/>
      <c r="E117" s="106"/>
      <c r="F117" s="107"/>
      <c r="G117" s="116" t="str">
        <f t="shared" si="1"/>
        <v/>
      </c>
    </row>
    <row r="118" spans="1:7" s="7" customFormat="1" ht="12" x14ac:dyDescent="0.25">
      <c r="A118" s="129" t="s">
        <v>1234</v>
      </c>
      <c r="B118" s="103"/>
      <c r="C118" s="104" t="s">
        <v>1312</v>
      </c>
      <c r="D118" s="197"/>
      <c r="E118" s="198"/>
      <c r="F118" s="199"/>
      <c r="G118" s="200" t="str">
        <f t="shared" si="1"/>
        <v/>
      </c>
    </row>
    <row r="119" spans="1:7" x14ac:dyDescent="0.2">
      <c r="A119" s="108"/>
      <c r="B119" s="109"/>
      <c r="C119" s="110"/>
      <c r="D119" s="105"/>
      <c r="E119" s="106"/>
      <c r="F119" s="107"/>
      <c r="G119" s="116" t="str">
        <f t="shared" si="1"/>
        <v/>
      </c>
    </row>
    <row r="120" spans="1:7" x14ac:dyDescent="0.2">
      <c r="A120" s="108" t="s">
        <v>1235</v>
      </c>
      <c r="B120" s="109"/>
      <c r="C120" s="110" t="s">
        <v>1299</v>
      </c>
      <c r="D120" s="105" t="s">
        <v>140</v>
      </c>
      <c r="E120" s="106">
        <v>2</v>
      </c>
      <c r="F120" s="297"/>
      <c r="G120" s="116" t="str">
        <f t="shared" si="1"/>
        <v/>
      </c>
    </row>
    <row r="121" spans="1:7" x14ac:dyDescent="0.2">
      <c r="A121" s="108"/>
      <c r="B121" s="109"/>
      <c r="C121" s="110"/>
      <c r="D121" s="105"/>
      <c r="E121" s="106"/>
      <c r="F121" s="107"/>
      <c r="G121" s="116" t="str">
        <f t="shared" si="1"/>
        <v/>
      </c>
    </row>
    <row r="122" spans="1:7" x14ac:dyDescent="0.2">
      <c r="A122" s="108"/>
      <c r="B122" s="109"/>
      <c r="C122" s="110"/>
      <c r="D122" s="105"/>
      <c r="E122" s="106"/>
      <c r="F122" s="107"/>
      <c r="G122" s="116" t="str">
        <f t="shared" si="1"/>
        <v/>
      </c>
    </row>
    <row r="123" spans="1:7" s="7" customFormat="1" ht="12" x14ac:dyDescent="0.25">
      <c r="A123" s="129" t="s">
        <v>1236</v>
      </c>
      <c r="B123" s="103"/>
      <c r="C123" s="104" t="s">
        <v>1313</v>
      </c>
      <c r="D123" s="197"/>
      <c r="E123" s="198"/>
      <c r="F123" s="199"/>
      <c r="G123" s="200" t="str">
        <f t="shared" si="1"/>
        <v/>
      </c>
    </row>
    <row r="124" spans="1:7" x14ac:dyDescent="0.2">
      <c r="A124" s="108"/>
      <c r="B124" s="109"/>
      <c r="C124" s="110"/>
      <c r="D124" s="105"/>
      <c r="E124" s="106"/>
      <c r="F124" s="107"/>
      <c r="G124" s="116" t="str">
        <f t="shared" si="1"/>
        <v/>
      </c>
    </row>
    <row r="125" spans="1:7" x14ac:dyDescent="0.2">
      <c r="A125" s="108" t="s">
        <v>1237</v>
      </c>
      <c r="B125" s="109"/>
      <c r="C125" s="110" t="s">
        <v>386</v>
      </c>
      <c r="D125" s="105" t="s">
        <v>140</v>
      </c>
      <c r="E125" s="113">
        <v>150</v>
      </c>
      <c r="F125" s="297"/>
      <c r="G125" s="116" t="str">
        <f t="shared" si="1"/>
        <v/>
      </c>
    </row>
    <row r="126" spans="1:7" x14ac:dyDescent="0.2">
      <c r="A126" s="108"/>
      <c r="B126" s="109"/>
      <c r="C126" s="110"/>
      <c r="D126" s="105"/>
      <c r="E126" s="106"/>
      <c r="F126" s="107"/>
      <c r="G126" s="116" t="str">
        <f t="shared" si="1"/>
        <v/>
      </c>
    </row>
    <row r="127" spans="1:7" x14ac:dyDescent="0.2">
      <c r="A127" s="108"/>
      <c r="B127" s="109"/>
      <c r="C127" s="110"/>
      <c r="D127" s="105"/>
      <c r="E127" s="106"/>
      <c r="F127" s="107"/>
      <c r="G127" s="116"/>
    </row>
    <row r="128" spans="1:7" x14ac:dyDescent="0.2">
      <c r="A128" s="108"/>
      <c r="B128" s="109"/>
      <c r="C128" s="110"/>
      <c r="D128" s="105"/>
      <c r="E128" s="106"/>
      <c r="F128" s="107"/>
      <c r="G128" s="116"/>
    </row>
    <row r="129" spans="1:7" x14ac:dyDescent="0.2">
      <c r="A129" s="108"/>
      <c r="B129" s="109"/>
      <c r="C129" s="110"/>
      <c r="D129" s="105"/>
      <c r="E129" s="106"/>
      <c r="F129" s="107"/>
      <c r="G129" s="116"/>
    </row>
    <row r="130" spans="1:7" x14ac:dyDescent="0.2">
      <c r="A130" s="108"/>
      <c r="B130" s="109"/>
      <c r="C130" s="110"/>
      <c r="D130" s="105"/>
      <c r="E130" s="106"/>
      <c r="F130" s="107"/>
      <c r="G130" s="116"/>
    </row>
    <row r="131" spans="1:7" x14ac:dyDescent="0.2">
      <c r="A131" s="108"/>
      <c r="B131" s="109"/>
      <c r="C131" s="110"/>
      <c r="D131" s="105"/>
      <c r="E131" s="106"/>
      <c r="F131" s="107"/>
      <c r="G131" s="116"/>
    </row>
    <row r="132" spans="1:7" x14ac:dyDescent="0.2">
      <c r="A132" s="108"/>
      <c r="B132" s="109"/>
      <c r="C132" s="110"/>
      <c r="D132" s="105"/>
      <c r="E132" s="106"/>
      <c r="F132" s="107"/>
      <c r="G132" s="116"/>
    </row>
    <row r="133" spans="1:7" x14ac:dyDescent="0.2">
      <c r="A133" s="108"/>
      <c r="B133" s="109"/>
      <c r="C133" s="110"/>
      <c r="D133" s="105"/>
      <c r="E133" s="106"/>
      <c r="F133" s="107"/>
      <c r="G133" s="116"/>
    </row>
    <row r="134" spans="1:7" x14ac:dyDescent="0.2">
      <c r="A134" s="108"/>
      <c r="B134" s="109"/>
      <c r="C134" s="110"/>
      <c r="D134" s="105"/>
      <c r="E134" s="106"/>
      <c r="F134" s="107"/>
      <c r="G134" s="116"/>
    </row>
    <row r="135" spans="1:7" x14ac:dyDescent="0.2">
      <c r="A135" s="108"/>
      <c r="B135" s="109"/>
      <c r="C135" s="110"/>
      <c r="D135" s="105"/>
      <c r="E135" s="106"/>
      <c r="F135" s="107"/>
      <c r="G135" s="116"/>
    </row>
    <row r="136" spans="1:7" x14ac:dyDescent="0.2">
      <c r="A136" s="108"/>
      <c r="B136" s="109"/>
      <c r="C136" s="110"/>
      <c r="D136" s="105"/>
      <c r="E136" s="106"/>
      <c r="F136" s="107"/>
      <c r="G136" s="116"/>
    </row>
    <row r="137" spans="1:7" x14ac:dyDescent="0.2">
      <c r="A137" s="108"/>
      <c r="B137" s="109"/>
      <c r="C137" s="110"/>
      <c r="D137" s="105"/>
      <c r="E137" s="106"/>
      <c r="F137" s="107"/>
      <c r="G137" s="116"/>
    </row>
    <row r="138" spans="1:7" x14ac:dyDescent="0.2">
      <c r="A138" s="108"/>
      <c r="B138" s="109"/>
      <c r="C138" s="110"/>
      <c r="D138" s="105"/>
      <c r="E138" s="106"/>
      <c r="F138" s="107"/>
      <c r="G138" s="116"/>
    </row>
    <row r="139" spans="1:7" x14ac:dyDescent="0.2">
      <c r="A139" s="108"/>
      <c r="B139" s="109"/>
      <c r="C139" s="110"/>
      <c r="D139" s="105"/>
      <c r="E139" s="106"/>
      <c r="F139" s="107"/>
      <c r="G139" s="116"/>
    </row>
    <row r="140" spans="1:7" x14ac:dyDescent="0.2">
      <c r="A140" s="108"/>
      <c r="B140" s="109"/>
      <c r="C140" s="110"/>
      <c r="D140" s="105"/>
      <c r="E140" s="106"/>
      <c r="F140" s="107"/>
      <c r="G140" s="116"/>
    </row>
    <row r="141" spans="1:7" x14ac:dyDescent="0.2">
      <c r="A141" s="108"/>
      <c r="B141" s="109"/>
      <c r="C141" s="110"/>
      <c r="D141" s="105"/>
      <c r="E141" s="106"/>
      <c r="F141" s="107"/>
      <c r="G141" s="116"/>
    </row>
    <row r="142" spans="1:7" x14ac:dyDescent="0.2">
      <c r="A142" s="108"/>
      <c r="B142" s="109"/>
      <c r="C142" s="110"/>
      <c r="D142" s="105"/>
      <c r="E142" s="106"/>
      <c r="F142" s="107"/>
      <c r="G142" s="116"/>
    </row>
    <row r="143" spans="1:7" x14ac:dyDescent="0.2">
      <c r="A143" s="108"/>
      <c r="B143" s="109"/>
      <c r="C143" s="110"/>
      <c r="D143" s="105"/>
      <c r="E143" s="106"/>
      <c r="F143" s="107"/>
      <c r="G143" s="116"/>
    </row>
    <row r="144" spans="1:7" x14ac:dyDescent="0.2">
      <c r="A144" s="108"/>
      <c r="B144" s="109"/>
      <c r="C144" s="110"/>
      <c r="D144" s="105"/>
      <c r="E144" s="106"/>
      <c r="F144" s="107"/>
      <c r="G144" s="116"/>
    </row>
    <row r="145" spans="1:7" x14ac:dyDescent="0.2">
      <c r="A145" s="108"/>
      <c r="B145" s="109"/>
      <c r="C145" s="110"/>
      <c r="D145" s="105"/>
      <c r="E145" s="106"/>
      <c r="F145" s="107"/>
      <c r="G145" s="116"/>
    </row>
    <row r="146" spans="1:7" x14ac:dyDescent="0.2">
      <c r="A146" s="108"/>
      <c r="B146" s="109"/>
      <c r="C146" s="110"/>
      <c r="D146" s="105"/>
      <c r="E146" s="106"/>
      <c r="F146" s="107"/>
      <c r="G146" s="116"/>
    </row>
    <row r="147" spans="1:7" x14ac:dyDescent="0.2">
      <c r="A147" s="108"/>
      <c r="B147" s="109"/>
      <c r="C147" s="110"/>
      <c r="D147" s="105"/>
      <c r="E147" s="106"/>
      <c r="F147" s="107"/>
      <c r="G147" s="116"/>
    </row>
    <row r="148" spans="1:7" x14ac:dyDescent="0.2">
      <c r="A148" s="108"/>
      <c r="B148" s="109"/>
      <c r="C148" s="110"/>
      <c r="D148" s="105"/>
      <c r="E148" s="106"/>
      <c r="F148" s="107"/>
      <c r="G148" s="116"/>
    </row>
    <row r="149" spans="1:7" x14ac:dyDescent="0.2">
      <c r="A149" s="108"/>
      <c r="B149" s="109"/>
      <c r="C149" s="110"/>
      <c r="D149" s="105"/>
      <c r="E149" s="106"/>
      <c r="F149" s="107"/>
      <c r="G149" s="116"/>
    </row>
    <row r="150" spans="1:7" x14ac:dyDescent="0.2">
      <c r="A150" s="108"/>
      <c r="B150" s="109"/>
      <c r="C150" s="110"/>
      <c r="D150" s="105"/>
      <c r="E150" s="106"/>
      <c r="F150" s="107"/>
      <c r="G150" s="116"/>
    </row>
    <row r="151" spans="1:7" ht="12" thickBot="1" x14ac:dyDescent="0.25">
      <c r="A151" s="112"/>
      <c r="B151" s="109"/>
      <c r="C151" s="110"/>
      <c r="D151" s="105"/>
      <c r="E151" s="106"/>
      <c r="F151" s="107"/>
      <c r="G151" s="493"/>
    </row>
    <row r="152" spans="1:7" ht="12.6" thickBot="1" x14ac:dyDescent="0.3">
      <c r="A152" s="476"/>
      <c r="B152" s="477"/>
      <c r="C152" s="500" t="s">
        <v>55</v>
      </c>
      <c r="D152" s="479"/>
      <c r="E152" s="159"/>
      <c r="F152" s="480"/>
      <c r="G152" s="494">
        <f>SUM(G83:G151)</f>
        <v>0</v>
      </c>
    </row>
    <row r="153" spans="1:7" ht="12" x14ac:dyDescent="0.25">
      <c r="A153" s="7" t="s">
        <v>427</v>
      </c>
      <c r="C153" s="10"/>
      <c r="D153" s="3"/>
      <c r="E153" s="161"/>
      <c r="F153" s="119"/>
      <c r="G153" s="139"/>
    </row>
    <row r="154" spans="1:7" ht="12" x14ac:dyDescent="0.25">
      <c r="A154" s="7" t="s">
        <v>769</v>
      </c>
      <c r="C154" s="10"/>
      <c r="D154" s="3"/>
      <c r="E154" s="160"/>
      <c r="F154" s="119"/>
      <c r="G154" s="140" t="s">
        <v>261</v>
      </c>
    </row>
    <row r="155" spans="1:7" ht="12" x14ac:dyDescent="0.25">
      <c r="A155" s="12" t="s">
        <v>770</v>
      </c>
      <c r="B155" s="12"/>
      <c r="C155" s="12"/>
      <c r="D155" s="5"/>
      <c r="E155" s="141"/>
      <c r="F155" s="142"/>
      <c r="G155" s="143"/>
    </row>
    <row r="156" spans="1:7" x14ac:dyDescent="0.25">
      <c r="A156" s="14"/>
      <c r="B156" s="4"/>
      <c r="C156" s="16"/>
      <c r="D156" s="16"/>
      <c r="E156" s="144"/>
      <c r="F156" s="120"/>
      <c r="G156" s="443"/>
    </row>
    <row r="157" spans="1:7" ht="12" x14ac:dyDescent="0.25">
      <c r="A157" s="17" t="s">
        <v>14</v>
      </c>
      <c r="B157" s="146"/>
      <c r="C157" s="147" t="s">
        <v>130</v>
      </c>
      <c r="D157" s="18" t="s">
        <v>131</v>
      </c>
      <c r="E157" s="148" t="s">
        <v>132</v>
      </c>
      <c r="F157" s="64" t="s">
        <v>133</v>
      </c>
      <c r="G157" s="178" t="s">
        <v>134</v>
      </c>
    </row>
    <row r="158" spans="1:7" ht="12" thickBot="1" x14ac:dyDescent="0.3">
      <c r="A158" s="150"/>
      <c r="B158" s="3"/>
      <c r="C158" s="28"/>
      <c r="D158" s="28"/>
      <c r="E158" s="151"/>
      <c r="F158" s="36"/>
      <c r="G158" s="444"/>
    </row>
    <row r="159" spans="1:7" ht="12.6" thickBot="1" x14ac:dyDescent="0.3">
      <c r="A159" s="510"/>
      <c r="B159" s="511"/>
      <c r="C159" s="155" t="s">
        <v>39</v>
      </c>
      <c r="D159" s="512"/>
      <c r="E159" s="186"/>
      <c r="F159" s="513"/>
      <c r="G159" s="445">
        <f>G152</f>
        <v>0</v>
      </c>
    </row>
    <row r="160" spans="1:7" x14ac:dyDescent="0.25">
      <c r="A160" s="150"/>
      <c r="B160" s="3"/>
      <c r="C160" s="28"/>
      <c r="D160" s="28"/>
      <c r="E160" s="151"/>
      <c r="F160" s="515"/>
      <c r="G160" s="514"/>
    </row>
    <row r="161" spans="1:7" s="7" customFormat="1" ht="24" x14ac:dyDescent="0.25">
      <c r="A161" s="129" t="s">
        <v>1238</v>
      </c>
      <c r="B161" s="103"/>
      <c r="C161" s="104" t="s">
        <v>1314</v>
      </c>
      <c r="D161" s="197"/>
      <c r="E161" s="198"/>
      <c r="F161" s="516"/>
      <c r="G161" s="200"/>
    </row>
    <row r="162" spans="1:7" x14ac:dyDescent="0.2">
      <c r="A162" s="108"/>
      <c r="B162" s="109"/>
      <c r="C162" s="110"/>
      <c r="D162" s="105"/>
      <c r="E162" s="106"/>
      <c r="F162" s="502"/>
      <c r="G162" s="116"/>
    </row>
    <row r="163" spans="1:7" x14ac:dyDescent="0.2">
      <c r="A163" s="65" t="s">
        <v>1239</v>
      </c>
      <c r="B163" s="109"/>
      <c r="C163" s="170" t="s">
        <v>1240</v>
      </c>
      <c r="D163" s="105" t="s">
        <v>146</v>
      </c>
      <c r="E163" s="113">
        <v>1000</v>
      </c>
      <c r="F163" s="533"/>
      <c r="G163" s="116" t="str">
        <f t="shared" ref="G163:G206" si="2">IF(OR(AND(E163="Prov",F163="Sum"),(F163="PC Sum")),". . . . . . . . .00",IF(ISERR(E163*F163),"",IF(E163*F163=0,"",ROUND(E163*F163,2))))</f>
        <v/>
      </c>
    </row>
    <row r="164" spans="1:7" x14ac:dyDescent="0.2">
      <c r="A164" s="63"/>
      <c r="B164" s="109"/>
      <c r="C164" s="170"/>
      <c r="D164" s="105"/>
      <c r="E164" s="113"/>
      <c r="F164" s="504"/>
      <c r="G164" s="116" t="str">
        <f t="shared" si="2"/>
        <v/>
      </c>
    </row>
    <row r="165" spans="1:7" x14ac:dyDescent="0.2">
      <c r="A165" s="114"/>
      <c r="B165" s="109"/>
      <c r="C165" s="170"/>
      <c r="D165" s="105"/>
      <c r="E165" s="151"/>
      <c r="F165" s="504"/>
      <c r="G165" s="116" t="str">
        <f t="shared" si="2"/>
        <v/>
      </c>
    </row>
    <row r="166" spans="1:7" x14ac:dyDescent="0.2">
      <c r="A166" s="63" t="s">
        <v>1241</v>
      </c>
      <c r="B166" s="109"/>
      <c r="C166" s="170" t="s">
        <v>1242</v>
      </c>
      <c r="D166" s="105" t="s">
        <v>146</v>
      </c>
      <c r="E166" s="151">
        <v>5</v>
      </c>
      <c r="F166" s="533"/>
      <c r="G166" s="116" t="str">
        <f t="shared" si="2"/>
        <v/>
      </c>
    </row>
    <row r="167" spans="1:7" x14ac:dyDescent="0.2">
      <c r="A167" s="63"/>
      <c r="B167" s="109"/>
      <c r="C167" s="170"/>
      <c r="D167" s="105"/>
      <c r="E167" s="151"/>
      <c r="F167" s="504"/>
      <c r="G167" s="116" t="str">
        <f t="shared" si="2"/>
        <v/>
      </c>
    </row>
    <row r="168" spans="1:7" x14ac:dyDescent="0.2">
      <c r="A168" s="114"/>
      <c r="B168" s="109"/>
      <c r="C168" s="170"/>
      <c r="D168" s="105"/>
      <c r="E168" s="151"/>
      <c r="F168" s="504"/>
      <c r="G168" s="116" t="str">
        <f t="shared" si="2"/>
        <v/>
      </c>
    </row>
    <row r="169" spans="1:7" x14ac:dyDescent="0.2">
      <c r="A169" s="108" t="s">
        <v>1243</v>
      </c>
      <c r="B169" s="109"/>
      <c r="C169" s="110" t="s">
        <v>398</v>
      </c>
      <c r="D169" s="105" t="s">
        <v>140</v>
      </c>
      <c r="E169" s="151">
        <v>50</v>
      </c>
      <c r="F169" s="301"/>
      <c r="G169" s="116" t="str">
        <f t="shared" si="2"/>
        <v/>
      </c>
    </row>
    <row r="170" spans="1:7" x14ac:dyDescent="0.2">
      <c r="A170" s="63"/>
      <c r="B170" s="517"/>
      <c r="C170" s="518"/>
      <c r="D170" s="105"/>
      <c r="E170" s="151"/>
      <c r="F170" s="504"/>
      <c r="G170" s="116" t="str">
        <f t="shared" si="2"/>
        <v/>
      </c>
    </row>
    <row r="171" spans="1:7" x14ac:dyDescent="0.2">
      <c r="A171" s="65" t="s">
        <v>1244</v>
      </c>
      <c r="B171" s="109"/>
      <c r="C171" s="170" t="s">
        <v>1245</v>
      </c>
      <c r="D171" s="105" t="s">
        <v>140</v>
      </c>
      <c r="E171" s="113">
        <v>50</v>
      </c>
      <c r="F171" s="533"/>
      <c r="G171" s="116" t="str">
        <f t="shared" si="2"/>
        <v/>
      </c>
    </row>
    <row r="172" spans="1:7" x14ac:dyDescent="0.2">
      <c r="A172" s="63"/>
      <c r="B172" s="109"/>
      <c r="C172" s="170"/>
      <c r="D172" s="105"/>
      <c r="E172" s="151"/>
      <c r="F172" s="504"/>
      <c r="G172" s="116" t="str">
        <f t="shared" si="2"/>
        <v/>
      </c>
    </row>
    <row r="173" spans="1:7" x14ac:dyDescent="0.2">
      <c r="A173" s="114"/>
      <c r="B173" s="109"/>
      <c r="C173" s="170"/>
      <c r="D173" s="105"/>
      <c r="E173" s="151"/>
      <c r="F173" s="504"/>
      <c r="G173" s="116" t="str">
        <f t="shared" si="2"/>
        <v/>
      </c>
    </row>
    <row r="174" spans="1:7" s="7" customFormat="1" ht="12" x14ac:dyDescent="0.25">
      <c r="A174" s="210" t="s">
        <v>1246</v>
      </c>
      <c r="B174" s="103"/>
      <c r="C174" s="211" t="s">
        <v>205</v>
      </c>
      <c r="D174" s="197"/>
      <c r="E174" s="148"/>
      <c r="F174" s="149"/>
      <c r="G174" s="200" t="str">
        <f t="shared" si="2"/>
        <v/>
      </c>
    </row>
    <row r="175" spans="1:7" x14ac:dyDescent="0.2">
      <c r="A175" s="63"/>
      <c r="B175" s="109"/>
      <c r="C175" s="170"/>
      <c r="D175" s="105"/>
      <c r="E175" s="151"/>
      <c r="F175" s="504"/>
      <c r="G175" s="116" t="str">
        <f t="shared" si="2"/>
        <v/>
      </c>
    </row>
    <row r="176" spans="1:7" x14ac:dyDescent="0.2">
      <c r="A176" s="65" t="s">
        <v>1247</v>
      </c>
      <c r="B176" s="109"/>
      <c r="C176" s="170" t="s">
        <v>1248</v>
      </c>
      <c r="D176" s="105" t="s">
        <v>140</v>
      </c>
      <c r="E176" s="151">
        <v>5</v>
      </c>
      <c r="F176" s="533"/>
      <c r="G176" s="116" t="str">
        <f t="shared" si="2"/>
        <v/>
      </c>
    </row>
    <row r="177" spans="1:7" x14ac:dyDescent="0.2">
      <c r="A177" s="63"/>
      <c r="B177" s="109"/>
      <c r="C177" s="170"/>
      <c r="D177" s="105"/>
      <c r="E177" s="151"/>
      <c r="F177" s="504"/>
      <c r="G177" s="116" t="str">
        <f t="shared" si="2"/>
        <v/>
      </c>
    </row>
    <row r="178" spans="1:7" x14ac:dyDescent="0.2">
      <c r="A178" s="108"/>
      <c r="B178" s="109"/>
      <c r="C178" s="110"/>
      <c r="D178" s="105"/>
      <c r="E178" s="151"/>
      <c r="F178" s="504"/>
      <c r="G178" s="116" t="str">
        <f t="shared" si="2"/>
        <v/>
      </c>
    </row>
    <row r="179" spans="1:7" s="7" customFormat="1" ht="12" x14ac:dyDescent="0.25">
      <c r="A179" s="129" t="s">
        <v>1249</v>
      </c>
      <c r="B179" s="103"/>
      <c r="C179" s="104" t="s">
        <v>95</v>
      </c>
      <c r="D179" s="197"/>
      <c r="E179" s="148"/>
      <c r="F179" s="178"/>
      <c r="G179" s="200" t="str">
        <f t="shared" si="2"/>
        <v/>
      </c>
    </row>
    <row r="180" spans="1:7" x14ac:dyDescent="0.2">
      <c r="A180" s="108"/>
      <c r="B180" s="109"/>
      <c r="C180" s="110"/>
      <c r="D180" s="105"/>
      <c r="E180" s="151"/>
      <c r="F180" s="111"/>
      <c r="G180" s="116" t="str">
        <f t="shared" si="2"/>
        <v/>
      </c>
    </row>
    <row r="181" spans="1:7" x14ac:dyDescent="0.2">
      <c r="A181" s="108" t="s">
        <v>1250</v>
      </c>
      <c r="B181" s="109"/>
      <c r="C181" s="110" t="s">
        <v>206</v>
      </c>
      <c r="D181" s="105" t="s">
        <v>140</v>
      </c>
      <c r="E181" s="113">
        <v>100</v>
      </c>
      <c r="F181" s="301"/>
      <c r="G181" s="116" t="str">
        <f t="shared" si="2"/>
        <v/>
      </c>
    </row>
    <row r="182" spans="1:7" x14ac:dyDescent="0.2">
      <c r="A182" s="108"/>
      <c r="B182" s="109"/>
      <c r="C182" s="110"/>
      <c r="D182" s="105"/>
      <c r="E182" s="151"/>
      <c r="F182" s="111"/>
      <c r="G182" s="116" t="str">
        <f t="shared" si="2"/>
        <v/>
      </c>
    </row>
    <row r="183" spans="1:7" s="7" customFormat="1" ht="12" x14ac:dyDescent="0.25">
      <c r="A183" s="215" t="s">
        <v>1251</v>
      </c>
      <c r="B183" s="135"/>
      <c r="C183" s="104" t="s">
        <v>1315</v>
      </c>
      <c r="D183" s="197"/>
      <c r="E183" s="148"/>
      <c r="F183" s="178"/>
      <c r="G183" s="200" t="str">
        <f t="shared" si="2"/>
        <v/>
      </c>
    </row>
    <row r="184" spans="1:7" x14ac:dyDescent="0.2">
      <c r="A184" s="179"/>
      <c r="B184" s="115"/>
      <c r="C184" s="110"/>
      <c r="D184" s="105"/>
      <c r="E184" s="151"/>
      <c r="F184" s="111"/>
      <c r="G184" s="116" t="str">
        <f t="shared" si="2"/>
        <v/>
      </c>
    </row>
    <row r="185" spans="1:7" x14ac:dyDescent="0.2">
      <c r="A185" s="31" t="s">
        <v>1252</v>
      </c>
      <c r="B185" s="109"/>
      <c r="C185" s="110" t="s">
        <v>204</v>
      </c>
      <c r="D185" s="105" t="s">
        <v>140</v>
      </c>
      <c r="E185" s="151">
        <v>5</v>
      </c>
      <c r="F185" s="301"/>
      <c r="G185" s="116" t="str">
        <f t="shared" si="2"/>
        <v/>
      </c>
    </row>
    <row r="186" spans="1:7" x14ac:dyDescent="0.2">
      <c r="A186" s="108"/>
      <c r="B186" s="109"/>
      <c r="C186" s="110"/>
      <c r="D186" s="105"/>
      <c r="E186" s="151"/>
      <c r="F186" s="111"/>
      <c r="G186" s="116" t="str">
        <f t="shared" si="2"/>
        <v/>
      </c>
    </row>
    <row r="187" spans="1:7" ht="12" customHeight="1" x14ac:dyDescent="0.25">
      <c r="A187" s="31" t="s">
        <v>1253</v>
      </c>
      <c r="B187" s="130"/>
      <c r="C187" s="110" t="s">
        <v>1254</v>
      </c>
      <c r="D187" s="131" t="s">
        <v>140</v>
      </c>
      <c r="E187" s="174">
        <v>2</v>
      </c>
      <c r="F187" s="232"/>
      <c r="G187" s="116" t="str">
        <f t="shared" si="2"/>
        <v/>
      </c>
    </row>
    <row r="188" spans="1:7" x14ac:dyDescent="0.25">
      <c r="A188" s="31"/>
      <c r="B188" s="130"/>
      <c r="C188" s="110"/>
      <c r="D188" s="131"/>
      <c r="E188" s="174"/>
      <c r="F188" s="185"/>
      <c r="G188" s="116" t="str">
        <f t="shared" si="2"/>
        <v/>
      </c>
    </row>
    <row r="189" spans="1:7" x14ac:dyDescent="0.25">
      <c r="A189" s="31"/>
      <c r="B189" s="130"/>
      <c r="C189" s="110"/>
      <c r="D189" s="131"/>
      <c r="E189" s="174"/>
      <c r="F189" s="185"/>
      <c r="G189" s="116" t="str">
        <f t="shared" si="2"/>
        <v/>
      </c>
    </row>
    <row r="190" spans="1:7" ht="12" customHeight="1" x14ac:dyDescent="0.25">
      <c r="A190" s="31" t="s">
        <v>1255</v>
      </c>
      <c r="B190" s="130"/>
      <c r="C190" s="110" t="s">
        <v>1256</v>
      </c>
      <c r="D190" s="131" t="s">
        <v>140</v>
      </c>
      <c r="E190" s="174">
        <v>2</v>
      </c>
      <c r="F190" s="232"/>
      <c r="G190" s="116" t="str">
        <f t="shared" si="2"/>
        <v/>
      </c>
    </row>
    <row r="191" spans="1:7" x14ac:dyDescent="0.2">
      <c r="A191" s="31"/>
      <c r="B191" s="109"/>
      <c r="C191" s="110"/>
      <c r="D191" s="105"/>
      <c r="E191" s="151"/>
      <c r="F191" s="111"/>
      <c r="G191" s="116" t="str">
        <f t="shared" si="2"/>
        <v/>
      </c>
    </row>
    <row r="192" spans="1:7" x14ac:dyDescent="0.2">
      <c r="A192" s="31"/>
      <c r="B192" s="109"/>
      <c r="C192" s="110"/>
      <c r="D192" s="105"/>
      <c r="E192" s="151"/>
      <c r="F192" s="111"/>
      <c r="G192" s="116" t="str">
        <f t="shared" si="2"/>
        <v/>
      </c>
    </row>
    <row r="193" spans="1:7" x14ac:dyDescent="0.2">
      <c r="A193" s="108" t="s">
        <v>1257</v>
      </c>
      <c r="B193" s="109"/>
      <c r="C193" s="110" t="s">
        <v>1307</v>
      </c>
      <c r="D193" s="105" t="s">
        <v>140</v>
      </c>
      <c r="E193" s="151">
        <v>2</v>
      </c>
      <c r="F193" s="301"/>
      <c r="G193" s="116" t="str">
        <f t="shared" si="2"/>
        <v/>
      </c>
    </row>
    <row r="194" spans="1:7" x14ac:dyDescent="0.2">
      <c r="A194" s="108"/>
      <c r="B194" s="109"/>
      <c r="C194" s="110"/>
      <c r="D194" s="105"/>
      <c r="E194" s="151"/>
      <c r="F194" s="111"/>
      <c r="G194" s="116" t="str">
        <f t="shared" si="2"/>
        <v/>
      </c>
    </row>
    <row r="195" spans="1:7" x14ac:dyDescent="0.2">
      <c r="A195" s="108" t="s">
        <v>1258</v>
      </c>
      <c r="B195" s="109"/>
      <c r="C195" s="110" t="s">
        <v>1259</v>
      </c>
      <c r="D195" s="105" t="s">
        <v>583</v>
      </c>
      <c r="E195" s="151">
        <v>2</v>
      </c>
      <c r="F195" s="301"/>
      <c r="G195" s="116" t="str">
        <f t="shared" si="2"/>
        <v/>
      </c>
    </row>
    <row r="196" spans="1:7" x14ac:dyDescent="0.2">
      <c r="A196" s="108"/>
      <c r="B196" s="109"/>
      <c r="C196" s="110"/>
      <c r="D196" s="105"/>
      <c r="E196" s="151"/>
      <c r="F196" s="111"/>
      <c r="G196" s="116" t="str">
        <f t="shared" si="2"/>
        <v/>
      </c>
    </row>
    <row r="197" spans="1:7" s="7" customFormat="1" ht="12" x14ac:dyDescent="0.25">
      <c r="A197" s="519" t="s">
        <v>1260</v>
      </c>
      <c r="B197" s="520"/>
      <c r="C197" s="521" t="s">
        <v>1316</v>
      </c>
      <c r="D197" s="197"/>
      <c r="E197" s="148"/>
      <c r="F197" s="178"/>
      <c r="G197" s="200" t="str">
        <f t="shared" si="2"/>
        <v/>
      </c>
    </row>
    <row r="198" spans="1:7" x14ac:dyDescent="0.2">
      <c r="A198" s="63"/>
      <c r="B198" s="517"/>
      <c r="C198" s="162"/>
      <c r="D198" s="105"/>
      <c r="E198" s="151"/>
      <c r="F198" s="111"/>
      <c r="G198" s="116" t="str">
        <f t="shared" si="2"/>
        <v/>
      </c>
    </row>
    <row r="199" spans="1:7" x14ac:dyDescent="0.2">
      <c r="A199" s="63" t="s">
        <v>1261</v>
      </c>
      <c r="B199" s="517"/>
      <c r="C199" s="162" t="s">
        <v>1299</v>
      </c>
      <c r="D199" s="105" t="s">
        <v>146</v>
      </c>
      <c r="E199" s="113">
        <v>100</v>
      </c>
      <c r="F199" s="301"/>
      <c r="G199" s="116" t="str">
        <f t="shared" si="2"/>
        <v/>
      </c>
    </row>
    <row r="200" spans="1:7" x14ac:dyDescent="0.2">
      <c r="A200" s="63"/>
      <c r="B200" s="517"/>
      <c r="C200" s="162"/>
      <c r="D200" s="105"/>
      <c r="E200" s="113"/>
      <c r="F200" s="111"/>
      <c r="G200" s="116" t="str">
        <f t="shared" si="2"/>
        <v/>
      </c>
    </row>
    <row r="201" spans="1:7" x14ac:dyDescent="0.2">
      <c r="A201" s="108"/>
      <c r="B201" s="109"/>
      <c r="C201" s="110"/>
      <c r="D201" s="105"/>
      <c r="E201" s="113"/>
      <c r="F201" s="111"/>
      <c r="G201" s="116" t="str">
        <f t="shared" si="2"/>
        <v/>
      </c>
    </row>
    <row r="202" spans="1:7" s="7" customFormat="1" ht="12" x14ac:dyDescent="0.25">
      <c r="A202" s="129" t="s">
        <v>1262</v>
      </c>
      <c r="B202" s="103"/>
      <c r="C202" s="104" t="s">
        <v>83</v>
      </c>
      <c r="D202" s="197"/>
      <c r="E202" s="202"/>
      <c r="F202" s="178"/>
      <c r="G202" s="200" t="str">
        <f t="shared" si="2"/>
        <v/>
      </c>
    </row>
    <row r="203" spans="1:7" x14ac:dyDescent="0.2">
      <c r="A203" s="108"/>
      <c r="B203" s="109"/>
      <c r="C203" s="110"/>
      <c r="D203" s="105"/>
      <c r="E203" s="113"/>
      <c r="F203" s="111"/>
      <c r="G203" s="116" t="str">
        <f t="shared" si="2"/>
        <v/>
      </c>
    </row>
    <row r="204" spans="1:7" x14ac:dyDescent="0.2">
      <c r="A204" s="108" t="s">
        <v>1263</v>
      </c>
      <c r="B204" s="109"/>
      <c r="C204" s="110" t="s">
        <v>83</v>
      </c>
      <c r="D204" s="105" t="s">
        <v>344</v>
      </c>
      <c r="E204" s="113">
        <v>1</v>
      </c>
      <c r="F204" s="227">
        <v>50000</v>
      </c>
      <c r="G204" s="116">
        <f t="shared" si="2"/>
        <v>50000</v>
      </c>
    </row>
    <row r="205" spans="1:7" x14ac:dyDescent="0.2">
      <c r="A205" s="108"/>
      <c r="B205" s="109"/>
      <c r="C205" s="110"/>
      <c r="D205" s="105"/>
      <c r="E205" s="113"/>
      <c r="F205" s="111"/>
      <c r="G205" s="116" t="str">
        <f t="shared" si="2"/>
        <v/>
      </c>
    </row>
    <row r="206" spans="1:7" ht="12" customHeight="1" x14ac:dyDescent="0.2">
      <c r="A206" s="108" t="s">
        <v>1264</v>
      </c>
      <c r="B206" s="109"/>
      <c r="C206" s="110" t="s">
        <v>1317</v>
      </c>
      <c r="D206" s="125" t="s">
        <v>141</v>
      </c>
      <c r="E206" s="113">
        <f>G204</f>
        <v>50000</v>
      </c>
      <c r="F206" s="484"/>
      <c r="G206" s="116" t="str">
        <f t="shared" si="2"/>
        <v/>
      </c>
    </row>
    <row r="207" spans="1:7" ht="12" customHeight="1" x14ac:dyDescent="0.2">
      <c r="A207" s="108"/>
      <c r="B207" s="109"/>
      <c r="C207" s="110"/>
      <c r="D207" s="125"/>
      <c r="E207" s="113"/>
      <c r="F207" s="184"/>
      <c r="G207" s="116"/>
    </row>
    <row r="208" spans="1:7" ht="12" customHeight="1" x14ac:dyDescent="0.2">
      <c r="A208" s="108"/>
      <c r="B208" s="109"/>
      <c r="C208" s="110"/>
      <c r="D208" s="125"/>
      <c r="E208" s="113"/>
      <c r="F208" s="184"/>
      <c r="G208" s="116"/>
    </row>
    <row r="209" spans="1:7" ht="12" customHeight="1" x14ac:dyDescent="0.2">
      <c r="A209" s="108"/>
      <c r="B209" s="109"/>
      <c r="C209" s="110"/>
      <c r="D209" s="125"/>
      <c r="E209" s="113"/>
      <c r="F209" s="184"/>
      <c r="G209" s="116"/>
    </row>
    <row r="210" spans="1:7" ht="12" customHeight="1" x14ac:dyDescent="0.2">
      <c r="A210" s="108"/>
      <c r="B210" s="109"/>
      <c r="C210" s="110"/>
      <c r="D210" s="125"/>
      <c r="E210" s="113"/>
      <c r="F210" s="184"/>
      <c r="G210" s="116"/>
    </row>
    <row r="211" spans="1:7" ht="12" customHeight="1" x14ac:dyDescent="0.2">
      <c r="A211" s="108"/>
      <c r="B211" s="109"/>
      <c r="C211" s="110"/>
      <c r="D211" s="125"/>
      <c r="E211" s="113"/>
      <c r="F211" s="184"/>
      <c r="G211" s="116"/>
    </row>
    <row r="212" spans="1:7" ht="12" customHeight="1" x14ac:dyDescent="0.2">
      <c r="A212" s="108"/>
      <c r="B212" s="109"/>
      <c r="C212" s="110"/>
      <c r="D212" s="125"/>
      <c r="E212" s="113"/>
      <c r="F212" s="184"/>
      <c r="G212" s="116"/>
    </row>
    <row r="213" spans="1:7" ht="12" customHeight="1" x14ac:dyDescent="0.2">
      <c r="A213" s="108"/>
      <c r="B213" s="109"/>
      <c r="C213" s="110"/>
      <c r="D213" s="125"/>
      <c r="E213" s="113"/>
      <c r="F213" s="184"/>
      <c r="G213" s="116"/>
    </row>
    <row r="214" spans="1:7" ht="12" customHeight="1" x14ac:dyDescent="0.2">
      <c r="A214" s="108"/>
      <c r="B214" s="109"/>
      <c r="C214" s="110"/>
      <c r="D214" s="125"/>
      <c r="E214" s="113"/>
      <c r="F214" s="184"/>
      <c r="G214" s="116"/>
    </row>
    <row r="215" spans="1:7" ht="12" customHeight="1" x14ac:dyDescent="0.2">
      <c r="A215" s="108"/>
      <c r="B215" s="109"/>
      <c r="C215" s="110"/>
      <c r="D215" s="125"/>
      <c r="E215" s="113"/>
      <c r="F215" s="184"/>
      <c r="G215" s="116"/>
    </row>
    <row r="216" spans="1:7" ht="12" customHeight="1" x14ac:dyDescent="0.2">
      <c r="A216" s="108"/>
      <c r="B216" s="109"/>
      <c r="C216" s="110"/>
      <c r="D216" s="125"/>
      <c r="E216" s="113"/>
      <c r="F216" s="184"/>
      <c r="G216" s="116"/>
    </row>
    <row r="217" spans="1:7" ht="12" customHeight="1" x14ac:dyDescent="0.2">
      <c r="A217" s="108"/>
      <c r="B217" s="109"/>
      <c r="C217" s="110"/>
      <c r="D217" s="125"/>
      <c r="E217" s="113"/>
      <c r="F217" s="184"/>
      <c r="G217" s="116"/>
    </row>
    <row r="218" spans="1:7" ht="12" customHeight="1" x14ac:dyDescent="0.2">
      <c r="A218" s="108"/>
      <c r="B218" s="109"/>
      <c r="C218" s="110"/>
      <c r="D218" s="125"/>
      <c r="E218" s="113"/>
      <c r="F218" s="184"/>
      <c r="G218" s="116"/>
    </row>
    <row r="219" spans="1:7" ht="12" customHeight="1" x14ac:dyDescent="0.2">
      <c r="A219" s="108"/>
      <c r="B219" s="109"/>
      <c r="C219" s="110"/>
      <c r="D219" s="125"/>
      <c r="E219" s="113"/>
      <c r="F219" s="184"/>
      <c r="G219" s="116"/>
    </row>
    <row r="220" spans="1:7" ht="12" customHeight="1" x14ac:dyDescent="0.2">
      <c r="A220" s="108"/>
      <c r="B220" s="109"/>
      <c r="C220" s="110"/>
      <c r="D220" s="125"/>
      <c r="E220" s="113"/>
      <c r="F220" s="184"/>
      <c r="G220" s="116"/>
    </row>
    <row r="221" spans="1:7" ht="12" customHeight="1" x14ac:dyDescent="0.2">
      <c r="A221" s="108"/>
      <c r="B221" s="109"/>
      <c r="C221" s="110"/>
      <c r="D221" s="125"/>
      <c r="E221" s="113"/>
      <c r="F221" s="184"/>
      <c r="G221" s="116"/>
    </row>
    <row r="222" spans="1:7" ht="12" customHeight="1" x14ac:dyDescent="0.2">
      <c r="A222" s="108"/>
      <c r="B222" s="109"/>
      <c r="C222" s="110"/>
      <c r="D222" s="125"/>
      <c r="E222" s="113"/>
      <c r="F222" s="184"/>
      <c r="G222" s="116"/>
    </row>
    <row r="223" spans="1:7" ht="12" customHeight="1" x14ac:dyDescent="0.2">
      <c r="A223" s="108"/>
      <c r="B223" s="109"/>
      <c r="C223" s="110"/>
      <c r="D223" s="125"/>
      <c r="E223" s="113"/>
      <c r="F223" s="184"/>
      <c r="G223" s="116"/>
    </row>
    <row r="224" spans="1:7" ht="12" customHeight="1" x14ac:dyDescent="0.2">
      <c r="A224" s="108"/>
      <c r="B224" s="109"/>
      <c r="C224" s="110"/>
      <c r="D224" s="125"/>
      <c r="E224" s="113"/>
      <c r="F224" s="184"/>
      <c r="G224" s="116"/>
    </row>
    <row r="225" spans="1:7" ht="12" customHeight="1" x14ac:dyDescent="0.2">
      <c r="A225" s="108"/>
      <c r="B225" s="109"/>
      <c r="C225" s="110"/>
      <c r="D225" s="125"/>
      <c r="E225" s="113"/>
      <c r="F225" s="184"/>
      <c r="G225" s="116"/>
    </row>
    <row r="226" spans="1:7" ht="12" thickBot="1" x14ac:dyDescent="0.25">
      <c r="A226" s="108"/>
      <c r="B226" s="109"/>
      <c r="C226" s="110"/>
      <c r="D226" s="105"/>
      <c r="E226" s="106"/>
      <c r="F226" s="107"/>
      <c r="G226" s="493"/>
    </row>
    <row r="227" spans="1:7" ht="12.6" thickBot="1" x14ac:dyDescent="0.3">
      <c r="A227" s="522"/>
      <c r="B227" s="477"/>
      <c r="C227" s="500" t="s">
        <v>55</v>
      </c>
      <c r="D227" s="479"/>
      <c r="E227" s="159"/>
      <c r="F227" s="480"/>
      <c r="G227" s="523">
        <f>SUM(G159:G226)</f>
        <v>50000</v>
      </c>
    </row>
    <row r="228" spans="1:7" ht="12" x14ac:dyDescent="0.25">
      <c r="A228" s="7" t="s">
        <v>427</v>
      </c>
      <c r="C228" s="10"/>
      <c r="D228" s="3"/>
      <c r="E228" s="161"/>
      <c r="F228" s="119"/>
      <c r="G228" s="139"/>
    </row>
    <row r="229" spans="1:7" ht="12" x14ac:dyDescent="0.25">
      <c r="A229" s="7" t="s">
        <v>769</v>
      </c>
      <c r="C229" s="10"/>
      <c r="D229" s="3"/>
      <c r="E229" s="160"/>
      <c r="F229" s="119"/>
      <c r="G229" s="140" t="s">
        <v>261</v>
      </c>
    </row>
    <row r="230" spans="1:7" ht="12" x14ac:dyDescent="0.25">
      <c r="A230" s="12" t="s">
        <v>770</v>
      </c>
      <c r="B230" s="12"/>
      <c r="C230" s="12"/>
      <c r="D230" s="5"/>
      <c r="E230" s="141"/>
      <c r="F230" s="142"/>
      <c r="G230" s="143"/>
    </row>
    <row r="231" spans="1:7" x14ac:dyDescent="0.25">
      <c r="A231" s="14"/>
      <c r="B231" s="4"/>
      <c r="C231" s="16"/>
      <c r="D231" s="16"/>
      <c r="E231" s="144"/>
      <c r="F231" s="524"/>
      <c r="G231" s="443"/>
    </row>
    <row r="232" spans="1:7" ht="12" x14ac:dyDescent="0.25">
      <c r="A232" s="17" t="s">
        <v>14</v>
      </c>
      <c r="B232" s="146"/>
      <c r="C232" s="147" t="s">
        <v>130</v>
      </c>
      <c r="D232" s="18" t="s">
        <v>131</v>
      </c>
      <c r="E232" s="148" t="s">
        <v>132</v>
      </c>
      <c r="F232" s="525" t="s">
        <v>133</v>
      </c>
      <c r="G232" s="178" t="s">
        <v>134</v>
      </c>
    </row>
    <row r="233" spans="1:7" ht="12" thickBot="1" x14ac:dyDescent="0.3">
      <c r="A233" s="496"/>
      <c r="B233" s="5"/>
      <c r="C233" s="497"/>
      <c r="D233" s="497"/>
      <c r="E233" s="181"/>
      <c r="F233" s="526"/>
      <c r="G233" s="444"/>
    </row>
    <row r="234" spans="1:7" ht="12.6" thickBot="1" x14ac:dyDescent="0.3">
      <c r="A234" s="510"/>
      <c r="B234" s="511"/>
      <c r="C234" s="155" t="s">
        <v>39</v>
      </c>
      <c r="D234" s="512"/>
      <c r="E234" s="186"/>
      <c r="F234" s="513"/>
      <c r="G234" s="445">
        <f>G227</f>
        <v>50000</v>
      </c>
    </row>
    <row r="235" spans="1:7" x14ac:dyDescent="0.2">
      <c r="A235" s="108"/>
      <c r="B235" s="109"/>
      <c r="C235" s="110"/>
      <c r="D235" s="105"/>
      <c r="E235" s="106"/>
      <c r="F235" s="107"/>
      <c r="G235" s="116"/>
    </row>
    <row r="236" spans="1:7" s="7" customFormat="1" ht="12" customHeight="1" x14ac:dyDescent="0.25">
      <c r="A236" s="129" t="s">
        <v>1265</v>
      </c>
      <c r="B236" s="103"/>
      <c r="C236" s="104" t="s">
        <v>1668</v>
      </c>
      <c r="D236" s="197"/>
      <c r="E236" s="198"/>
      <c r="F236" s="199"/>
      <c r="G236" s="200"/>
    </row>
    <row r="237" spans="1:7" s="7" customFormat="1" ht="12" x14ac:dyDescent="0.25">
      <c r="A237" s="129"/>
      <c r="B237" s="103"/>
      <c r="C237" s="104" t="s">
        <v>1669</v>
      </c>
      <c r="D237" s="197"/>
      <c r="E237" s="148"/>
      <c r="F237" s="178"/>
      <c r="G237" s="200"/>
    </row>
    <row r="238" spans="1:7" s="7" customFormat="1" ht="12" x14ac:dyDescent="0.25">
      <c r="A238" s="129"/>
      <c r="B238" s="103"/>
      <c r="C238" s="104" t="s">
        <v>1670</v>
      </c>
      <c r="D238" s="197"/>
      <c r="E238" s="148"/>
      <c r="F238" s="178"/>
      <c r="G238" s="200"/>
    </row>
    <row r="239" spans="1:7" x14ac:dyDescent="0.2">
      <c r="A239" s="108"/>
      <c r="B239" s="109"/>
      <c r="C239" s="110"/>
      <c r="D239" s="105"/>
      <c r="E239" s="151"/>
      <c r="F239" s="111"/>
      <c r="G239" s="116"/>
    </row>
    <row r="240" spans="1:7" x14ac:dyDescent="0.2">
      <c r="A240" s="108" t="s">
        <v>1266</v>
      </c>
      <c r="B240" s="109"/>
      <c r="C240" s="110" t="s">
        <v>1318</v>
      </c>
      <c r="D240" s="105" t="s">
        <v>146</v>
      </c>
      <c r="E240" s="113">
        <v>200</v>
      </c>
      <c r="F240" s="301"/>
      <c r="G240" s="116" t="str">
        <f t="shared" ref="G240:G292" si="3">IF(OR(AND(E240="Prov",F240="Sum"),(F240="PC Sum")),". . . . . . . . .00",IF(ISERR(E240*F240),"",IF(E240*F240=0,"",ROUND(E240*F240,2))))</f>
        <v/>
      </c>
    </row>
    <row r="241" spans="1:7" x14ac:dyDescent="0.2">
      <c r="A241" s="108"/>
      <c r="B241" s="109"/>
      <c r="C241" s="110"/>
      <c r="D241" s="105"/>
      <c r="E241" s="113"/>
      <c r="F241" s="111"/>
      <c r="G241" s="116" t="str">
        <f t="shared" si="3"/>
        <v/>
      </c>
    </row>
    <row r="242" spans="1:7" x14ac:dyDescent="0.2">
      <c r="A242" s="108" t="s">
        <v>1267</v>
      </c>
      <c r="B242" s="109"/>
      <c r="C242" s="110" t="s">
        <v>1319</v>
      </c>
      <c r="D242" s="105" t="s">
        <v>140</v>
      </c>
      <c r="E242" s="113">
        <v>4</v>
      </c>
      <c r="F242" s="301"/>
      <c r="G242" s="116" t="str">
        <f t="shared" si="3"/>
        <v/>
      </c>
    </row>
    <row r="243" spans="1:7" x14ac:dyDescent="0.2">
      <c r="A243" s="108"/>
      <c r="B243" s="109"/>
      <c r="C243" s="110"/>
      <c r="D243" s="105"/>
      <c r="E243" s="113"/>
      <c r="F243" s="111"/>
      <c r="G243" s="116" t="str">
        <f t="shared" si="3"/>
        <v/>
      </c>
    </row>
    <row r="244" spans="1:7" x14ac:dyDescent="0.2">
      <c r="A244" s="108" t="s">
        <v>1268</v>
      </c>
      <c r="B244" s="109"/>
      <c r="C244" s="110" t="s">
        <v>390</v>
      </c>
      <c r="D244" s="105" t="s">
        <v>140</v>
      </c>
      <c r="E244" s="113">
        <v>2</v>
      </c>
      <c r="F244" s="301"/>
      <c r="G244" s="116" t="str">
        <f t="shared" si="3"/>
        <v/>
      </c>
    </row>
    <row r="245" spans="1:7" x14ac:dyDescent="0.2">
      <c r="A245" s="108"/>
      <c r="B245" s="109"/>
      <c r="C245" s="110"/>
      <c r="D245" s="105"/>
      <c r="E245" s="113"/>
      <c r="F245" s="111"/>
      <c r="G245" s="116" t="str">
        <f t="shared" si="3"/>
        <v/>
      </c>
    </row>
    <row r="246" spans="1:7" s="7" customFormat="1" ht="12" customHeight="1" x14ac:dyDescent="0.25">
      <c r="A246" s="129" t="s">
        <v>1269</v>
      </c>
      <c r="B246" s="103"/>
      <c r="C246" s="104" t="s">
        <v>1741</v>
      </c>
      <c r="D246" s="197"/>
      <c r="E246" s="202"/>
      <c r="F246" s="178"/>
      <c r="G246" s="200" t="str">
        <f t="shared" si="3"/>
        <v/>
      </c>
    </row>
    <row r="247" spans="1:7" s="7" customFormat="1" ht="12" customHeight="1" x14ac:dyDescent="0.25">
      <c r="A247" s="129"/>
      <c r="B247" s="103"/>
      <c r="C247" s="104" t="s">
        <v>1742</v>
      </c>
      <c r="D247" s="197"/>
      <c r="E247" s="202"/>
      <c r="F247" s="178"/>
      <c r="G247" s="200"/>
    </row>
    <row r="248" spans="1:7" x14ac:dyDescent="0.2">
      <c r="A248" s="108"/>
      <c r="B248" s="109"/>
      <c r="C248" s="110"/>
      <c r="D248" s="105"/>
      <c r="E248" s="113"/>
      <c r="F248" s="111"/>
      <c r="G248" s="116" t="str">
        <f t="shared" si="3"/>
        <v/>
      </c>
    </row>
    <row r="249" spans="1:7" ht="12" customHeight="1" x14ac:dyDescent="0.25">
      <c r="A249" s="108" t="s">
        <v>1270</v>
      </c>
      <c r="B249" s="130"/>
      <c r="C249" s="110" t="s">
        <v>1320</v>
      </c>
      <c r="D249" s="131" t="s">
        <v>344</v>
      </c>
      <c r="E249" s="132">
        <v>1</v>
      </c>
      <c r="F249" s="218">
        <v>100000</v>
      </c>
      <c r="G249" s="116">
        <f t="shared" si="3"/>
        <v>100000</v>
      </c>
    </row>
    <row r="250" spans="1:7" x14ac:dyDescent="0.25">
      <c r="A250" s="108"/>
      <c r="B250" s="130"/>
      <c r="C250" s="110"/>
      <c r="D250" s="131"/>
      <c r="E250" s="132"/>
      <c r="F250" s="185"/>
      <c r="G250" s="116" t="str">
        <f t="shared" si="3"/>
        <v/>
      </c>
    </row>
    <row r="251" spans="1:7" x14ac:dyDescent="0.25">
      <c r="A251" s="108" t="s">
        <v>1271</v>
      </c>
      <c r="B251" s="130"/>
      <c r="C251" s="110" t="s">
        <v>1671</v>
      </c>
      <c r="D251" s="131"/>
      <c r="E251" s="132"/>
      <c r="F251" s="177"/>
      <c r="G251" s="116"/>
    </row>
    <row r="252" spans="1:7" x14ac:dyDescent="0.25">
      <c r="A252" s="108"/>
      <c r="B252" s="130"/>
      <c r="C252" s="110" t="s">
        <v>1672</v>
      </c>
      <c r="D252" s="131" t="s">
        <v>141</v>
      </c>
      <c r="E252" s="132">
        <f>G249</f>
        <v>100000</v>
      </c>
      <c r="F252" s="483"/>
      <c r="G252" s="116" t="str">
        <f t="shared" ref="G252" si="4">IF(OR(AND(E252="Prov",F252="Sum"),(F252="PC Sum")),". . . . . . . . .00",IF(ISERR(E252*F252),"",IF(E252*F252=0,"",ROUND(E252*F252,2))))</f>
        <v/>
      </c>
    </row>
    <row r="253" spans="1:7" x14ac:dyDescent="0.25">
      <c r="A253" s="108"/>
      <c r="B253" s="130"/>
      <c r="C253" s="110"/>
      <c r="D253" s="131"/>
      <c r="E253" s="132"/>
      <c r="F253" s="185"/>
      <c r="G253" s="116" t="str">
        <f t="shared" si="3"/>
        <v/>
      </c>
    </row>
    <row r="254" spans="1:7" s="7" customFormat="1" ht="12" x14ac:dyDescent="0.25">
      <c r="A254" s="208" t="s">
        <v>1272</v>
      </c>
      <c r="B254" s="135"/>
      <c r="C254" s="104" t="s">
        <v>389</v>
      </c>
      <c r="D254" s="197"/>
      <c r="E254" s="202"/>
      <c r="F254" s="149"/>
      <c r="G254" s="200" t="str">
        <f t="shared" si="3"/>
        <v/>
      </c>
    </row>
    <row r="255" spans="1:7" s="7" customFormat="1" ht="12" x14ac:dyDescent="0.25">
      <c r="A255" s="208"/>
      <c r="B255" s="135"/>
      <c r="C255" s="104"/>
      <c r="D255" s="197"/>
      <c r="E255" s="202"/>
      <c r="F255" s="149"/>
      <c r="G255" s="200" t="str">
        <f t="shared" si="3"/>
        <v/>
      </c>
    </row>
    <row r="256" spans="1:7" s="7" customFormat="1" ht="12" x14ac:dyDescent="0.25">
      <c r="A256" s="122" t="s">
        <v>1273</v>
      </c>
      <c r="B256" s="103"/>
      <c r="C256" s="104" t="s">
        <v>1321</v>
      </c>
      <c r="D256" s="197"/>
      <c r="E256" s="202"/>
      <c r="F256" s="149"/>
      <c r="G256" s="200" t="str">
        <f t="shared" si="3"/>
        <v/>
      </c>
    </row>
    <row r="257" spans="1:7" x14ac:dyDescent="0.2">
      <c r="A257" s="126"/>
      <c r="B257" s="109"/>
      <c r="C257" s="110"/>
      <c r="D257" s="105"/>
      <c r="E257" s="113"/>
      <c r="F257" s="504"/>
      <c r="G257" s="116" t="str">
        <f t="shared" si="3"/>
        <v/>
      </c>
    </row>
    <row r="258" spans="1:7" x14ac:dyDescent="0.2">
      <c r="A258" s="126" t="s">
        <v>1274</v>
      </c>
      <c r="B258" s="109"/>
      <c r="C258" s="110" t="s">
        <v>1322</v>
      </c>
      <c r="D258" s="105" t="s">
        <v>140</v>
      </c>
      <c r="E258" s="113">
        <v>5</v>
      </c>
      <c r="F258" s="301"/>
      <c r="G258" s="116" t="str">
        <f t="shared" si="3"/>
        <v/>
      </c>
    </row>
    <row r="259" spans="1:7" x14ac:dyDescent="0.2">
      <c r="A259" s="126" t="s">
        <v>1275</v>
      </c>
      <c r="B259" s="109"/>
      <c r="C259" s="110" t="s">
        <v>1323</v>
      </c>
      <c r="D259" s="105" t="s">
        <v>140</v>
      </c>
      <c r="E259" s="113">
        <v>5</v>
      </c>
      <c r="F259" s="301"/>
      <c r="G259" s="116" t="str">
        <f t="shared" si="3"/>
        <v/>
      </c>
    </row>
    <row r="260" spans="1:7" x14ac:dyDescent="0.2">
      <c r="A260" s="126" t="s">
        <v>1276</v>
      </c>
      <c r="B260" s="109"/>
      <c r="C260" s="110" t="s">
        <v>1324</v>
      </c>
      <c r="D260" s="105" t="s">
        <v>140</v>
      </c>
      <c r="E260" s="113">
        <v>5</v>
      </c>
      <c r="F260" s="301"/>
      <c r="G260" s="116" t="str">
        <f t="shared" si="3"/>
        <v/>
      </c>
    </row>
    <row r="261" spans="1:7" x14ac:dyDescent="0.2">
      <c r="A261" s="126" t="s">
        <v>1277</v>
      </c>
      <c r="B261" s="109"/>
      <c r="C261" s="110" t="s">
        <v>1325</v>
      </c>
      <c r="D261" s="105" t="s">
        <v>140</v>
      </c>
      <c r="E261" s="113">
        <v>200</v>
      </c>
      <c r="F261" s="301"/>
      <c r="G261" s="116" t="str">
        <f t="shared" si="3"/>
        <v/>
      </c>
    </row>
    <row r="262" spans="1:7" x14ac:dyDescent="0.2">
      <c r="A262" s="126" t="s">
        <v>1278</v>
      </c>
      <c r="B262" s="109"/>
      <c r="C262" s="110" t="s">
        <v>1326</v>
      </c>
      <c r="D262" s="105" t="s">
        <v>140</v>
      </c>
      <c r="E262" s="113">
        <v>200</v>
      </c>
      <c r="F262" s="301"/>
      <c r="G262" s="116" t="str">
        <f t="shared" si="3"/>
        <v/>
      </c>
    </row>
    <row r="263" spans="1:7" x14ac:dyDescent="0.2">
      <c r="A263" s="126" t="s">
        <v>1279</v>
      </c>
      <c r="B263" s="109"/>
      <c r="C263" s="110" t="s">
        <v>1327</v>
      </c>
      <c r="D263" s="105" t="s">
        <v>140</v>
      </c>
      <c r="E263" s="113">
        <v>200</v>
      </c>
      <c r="F263" s="301"/>
      <c r="G263" s="116" t="str">
        <f t="shared" si="3"/>
        <v/>
      </c>
    </row>
    <row r="264" spans="1:7" x14ac:dyDescent="0.2">
      <c r="A264" s="126" t="s">
        <v>1280</v>
      </c>
      <c r="B264" s="109"/>
      <c r="C264" s="110" t="s">
        <v>1328</v>
      </c>
      <c r="D264" s="105" t="s">
        <v>140</v>
      </c>
      <c r="E264" s="113">
        <v>200</v>
      </c>
      <c r="F264" s="301"/>
      <c r="G264" s="116" t="str">
        <f t="shared" si="3"/>
        <v/>
      </c>
    </row>
    <row r="265" spans="1:7" x14ac:dyDescent="0.2">
      <c r="A265" s="126" t="s">
        <v>1281</v>
      </c>
      <c r="B265" s="109"/>
      <c r="C265" s="110" t="s">
        <v>1329</v>
      </c>
      <c r="D265" s="105" t="s">
        <v>140</v>
      </c>
      <c r="E265" s="113">
        <v>200</v>
      </c>
      <c r="F265" s="301"/>
      <c r="G265" s="116" t="str">
        <f t="shared" si="3"/>
        <v/>
      </c>
    </row>
    <row r="266" spans="1:7" x14ac:dyDescent="0.2">
      <c r="A266" s="126" t="s">
        <v>1282</v>
      </c>
      <c r="B266" s="109"/>
      <c r="C266" s="110" t="s">
        <v>1330</v>
      </c>
      <c r="D266" s="105" t="s">
        <v>140</v>
      </c>
      <c r="E266" s="113">
        <v>200</v>
      </c>
      <c r="F266" s="301"/>
      <c r="G266" s="116" t="str">
        <f t="shared" si="3"/>
        <v/>
      </c>
    </row>
    <row r="267" spans="1:7" x14ac:dyDescent="0.2">
      <c r="A267" s="126" t="s">
        <v>1283</v>
      </c>
      <c r="B267" s="109"/>
      <c r="C267" s="110" t="s">
        <v>1331</v>
      </c>
      <c r="D267" s="105" t="s">
        <v>140</v>
      </c>
      <c r="E267" s="113">
        <v>10</v>
      </c>
      <c r="F267" s="301"/>
      <c r="G267" s="116" t="str">
        <f t="shared" si="3"/>
        <v/>
      </c>
    </row>
    <row r="268" spans="1:7" x14ac:dyDescent="0.2">
      <c r="A268" s="126" t="s">
        <v>1284</v>
      </c>
      <c r="B268" s="109"/>
      <c r="C268" s="110" t="s">
        <v>1332</v>
      </c>
      <c r="D268" s="105" t="s">
        <v>140</v>
      </c>
      <c r="E268" s="113">
        <v>300</v>
      </c>
      <c r="F268" s="301"/>
      <c r="G268" s="116" t="str">
        <f t="shared" si="3"/>
        <v/>
      </c>
    </row>
    <row r="269" spans="1:7" x14ac:dyDescent="0.2">
      <c r="A269" s="126" t="s">
        <v>1285</v>
      </c>
      <c r="B269" s="109"/>
      <c r="C269" s="110" t="s">
        <v>1333</v>
      </c>
      <c r="D269" s="105" t="s">
        <v>140</v>
      </c>
      <c r="E269" s="113">
        <v>200</v>
      </c>
      <c r="F269" s="301"/>
      <c r="G269" s="116" t="str">
        <f t="shared" si="3"/>
        <v/>
      </c>
    </row>
    <row r="270" spans="1:7" x14ac:dyDescent="0.2">
      <c r="A270" s="126" t="s">
        <v>1286</v>
      </c>
      <c r="B270" s="109"/>
      <c r="C270" s="110" t="s">
        <v>1334</v>
      </c>
      <c r="D270" s="105" t="s">
        <v>146</v>
      </c>
      <c r="E270" s="113">
        <v>10</v>
      </c>
      <c r="F270" s="301"/>
      <c r="G270" s="116" t="str">
        <f t="shared" si="3"/>
        <v/>
      </c>
    </row>
    <row r="271" spans="1:7" x14ac:dyDescent="0.2">
      <c r="A271" s="126" t="s">
        <v>1287</v>
      </c>
      <c r="B271" s="109"/>
      <c r="C271" s="110" t="s">
        <v>1335</v>
      </c>
      <c r="D271" s="105" t="s">
        <v>140</v>
      </c>
      <c r="E271" s="113">
        <v>10</v>
      </c>
      <c r="F271" s="301"/>
      <c r="G271" s="116" t="str">
        <f t="shared" si="3"/>
        <v/>
      </c>
    </row>
    <row r="272" spans="1:7" x14ac:dyDescent="0.2">
      <c r="A272" s="126" t="s">
        <v>1288</v>
      </c>
      <c r="B272" s="109"/>
      <c r="C272" s="110" t="s">
        <v>1336</v>
      </c>
      <c r="D272" s="105" t="s">
        <v>140</v>
      </c>
      <c r="E272" s="113">
        <v>10</v>
      </c>
      <c r="F272" s="301"/>
      <c r="G272" s="116" t="str">
        <f t="shared" si="3"/>
        <v/>
      </c>
    </row>
    <row r="273" spans="1:7" x14ac:dyDescent="0.2">
      <c r="A273" s="126"/>
      <c r="B273" s="109"/>
      <c r="C273" s="110"/>
      <c r="D273" s="105"/>
      <c r="E273" s="113"/>
      <c r="F273" s="107"/>
      <c r="G273" s="116" t="str">
        <f t="shared" si="3"/>
        <v/>
      </c>
    </row>
    <row r="274" spans="1:7" s="7" customFormat="1" ht="12" x14ac:dyDescent="0.25">
      <c r="A274" s="122" t="s">
        <v>1289</v>
      </c>
      <c r="B274" s="103"/>
      <c r="C274" s="104" t="s">
        <v>1337</v>
      </c>
      <c r="D274" s="197"/>
      <c r="E274" s="202"/>
      <c r="F274" s="199"/>
      <c r="G274" s="200" t="str">
        <f t="shared" ref="G274:G280" si="5">IF(OR(AND(E274="Prov",F274="Sum"),(F274="PC Sum")),". . . . . . . . .00",IF(ISERR(E274*F274),"",IF(E274*F274=0,"",ROUND(E274*F274,2))))</f>
        <v/>
      </c>
    </row>
    <row r="275" spans="1:7" x14ac:dyDescent="0.2">
      <c r="A275" s="126"/>
      <c r="B275" s="109"/>
      <c r="C275" s="110"/>
      <c r="D275" s="105"/>
      <c r="E275" s="113"/>
      <c r="F275" s="107"/>
      <c r="G275" s="116" t="str">
        <f t="shared" si="5"/>
        <v/>
      </c>
    </row>
    <row r="276" spans="1:7" x14ac:dyDescent="0.2">
      <c r="A276" s="126" t="s">
        <v>1290</v>
      </c>
      <c r="B276" s="109"/>
      <c r="C276" s="110" t="s">
        <v>1291</v>
      </c>
      <c r="D276" s="105" t="s">
        <v>146</v>
      </c>
      <c r="E276" s="113">
        <v>50</v>
      </c>
      <c r="F276" s="297"/>
      <c r="G276" s="116" t="str">
        <f t="shared" si="5"/>
        <v/>
      </c>
    </row>
    <row r="277" spans="1:7" x14ac:dyDescent="0.2">
      <c r="A277" s="126" t="s">
        <v>1292</v>
      </c>
      <c r="B277" s="109"/>
      <c r="C277" s="110" t="s">
        <v>1293</v>
      </c>
      <c r="D277" s="105" t="s">
        <v>146</v>
      </c>
      <c r="E277" s="113">
        <v>50</v>
      </c>
      <c r="F277" s="297"/>
      <c r="G277" s="116" t="str">
        <f t="shared" si="5"/>
        <v/>
      </c>
    </row>
    <row r="278" spans="1:7" x14ac:dyDescent="0.2">
      <c r="A278" s="126" t="s">
        <v>1294</v>
      </c>
      <c r="B278" s="109"/>
      <c r="C278" s="110" t="s">
        <v>1338</v>
      </c>
      <c r="D278" s="105" t="s">
        <v>146</v>
      </c>
      <c r="E278" s="113">
        <v>50</v>
      </c>
      <c r="F278" s="297"/>
      <c r="G278" s="116" t="str">
        <f t="shared" si="5"/>
        <v/>
      </c>
    </row>
    <row r="279" spans="1:7" x14ac:dyDescent="0.2">
      <c r="A279" s="126" t="s">
        <v>1295</v>
      </c>
      <c r="B279" s="109"/>
      <c r="C279" s="110" t="s">
        <v>1339</v>
      </c>
      <c r="D279" s="105" t="s">
        <v>140</v>
      </c>
      <c r="E279" s="113">
        <v>50</v>
      </c>
      <c r="F279" s="297"/>
      <c r="G279" s="116" t="str">
        <f t="shared" si="5"/>
        <v/>
      </c>
    </row>
    <row r="280" spans="1:7" x14ac:dyDescent="0.2">
      <c r="A280" s="172" t="s">
        <v>1296</v>
      </c>
      <c r="B280" s="115"/>
      <c r="C280" s="110" t="s">
        <v>1340</v>
      </c>
      <c r="D280" s="105" t="s">
        <v>1341</v>
      </c>
      <c r="E280" s="187">
        <v>500</v>
      </c>
      <c r="F280" s="297"/>
      <c r="G280" s="116" t="str">
        <f t="shared" si="5"/>
        <v/>
      </c>
    </row>
    <row r="281" spans="1:7" x14ac:dyDescent="0.2">
      <c r="A281" s="126"/>
      <c r="B281" s="109"/>
      <c r="C281" s="110"/>
      <c r="D281" s="105"/>
      <c r="E281" s="113"/>
      <c r="F281" s="107"/>
      <c r="G281" s="116"/>
    </row>
    <row r="282" spans="1:7" x14ac:dyDescent="0.2">
      <c r="A282" s="126"/>
      <c r="B282" s="109"/>
      <c r="C282" s="110"/>
      <c r="D282" s="105"/>
      <c r="E282" s="113"/>
      <c r="F282" s="107"/>
      <c r="G282" s="116"/>
    </row>
    <row r="283" spans="1:7" x14ac:dyDescent="0.2">
      <c r="A283" s="126"/>
      <c r="B283" s="109"/>
      <c r="C283" s="110"/>
      <c r="D283" s="105"/>
      <c r="E283" s="113"/>
      <c r="F283" s="107"/>
      <c r="G283" s="116"/>
    </row>
    <row r="284" spans="1:7" x14ac:dyDescent="0.2">
      <c r="A284" s="126"/>
      <c r="B284" s="109"/>
      <c r="C284" s="110"/>
      <c r="D284" s="105"/>
      <c r="E284" s="113"/>
      <c r="F284" s="107"/>
      <c r="G284" s="116"/>
    </row>
    <row r="285" spans="1:7" x14ac:dyDescent="0.25">
      <c r="A285" s="108"/>
      <c r="B285" s="130"/>
      <c r="C285" s="110"/>
      <c r="D285" s="131"/>
      <c r="E285" s="132"/>
      <c r="F285" s="137"/>
      <c r="G285" s="116"/>
    </row>
    <row r="286" spans="1:7" x14ac:dyDescent="0.25">
      <c r="A286" s="108"/>
      <c r="B286" s="130"/>
      <c r="C286" s="110"/>
      <c r="D286" s="131"/>
      <c r="E286" s="132"/>
      <c r="F286" s="137"/>
      <c r="G286" s="116"/>
    </row>
    <row r="287" spans="1:7" x14ac:dyDescent="0.2">
      <c r="A287" s="126"/>
      <c r="B287" s="109"/>
      <c r="C287" s="110"/>
      <c r="D287" s="105"/>
      <c r="E287" s="113"/>
      <c r="F287" s="107"/>
      <c r="G287" s="116"/>
    </row>
    <row r="288" spans="1:7" x14ac:dyDescent="0.2">
      <c r="A288" s="126"/>
      <c r="B288" s="109"/>
      <c r="C288" s="110"/>
      <c r="D288" s="105"/>
      <c r="E288" s="113"/>
      <c r="F288" s="107"/>
      <c r="G288" s="116"/>
    </row>
    <row r="289" spans="1:7" x14ac:dyDescent="0.2">
      <c r="A289" s="126"/>
      <c r="B289" s="109"/>
      <c r="C289" s="110"/>
      <c r="D289" s="105"/>
      <c r="E289" s="113"/>
      <c r="F289" s="107"/>
      <c r="G289" s="116"/>
    </row>
    <row r="290" spans="1:7" x14ac:dyDescent="0.2">
      <c r="A290" s="126"/>
      <c r="B290" s="109"/>
      <c r="C290" s="110"/>
      <c r="D290" s="105"/>
      <c r="E290" s="113"/>
      <c r="F290" s="107"/>
      <c r="G290" s="116"/>
    </row>
    <row r="291" spans="1:7" x14ac:dyDescent="0.2">
      <c r="A291" s="126"/>
      <c r="B291" s="109"/>
      <c r="C291" s="110"/>
      <c r="D291" s="105"/>
      <c r="E291" s="113"/>
      <c r="F291" s="107"/>
      <c r="G291" s="116"/>
    </row>
    <row r="292" spans="1:7" x14ac:dyDescent="0.2">
      <c r="A292" s="126"/>
      <c r="B292" s="109"/>
      <c r="C292" s="110"/>
      <c r="D292" s="105"/>
      <c r="E292" s="113"/>
      <c r="F292" s="107"/>
      <c r="G292" s="116" t="str">
        <f t="shared" si="3"/>
        <v/>
      </c>
    </row>
    <row r="293" spans="1:7" x14ac:dyDescent="0.2">
      <c r="A293" s="126"/>
      <c r="B293" s="109"/>
      <c r="C293" s="110"/>
      <c r="D293" s="105"/>
      <c r="E293" s="113"/>
      <c r="F293" s="107"/>
      <c r="G293" s="116"/>
    </row>
    <row r="294" spans="1:7" x14ac:dyDescent="0.2">
      <c r="A294" s="126"/>
      <c r="B294" s="109"/>
      <c r="C294" s="110"/>
      <c r="D294" s="105"/>
      <c r="E294" s="113"/>
      <c r="F294" s="107"/>
      <c r="G294" s="116"/>
    </row>
    <row r="295" spans="1:7" x14ac:dyDescent="0.2">
      <c r="A295" s="126"/>
      <c r="B295" s="109"/>
      <c r="C295" s="110"/>
      <c r="D295" s="105"/>
      <c r="E295" s="113"/>
      <c r="F295" s="107"/>
      <c r="G295" s="116"/>
    </row>
    <row r="296" spans="1:7" x14ac:dyDescent="0.2">
      <c r="A296" s="126"/>
      <c r="B296" s="109"/>
      <c r="C296" s="110"/>
      <c r="D296" s="105"/>
      <c r="E296" s="113"/>
      <c r="F296" s="107"/>
      <c r="G296" s="116"/>
    </row>
    <row r="297" spans="1:7" x14ac:dyDescent="0.2">
      <c r="A297" s="172"/>
      <c r="B297" s="115"/>
      <c r="C297" s="110"/>
      <c r="D297" s="105"/>
      <c r="E297" s="187"/>
      <c r="F297" s="107"/>
      <c r="G297" s="116"/>
    </row>
    <row r="298" spans="1:7" x14ac:dyDescent="0.2">
      <c r="A298" s="173"/>
      <c r="B298" s="115"/>
      <c r="C298" s="110"/>
      <c r="D298" s="105"/>
      <c r="E298" s="187"/>
      <c r="F298" s="107"/>
      <c r="G298" s="527"/>
    </row>
    <row r="299" spans="1:7" x14ac:dyDescent="0.2">
      <c r="A299" s="173"/>
      <c r="B299" s="115"/>
      <c r="C299" s="110"/>
      <c r="D299" s="105"/>
      <c r="E299" s="187"/>
      <c r="F299" s="107"/>
      <c r="G299" s="527"/>
    </row>
    <row r="300" spans="1:7" x14ac:dyDescent="0.25">
      <c r="B300" s="408"/>
      <c r="C300" s="528"/>
      <c r="D300" s="529"/>
      <c r="E300" s="530"/>
      <c r="F300" s="531"/>
      <c r="G300" s="532"/>
    </row>
    <row r="301" spans="1:7" ht="12" customHeight="1" x14ac:dyDescent="0.25">
      <c r="A301" s="52"/>
      <c r="B301" s="53"/>
      <c r="C301" s="89"/>
      <c r="D301" s="4"/>
      <c r="E301" s="4"/>
      <c r="F301" s="15"/>
      <c r="G301" s="54"/>
    </row>
    <row r="302" spans="1:7" ht="12" customHeight="1" x14ac:dyDescent="0.25">
      <c r="A302" s="25" t="str">
        <f>A8</f>
        <v>M440</v>
      </c>
      <c r="B302" s="49"/>
      <c r="C302" s="90" t="s">
        <v>137</v>
      </c>
      <c r="D302" s="3"/>
      <c r="E302" s="3"/>
      <c r="F302" s="60"/>
      <c r="G302" s="349">
        <f>SUM(G234:G301)</f>
        <v>150000</v>
      </c>
    </row>
    <row r="303" spans="1:7" ht="12" customHeight="1" x14ac:dyDescent="0.25">
      <c r="A303" s="43"/>
      <c r="B303" s="55"/>
      <c r="C303" s="91"/>
      <c r="D303" s="5"/>
      <c r="E303" s="5"/>
      <c r="F303" s="19"/>
      <c r="G303" s="44"/>
    </row>
  </sheetData>
  <sheetProtection algorithmName="SHA-512" hashValue="3SYVOs2dUd5L6lcxbH0HfugN4x7WEgLyaTnT5RiHPCucsU+RMaSFq2QsoiR2hLwDRCHkQa3aV3897N0rN6MGmA==" saltValue="nqBANO+J8ZJKYGjPTBKllA==" spinCount="100000" sheet="1" objects="1" scenarios="1"/>
  <protectedRanges>
    <protectedRange sqref="F185:F195 F240:F244 F258:F272 F251:F252 F163:F172 F176:F181 F199:F200 F206:F225 F274:F299" name="Range8"/>
    <protectedRange sqref="F12:F13 F24:F29 F33:F35 F39:F41 F45:F47 F18:F19 F53:F54 F59:F74 F88:F89 F93:F126" name="Range7"/>
  </protectedRanges>
  <mergeCells count="1">
    <mergeCell ref="A5:B5"/>
  </mergeCells>
  <conditionalFormatting sqref="A183:B184">
    <cfRule type="duplicateValues" dxfId="5" priority="3" stopIfTrue="1"/>
  </conditionalFormatting>
  <conditionalFormatting sqref="A254:B255">
    <cfRule type="duplicateValues" dxfId="4" priority="2" stopIfTrue="1"/>
  </conditionalFormatting>
  <conditionalFormatting sqref="A297:B299">
    <cfRule type="duplicateValues" dxfId="3" priority="4" stopIfTrue="1"/>
  </conditionalFormatting>
  <conditionalFormatting sqref="A280:B280">
    <cfRule type="duplicateValues" dxfId="2" priority="1" stopIfTrue="1"/>
  </conditionalFormatting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&amp;CC&amp;P</oddHeader>
  </headerFooter>
  <rowBreaks count="3" manualBreakCount="3">
    <brk id="76" max="16383" man="1"/>
    <brk id="152" max="16383" man="1"/>
    <brk id="227" max="16383" man="1"/>
  </row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E878-296B-46E8-9350-38311FE481D7}">
  <sheetPr codeName="Sheet31">
    <tabColor theme="6" tint="-0.249977111117893"/>
  </sheetPr>
  <dimension ref="A1:G72"/>
  <sheetViews>
    <sheetView showZeros="0" view="pageBreakPreview" zoomScale="80" zoomScaleNormal="100" zoomScaleSheetLayoutView="80" workbookViewId="0">
      <selection activeCell="D19" sqref="D19"/>
    </sheetView>
  </sheetViews>
  <sheetFormatPr defaultColWidth="12.453125" defaultRowHeight="11.4" x14ac:dyDescent="0.25"/>
  <cols>
    <col min="1" max="2" width="3.81640625" style="10" customWidth="1"/>
    <col min="3" max="3" width="36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3"/>
      <c r="G2" s="2" t="s">
        <v>263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1"/>
    </row>
    <row r="8" spans="1:7" ht="12" customHeight="1" x14ac:dyDescent="0.25">
      <c r="A8" s="102" t="s">
        <v>1348</v>
      </c>
      <c r="B8" s="103"/>
      <c r="C8" s="104" t="s">
        <v>58</v>
      </c>
      <c r="D8" s="105"/>
      <c r="E8" s="106"/>
      <c r="F8" s="107"/>
      <c r="G8" s="1"/>
    </row>
    <row r="9" spans="1:7" ht="12" customHeight="1" x14ac:dyDescent="0.25">
      <c r="A9" s="102"/>
      <c r="B9" s="103"/>
      <c r="C9" s="104"/>
      <c r="D9" s="105"/>
      <c r="E9" s="106"/>
      <c r="F9" s="107"/>
      <c r="G9" s="1"/>
    </row>
    <row r="10" spans="1:7" s="7" customFormat="1" ht="12" customHeight="1" x14ac:dyDescent="0.25">
      <c r="A10" s="102" t="s">
        <v>32</v>
      </c>
      <c r="B10" s="103"/>
      <c r="C10" s="104" t="s">
        <v>207</v>
      </c>
      <c r="D10" s="197"/>
      <c r="E10" s="198"/>
      <c r="F10" s="199"/>
      <c r="G10" s="201"/>
    </row>
    <row r="11" spans="1:7" ht="12" customHeight="1" x14ac:dyDescent="0.2">
      <c r="A11" s="112"/>
      <c r="B11" s="109"/>
      <c r="C11" s="110"/>
      <c r="D11" s="105"/>
      <c r="E11" s="106"/>
      <c r="F11" s="107"/>
      <c r="G11" s="1"/>
    </row>
    <row r="12" spans="1:7" ht="12" customHeight="1" x14ac:dyDescent="0.2">
      <c r="A12" s="112" t="s">
        <v>1349</v>
      </c>
      <c r="B12" s="109"/>
      <c r="C12" s="110" t="s">
        <v>208</v>
      </c>
      <c r="D12" s="105" t="s">
        <v>146</v>
      </c>
      <c r="E12" s="106">
        <v>2</v>
      </c>
      <c r="F12" s="224"/>
      <c r="G12" s="1">
        <f>ROUND(E12*(ROUND(F12,2)),2)</f>
        <v>0</v>
      </c>
    </row>
    <row r="13" spans="1:7" ht="12" customHeight="1" x14ac:dyDescent="0.2">
      <c r="A13" s="112"/>
      <c r="B13" s="109"/>
      <c r="C13" s="110"/>
      <c r="D13" s="105"/>
      <c r="E13" s="106"/>
      <c r="F13" s="107"/>
      <c r="G13" s="1"/>
    </row>
    <row r="14" spans="1:7" s="7" customFormat="1" ht="12" customHeight="1" x14ac:dyDescent="0.25">
      <c r="A14" s="102" t="s">
        <v>33</v>
      </c>
      <c r="B14" s="103"/>
      <c r="C14" s="104" t="s">
        <v>1351</v>
      </c>
      <c r="D14" s="197"/>
      <c r="E14" s="198"/>
      <c r="F14" s="199"/>
      <c r="G14" s="201"/>
    </row>
    <row r="15" spans="1:7" ht="12" customHeight="1" x14ac:dyDescent="0.2">
      <c r="A15" s="112"/>
      <c r="B15" s="109"/>
      <c r="C15" s="110"/>
      <c r="D15" s="105"/>
      <c r="E15" s="106"/>
      <c r="F15" s="107"/>
      <c r="G15" s="1"/>
    </row>
    <row r="16" spans="1:7" ht="12" customHeight="1" x14ac:dyDescent="0.2">
      <c r="A16" s="112" t="s">
        <v>1350</v>
      </c>
      <c r="B16" s="109"/>
      <c r="C16" s="110" t="s">
        <v>208</v>
      </c>
      <c r="D16" s="105" t="s">
        <v>140</v>
      </c>
      <c r="E16" s="106">
        <v>2</v>
      </c>
      <c r="F16" s="224"/>
      <c r="G16" s="1">
        <f t="shared" ref="G16:G18" si="0">ROUND(E16*(ROUND(F16,2)),2)</f>
        <v>0</v>
      </c>
    </row>
    <row r="17" spans="1:7" ht="12" customHeight="1" x14ac:dyDescent="0.2">
      <c r="A17" s="112"/>
      <c r="B17" s="109"/>
      <c r="C17" s="110"/>
      <c r="D17" s="105"/>
      <c r="E17" s="106"/>
      <c r="F17" s="107"/>
      <c r="G17" s="1"/>
    </row>
    <row r="18" spans="1:7" ht="12" customHeight="1" x14ac:dyDescent="0.25">
      <c r="A18" s="108" t="s">
        <v>34</v>
      </c>
      <c r="B18" s="130"/>
      <c r="C18" s="110" t="s">
        <v>90</v>
      </c>
      <c r="D18" s="131" t="s">
        <v>146</v>
      </c>
      <c r="E18" s="136">
        <v>2</v>
      </c>
      <c r="F18" s="225"/>
      <c r="G18" s="1">
        <f t="shared" si="0"/>
        <v>0</v>
      </c>
    </row>
    <row r="19" spans="1:7" ht="12" customHeight="1" x14ac:dyDescent="0.25">
      <c r="A19" s="31"/>
      <c r="B19" s="26"/>
      <c r="D19" s="28"/>
      <c r="E19" s="29"/>
      <c r="F19" s="30"/>
      <c r="G19" s="1"/>
    </row>
    <row r="20" spans="1:7" ht="12" customHeight="1" x14ac:dyDescent="0.25">
      <c r="A20" s="31"/>
      <c r="B20" s="26"/>
      <c r="D20" s="28"/>
      <c r="E20" s="29"/>
      <c r="F20" s="188"/>
      <c r="G20" s="1"/>
    </row>
    <row r="21" spans="1:7" ht="12" customHeight="1" x14ac:dyDescent="0.25">
      <c r="A21" s="31"/>
      <c r="B21" s="26"/>
      <c r="D21" s="28"/>
      <c r="E21" s="29"/>
      <c r="F21" s="30"/>
      <c r="G21" s="1"/>
    </row>
    <row r="22" spans="1:7" ht="12" customHeight="1" x14ac:dyDescent="0.25">
      <c r="A22" s="31"/>
      <c r="B22" s="26"/>
      <c r="D22" s="28"/>
      <c r="E22" s="29"/>
      <c r="F22" s="188"/>
      <c r="G22" s="1"/>
    </row>
    <row r="23" spans="1:7" ht="12" customHeight="1" x14ac:dyDescent="0.25">
      <c r="A23" s="31"/>
      <c r="B23" s="26"/>
      <c r="D23" s="28"/>
      <c r="E23" s="29"/>
      <c r="F23" s="45"/>
      <c r="G23" s="1"/>
    </row>
    <row r="24" spans="1:7" ht="12" customHeight="1" x14ac:dyDescent="0.25">
      <c r="A24" s="31"/>
      <c r="B24" s="26"/>
      <c r="D24" s="28"/>
      <c r="E24" s="29"/>
      <c r="F24" s="30"/>
      <c r="G24" s="1"/>
    </row>
    <row r="25" spans="1:7" ht="12" customHeight="1" x14ac:dyDescent="0.25">
      <c r="A25" s="31"/>
      <c r="B25" s="26"/>
      <c r="D25" s="28"/>
      <c r="E25" s="29"/>
      <c r="F25" s="45"/>
      <c r="G25" s="1"/>
    </row>
    <row r="26" spans="1:7" ht="12" customHeight="1" x14ac:dyDescent="0.25">
      <c r="A26" s="25"/>
      <c r="B26" s="49"/>
      <c r="D26" s="28"/>
      <c r="E26" s="29"/>
      <c r="F26" s="45"/>
      <c r="G26" s="1"/>
    </row>
    <row r="27" spans="1:7" ht="12" customHeight="1" x14ac:dyDescent="0.25">
      <c r="A27" s="17"/>
      <c r="B27" s="26"/>
      <c r="D27" s="28"/>
      <c r="E27" s="29"/>
      <c r="F27" s="45"/>
      <c r="G27" s="1"/>
    </row>
    <row r="28" spans="1:7" ht="12" customHeight="1" x14ac:dyDescent="0.2">
      <c r="A28" s="31"/>
      <c r="B28" s="60"/>
      <c r="D28" s="36"/>
      <c r="E28" s="41"/>
      <c r="F28" s="38"/>
      <c r="G28" s="87" t="str">
        <f t="shared" ref="G28:G69" si="1">IF(OR(AND(E28="Prov",F28="Sum"),(F28="PC Sum")),". . . . . . . . .00",IF(ISERR(E28*F28),"",IF(E28*F28=0,"",ROUND(E28*F28,2))))</f>
        <v/>
      </c>
    </row>
    <row r="29" spans="1:7" ht="12" customHeight="1" x14ac:dyDescent="0.2">
      <c r="A29" s="31"/>
      <c r="B29" s="60"/>
      <c r="D29" s="36"/>
      <c r="E29" s="36"/>
      <c r="F29" s="38"/>
      <c r="G29" s="87" t="str">
        <f t="shared" si="1"/>
        <v/>
      </c>
    </row>
    <row r="30" spans="1:7" ht="12" customHeight="1" x14ac:dyDescent="0.2">
      <c r="A30" s="31"/>
      <c r="B30" s="60"/>
      <c r="D30" s="36"/>
      <c r="E30" s="36"/>
      <c r="F30" s="40"/>
      <c r="G30" s="87" t="str">
        <f t="shared" si="1"/>
        <v/>
      </c>
    </row>
    <row r="31" spans="1:7" ht="12" customHeight="1" x14ac:dyDescent="0.2">
      <c r="A31" s="31"/>
      <c r="B31" s="60"/>
      <c r="D31" s="36"/>
      <c r="E31" s="36"/>
      <c r="F31" s="40"/>
      <c r="G31" s="87" t="str">
        <f t="shared" si="1"/>
        <v/>
      </c>
    </row>
    <row r="32" spans="1:7" ht="12" customHeight="1" x14ac:dyDescent="0.2">
      <c r="A32" s="31"/>
      <c r="B32" s="60"/>
      <c r="D32" s="36"/>
      <c r="E32" s="36"/>
      <c r="F32" s="38"/>
      <c r="G32" s="87" t="str">
        <f t="shared" si="1"/>
        <v/>
      </c>
    </row>
    <row r="33" spans="1:7" ht="12" customHeight="1" x14ac:dyDescent="0.2">
      <c r="A33" s="31"/>
      <c r="B33" s="60"/>
      <c r="D33" s="36"/>
      <c r="E33" s="36"/>
      <c r="F33" s="40"/>
      <c r="G33" s="87" t="str">
        <f t="shared" si="1"/>
        <v/>
      </c>
    </row>
    <row r="34" spans="1:7" ht="12" customHeight="1" x14ac:dyDescent="0.2">
      <c r="A34" s="31"/>
      <c r="B34" s="60"/>
      <c r="D34" s="36"/>
      <c r="E34" s="37"/>
      <c r="F34" s="40"/>
      <c r="G34" s="87" t="str">
        <f t="shared" si="1"/>
        <v/>
      </c>
    </row>
    <row r="35" spans="1:7" ht="12" customHeight="1" x14ac:dyDescent="0.2">
      <c r="A35" s="31"/>
      <c r="B35" s="60"/>
      <c r="D35" s="28"/>
      <c r="E35" s="30"/>
      <c r="F35" s="75"/>
      <c r="G35" s="87" t="str">
        <f t="shared" si="1"/>
        <v/>
      </c>
    </row>
    <row r="36" spans="1:7" ht="12" customHeight="1" x14ac:dyDescent="0.2">
      <c r="A36" s="31"/>
      <c r="B36" s="60"/>
      <c r="D36" s="28"/>
      <c r="E36" s="30"/>
      <c r="F36" s="75"/>
      <c r="G36" s="87" t="str">
        <f t="shared" si="1"/>
        <v/>
      </c>
    </row>
    <row r="37" spans="1:7" ht="12" customHeight="1" x14ac:dyDescent="0.2">
      <c r="A37" s="31"/>
      <c r="B37" s="60"/>
      <c r="D37" s="28"/>
      <c r="E37" s="29"/>
      <c r="F37" s="30"/>
      <c r="G37" s="87" t="str">
        <f t="shared" si="1"/>
        <v/>
      </c>
    </row>
    <row r="38" spans="1:7" ht="12" customHeight="1" x14ac:dyDescent="0.2">
      <c r="A38" s="31"/>
      <c r="B38" s="60"/>
      <c r="D38" s="28"/>
      <c r="E38" s="29"/>
      <c r="F38" s="30"/>
      <c r="G38" s="87" t="str">
        <f t="shared" si="1"/>
        <v/>
      </c>
    </row>
    <row r="39" spans="1:7" ht="12" customHeight="1" x14ac:dyDescent="0.2">
      <c r="A39" s="31"/>
      <c r="B39" s="60"/>
      <c r="D39" s="28"/>
      <c r="E39" s="29"/>
      <c r="F39" s="30"/>
      <c r="G39" s="87" t="str">
        <f t="shared" si="1"/>
        <v/>
      </c>
    </row>
    <row r="40" spans="1:7" ht="12" customHeight="1" x14ac:dyDescent="0.2">
      <c r="A40" s="31"/>
      <c r="B40" s="60"/>
      <c r="D40" s="28"/>
      <c r="E40" s="30"/>
      <c r="F40" s="72"/>
      <c r="G40" s="87" t="str">
        <f t="shared" si="1"/>
        <v/>
      </c>
    </row>
    <row r="41" spans="1:7" ht="12" customHeight="1" x14ac:dyDescent="0.2">
      <c r="A41" s="31"/>
      <c r="B41" s="60"/>
      <c r="D41" s="28"/>
      <c r="E41" s="29"/>
      <c r="F41" s="45"/>
      <c r="G41" s="87" t="str">
        <f t="shared" si="1"/>
        <v/>
      </c>
    </row>
    <row r="42" spans="1:7" ht="12" customHeight="1" x14ac:dyDescent="0.2">
      <c r="A42" s="31"/>
      <c r="B42" s="60"/>
      <c r="D42" s="28"/>
      <c r="E42" s="28"/>
      <c r="F42" s="45"/>
      <c r="G42" s="87" t="str">
        <f t="shared" si="1"/>
        <v/>
      </c>
    </row>
    <row r="43" spans="1:7" ht="12" customHeight="1" x14ac:dyDescent="0.2">
      <c r="A43" s="31"/>
      <c r="B43" s="60"/>
      <c r="D43" s="28"/>
      <c r="E43" s="46"/>
      <c r="F43" s="30"/>
      <c r="G43" s="87" t="str">
        <f t="shared" si="1"/>
        <v/>
      </c>
    </row>
    <row r="44" spans="1:7" ht="12" customHeight="1" x14ac:dyDescent="0.2">
      <c r="A44" s="31"/>
      <c r="B44" s="60"/>
      <c r="D44" s="28"/>
      <c r="E44" s="28"/>
      <c r="F44" s="30"/>
      <c r="G44" s="87" t="str">
        <f t="shared" si="1"/>
        <v/>
      </c>
    </row>
    <row r="45" spans="1:7" ht="12" customHeight="1" x14ac:dyDescent="0.2">
      <c r="A45" s="31"/>
      <c r="B45" s="60"/>
      <c r="D45" s="28"/>
      <c r="E45" s="28"/>
      <c r="F45" s="45"/>
      <c r="G45" s="87" t="str">
        <f t="shared" si="1"/>
        <v/>
      </c>
    </row>
    <row r="46" spans="1:7" ht="12" customHeight="1" x14ac:dyDescent="0.2">
      <c r="A46" s="31"/>
      <c r="B46" s="60"/>
      <c r="D46" s="28"/>
      <c r="E46" s="28"/>
      <c r="F46" s="45"/>
      <c r="G46" s="87" t="str">
        <f t="shared" si="1"/>
        <v/>
      </c>
    </row>
    <row r="47" spans="1:7" ht="12" customHeight="1" x14ac:dyDescent="0.2">
      <c r="A47" s="31"/>
      <c r="B47" s="60"/>
      <c r="D47" s="28"/>
      <c r="E47" s="28"/>
      <c r="F47" s="45"/>
      <c r="G47" s="87" t="str">
        <f t="shared" si="1"/>
        <v/>
      </c>
    </row>
    <row r="48" spans="1:7" ht="12" customHeight="1" x14ac:dyDescent="0.2">
      <c r="A48" s="31"/>
      <c r="B48" s="60"/>
      <c r="D48" s="28"/>
      <c r="E48" s="28"/>
      <c r="F48" s="45"/>
      <c r="G48" s="87" t="str">
        <f t="shared" si="1"/>
        <v/>
      </c>
    </row>
    <row r="49" spans="1:7" ht="12" customHeight="1" x14ac:dyDescent="0.2">
      <c r="A49" s="31"/>
      <c r="B49" s="60"/>
      <c r="D49" s="28"/>
      <c r="E49" s="28"/>
      <c r="F49" s="45"/>
      <c r="G49" s="87" t="str">
        <f t="shared" si="1"/>
        <v/>
      </c>
    </row>
    <row r="50" spans="1:7" ht="12" customHeight="1" x14ac:dyDescent="0.2">
      <c r="A50" s="31"/>
      <c r="B50" s="60"/>
      <c r="D50" s="28"/>
      <c r="E50" s="29"/>
      <c r="F50" s="45"/>
      <c r="G50" s="87" t="str">
        <f t="shared" si="1"/>
        <v/>
      </c>
    </row>
    <row r="51" spans="1:7" ht="12" customHeight="1" x14ac:dyDescent="0.2">
      <c r="A51" s="31"/>
      <c r="B51" s="60"/>
      <c r="D51" s="28"/>
      <c r="E51" s="30"/>
      <c r="F51" s="75"/>
      <c r="G51" s="87" t="str">
        <f t="shared" si="1"/>
        <v/>
      </c>
    </row>
    <row r="52" spans="1:7" ht="12" customHeight="1" x14ac:dyDescent="0.2">
      <c r="A52" s="31"/>
      <c r="B52" s="60"/>
      <c r="D52" s="28"/>
      <c r="E52" s="30"/>
      <c r="F52" s="75"/>
      <c r="G52" s="87" t="str">
        <f t="shared" si="1"/>
        <v/>
      </c>
    </row>
    <row r="53" spans="1:7" ht="12" customHeight="1" x14ac:dyDescent="0.2">
      <c r="A53" s="31"/>
      <c r="B53" s="60"/>
      <c r="D53" s="28"/>
      <c r="E53" s="29"/>
      <c r="F53" s="30"/>
      <c r="G53" s="87" t="str">
        <f t="shared" si="1"/>
        <v/>
      </c>
    </row>
    <row r="54" spans="1:7" ht="12" customHeight="1" x14ac:dyDescent="0.2">
      <c r="A54" s="31"/>
      <c r="B54" s="60"/>
      <c r="D54" s="28"/>
      <c r="E54" s="29"/>
      <c r="F54" s="45"/>
      <c r="G54" s="87" t="str">
        <f t="shared" si="1"/>
        <v/>
      </c>
    </row>
    <row r="55" spans="1:7" ht="12" customHeight="1" x14ac:dyDescent="0.2">
      <c r="A55" s="31"/>
      <c r="B55" s="60"/>
      <c r="D55" s="28"/>
      <c r="E55" s="29"/>
      <c r="F55" s="30"/>
      <c r="G55" s="87" t="str">
        <f t="shared" si="1"/>
        <v/>
      </c>
    </row>
    <row r="56" spans="1:7" ht="12" customHeight="1" x14ac:dyDescent="0.2">
      <c r="A56" s="31"/>
      <c r="B56" s="60"/>
      <c r="D56" s="28"/>
      <c r="E56" s="28"/>
      <c r="F56" s="47"/>
      <c r="G56" s="87" t="str">
        <f t="shared" si="1"/>
        <v/>
      </c>
    </row>
    <row r="57" spans="1:7" ht="12" customHeight="1" x14ac:dyDescent="0.2">
      <c r="A57" s="31"/>
      <c r="B57" s="60"/>
      <c r="D57" s="28"/>
      <c r="E57" s="28"/>
      <c r="F57" s="47"/>
      <c r="G57" s="87" t="str">
        <f t="shared" si="1"/>
        <v/>
      </c>
    </row>
    <row r="58" spans="1:7" ht="12" customHeight="1" x14ac:dyDescent="0.2">
      <c r="A58" s="31"/>
      <c r="B58" s="60"/>
      <c r="D58" s="28"/>
      <c r="E58" s="29"/>
      <c r="F58" s="45"/>
      <c r="G58" s="87" t="str">
        <f t="shared" si="1"/>
        <v/>
      </c>
    </row>
    <row r="59" spans="1:7" ht="12" customHeight="1" x14ac:dyDescent="0.2">
      <c r="A59" s="31"/>
      <c r="B59" s="60"/>
      <c r="D59" s="28"/>
      <c r="E59" s="29"/>
      <c r="F59" s="75"/>
      <c r="G59" s="87" t="str">
        <f t="shared" si="1"/>
        <v/>
      </c>
    </row>
    <row r="60" spans="1:7" ht="12" customHeight="1" x14ac:dyDescent="0.2">
      <c r="A60" s="31"/>
      <c r="B60" s="60"/>
      <c r="D60" s="28"/>
      <c r="E60" s="29"/>
      <c r="F60" s="75"/>
      <c r="G60" s="87"/>
    </row>
    <row r="61" spans="1:7" ht="12" customHeight="1" x14ac:dyDescent="0.2">
      <c r="A61" s="31"/>
      <c r="B61" s="60"/>
      <c r="D61" s="28"/>
      <c r="E61" s="29"/>
      <c r="F61" s="75"/>
      <c r="G61" s="87"/>
    </row>
    <row r="62" spans="1:7" ht="12" customHeight="1" x14ac:dyDescent="0.2">
      <c r="A62" s="31"/>
      <c r="B62" s="60"/>
      <c r="D62" s="28"/>
      <c r="E62" s="29"/>
      <c r="F62" s="75"/>
      <c r="G62" s="87"/>
    </row>
    <row r="63" spans="1:7" ht="12" customHeight="1" x14ac:dyDescent="0.2">
      <c r="A63" s="31"/>
      <c r="B63" s="60"/>
      <c r="D63" s="28"/>
      <c r="E63" s="29"/>
      <c r="F63" s="75"/>
      <c r="G63" s="87"/>
    </row>
    <row r="64" spans="1:7" ht="12" customHeight="1" x14ac:dyDescent="0.2">
      <c r="A64" s="31"/>
      <c r="B64" s="60"/>
      <c r="D64" s="28"/>
      <c r="E64" s="29"/>
      <c r="F64" s="75"/>
      <c r="G64" s="87"/>
    </row>
    <row r="65" spans="1:7" ht="12" customHeight="1" x14ac:dyDescent="0.2">
      <c r="A65" s="31"/>
      <c r="B65" s="60"/>
      <c r="D65" s="28"/>
      <c r="E65" s="29"/>
      <c r="F65" s="75"/>
      <c r="G65" s="87"/>
    </row>
    <row r="66" spans="1:7" ht="12" customHeight="1" x14ac:dyDescent="0.2">
      <c r="A66" s="31"/>
      <c r="B66" s="60"/>
      <c r="D66" s="28"/>
      <c r="E66" s="29"/>
      <c r="F66" s="75"/>
      <c r="G66" s="87"/>
    </row>
    <row r="67" spans="1:7" ht="12" customHeight="1" x14ac:dyDescent="0.2">
      <c r="A67" s="31"/>
      <c r="B67" s="60"/>
      <c r="D67" s="28"/>
      <c r="E67" s="29"/>
      <c r="F67" s="75"/>
      <c r="G67" s="87" t="str">
        <f t="shared" si="1"/>
        <v/>
      </c>
    </row>
    <row r="68" spans="1:7" ht="12" customHeight="1" x14ac:dyDescent="0.2">
      <c r="A68" s="31"/>
      <c r="B68" s="60"/>
      <c r="D68" s="28"/>
      <c r="E68" s="29"/>
      <c r="F68" s="30"/>
      <c r="G68" s="87" t="str">
        <f t="shared" si="1"/>
        <v/>
      </c>
    </row>
    <row r="69" spans="1:7" ht="12" customHeight="1" x14ac:dyDescent="0.2">
      <c r="A69" s="31"/>
      <c r="B69" s="60"/>
      <c r="D69" s="28"/>
      <c r="E69" s="29"/>
      <c r="F69" s="30"/>
      <c r="G69" s="87" t="str">
        <f t="shared" si="1"/>
        <v/>
      </c>
    </row>
    <row r="70" spans="1:7" ht="12" customHeight="1" x14ac:dyDescent="0.25">
      <c r="A70" s="52"/>
      <c r="B70" s="53"/>
      <c r="C70" s="89"/>
      <c r="D70" s="4"/>
      <c r="E70" s="4"/>
      <c r="F70" s="15"/>
      <c r="G70" s="54"/>
    </row>
    <row r="71" spans="1:7" ht="12" customHeight="1" x14ac:dyDescent="0.25">
      <c r="A71" s="25" t="str">
        <f>A8</f>
        <v>M450</v>
      </c>
      <c r="B71" s="49"/>
      <c r="C71" s="90" t="s">
        <v>137</v>
      </c>
      <c r="D71" s="3"/>
      <c r="E71" s="3"/>
      <c r="F71" s="60"/>
      <c r="G71" s="76">
        <f>SUM(G7:G69)</f>
        <v>0</v>
      </c>
    </row>
    <row r="72" spans="1:7" ht="12" customHeight="1" x14ac:dyDescent="0.25">
      <c r="A72" s="43"/>
      <c r="B72" s="55"/>
      <c r="C72" s="91"/>
      <c r="D72" s="5"/>
      <c r="E72" s="5"/>
      <c r="F72" s="19"/>
      <c r="G72" s="44"/>
    </row>
  </sheetData>
  <sheetProtection algorithmName="SHA-512" hashValue="kHUpaptIjUmbVYgB1017T4H3q784cp2XJszzIAAzS2tdIltKEHc2PpVR9lfFfGThfXl67Kfpv+xRxSG/gpWJ8A==" saltValue="dbewBm2rc/aBkHdkmbxpGg==" spinCount="100000" sheet="1" objects="1" scenarios="1"/>
  <protectedRanges>
    <protectedRange sqref="F51:F52 F59:F67 F40 F35:F36" name="Range2"/>
    <protectedRange sqref="F12 F16:F18" name="Range8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21270-47E0-4351-8AE3-88CCCE15F987}">
  <sheetPr codeName="Sheet32">
    <tabColor theme="6" tint="-0.249977111117893"/>
  </sheetPr>
  <dimension ref="A1:G74"/>
  <sheetViews>
    <sheetView showZeros="0" view="pageBreakPreview" topLeftCell="B58" zoomScale="80" zoomScaleNormal="100" zoomScaleSheetLayoutView="8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5.6328125" style="10" customWidth="1"/>
    <col min="3" max="3" width="36.90625" style="11" customWidth="1"/>
    <col min="4" max="4" width="9.81640625" style="10" customWidth="1"/>
    <col min="5" max="5" width="9.81640625" style="69" customWidth="1"/>
    <col min="6" max="6" width="9.81640625" style="295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285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286"/>
      <c r="G2" s="2" t="s">
        <v>265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87"/>
      <c r="G3" s="12"/>
    </row>
    <row r="4" spans="1:7" ht="12" customHeight="1" x14ac:dyDescent="0.25">
      <c r="A4" s="77"/>
      <c r="B4" s="78"/>
      <c r="C4" s="79"/>
      <c r="D4" s="80"/>
      <c r="E4" s="80"/>
      <c r="F4" s="288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289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290"/>
      <c r="G6" s="86"/>
    </row>
    <row r="7" spans="1:7" ht="12" customHeight="1" x14ac:dyDescent="0.25">
      <c r="A7" s="20"/>
      <c r="B7" s="15"/>
      <c r="C7" s="22"/>
      <c r="D7" s="16"/>
      <c r="E7" s="23"/>
      <c r="F7" s="291"/>
      <c r="G7" s="1"/>
    </row>
    <row r="8" spans="1:7" ht="12" customHeight="1" x14ac:dyDescent="0.25">
      <c r="A8" s="102" t="s">
        <v>1352</v>
      </c>
      <c r="B8" s="103"/>
      <c r="C8" s="104" t="s">
        <v>59</v>
      </c>
      <c r="D8" s="105"/>
      <c r="E8" s="106"/>
      <c r="F8" s="296"/>
      <c r="G8" s="1"/>
    </row>
    <row r="9" spans="1:7" ht="12" customHeight="1" x14ac:dyDescent="0.25">
      <c r="A9" s="102"/>
      <c r="B9" s="103"/>
      <c r="C9" s="104"/>
      <c r="D9" s="105"/>
      <c r="E9" s="106"/>
      <c r="F9" s="296"/>
      <c r="G9" s="1"/>
    </row>
    <row r="10" spans="1:7" s="7" customFormat="1" ht="12" customHeight="1" x14ac:dyDescent="0.25">
      <c r="A10" s="102" t="s">
        <v>1353</v>
      </c>
      <c r="B10" s="103"/>
      <c r="C10" s="104" t="s">
        <v>1371</v>
      </c>
      <c r="D10" s="197"/>
      <c r="E10" s="198"/>
      <c r="F10" s="302"/>
      <c r="G10" s="201"/>
    </row>
    <row r="11" spans="1:7" s="7" customFormat="1" ht="12" customHeight="1" x14ac:dyDescent="0.25">
      <c r="A11" s="102"/>
      <c r="B11" s="103"/>
      <c r="C11" s="104"/>
      <c r="D11" s="197"/>
      <c r="E11" s="198"/>
      <c r="F11" s="302"/>
      <c r="G11" s="201"/>
    </row>
    <row r="12" spans="1:7" s="7" customFormat="1" ht="12" customHeight="1" x14ac:dyDescent="0.25">
      <c r="A12" s="102" t="s">
        <v>1354</v>
      </c>
      <c r="B12" s="103"/>
      <c r="C12" s="104" t="s">
        <v>1372</v>
      </c>
      <c r="D12" s="197"/>
      <c r="E12" s="198"/>
      <c r="F12" s="302"/>
      <c r="G12" s="201"/>
    </row>
    <row r="13" spans="1:7" ht="12" customHeight="1" x14ac:dyDescent="0.2">
      <c r="A13" s="112"/>
      <c r="B13" s="109"/>
      <c r="C13" s="110"/>
      <c r="D13" s="105"/>
      <c r="E13" s="106"/>
      <c r="F13" s="296"/>
      <c r="G13" s="1"/>
    </row>
    <row r="14" spans="1:7" ht="12" customHeight="1" x14ac:dyDescent="0.2">
      <c r="A14" s="112" t="s">
        <v>1355</v>
      </c>
      <c r="B14" s="109"/>
      <c r="C14" s="110" t="s">
        <v>391</v>
      </c>
      <c r="D14" s="105" t="s">
        <v>188</v>
      </c>
      <c r="E14" s="106">
        <v>0.8</v>
      </c>
      <c r="F14" s="297"/>
      <c r="G14" s="1">
        <f>ROUND(E14*(ROUND(F14,2)),2)</f>
        <v>0</v>
      </c>
    </row>
    <row r="15" spans="1:7" ht="12" customHeight="1" x14ac:dyDescent="0.2">
      <c r="A15" s="112"/>
      <c r="B15" s="109"/>
      <c r="C15" s="110"/>
      <c r="D15" s="105"/>
      <c r="E15" s="106"/>
      <c r="F15" s="296"/>
      <c r="G15" s="1"/>
    </row>
    <row r="16" spans="1:7" ht="12" customHeight="1" x14ac:dyDescent="0.2">
      <c r="A16" s="112" t="s">
        <v>1356</v>
      </c>
      <c r="B16" s="109"/>
      <c r="C16" s="110" t="s">
        <v>392</v>
      </c>
      <c r="D16" s="105" t="s">
        <v>188</v>
      </c>
      <c r="E16" s="106">
        <v>0.8</v>
      </c>
      <c r="F16" s="297"/>
      <c r="G16" s="1">
        <f t="shared" ref="G16:G41" si="0">ROUND(E16*(ROUND(F16,2)),2)</f>
        <v>0</v>
      </c>
    </row>
    <row r="17" spans="1:7" ht="12" customHeight="1" x14ac:dyDescent="0.2">
      <c r="A17" s="112"/>
      <c r="B17" s="109"/>
      <c r="C17" s="110"/>
      <c r="D17" s="105"/>
      <c r="E17" s="106"/>
      <c r="F17" s="296"/>
      <c r="G17" s="1"/>
    </row>
    <row r="18" spans="1:7" ht="12" customHeight="1" x14ac:dyDescent="0.2">
      <c r="A18" s="112" t="s">
        <v>1357</v>
      </c>
      <c r="B18" s="109"/>
      <c r="C18" s="110" t="s">
        <v>393</v>
      </c>
      <c r="D18" s="105" t="s">
        <v>188</v>
      </c>
      <c r="E18" s="106">
        <v>0.8</v>
      </c>
      <c r="F18" s="297"/>
      <c r="G18" s="1">
        <f t="shared" si="0"/>
        <v>0</v>
      </c>
    </row>
    <row r="19" spans="1:7" ht="12" customHeight="1" x14ac:dyDescent="0.2">
      <c r="A19" s="112"/>
      <c r="B19" s="109"/>
      <c r="C19" s="110"/>
      <c r="D19" s="105"/>
      <c r="E19" s="106"/>
      <c r="F19" s="296"/>
      <c r="G19" s="1"/>
    </row>
    <row r="20" spans="1:7" ht="12" customHeight="1" x14ac:dyDescent="0.2">
      <c r="A20" s="112" t="s">
        <v>1358</v>
      </c>
      <c r="B20" s="109"/>
      <c r="C20" s="110" t="s">
        <v>1373</v>
      </c>
      <c r="D20" s="105" t="s">
        <v>188</v>
      </c>
      <c r="E20" s="106">
        <v>1</v>
      </c>
      <c r="F20" s="297"/>
      <c r="G20" s="1">
        <f t="shared" si="0"/>
        <v>0</v>
      </c>
    </row>
    <row r="21" spans="1:7" ht="12" customHeight="1" x14ac:dyDescent="0.2">
      <c r="A21" s="112"/>
      <c r="B21" s="109"/>
      <c r="C21" s="110"/>
      <c r="D21" s="105"/>
      <c r="E21" s="106"/>
      <c r="F21" s="296"/>
      <c r="G21" s="1"/>
    </row>
    <row r="22" spans="1:7" s="7" customFormat="1" ht="12" customHeight="1" x14ac:dyDescent="0.25">
      <c r="A22" s="102" t="s">
        <v>1359</v>
      </c>
      <c r="B22" s="103"/>
      <c r="C22" s="104" t="s">
        <v>1374</v>
      </c>
      <c r="D22" s="197"/>
      <c r="E22" s="198"/>
      <c r="F22" s="302"/>
      <c r="G22" s="201"/>
    </row>
    <row r="23" spans="1:7" ht="12" customHeight="1" x14ac:dyDescent="0.2">
      <c r="A23" s="112"/>
      <c r="B23" s="109"/>
      <c r="C23" s="110"/>
      <c r="D23" s="105"/>
      <c r="E23" s="106"/>
      <c r="F23" s="296"/>
      <c r="G23" s="1"/>
    </row>
    <row r="24" spans="1:7" ht="12" customHeight="1" x14ac:dyDescent="0.2">
      <c r="A24" s="112" t="s">
        <v>1360</v>
      </c>
      <c r="B24" s="109"/>
      <c r="C24" s="110" t="s">
        <v>1375</v>
      </c>
      <c r="D24" s="105" t="s">
        <v>188</v>
      </c>
      <c r="E24" s="106">
        <v>0.8</v>
      </c>
      <c r="F24" s="297"/>
      <c r="G24" s="1">
        <f t="shared" si="0"/>
        <v>0</v>
      </c>
    </row>
    <row r="25" spans="1:7" ht="12" customHeight="1" x14ac:dyDescent="0.2">
      <c r="A25" s="112"/>
      <c r="B25" s="109"/>
      <c r="C25" s="110"/>
      <c r="D25" s="105"/>
      <c r="E25" s="106"/>
      <c r="F25" s="296"/>
      <c r="G25" s="1"/>
    </row>
    <row r="26" spans="1:7" ht="12" customHeight="1" x14ac:dyDescent="0.2">
      <c r="A26" s="112" t="s">
        <v>1361</v>
      </c>
      <c r="B26" s="109"/>
      <c r="C26" s="110" t="s">
        <v>1376</v>
      </c>
      <c r="D26" s="105" t="s">
        <v>188</v>
      </c>
      <c r="E26" s="106">
        <v>0.8</v>
      </c>
      <c r="F26" s="297"/>
      <c r="G26" s="1">
        <f t="shared" si="0"/>
        <v>0</v>
      </c>
    </row>
    <row r="27" spans="1:7" ht="12" customHeight="1" x14ac:dyDescent="0.2">
      <c r="A27" s="112"/>
      <c r="B27" s="109"/>
      <c r="C27" s="110"/>
      <c r="D27" s="125"/>
      <c r="E27" s="106"/>
      <c r="F27" s="296"/>
      <c r="G27" s="1"/>
    </row>
    <row r="28" spans="1:7" ht="12" customHeight="1" x14ac:dyDescent="0.2">
      <c r="A28" s="112" t="s">
        <v>1362</v>
      </c>
      <c r="B28" s="109"/>
      <c r="C28" s="110" t="s">
        <v>1373</v>
      </c>
      <c r="D28" s="125" t="s">
        <v>188</v>
      </c>
      <c r="E28" s="106">
        <v>1</v>
      </c>
      <c r="F28" s="296"/>
      <c r="G28" s="1">
        <f t="shared" si="0"/>
        <v>0</v>
      </c>
    </row>
    <row r="29" spans="1:7" ht="12" customHeight="1" x14ac:dyDescent="0.2">
      <c r="A29" s="112"/>
      <c r="B29" s="109"/>
      <c r="C29" s="110"/>
      <c r="D29" s="125"/>
      <c r="E29" s="106"/>
      <c r="F29" s="296"/>
      <c r="G29" s="1"/>
    </row>
    <row r="30" spans="1:7" ht="12" customHeight="1" x14ac:dyDescent="0.2">
      <c r="A30" s="112" t="s">
        <v>1363</v>
      </c>
      <c r="B30" s="109"/>
      <c r="C30" s="110" t="s">
        <v>266</v>
      </c>
      <c r="D30" s="125" t="s">
        <v>635</v>
      </c>
      <c r="E30" s="113">
        <v>8</v>
      </c>
      <c r="F30" s="297"/>
      <c r="G30" s="1">
        <f t="shared" si="0"/>
        <v>0</v>
      </c>
    </row>
    <row r="31" spans="1:7" ht="12" customHeight="1" x14ac:dyDescent="0.2">
      <c r="A31" s="112"/>
      <c r="B31" s="109"/>
      <c r="C31" s="110"/>
      <c r="D31" s="125"/>
      <c r="E31" s="113"/>
      <c r="F31" s="296"/>
      <c r="G31" s="1"/>
    </row>
    <row r="32" spans="1:7" ht="12" customHeight="1" x14ac:dyDescent="0.25">
      <c r="A32" s="108" t="s">
        <v>1364</v>
      </c>
      <c r="B32" s="130"/>
      <c r="C32" s="110" t="s">
        <v>1673</v>
      </c>
      <c r="D32" s="131"/>
      <c r="E32" s="132"/>
      <c r="F32" s="303"/>
      <c r="G32" s="1"/>
    </row>
    <row r="33" spans="1:7" ht="12" customHeight="1" x14ac:dyDescent="0.25">
      <c r="A33" s="108"/>
      <c r="B33" s="130"/>
      <c r="C33" s="110" t="s">
        <v>1674</v>
      </c>
      <c r="D33" s="131" t="s">
        <v>635</v>
      </c>
      <c r="E33" s="132">
        <v>8</v>
      </c>
      <c r="F33" s="299"/>
      <c r="G33" s="1">
        <f t="shared" ref="G33" si="1">ROUND(E33*(ROUND(F33,2)),2)</f>
        <v>0</v>
      </c>
    </row>
    <row r="34" spans="1:7" ht="12" customHeight="1" x14ac:dyDescent="0.25">
      <c r="A34" s="108"/>
      <c r="B34" s="130"/>
      <c r="C34" s="110"/>
      <c r="D34" s="131"/>
      <c r="E34" s="106"/>
      <c r="F34" s="296"/>
      <c r="G34" s="1"/>
    </row>
    <row r="35" spans="1:7" ht="12" customHeight="1" x14ac:dyDescent="0.25">
      <c r="A35" s="108" t="s">
        <v>1365</v>
      </c>
      <c r="B35" s="130"/>
      <c r="C35" s="110" t="s">
        <v>1675</v>
      </c>
      <c r="D35" s="131"/>
      <c r="E35" s="136"/>
      <c r="F35" s="303"/>
      <c r="G35" s="1"/>
    </row>
    <row r="36" spans="1:7" ht="12" customHeight="1" x14ac:dyDescent="0.25">
      <c r="A36" s="108"/>
      <c r="B36" s="130"/>
      <c r="C36" s="110" t="s">
        <v>1676</v>
      </c>
      <c r="D36" s="131" t="s">
        <v>188</v>
      </c>
      <c r="E36" s="136">
        <v>1.6</v>
      </c>
      <c r="F36" s="299"/>
      <c r="G36" s="1">
        <f t="shared" ref="G36" si="2">ROUND(E36*(ROUND(F36,2)),2)</f>
        <v>0</v>
      </c>
    </row>
    <row r="37" spans="1:7" ht="12" customHeight="1" x14ac:dyDescent="0.2">
      <c r="A37" s="108"/>
      <c r="B37" s="109"/>
      <c r="C37" s="110"/>
      <c r="D37" s="105"/>
      <c r="E37" s="106"/>
      <c r="F37" s="296"/>
      <c r="G37" s="1"/>
    </row>
    <row r="38" spans="1:7" s="7" customFormat="1" ht="12" customHeight="1" x14ac:dyDescent="0.25">
      <c r="A38" s="129" t="s">
        <v>1366</v>
      </c>
      <c r="B38" s="103"/>
      <c r="C38" s="104" t="s">
        <v>1677</v>
      </c>
      <c r="D38" s="197"/>
      <c r="E38" s="198"/>
      <c r="F38" s="302"/>
      <c r="G38" s="201"/>
    </row>
    <row r="39" spans="1:7" s="7" customFormat="1" ht="12" customHeight="1" x14ac:dyDescent="0.25">
      <c r="A39" s="129"/>
      <c r="B39" s="103"/>
      <c r="C39" s="104" t="s">
        <v>1678</v>
      </c>
      <c r="D39" s="197"/>
      <c r="E39" s="198"/>
      <c r="F39" s="302"/>
      <c r="G39" s="201"/>
    </row>
    <row r="40" spans="1:7" ht="12" customHeight="1" x14ac:dyDescent="0.2">
      <c r="A40" s="108"/>
      <c r="B40" s="109"/>
      <c r="C40" s="110"/>
      <c r="D40" s="105"/>
      <c r="E40" s="106"/>
      <c r="F40" s="296"/>
      <c r="G40" s="1"/>
    </row>
    <row r="41" spans="1:7" ht="12" customHeight="1" x14ac:dyDescent="0.2">
      <c r="A41" s="108" t="s">
        <v>1367</v>
      </c>
      <c r="B41" s="109"/>
      <c r="C41" s="110" t="s">
        <v>267</v>
      </c>
      <c r="D41" s="105" t="s">
        <v>635</v>
      </c>
      <c r="E41" s="106">
        <v>16</v>
      </c>
      <c r="F41" s="297"/>
      <c r="G41" s="1">
        <f t="shared" si="0"/>
        <v>0</v>
      </c>
    </row>
    <row r="42" spans="1:7" ht="12" customHeight="1" x14ac:dyDescent="0.2">
      <c r="A42" s="108"/>
      <c r="B42" s="109"/>
      <c r="C42" s="110"/>
      <c r="D42" s="105"/>
      <c r="E42" s="106"/>
      <c r="F42" s="296"/>
      <c r="G42" s="1"/>
    </row>
    <row r="43" spans="1:7" s="7" customFormat="1" ht="12" customHeight="1" x14ac:dyDescent="0.25">
      <c r="A43" s="129" t="s">
        <v>1368</v>
      </c>
      <c r="B43" s="103"/>
      <c r="C43" s="104" t="s">
        <v>1377</v>
      </c>
      <c r="D43" s="197"/>
      <c r="E43" s="198"/>
      <c r="F43" s="302"/>
      <c r="G43" s="201"/>
    </row>
    <row r="44" spans="1:7" ht="12" customHeight="1" x14ac:dyDescent="0.2">
      <c r="A44" s="108"/>
      <c r="B44" s="109"/>
      <c r="C44" s="110"/>
      <c r="D44" s="105"/>
      <c r="E44" s="106"/>
      <c r="F44" s="296"/>
      <c r="G44" s="1"/>
    </row>
    <row r="45" spans="1:7" ht="12" customHeight="1" x14ac:dyDescent="0.2">
      <c r="A45" s="108" t="s">
        <v>1369</v>
      </c>
      <c r="B45" s="109"/>
      <c r="C45" s="110" t="s">
        <v>1377</v>
      </c>
      <c r="D45" s="105" t="s">
        <v>344</v>
      </c>
      <c r="E45" s="113">
        <v>1</v>
      </c>
      <c r="F45" s="224">
        <v>200000</v>
      </c>
      <c r="G45" s="1">
        <f>ROUND(E45*(ROUND(F45,2)),2)</f>
        <v>200000</v>
      </c>
    </row>
    <row r="46" spans="1:7" ht="12" customHeight="1" x14ac:dyDescent="0.2">
      <c r="A46" s="108"/>
      <c r="B46" s="109"/>
      <c r="C46" s="110"/>
      <c r="D46" s="105"/>
      <c r="E46" s="113"/>
      <c r="F46" s="296"/>
      <c r="G46" s="1"/>
    </row>
    <row r="47" spans="1:7" ht="12" customHeight="1" x14ac:dyDescent="0.25">
      <c r="A47" s="108" t="s">
        <v>1370</v>
      </c>
      <c r="B47" s="130"/>
      <c r="C47" s="110" t="s">
        <v>1048</v>
      </c>
      <c r="D47" s="131"/>
      <c r="E47" s="132"/>
      <c r="F47" s="304"/>
      <c r="G47" s="1"/>
    </row>
    <row r="48" spans="1:7" ht="12" customHeight="1" x14ac:dyDescent="0.25">
      <c r="A48" s="108"/>
      <c r="B48" s="130"/>
      <c r="C48" s="110" t="s">
        <v>1679</v>
      </c>
      <c r="D48" s="131" t="s">
        <v>141</v>
      </c>
      <c r="E48" s="132">
        <f>G45</f>
        <v>200000</v>
      </c>
      <c r="F48" s="298"/>
      <c r="G48" s="1">
        <f t="shared" ref="G48" si="3">ROUND(E48*(ROUND(F48,2)),2)</f>
        <v>0</v>
      </c>
    </row>
    <row r="49" spans="1:7" ht="12" customHeight="1" x14ac:dyDescent="0.25">
      <c r="A49" s="31"/>
      <c r="B49" s="60"/>
      <c r="D49" s="28"/>
      <c r="E49" s="28"/>
      <c r="F49" s="72"/>
      <c r="G49" s="1"/>
    </row>
    <row r="50" spans="1:7" ht="12" customHeight="1" x14ac:dyDescent="0.2">
      <c r="A50" s="31"/>
      <c r="B50" s="60"/>
      <c r="D50" s="28"/>
      <c r="E50" s="28"/>
      <c r="F50" s="72"/>
      <c r="G50" s="234"/>
    </row>
    <row r="51" spans="1:7" ht="12" customHeight="1" x14ac:dyDescent="0.2">
      <c r="A51" s="31"/>
      <c r="B51" s="60"/>
      <c r="D51" s="28"/>
      <c r="E51" s="28"/>
      <c r="F51" s="72"/>
      <c r="G51" s="234" t="str">
        <f t="shared" ref="G51:G71" si="4">IF(OR(AND(E51="Prov",F51="Sum"),(F51="PC Sum")),". . . . . . . . .00",IF(ISERR(E51*F51),"",IF(E51*F51=0,"",ROUND(E51*F51,2))))</f>
        <v/>
      </c>
    </row>
    <row r="52" spans="1:7" ht="12" customHeight="1" x14ac:dyDescent="0.2">
      <c r="A52" s="31"/>
      <c r="B52" s="60"/>
      <c r="D52" s="28"/>
      <c r="E52" s="28"/>
      <c r="F52" s="72"/>
      <c r="G52" s="234" t="str">
        <f t="shared" si="4"/>
        <v/>
      </c>
    </row>
    <row r="53" spans="1:7" ht="12" customHeight="1" x14ac:dyDescent="0.2">
      <c r="A53" s="31"/>
      <c r="B53" s="60"/>
      <c r="D53" s="28"/>
      <c r="E53" s="28"/>
      <c r="F53" s="72"/>
      <c r="G53" s="234" t="str">
        <f t="shared" si="4"/>
        <v/>
      </c>
    </row>
    <row r="54" spans="1:7" ht="12" customHeight="1" x14ac:dyDescent="0.2">
      <c r="A54" s="31"/>
      <c r="B54" s="60"/>
      <c r="D54" s="28"/>
      <c r="E54" s="29"/>
      <c r="F54" s="72"/>
      <c r="G54" s="234" t="str">
        <f t="shared" si="4"/>
        <v/>
      </c>
    </row>
    <row r="55" spans="1:7" ht="12" customHeight="1" x14ac:dyDescent="0.2">
      <c r="A55" s="31"/>
      <c r="B55" s="60"/>
      <c r="D55" s="28"/>
      <c r="E55" s="30"/>
      <c r="F55" s="75"/>
      <c r="G55" s="234" t="str">
        <f t="shared" si="4"/>
        <v/>
      </c>
    </row>
    <row r="56" spans="1:7" ht="12" customHeight="1" x14ac:dyDescent="0.2">
      <c r="A56" s="31"/>
      <c r="B56" s="60"/>
      <c r="D56" s="28"/>
      <c r="E56" s="30"/>
      <c r="F56" s="75"/>
      <c r="G56" s="234" t="str">
        <f t="shared" si="4"/>
        <v/>
      </c>
    </row>
    <row r="57" spans="1:7" ht="12" customHeight="1" x14ac:dyDescent="0.2">
      <c r="A57" s="31"/>
      <c r="B57" s="60"/>
      <c r="D57" s="28"/>
      <c r="E57" s="29"/>
      <c r="F57" s="74"/>
      <c r="G57" s="234" t="str">
        <f t="shared" si="4"/>
        <v/>
      </c>
    </row>
    <row r="58" spans="1:7" ht="12" customHeight="1" x14ac:dyDescent="0.2">
      <c r="A58" s="31"/>
      <c r="B58" s="60"/>
      <c r="D58" s="28"/>
      <c r="E58" s="29"/>
      <c r="F58" s="72"/>
      <c r="G58" s="234" t="str">
        <f t="shared" si="4"/>
        <v/>
      </c>
    </row>
    <row r="59" spans="1:7" ht="12" customHeight="1" x14ac:dyDescent="0.2">
      <c r="A59" s="31"/>
      <c r="B59" s="60"/>
      <c r="D59" s="28"/>
      <c r="E59" s="29"/>
      <c r="F59" s="74"/>
      <c r="G59" s="234" t="str">
        <f t="shared" si="4"/>
        <v/>
      </c>
    </row>
    <row r="60" spans="1:7" ht="12" customHeight="1" x14ac:dyDescent="0.2">
      <c r="A60" s="31"/>
      <c r="B60" s="60"/>
      <c r="D60" s="28"/>
      <c r="E60" s="28"/>
      <c r="F60" s="305"/>
      <c r="G60" s="234" t="str">
        <f t="shared" si="4"/>
        <v/>
      </c>
    </row>
    <row r="61" spans="1:7" ht="12" customHeight="1" x14ac:dyDescent="0.2">
      <c r="A61" s="31"/>
      <c r="B61" s="60"/>
      <c r="D61" s="28"/>
      <c r="E61" s="28"/>
      <c r="F61" s="305"/>
      <c r="G61" s="234" t="str">
        <f t="shared" si="4"/>
        <v/>
      </c>
    </row>
    <row r="62" spans="1:7" ht="12" customHeight="1" x14ac:dyDescent="0.2">
      <c r="A62" s="31"/>
      <c r="B62" s="60"/>
      <c r="D62" s="28"/>
      <c r="E62" s="28"/>
      <c r="F62" s="305"/>
      <c r="G62" s="234"/>
    </row>
    <row r="63" spans="1:7" ht="12" customHeight="1" x14ac:dyDescent="0.2">
      <c r="A63" s="31"/>
      <c r="B63" s="60"/>
      <c r="D63" s="28"/>
      <c r="E63" s="28"/>
      <c r="F63" s="305"/>
      <c r="G63" s="234"/>
    </row>
    <row r="64" spans="1:7" ht="12" customHeight="1" x14ac:dyDescent="0.2">
      <c r="A64" s="31"/>
      <c r="B64" s="60"/>
      <c r="D64" s="28"/>
      <c r="E64" s="28"/>
      <c r="F64" s="305"/>
      <c r="G64" s="234"/>
    </row>
    <row r="65" spans="1:7" ht="12" customHeight="1" x14ac:dyDescent="0.2">
      <c r="A65" s="31"/>
      <c r="B65" s="60"/>
      <c r="D65" s="28"/>
      <c r="E65" s="28"/>
      <c r="F65" s="305"/>
      <c r="G65" s="234"/>
    </row>
    <row r="66" spans="1:7" ht="12" customHeight="1" x14ac:dyDescent="0.2">
      <c r="A66" s="31"/>
      <c r="B66" s="60"/>
      <c r="D66" s="28"/>
      <c r="E66" s="28"/>
      <c r="F66" s="305"/>
      <c r="G66" s="234"/>
    </row>
    <row r="67" spans="1:7" ht="12" customHeight="1" x14ac:dyDescent="0.2">
      <c r="A67" s="31"/>
      <c r="B67" s="60"/>
      <c r="D67" s="28"/>
      <c r="E67" s="29"/>
      <c r="F67" s="72"/>
      <c r="G67" s="234" t="str">
        <f t="shared" si="4"/>
        <v/>
      </c>
    </row>
    <row r="68" spans="1:7" ht="12" customHeight="1" x14ac:dyDescent="0.2">
      <c r="A68" s="31"/>
      <c r="B68" s="60"/>
      <c r="D68" s="28"/>
      <c r="E68" s="29"/>
      <c r="F68" s="75"/>
      <c r="G68" s="234" t="str">
        <f t="shared" si="4"/>
        <v/>
      </c>
    </row>
    <row r="69" spans="1:7" ht="12" customHeight="1" x14ac:dyDescent="0.2">
      <c r="A69" s="31"/>
      <c r="B69" s="60"/>
      <c r="D69" s="28"/>
      <c r="E69" s="29"/>
      <c r="F69" s="75"/>
      <c r="G69" s="234" t="str">
        <f t="shared" si="4"/>
        <v/>
      </c>
    </row>
    <row r="70" spans="1:7" ht="12" customHeight="1" x14ac:dyDescent="0.2">
      <c r="A70" s="31"/>
      <c r="B70" s="60"/>
      <c r="D70" s="28"/>
      <c r="E70" s="29"/>
      <c r="F70" s="74"/>
      <c r="G70" s="234" t="str">
        <f t="shared" si="4"/>
        <v/>
      </c>
    </row>
    <row r="71" spans="1:7" ht="12" customHeight="1" x14ac:dyDescent="0.2">
      <c r="A71" s="31"/>
      <c r="B71" s="60"/>
      <c r="D71" s="28"/>
      <c r="E71" s="29"/>
      <c r="F71" s="74"/>
      <c r="G71" s="234" t="str">
        <f t="shared" si="4"/>
        <v/>
      </c>
    </row>
    <row r="72" spans="1:7" ht="12" customHeight="1" x14ac:dyDescent="0.25">
      <c r="A72" s="52"/>
      <c r="B72" s="53"/>
      <c r="C72" s="89"/>
      <c r="D72" s="4"/>
      <c r="E72" s="4"/>
      <c r="F72" s="292"/>
      <c r="G72" s="54"/>
    </row>
    <row r="73" spans="1:7" ht="12" customHeight="1" x14ac:dyDescent="0.25">
      <c r="A73" s="25" t="str">
        <f>A8</f>
        <v>M460</v>
      </c>
      <c r="B73" s="49"/>
      <c r="C73" s="90" t="s">
        <v>137</v>
      </c>
      <c r="D73" s="3"/>
      <c r="E73" s="3"/>
      <c r="F73" s="293"/>
      <c r="G73" s="76">
        <f>SUM(G7:G71)</f>
        <v>200000</v>
      </c>
    </row>
    <row r="74" spans="1:7" ht="12" customHeight="1" x14ac:dyDescent="0.25">
      <c r="A74" s="43"/>
      <c r="B74" s="55"/>
      <c r="C74" s="91"/>
      <c r="D74" s="5"/>
      <c r="E74" s="5"/>
      <c r="F74" s="294"/>
      <c r="G74" s="44"/>
    </row>
  </sheetData>
  <sheetProtection algorithmName="SHA-512" hashValue="2xzTvu7sopCfsdhsUgzzP1scHLOIEtCVVEp8ZiXC1l0CI+l6pK88Nva0AFWm67+kkCiyNmmVqjLOYOXRs0kyxw==" saltValue="aqKvlUXQ1Ew08iuTxt9t7g==" spinCount="100000" sheet="1" objects="1" scenarios="1"/>
  <protectedRanges>
    <protectedRange sqref="F55:F56 F68:F69" name="Range2_1"/>
    <protectedRange sqref="F14:F20 F24:F33 F35:F41 F47:F48" name="Range9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&amp;CC&amp;P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CF9AB-A959-4F62-AD67-CC102E5F415D}">
  <sheetPr codeName="Sheet33">
    <tabColor theme="6" tint="-0.249977111117893"/>
  </sheetPr>
  <dimension ref="A1:G74"/>
  <sheetViews>
    <sheetView showZeros="0" view="pageBreakPreview" topLeftCell="C37" zoomScale="80" zoomScaleNormal="100" zoomScaleSheetLayoutView="80" workbookViewId="0">
      <selection activeCell="J75" sqref="J75"/>
    </sheetView>
  </sheetViews>
  <sheetFormatPr defaultColWidth="12.453125" defaultRowHeight="11.4" x14ac:dyDescent="0.25"/>
  <cols>
    <col min="1" max="1" width="3.81640625" style="10" customWidth="1"/>
    <col min="2" max="2" width="5.1796875" style="10" customWidth="1"/>
    <col min="3" max="3" width="39" style="11" customWidth="1"/>
    <col min="4" max="4" width="9.81640625" style="10" customWidth="1"/>
    <col min="5" max="5" width="9.81640625" style="69" customWidth="1"/>
    <col min="6" max="6" width="9.81640625" style="295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285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286"/>
      <c r="G2" s="2" t="s">
        <v>268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87"/>
      <c r="G3" s="12"/>
    </row>
    <row r="4" spans="1:7" ht="12" customHeight="1" x14ac:dyDescent="0.25">
      <c r="A4" s="77"/>
      <c r="B4" s="78"/>
      <c r="C4" s="79"/>
      <c r="D4" s="80"/>
      <c r="E4" s="80"/>
      <c r="F4" s="288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289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290"/>
      <c r="G6" s="86"/>
    </row>
    <row r="7" spans="1:7" ht="12" customHeight="1" x14ac:dyDescent="0.25">
      <c r="A7" s="20"/>
      <c r="B7" s="15"/>
      <c r="C7" s="22"/>
      <c r="D7" s="16"/>
      <c r="E7" s="23"/>
      <c r="F7" s="291"/>
      <c r="G7" s="1"/>
    </row>
    <row r="8" spans="1:7" ht="12" customHeight="1" x14ac:dyDescent="0.25">
      <c r="A8" s="122" t="s">
        <v>1378</v>
      </c>
      <c r="B8" s="123"/>
      <c r="C8" s="124" t="s">
        <v>60</v>
      </c>
      <c r="D8" s="125"/>
      <c r="E8" s="106"/>
      <c r="F8" s="296"/>
      <c r="G8" s="1"/>
    </row>
    <row r="9" spans="1:7" ht="12" customHeight="1" x14ac:dyDescent="0.25">
      <c r="A9" s="122"/>
      <c r="B9" s="123"/>
      <c r="C9" s="124"/>
      <c r="D9" s="125"/>
      <c r="E9" s="106"/>
      <c r="F9" s="296"/>
      <c r="G9" s="1"/>
    </row>
    <row r="10" spans="1:7" s="7" customFormat="1" ht="12" customHeight="1" x14ac:dyDescent="0.25">
      <c r="A10" s="122" t="s">
        <v>1379</v>
      </c>
      <c r="B10" s="123"/>
      <c r="C10" s="124" t="s">
        <v>289</v>
      </c>
      <c r="D10" s="207"/>
      <c r="E10" s="198"/>
      <c r="F10" s="302"/>
      <c r="G10" s="201"/>
    </row>
    <row r="11" spans="1:7" ht="12" customHeight="1" x14ac:dyDescent="0.25">
      <c r="A11" s="126"/>
      <c r="B11" s="127"/>
      <c r="C11" s="128"/>
      <c r="D11" s="125"/>
      <c r="E11" s="106"/>
      <c r="F11" s="296"/>
      <c r="G11" s="1"/>
    </row>
    <row r="12" spans="1:7" ht="12" customHeight="1" x14ac:dyDescent="0.25">
      <c r="A12" s="126" t="s">
        <v>1380</v>
      </c>
      <c r="B12" s="127"/>
      <c r="C12" s="128" t="s">
        <v>290</v>
      </c>
      <c r="D12" s="125" t="s">
        <v>635</v>
      </c>
      <c r="E12" s="113">
        <v>8</v>
      </c>
      <c r="F12" s="297"/>
      <c r="G12" s="1">
        <f>ROUND(E12*(ROUND(F12,2)),2)</f>
        <v>0</v>
      </c>
    </row>
    <row r="13" spans="1:7" ht="12" customHeight="1" x14ac:dyDescent="0.25">
      <c r="A13" s="126"/>
      <c r="B13" s="127"/>
      <c r="C13" s="128"/>
      <c r="D13" s="125"/>
      <c r="E13" s="113"/>
      <c r="F13" s="296"/>
      <c r="G13" s="1"/>
    </row>
    <row r="14" spans="1:7" ht="12" customHeight="1" x14ac:dyDescent="0.25">
      <c r="A14" s="126" t="s">
        <v>1381</v>
      </c>
      <c r="B14" s="127"/>
      <c r="C14" s="128" t="s">
        <v>1382</v>
      </c>
      <c r="D14" s="125" t="s">
        <v>635</v>
      </c>
      <c r="E14" s="113">
        <v>8</v>
      </c>
      <c r="F14" s="297"/>
      <c r="G14" s="1">
        <f t="shared" ref="G14:G56" si="0">ROUND(E14*(ROUND(F14,2)),2)</f>
        <v>0</v>
      </c>
    </row>
    <row r="15" spans="1:7" ht="12" customHeight="1" x14ac:dyDescent="0.25">
      <c r="A15" s="126"/>
      <c r="B15" s="127"/>
      <c r="C15" s="128"/>
      <c r="D15" s="125"/>
      <c r="E15" s="113"/>
      <c r="F15" s="296"/>
      <c r="G15" s="1"/>
    </row>
    <row r="16" spans="1:7" s="7" customFormat="1" ht="12" customHeight="1" x14ac:dyDescent="0.25">
      <c r="A16" s="122" t="s">
        <v>102</v>
      </c>
      <c r="B16" s="123"/>
      <c r="C16" s="124" t="s">
        <v>1401</v>
      </c>
      <c r="D16" s="207"/>
      <c r="E16" s="202"/>
      <c r="F16" s="302"/>
      <c r="G16" s="201"/>
    </row>
    <row r="17" spans="1:7" ht="12" customHeight="1" x14ac:dyDescent="0.25">
      <c r="A17" s="126"/>
      <c r="B17" s="127"/>
      <c r="C17" s="128"/>
      <c r="D17" s="125"/>
      <c r="E17" s="113"/>
      <c r="F17" s="296"/>
      <c r="G17" s="1"/>
    </row>
    <row r="18" spans="1:7" ht="12" customHeight="1" x14ac:dyDescent="0.25">
      <c r="A18" s="126" t="s">
        <v>1383</v>
      </c>
      <c r="B18" s="127"/>
      <c r="C18" s="128" t="s">
        <v>1402</v>
      </c>
      <c r="D18" s="125" t="s">
        <v>583</v>
      </c>
      <c r="E18" s="113">
        <v>1.6</v>
      </c>
      <c r="F18" s="297"/>
      <c r="G18" s="1">
        <f t="shared" si="0"/>
        <v>0</v>
      </c>
    </row>
    <row r="19" spans="1:7" ht="12" customHeight="1" x14ac:dyDescent="0.25">
      <c r="A19" s="126"/>
      <c r="B19" s="127"/>
      <c r="C19" s="128"/>
      <c r="D19" s="125"/>
      <c r="E19" s="113"/>
      <c r="F19" s="296"/>
      <c r="G19" s="1"/>
    </row>
    <row r="20" spans="1:7" ht="12" customHeight="1" x14ac:dyDescent="0.25">
      <c r="A20" s="126" t="s">
        <v>1384</v>
      </c>
      <c r="B20" s="127"/>
      <c r="C20" s="128" t="s">
        <v>1403</v>
      </c>
      <c r="D20" s="125" t="s">
        <v>583</v>
      </c>
      <c r="E20" s="113">
        <v>1.6</v>
      </c>
      <c r="F20" s="297"/>
      <c r="G20" s="1">
        <f t="shared" si="0"/>
        <v>0</v>
      </c>
    </row>
    <row r="21" spans="1:7" ht="12" customHeight="1" x14ac:dyDescent="0.25">
      <c r="A21" s="126"/>
      <c r="B21" s="127"/>
      <c r="C21" s="128"/>
      <c r="D21" s="125"/>
      <c r="E21" s="113"/>
      <c r="F21" s="296"/>
      <c r="G21" s="1"/>
    </row>
    <row r="22" spans="1:7" s="7" customFormat="1" ht="12" customHeight="1" x14ac:dyDescent="0.25">
      <c r="A22" s="122" t="s">
        <v>103</v>
      </c>
      <c r="B22" s="123"/>
      <c r="C22" s="124" t="s">
        <v>291</v>
      </c>
      <c r="D22" s="207"/>
      <c r="E22" s="202"/>
      <c r="F22" s="302"/>
      <c r="G22" s="201"/>
    </row>
    <row r="23" spans="1:7" ht="12" customHeight="1" x14ac:dyDescent="0.25">
      <c r="A23" s="126"/>
      <c r="B23" s="127"/>
      <c r="C23" s="128"/>
      <c r="D23" s="125"/>
      <c r="E23" s="113"/>
      <c r="F23" s="296"/>
      <c r="G23" s="1"/>
    </row>
    <row r="24" spans="1:7" ht="12" customHeight="1" x14ac:dyDescent="0.25">
      <c r="A24" s="126" t="s">
        <v>1385</v>
      </c>
      <c r="B24" s="127"/>
      <c r="C24" s="128" t="s">
        <v>292</v>
      </c>
      <c r="D24" s="125" t="s">
        <v>583</v>
      </c>
      <c r="E24" s="113">
        <v>3.2</v>
      </c>
      <c r="F24" s="297"/>
      <c r="G24" s="1">
        <f t="shared" si="0"/>
        <v>0</v>
      </c>
    </row>
    <row r="25" spans="1:7" ht="12" customHeight="1" x14ac:dyDescent="0.25">
      <c r="A25" s="126"/>
      <c r="B25" s="127"/>
      <c r="C25" s="128"/>
      <c r="D25" s="125"/>
      <c r="E25" s="113"/>
      <c r="F25" s="296"/>
      <c r="G25" s="1"/>
    </row>
    <row r="26" spans="1:7" s="7" customFormat="1" ht="12" customHeight="1" x14ac:dyDescent="0.25">
      <c r="A26" s="122" t="s">
        <v>104</v>
      </c>
      <c r="B26" s="123"/>
      <c r="C26" s="124" t="s">
        <v>1404</v>
      </c>
      <c r="D26" s="207"/>
      <c r="E26" s="202"/>
      <c r="F26" s="302"/>
      <c r="G26" s="201"/>
    </row>
    <row r="27" spans="1:7" ht="12" customHeight="1" x14ac:dyDescent="0.25">
      <c r="A27" s="126"/>
      <c r="B27" s="127"/>
      <c r="C27" s="128"/>
      <c r="D27" s="125"/>
      <c r="E27" s="113"/>
      <c r="F27" s="296"/>
      <c r="G27" s="1"/>
    </row>
    <row r="28" spans="1:7" ht="12" customHeight="1" x14ac:dyDescent="0.25">
      <c r="A28" s="126" t="s">
        <v>1386</v>
      </c>
      <c r="B28" s="127"/>
      <c r="C28" s="128" t="s">
        <v>1404</v>
      </c>
      <c r="D28" s="125" t="s">
        <v>344</v>
      </c>
      <c r="E28" s="113">
        <v>1</v>
      </c>
      <c r="F28" s="224">
        <v>20000</v>
      </c>
      <c r="G28" s="1">
        <f t="shared" si="0"/>
        <v>20000</v>
      </c>
    </row>
    <row r="29" spans="1:7" ht="12" customHeight="1" x14ac:dyDescent="0.25">
      <c r="A29" s="126"/>
      <c r="B29" s="127"/>
      <c r="C29" s="128"/>
      <c r="D29" s="125"/>
      <c r="E29" s="113"/>
      <c r="F29" s="296"/>
      <c r="G29" s="1"/>
    </row>
    <row r="30" spans="1:7" ht="12" customHeight="1" x14ac:dyDescent="0.25">
      <c r="A30" s="126" t="s">
        <v>1387</v>
      </c>
      <c r="B30" s="127"/>
      <c r="C30" s="128" t="s">
        <v>1405</v>
      </c>
      <c r="D30" s="125" t="s">
        <v>141</v>
      </c>
      <c r="E30" s="113">
        <f>G28</f>
        <v>20000</v>
      </c>
      <c r="F30" s="534"/>
      <c r="G30" s="1">
        <f t="shared" si="0"/>
        <v>0</v>
      </c>
    </row>
    <row r="31" spans="1:7" ht="12" customHeight="1" x14ac:dyDescent="0.25">
      <c r="A31" s="126"/>
      <c r="B31" s="127"/>
      <c r="C31" s="128"/>
      <c r="D31" s="125"/>
      <c r="E31" s="113"/>
      <c r="F31" s="296"/>
      <c r="G31" s="1"/>
    </row>
    <row r="32" spans="1:7" s="7" customFormat="1" ht="12" customHeight="1" x14ac:dyDescent="0.25">
      <c r="A32" s="122" t="s">
        <v>105</v>
      </c>
      <c r="B32" s="123"/>
      <c r="C32" s="124" t="s">
        <v>1406</v>
      </c>
      <c r="D32" s="207"/>
      <c r="E32" s="202"/>
      <c r="F32" s="302"/>
      <c r="G32" s="201"/>
    </row>
    <row r="33" spans="1:7" ht="12" customHeight="1" x14ac:dyDescent="0.25">
      <c r="A33" s="126"/>
      <c r="B33" s="127"/>
      <c r="C33" s="128"/>
      <c r="D33" s="125"/>
      <c r="E33" s="113"/>
      <c r="F33" s="296"/>
      <c r="G33" s="1"/>
    </row>
    <row r="34" spans="1:7" ht="12" customHeight="1" x14ac:dyDescent="0.25">
      <c r="A34" s="126" t="s">
        <v>1388</v>
      </c>
      <c r="B34" s="127"/>
      <c r="C34" s="128" t="s">
        <v>1389</v>
      </c>
      <c r="D34" s="125" t="s">
        <v>635</v>
      </c>
      <c r="E34" s="113">
        <v>3.2</v>
      </c>
      <c r="F34" s="297"/>
      <c r="G34" s="1">
        <f t="shared" si="0"/>
        <v>0</v>
      </c>
    </row>
    <row r="35" spans="1:7" ht="12" customHeight="1" x14ac:dyDescent="0.25">
      <c r="A35" s="126"/>
      <c r="B35" s="127"/>
      <c r="C35" s="128"/>
      <c r="D35" s="125"/>
      <c r="E35" s="113"/>
      <c r="F35" s="296"/>
      <c r="G35" s="1"/>
    </row>
    <row r="36" spans="1:7" ht="12" customHeight="1" x14ac:dyDescent="0.25">
      <c r="A36" s="126" t="s">
        <v>1390</v>
      </c>
      <c r="B36" s="127"/>
      <c r="C36" s="128" t="s">
        <v>293</v>
      </c>
      <c r="D36" s="125" t="s">
        <v>635</v>
      </c>
      <c r="E36" s="113">
        <v>1.6</v>
      </c>
      <c r="F36" s="297"/>
      <c r="G36" s="1">
        <f t="shared" si="0"/>
        <v>0</v>
      </c>
    </row>
    <row r="37" spans="1:7" ht="12" customHeight="1" x14ac:dyDescent="0.25">
      <c r="A37" s="126"/>
      <c r="B37" s="127"/>
      <c r="C37" s="128"/>
      <c r="D37" s="125"/>
      <c r="E37" s="113"/>
      <c r="F37" s="296"/>
      <c r="G37" s="1"/>
    </row>
    <row r="38" spans="1:7" ht="23.4" customHeight="1" x14ac:dyDescent="0.25">
      <c r="A38" s="126" t="s">
        <v>1391</v>
      </c>
      <c r="B38" s="127"/>
      <c r="C38" s="128" t="s">
        <v>1392</v>
      </c>
      <c r="D38" s="125" t="s">
        <v>635</v>
      </c>
      <c r="E38" s="113">
        <v>3.2</v>
      </c>
      <c r="F38" s="297"/>
      <c r="G38" s="1">
        <f t="shared" si="0"/>
        <v>0</v>
      </c>
    </row>
    <row r="39" spans="1:7" ht="12" customHeight="1" x14ac:dyDescent="0.25">
      <c r="A39" s="126"/>
      <c r="B39" s="127"/>
      <c r="C39" s="128"/>
      <c r="D39" s="125"/>
      <c r="E39" s="113"/>
      <c r="F39" s="296"/>
      <c r="G39" s="1"/>
    </row>
    <row r="40" spans="1:7" ht="12" customHeight="1" x14ac:dyDescent="0.25">
      <c r="A40" s="126" t="s">
        <v>106</v>
      </c>
      <c r="B40" s="127"/>
      <c r="C40" s="128" t="s">
        <v>1407</v>
      </c>
      <c r="D40" s="125" t="s">
        <v>583</v>
      </c>
      <c r="E40" s="113">
        <v>1</v>
      </c>
      <c r="F40" s="297"/>
      <c r="G40" s="1">
        <f t="shared" si="0"/>
        <v>0</v>
      </c>
    </row>
    <row r="41" spans="1:7" ht="12" customHeight="1" x14ac:dyDescent="0.25">
      <c r="A41" s="126"/>
      <c r="B41" s="127"/>
      <c r="C41" s="128"/>
      <c r="D41" s="125"/>
      <c r="E41" s="113"/>
      <c r="F41" s="296"/>
      <c r="G41" s="1"/>
    </row>
    <row r="42" spans="1:7" s="7" customFormat="1" ht="12" customHeight="1" x14ac:dyDescent="0.25">
      <c r="A42" s="129" t="s">
        <v>1393</v>
      </c>
      <c r="B42" s="103"/>
      <c r="C42" s="104" t="s">
        <v>70</v>
      </c>
      <c r="D42" s="197"/>
      <c r="E42" s="202"/>
      <c r="F42" s="302"/>
      <c r="G42" s="201"/>
    </row>
    <row r="43" spans="1:7" s="7" customFormat="1" ht="12" customHeight="1" x14ac:dyDescent="0.25">
      <c r="A43" s="129"/>
      <c r="B43" s="103"/>
      <c r="C43" s="104"/>
      <c r="D43" s="197"/>
      <c r="E43" s="202"/>
      <c r="F43" s="302"/>
      <c r="G43" s="201"/>
    </row>
    <row r="44" spans="1:7" s="7" customFormat="1" ht="12" customHeight="1" x14ac:dyDescent="0.25">
      <c r="A44" s="129" t="s">
        <v>1394</v>
      </c>
      <c r="B44" s="103"/>
      <c r="C44" s="104" t="s">
        <v>107</v>
      </c>
      <c r="D44" s="197"/>
      <c r="E44" s="202"/>
      <c r="F44" s="302"/>
      <c r="G44" s="201"/>
    </row>
    <row r="45" spans="1:7" ht="12" customHeight="1" x14ac:dyDescent="0.2">
      <c r="A45" s="108"/>
      <c r="B45" s="109"/>
      <c r="C45" s="110"/>
      <c r="D45" s="105"/>
      <c r="E45" s="113"/>
      <c r="F45" s="296"/>
      <c r="G45" s="1"/>
    </row>
    <row r="46" spans="1:7" ht="12" customHeight="1" x14ac:dyDescent="0.2">
      <c r="A46" s="108" t="s">
        <v>1395</v>
      </c>
      <c r="B46" s="109"/>
      <c r="C46" s="110" t="s">
        <v>1408</v>
      </c>
      <c r="D46" s="105" t="s">
        <v>723</v>
      </c>
      <c r="E46" s="113">
        <v>3.2</v>
      </c>
      <c r="F46" s="297"/>
      <c r="G46" s="1">
        <f t="shared" si="0"/>
        <v>0</v>
      </c>
    </row>
    <row r="47" spans="1:7" ht="12" customHeight="1" x14ac:dyDescent="0.2">
      <c r="A47" s="108"/>
      <c r="B47" s="109"/>
      <c r="C47" s="110"/>
      <c r="D47" s="105"/>
      <c r="E47" s="113"/>
      <c r="F47" s="296"/>
      <c r="G47" s="1"/>
    </row>
    <row r="48" spans="1:7" ht="12" customHeight="1" x14ac:dyDescent="0.2">
      <c r="A48" s="108" t="s">
        <v>1396</v>
      </c>
      <c r="B48" s="109"/>
      <c r="C48" s="110" t="s">
        <v>1409</v>
      </c>
      <c r="D48" s="105" t="s">
        <v>723</v>
      </c>
      <c r="E48" s="113">
        <v>3.2</v>
      </c>
      <c r="F48" s="297"/>
      <c r="G48" s="1">
        <f t="shared" si="0"/>
        <v>0</v>
      </c>
    </row>
    <row r="49" spans="1:7" ht="12" customHeight="1" x14ac:dyDescent="0.2">
      <c r="A49" s="108"/>
      <c r="B49" s="109"/>
      <c r="C49" s="110"/>
      <c r="D49" s="105"/>
      <c r="E49" s="113"/>
      <c r="F49" s="296"/>
      <c r="G49" s="1"/>
    </row>
    <row r="50" spans="1:7" ht="12" customHeight="1" x14ac:dyDescent="0.2">
      <c r="A50" s="108" t="s">
        <v>1397</v>
      </c>
      <c r="B50" s="109"/>
      <c r="C50" s="110" t="s">
        <v>1410</v>
      </c>
      <c r="D50" s="105" t="s">
        <v>723</v>
      </c>
      <c r="E50" s="113">
        <v>3.2</v>
      </c>
      <c r="F50" s="296"/>
      <c r="G50" s="1">
        <f t="shared" si="0"/>
        <v>0</v>
      </c>
    </row>
    <row r="51" spans="1:7" ht="12" customHeight="1" x14ac:dyDescent="0.2">
      <c r="A51" s="108"/>
      <c r="B51" s="109"/>
      <c r="C51" s="110"/>
      <c r="D51" s="105"/>
      <c r="E51" s="113"/>
      <c r="F51" s="296"/>
      <c r="G51" s="1"/>
    </row>
    <row r="52" spans="1:7" s="7" customFormat="1" ht="12" customHeight="1" x14ac:dyDescent="0.25">
      <c r="A52" s="129" t="s">
        <v>1398</v>
      </c>
      <c r="B52" s="103"/>
      <c r="C52" s="104" t="s">
        <v>1411</v>
      </c>
      <c r="D52" s="197"/>
      <c r="E52" s="202"/>
      <c r="F52" s="302"/>
      <c r="G52" s="201"/>
    </row>
    <row r="53" spans="1:7" ht="12" customHeight="1" x14ac:dyDescent="0.2">
      <c r="A53" s="108"/>
      <c r="B53" s="109"/>
      <c r="C53" s="110"/>
      <c r="D53" s="105"/>
      <c r="E53" s="113"/>
      <c r="F53" s="296"/>
      <c r="G53" s="1"/>
    </row>
    <row r="54" spans="1:7" ht="12" customHeight="1" x14ac:dyDescent="0.2">
      <c r="A54" s="108" t="s">
        <v>1399</v>
      </c>
      <c r="B54" s="109"/>
      <c r="C54" s="110" t="s">
        <v>1412</v>
      </c>
      <c r="D54" s="105" t="s">
        <v>344</v>
      </c>
      <c r="E54" s="113">
        <v>1</v>
      </c>
      <c r="F54" s="224">
        <v>10000</v>
      </c>
      <c r="G54" s="1">
        <f t="shared" si="0"/>
        <v>10000</v>
      </c>
    </row>
    <row r="55" spans="1:7" ht="12" customHeight="1" x14ac:dyDescent="0.2">
      <c r="A55" s="108"/>
      <c r="B55" s="109"/>
      <c r="C55" s="110"/>
      <c r="D55" s="105"/>
      <c r="E55" s="113"/>
      <c r="F55" s="296"/>
      <c r="G55" s="1"/>
    </row>
    <row r="56" spans="1:7" ht="12" customHeight="1" x14ac:dyDescent="0.2">
      <c r="A56" s="108" t="s">
        <v>1400</v>
      </c>
      <c r="B56" s="109"/>
      <c r="C56" s="110" t="s">
        <v>1413</v>
      </c>
      <c r="D56" s="131" t="s">
        <v>141</v>
      </c>
      <c r="E56" s="132">
        <f>G54</f>
        <v>10000</v>
      </c>
      <c r="F56" s="298"/>
      <c r="G56" s="1">
        <f t="shared" si="0"/>
        <v>0</v>
      </c>
    </row>
    <row r="57" spans="1:7" ht="12" customHeight="1" x14ac:dyDescent="0.25">
      <c r="A57" s="32"/>
      <c r="B57" s="26"/>
      <c r="D57" s="28"/>
      <c r="E57" s="29"/>
      <c r="F57" s="188"/>
      <c r="G57" s="1"/>
    </row>
    <row r="58" spans="1:7" ht="12" customHeight="1" x14ac:dyDescent="0.25">
      <c r="A58" s="31"/>
      <c r="B58" s="26"/>
      <c r="D58" s="28"/>
      <c r="E58" s="29"/>
      <c r="F58" s="188"/>
      <c r="G58" s="1"/>
    </row>
    <row r="59" spans="1:7" ht="12" customHeight="1" x14ac:dyDescent="0.25">
      <c r="A59" s="32"/>
      <c r="B59" s="26"/>
      <c r="D59" s="28"/>
      <c r="E59" s="29"/>
      <c r="F59" s="188"/>
      <c r="G59" s="1"/>
    </row>
    <row r="60" spans="1:7" ht="12" customHeight="1" x14ac:dyDescent="0.25">
      <c r="A60" s="32"/>
      <c r="B60" s="26"/>
      <c r="D60" s="28"/>
      <c r="E60" s="29"/>
      <c r="F60" s="188"/>
      <c r="G60" s="1"/>
    </row>
    <row r="61" spans="1:7" ht="12" customHeight="1" x14ac:dyDescent="0.25">
      <c r="A61" s="32"/>
      <c r="B61" s="26"/>
      <c r="D61" s="28"/>
      <c r="E61" s="29"/>
      <c r="F61" s="188"/>
      <c r="G61" s="1"/>
    </row>
    <row r="62" spans="1:7" ht="12" customHeight="1" x14ac:dyDescent="0.25">
      <c r="A62" s="32"/>
      <c r="B62" s="26"/>
      <c r="D62" s="28"/>
      <c r="E62" s="29"/>
      <c r="F62" s="188"/>
      <c r="G62" s="1"/>
    </row>
    <row r="63" spans="1:7" ht="12" customHeight="1" x14ac:dyDescent="0.25">
      <c r="A63" s="32"/>
      <c r="B63" s="26"/>
      <c r="D63" s="28"/>
      <c r="E63" s="29"/>
      <c r="F63" s="188"/>
      <c r="G63" s="1"/>
    </row>
    <row r="64" spans="1:7" ht="12" customHeight="1" x14ac:dyDescent="0.25">
      <c r="A64" s="32"/>
      <c r="B64" s="26"/>
      <c r="D64" s="28"/>
      <c r="E64" s="29"/>
      <c r="F64" s="188"/>
      <c r="G64" s="1"/>
    </row>
    <row r="65" spans="1:7" ht="12" customHeight="1" x14ac:dyDescent="0.25">
      <c r="A65" s="32"/>
      <c r="B65" s="26"/>
      <c r="D65" s="28"/>
      <c r="E65" s="29"/>
      <c r="F65" s="188"/>
      <c r="G65" s="1"/>
    </row>
    <row r="66" spans="1:7" ht="12" customHeight="1" x14ac:dyDescent="0.25">
      <c r="A66" s="32"/>
      <c r="B66" s="26"/>
      <c r="D66" s="28"/>
      <c r="E66" s="29"/>
      <c r="F66" s="188"/>
      <c r="G66" s="1"/>
    </row>
    <row r="67" spans="1:7" ht="12" customHeight="1" x14ac:dyDescent="0.25">
      <c r="A67" s="32"/>
      <c r="B67" s="26"/>
      <c r="D67" s="28"/>
      <c r="E67" s="29"/>
      <c r="F67" s="188"/>
      <c r="G67" s="1"/>
    </row>
    <row r="68" spans="1:7" ht="12" customHeight="1" x14ac:dyDescent="0.25">
      <c r="A68" s="32"/>
      <c r="B68" s="26"/>
      <c r="D68" s="28"/>
      <c r="E68" s="29"/>
      <c r="F68" s="188"/>
      <c r="G68" s="1"/>
    </row>
    <row r="69" spans="1:7" ht="12" customHeight="1" x14ac:dyDescent="0.25">
      <c r="A69" s="32"/>
      <c r="B69" s="26"/>
      <c r="D69" s="28"/>
      <c r="E69" s="29"/>
      <c r="F69" s="188"/>
      <c r="G69" s="1"/>
    </row>
    <row r="70" spans="1:7" ht="12" customHeight="1" x14ac:dyDescent="0.25">
      <c r="A70" s="32"/>
      <c r="B70" s="26"/>
      <c r="D70" s="28"/>
      <c r="E70" s="29"/>
      <c r="F70" s="188"/>
      <c r="G70" s="1"/>
    </row>
    <row r="71" spans="1:7" ht="12" customHeight="1" x14ac:dyDescent="0.25">
      <c r="A71" s="32"/>
      <c r="B71" s="26"/>
      <c r="D71" s="28"/>
      <c r="E71" s="29"/>
      <c r="F71" s="188"/>
      <c r="G71" s="1"/>
    </row>
    <row r="72" spans="1:7" ht="12" x14ac:dyDescent="0.25">
      <c r="A72" s="25"/>
      <c r="B72" s="49"/>
      <c r="D72" s="28"/>
      <c r="E72" s="29"/>
      <c r="F72" s="74"/>
      <c r="G72" s="1"/>
    </row>
    <row r="73" spans="1:7" ht="12" x14ac:dyDescent="0.25">
      <c r="A73" s="20"/>
      <c r="B73" s="21"/>
      <c r="C73" s="42"/>
      <c r="D73" s="4"/>
      <c r="E73" s="4"/>
      <c r="F73" s="364"/>
      <c r="G73" s="54"/>
    </row>
    <row r="74" spans="1:7" ht="12" x14ac:dyDescent="0.25">
      <c r="A74" s="43" t="s">
        <v>269</v>
      </c>
      <c r="B74" s="55"/>
      <c r="C74" s="13" t="s">
        <v>137</v>
      </c>
      <c r="D74" s="5"/>
      <c r="E74" s="5"/>
      <c r="F74" s="287"/>
      <c r="G74" s="44">
        <f>SUM(G8:G73)</f>
        <v>30000</v>
      </c>
    </row>
  </sheetData>
  <sheetProtection algorithmName="SHA-512" hashValue="bOwZzPGfiZT8Cm4vIj7kUf8TKVJJDJF9yU/wlBBvlnKA/0wY0LW44cPLdKsVi26Qmh300y+jWRiVqgUWQvfn6Q==" saltValue="YrS28I+WBsoXrUg4yoosCg==" spinCount="100000" sheet="1" objects="1" scenarios="1"/>
  <protectedRanges>
    <protectedRange sqref="F12:F14 F18:F20 F24 F30:F40" name="Range9_1"/>
    <protectedRange sqref="F46:F50 F56" name="Range9_2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Header>&amp;CC&amp;P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E67C0-72A9-470F-B6CA-271D639D31A5}">
  <sheetPr codeName="Sheet34">
    <tabColor theme="6" tint="-0.249977111117893"/>
  </sheetPr>
  <dimension ref="A1:G71"/>
  <sheetViews>
    <sheetView showZeros="0" view="pageBreakPreview" topLeftCell="C19" zoomScale="80" zoomScaleNormal="100" zoomScaleSheetLayoutView="80" workbookViewId="0">
      <selection activeCell="D19" sqref="D19"/>
    </sheetView>
  </sheetViews>
  <sheetFormatPr defaultColWidth="12.453125" defaultRowHeight="11.4" x14ac:dyDescent="0.25"/>
  <cols>
    <col min="1" max="2" width="3.81640625" style="10" customWidth="1"/>
    <col min="3" max="3" width="35.4531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3"/>
      <c r="G2" s="2" t="s">
        <v>270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1"/>
    </row>
    <row r="8" spans="1:7" ht="12" customHeight="1" x14ac:dyDescent="0.25">
      <c r="A8" s="102" t="s">
        <v>1414</v>
      </c>
      <c r="B8" s="103"/>
      <c r="C8" s="104" t="s">
        <v>61</v>
      </c>
      <c r="D8" s="105"/>
      <c r="E8" s="106"/>
      <c r="F8" s="107"/>
      <c r="G8" s="116"/>
    </row>
    <row r="9" spans="1:7" ht="12" customHeight="1" x14ac:dyDescent="0.25">
      <c r="A9" s="102"/>
      <c r="B9" s="103"/>
      <c r="C9" s="104"/>
      <c r="D9" s="105"/>
      <c r="E9" s="106"/>
      <c r="F9" s="107"/>
      <c r="G9" s="116"/>
    </row>
    <row r="10" spans="1:7" s="7" customFormat="1" ht="12" customHeight="1" x14ac:dyDescent="0.25">
      <c r="A10" s="129" t="s">
        <v>108</v>
      </c>
      <c r="B10" s="103"/>
      <c r="C10" s="104" t="s">
        <v>294</v>
      </c>
      <c r="D10" s="197"/>
      <c r="E10" s="198"/>
      <c r="F10" s="199"/>
      <c r="G10" s="200"/>
    </row>
    <row r="11" spans="1:7" ht="12" customHeight="1" x14ac:dyDescent="0.2">
      <c r="A11" s="108"/>
      <c r="B11" s="109"/>
      <c r="C11" s="110"/>
      <c r="D11" s="105"/>
      <c r="E11" s="106"/>
      <c r="F11" s="107"/>
      <c r="G11" s="116"/>
    </row>
    <row r="12" spans="1:7" ht="12" customHeight="1" x14ac:dyDescent="0.2">
      <c r="A12" s="108" t="s">
        <v>1415</v>
      </c>
      <c r="B12" s="109"/>
      <c r="C12" s="110" t="s">
        <v>298</v>
      </c>
      <c r="D12" s="105" t="s">
        <v>583</v>
      </c>
      <c r="E12" s="113">
        <v>2</v>
      </c>
      <c r="F12" s="224"/>
      <c r="G12" s="116">
        <f t="shared" ref="G12:G26" si="0">ROUND(E12*(ROUND(F12,2)),2)</f>
        <v>0</v>
      </c>
    </row>
    <row r="13" spans="1:7" ht="12" customHeight="1" x14ac:dyDescent="0.2">
      <c r="A13" s="108"/>
      <c r="B13" s="109"/>
      <c r="C13" s="110"/>
      <c r="D13" s="105"/>
      <c r="E13" s="113"/>
      <c r="F13" s="107"/>
      <c r="G13" s="116"/>
    </row>
    <row r="14" spans="1:7" ht="12" customHeight="1" x14ac:dyDescent="0.2">
      <c r="A14" s="108" t="s">
        <v>1416</v>
      </c>
      <c r="B14" s="109"/>
      <c r="C14" s="110" t="s">
        <v>295</v>
      </c>
      <c r="D14" s="105" t="s">
        <v>583</v>
      </c>
      <c r="E14" s="113">
        <v>8</v>
      </c>
      <c r="F14" s="224"/>
      <c r="G14" s="116">
        <f t="shared" si="0"/>
        <v>0</v>
      </c>
    </row>
    <row r="15" spans="1:7" ht="12" customHeight="1" x14ac:dyDescent="0.2">
      <c r="A15" s="108"/>
      <c r="B15" s="109"/>
      <c r="C15" s="110"/>
      <c r="D15" s="105"/>
      <c r="E15" s="113"/>
      <c r="F15" s="107"/>
      <c r="G15" s="116"/>
    </row>
    <row r="16" spans="1:7" ht="12" customHeight="1" x14ac:dyDescent="0.2">
      <c r="A16" s="108" t="s">
        <v>109</v>
      </c>
      <c r="B16" s="109"/>
      <c r="C16" s="110" t="s">
        <v>296</v>
      </c>
      <c r="D16" s="105" t="s">
        <v>635</v>
      </c>
      <c r="E16" s="113">
        <v>8</v>
      </c>
      <c r="F16" s="224"/>
      <c r="G16" s="116">
        <f t="shared" si="0"/>
        <v>0</v>
      </c>
    </row>
    <row r="17" spans="1:7" ht="12" customHeight="1" x14ac:dyDescent="0.2">
      <c r="A17" s="108"/>
      <c r="B17" s="109"/>
      <c r="C17" s="110"/>
      <c r="D17" s="105"/>
      <c r="E17" s="113"/>
      <c r="F17" s="107"/>
      <c r="G17" s="116"/>
    </row>
    <row r="18" spans="1:7" s="7" customFormat="1" ht="12" customHeight="1" x14ac:dyDescent="0.25">
      <c r="A18" s="129" t="s">
        <v>110</v>
      </c>
      <c r="B18" s="103"/>
      <c r="C18" s="104" t="s">
        <v>297</v>
      </c>
      <c r="D18" s="197"/>
      <c r="E18" s="202"/>
      <c r="F18" s="199"/>
      <c r="G18" s="200"/>
    </row>
    <row r="19" spans="1:7" ht="12" customHeight="1" x14ac:dyDescent="0.2">
      <c r="A19" s="108"/>
      <c r="B19" s="109"/>
      <c r="C19" s="110"/>
      <c r="D19" s="105"/>
      <c r="E19" s="113"/>
      <c r="F19" s="107"/>
      <c r="G19" s="116"/>
    </row>
    <row r="20" spans="1:7" ht="12" customHeight="1" x14ac:dyDescent="0.25">
      <c r="A20" s="108" t="s">
        <v>1417</v>
      </c>
      <c r="B20" s="130"/>
      <c r="C20" s="110" t="s">
        <v>1420</v>
      </c>
      <c r="D20" s="131"/>
      <c r="E20" s="132"/>
      <c r="F20" s="137"/>
      <c r="G20" s="116"/>
    </row>
    <row r="21" spans="1:7" ht="12" customHeight="1" x14ac:dyDescent="0.25">
      <c r="A21" s="108"/>
      <c r="B21" s="130"/>
      <c r="C21" s="110" t="s">
        <v>1421</v>
      </c>
      <c r="D21" s="131" t="s">
        <v>583</v>
      </c>
      <c r="E21" s="132">
        <v>2</v>
      </c>
      <c r="F21" s="225"/>
      <c r="G21" s="116">
        <f t="shared" ref="G21" si="1">ROUND(E21*(ROUND(F21,2)),2)</f>
        <v>0</v>
      </c>
    </row>
    <row r="22" spans="1:7" ht="12" customHeight="1" x14ac:dyDescent="0.2">
      <c r="A22" s="108"/>
      <c r="B22" s="109"/>
      <c r="C22" s="110"/>
      <c r="D22" s="131"/>
      <c r="E22" s="132"/>
      <c r="F22" s="137"/>
      <c r="G22" s="116"/>
    </row>
    <row r="23" spans="1:7" ht="12" customHeight="1" x14ac:dyDescent="0.25">
      <c r="A23" s="108" t="s">
        <v>1418</v>
      </c>
      <c r="B23" s="130"/>
      <c r="C23" s="110" t="s">
        <v>1422</v>
      </c>
      <c r="D23" s="131"/>
      <c r="E23" s="132"/>
      <c r="F23" s="137"/>
      <c r="G23" s="116"/>
    </row>
    <row r="24" spans="1:7" ht="12" customHeight="1" x14ac:dyDescent="0.25">
      <c r="A24" s="108"/>
      <c r="B24" s="130"/>
      <c r="C24" s="110" t="s">
        <v>1423</v>
      </c>
      <c r="D24" s="131" t="s">
        <v>583</v>
      </c>
      <c r="E24" s="132">
        <v>2</v>
      </c>
      <c r="F24" s="225"/>
      <c r="G24" s="116">
        <f t="shared" ref="G24" si="2">ROUND(E24*(ROUND(F24,2)),2)</f>
        <v>0</v>
      </c>
    </row>
    <row r="25" spans="1:7" ht="12" customHeight="1" x14ac:dyDescent="0.2">
      <c r="A25" s="108"/>
      <c r="B25" s="109"/>
      <c r="C25" s="110"/>
      <c r="D25" s="131"/>
      <c r="E25" s="132"/>
      <c r="F25" s="137"/>
      <c r="G25" s="116"/>
    </row>
    <row r="26" spans="1:7" ht="12" customHeight="1" x14ac:dyDescent="0.2">
      <c r="A26" s="108" t="s">
        <v>111</v>
      </c>
      <c r="B26" s="109"/>
      <c r="C26" s="110" t="s">
        <v>1419</v>
      </c>
      <c r="D26" s="131" t="s">
        <v>635</v>
      </c>
      <c r="E26" s="132">
        <v>8</v>
      </c>
      <c r="F26" s="225"/>
      <c r="G26" s="116">
        <f t="shared" si="0"/>
        <v>0</v>
      </c>
    </row>
    <row r="27" spans="1:7" ht="12" customHeight="1" x14ac:dyDescent="0.2">
      <c r="A27" s="108"/>
      <c r="B27" s="109"/>
      <c r="C27" s="110"/>
      <c r="D27" s="131"/>
      <c r="E27" s="136"/>
      <c r="F27" s="137"/>
      <c r="G27" s="171"/>
    </row>
    <row r="28" spans="1:7" ht="12" customHeight="1" x14ac:dyDescent="0.2">
      <c r="A28" s="108"/>
      <c r="B28" s="109"/>
      <c r="C28" s="110"/>
      <c r="D28" s="105"/>
      <c r="E28" s="106"/>
      <c r="F28" s="107"/>
      <c r="G28" s="116"/>
    </row>
    <row r="29" spans="1:7" ht="12" customHeight="1" x14ac:dyDescent="0.2">
      <c r="A29" s="108"/>
      <c r="B29" s="109"/>
      <c r="C29" s="110"/>
      <c r="D29" s="105"/>
      <c r="E29" s="106"/>
      <c r="F29" s="107"/>
      <c r="G29" s="116"/>
    </row>
    <row r="30" spans="1:7" ht="12" customHeight="1" x14ac:dyDescent="0.2">
      <c r="A30" s="108"/>
      <c r="B30" s="109"/>
      <c r="C30" s="110"/>
      <c r="D30" s="105"/>
      <c r="E30" s="106"/>
      <c r="F30" s="107"/>
      <c r="G30" s="116"/>
    </row>
    <row r="31" spans="1:7" ht="12" customHeight="1" x14ac:dyDescent="0.2">
      <c r="A31" s="108"/>
      <c r="B31" s="109"/>
      <c r="C31" s="110"/>
      <c r="D31" s="105"/>
      <c r="E31" s="106"/>
      <c r="F31" s="107"/>
      <c r="G31" s="116"/>
    </row>
    <row r="32" spans="1:7" ht="12" customHeight="1" x14ac:dyDescent="0.25">
      <c r="A32" s="31"/>
      <c r="B32" s="26"/>
      <c r="D32" s="28"/>
      <c r="E32" s="29"/>
      <c r="F32" s="188"/>
      <c r="G32" s="1"/>
    </row>
    <row r="33" spans="1:7" ht="12" customHeight="1" x14ac:dyDescent="0.25">
      <c r="A33" s="32"/>
      <c r="B33" s="26"/>
      <c r="D33" s="28"/>
      <c r="E33" s="29"/>
      <c r="F33" s="45"/>
      <c r="G33" s="1"/>
    </row>
    <row r="34" spans="1:7" ht="12" customHeight="1" x14ac:dyDescent="0.25">
      <c r="A34" s="32"/>
      <c r="B34" s="26"/>
      <c r="D34" s="28"/>
      <c r="E34" s="29"/>
      <c r="F34" s="188"/>
      <c r="G34" s="1"/>
    </row>
    <row r="35" spans="1:7" ht="12" customHeight="1" x14ac:dyDescent="0.25">
      <c r="A35" s="31"/>
      <c r="B35" s="26"/>
      <c r="D35" s="28"/>
      <c r="E35" s="29"/>
      <c r="F35" s="45"/>
      <c r="G35" s="1"/>
    </row>
    <row r="36" spans="1:7" ht="12" customHeight="1" x14ac:dyDescent="0.25">
      <c r="A36" s="31"/>
      <c r="B36" s="26"/>
      <c r="D36" s="28"/>
      <c r="E36" s="29"/>
      <c r="F36" s="45"/>
      <c r="G36" s="1"/>
    </row>
    <row r="37" spans="1:7" ht="12" customHeight="1" x14ac:dyDescent="0.25">
      <c r="A37" s="32"/>
      <c r="B37" s="26"/>
      <c r="D37" s="28"/>
      <c r="E37" s="29"/>
      <c r="F37" s="45"/>
      <c r="G37" s="1"/>
    </row>
    <row r="38" spans="1:7" ht="12" customHeight="1" x14ac:dyDescent="0.25">
      <c r="A38" s="31"/>
      <c r="B38" s="26"/>
      <c r="D38" s="28"/>
      <c r="E38" s="29"/>
      <c r="F38" s="45"/>
      <c r="G38" s="1"/>
    </row>
    <row r="39" spans="1:7" ht="12" customHeight="1" x14ac:dyDescent="0.25">
      <c r="A39" s="31"/>
      <c r="B39" s="26"/>
      <c r="D39" s="28"/>
      <c r="E39" s="29"/>
      <c r="F39" s="45"/>
      <c r="G39" s="1"/>
    </row>
    <row r="40" spans="1:7" ht="12" customHeight="1" x14ac:dyDescent="0.25">
      <c r="A40" s="31"/>
      <c r="B40" s="26"/>
      <c r="D40" s="28"/>
      <c r="E40" s="29"/>
      <c r="F40" s="45"/>
      <c r="G40" s="1"/>
    </row>
    <row r="41" spans="1:7" ht="12" customHeight="1" x14ac:dyDescent="0.2">
      <c r="A41" s="31"/>
      <c r="B41" s="60"/>
      <c r="D41" s="28"/>
      <c r="E41" s="29"/>
      <c r="F41" s="30"/>
      <c r="G41" s="87" t="str">
        <f t="shared" ref="G41:G68" si="3">IF(OR(AND(E41="Prov",F41="Sum"),(F41="PC Sum")),". . . . . . . . .00",IF(ISERR(E41*F41),"",IF(E41*F41=0,"",ROUND(E41*F41,2))))</f>
        <v/>
      </c>
    </row>
    <row r="42" spans="1:7" ht="12" customHeight="1" x14ac:dyDescent="0.2">
      <c r="A42" s="31"/>
      <c r="B42" s="60"/>
      <c r="D42" s="28"/>
      <c r="E42" s="30"/>
      <c r="F42" s="72"/>
      <c r="G42" s="87" t="str">
        <f t="shared" si="3"/>
        <v/>
      </c>
    </row>
    <row r="43" spans="1:7" ht="12" customHeight="1" x14ac:dyDescent="0.2">
      <c r="A43" s="31"/>
      <c r="B43" s="60"/>
      <c r="D43" s="28"/>
      <c r="E43" s="29"/>
      <c r="F43" s="45"/>
      <c r="G43" s="87" t="str">
        <f t="shared" si="3"/>
        <v/>
      </c>
    </row>
    <row r="44" spans="1:7" ht="12" customHeight="1" x14ac:dyDescent="0.2">
      <c r="A44" s="31"/>
      <c r="B44" s="60"/>
      <c r="D44" s="28"/>
      <c r="E44" s="28"/>
      <c r="F44" s="45"/>
      <c r="G44" s="87" t="str">
        <f t="shared" si="3"/>
        <v/>
      </c>
    </row>
    <row r="45" spans="1:7" ht="12" customHeight="1" x14ac:dyDescent="0.2">
      <c r="A45" s="31"/>
      <c r="B45" s="60"/>
      <c r="D45" s="28"/>
      <c r="E45" s="46"/>
      <c r="F45" s="30"/>
      <c r="G45" s="87" t="str">
        <f t="shared" si="3"/>
        <v/>
      </c>
    </row>
    <row r="46" spans="1:7" ht="12" customHeight="1" x14ac:dyDescent="0.2">
      <c r="A46" s="31"/>
      <c r="B46" s="60"/>
      <c r="D46" s="28"/>
      <c r="E46" s="28"/>
      <c r="F46" s="30"/>
      <c r="G46" s="87" t="str">
        <f t="shared" si="3"/>
        <v/>
      </c>
    </row>
    <row r="47" spans="1:7" ht="12" customHeight="1" x14ac:dyDescent="0.2">
      <c r="A47" s="31"/>
      <c r="B47" s="60"/>
      <c r="D47" s="28"/>
      <c r="E47" s="28"/>
      <c r="F47" s="45"/>
      <c r="G47" s="87" t="str">
        <f t="shared" si="3"/>
        <v/>
      </c>
    </row>
    <row r="48" spans="1:7" ht="12" customHeight="1" x14ac:dyDescent="0.2">
      <c r="A48" s="31"/>
      <c r="B48" s="60"/>
      <c r="D48" s="28"/>
      <c r="E48" s="28"/>
      <c r="F48" s="45"/>
      <c r="G48" s="87" t="str">
        <f t="shared" si="3"/>
        <v/>
      </c>
    </row>
    <row r="49" spans="1:7" ht="12" customHeight="1" x14ac:dyDescent="0.2">
      <c r="A49" s="31"/>
      <c r="B49" s="60"/>
      <c r="D49" s="28"/>
      <c r="E49" s="28"/>
      <c r="F49" s="45"/>
      <c r="G49" s="87" t="str">
        <f t="shared" si="3"/>
        <v/>
      </c>
    </row>
    <row r="50" spans="1:7" ht="12" customHeight="1" x14ac:dyDescent="0.2">
      <c r="A50" s="31"/>
      <c r="B50" s="60"/>
      <c r="D50" s="28"/>
      <c r="E50" s="28"/>
      <c r="F50" s="45"/>
      <c r="G50" s="87" t="str">
        <f t="shared" si="3"/>
        <v/>
      </c>
    </row>
    <row r="51" spans="1:7" ht="12" customHeight="1" x14ac:dyDescent="0.2">
      <c r="A51" s="31"/>
      <c r="B51" s="60"/>
      <c r="D51" s="28"/>
      <c r="E51" s="28"/>
      <c r="F51" s="45"/>
      <c r="G51" s="87" t="str">
        <f t="shared" si="3"/>
        <v/>
      </c>
    </row>
    <row r="52" spans="1:7" ht="12" customHeight="1" x14ac:dyDescent="0.2">
      <c r="A52" s="31"/>
      <c r="B52" s="60"/>
      <c r="D52" s="28"/>
      <c r="E52" s="30"/>
      <c r="F52" s="75"/>
      <c r="G52" s="87" t="str">
        <f t="shared" si="3"/>
        <v/>
      </c>
    </row>
    <row r="53" spans="1:7" ht="12" customHeight="1" x14ac:dyDescent="0.2">
      <c r="A53" s="31"/>
      <c r="B53" s="60"/>
      <c r="D53" s="28"/>
      <c r="E53" s="29"/>
      <c r="F53" s="30"/>
      <c r="G53" s="87" t="str">
        <f t="shared" si="3"/>
        <v/>
      </c>
    </row>
    <row r="54" spans="1:7" ht="12" customHeight="1" x14ac:dyDescent="0.2">
      <c r="A54" s="31"/>
      <c r="B54" s="60"/>
      <c r="D54" s="28"/>
      <c r="E54" s="29"/>
      <c r="F54" s="45"/>
      <c r="G54" s="87" t="str">
        <f t="shared" si="3"/>
        <v/>
      </c>
    </row>
    <row r="55" spans="1:7" ht="12" customHeight="1" x14ac:dyDescent="0.2">
      <c r="A55" s="31"/>
      <c r="B55" s="60"/>
      <c r="D55" s="28"/>
      <c r="E55" s="29"/>
      <c r="F55" s="30"/>
      <c r="G55" s="87" t="str">
        <f t="shared" si="3"/>
        <v/>
      </c>
    </row>
    <row r="56" spans="1:7" ht="12" customHeight="1" x14ac:dyDescent="0.2">
      <c r="A56" s="31"/>
      <c r="B56" s="60"/>
      <c r="D56" s="28"/>
      <c r="E56" s="28"/>
      <c r="F56" s="47"/>
      <c r="G56" s="87" t="str">
        <f t="shared" si="3"/>
        <v/>
      </c>
    </row>
    <row r="57" spans="1:7" ht="12" customHeight="1" x14ac:dyDescent="0.2">
      <c r="A57" s="31"/>
      <c r="B57" s="60"/>
      <c r="D57" s="28"/>
      <c r="E57" s="28"/>
      <c r="F57" s="47"/>
      <c r="G57" s="87" t="str">
        <f t="shared" si="3"/>
        <v/>
      </c>
    </row>
    <row r="58" spans="1:7" ht="12" customHeight="1" x14ac:dyDescent="0.2">
      <c r="A58" s="31"/>
      <c r="B58" s="60"/>
      <c r="D58" s="28"/>
      <c r="E58" s="29"/>
      <c r="F58" s="45"/>
      <c r="G58" s="87" t="str">
        <f t="shared" si="3"/>
        <v/>
      </c>
    </row>
    <row r="59" spans="1:7" ht="12" customHeight="1" x14ac:dyDescent="0.2">
      <c r="A59" s="31"/>
      <c r="B59" s="60"/>
      <c r="D59" s="28"/>
      <c r="E59" s="29"/>
      <c r="F59" s="75"/>
      <c r="G59" s="87" t="str">
        <f t="shared" si="3"/>
        <v/>
      </c>
    </row>
    <row r="60" spans="1:7" ht="12" customHeight="1" x14ac:dyDescent="0.2">
      <c r="A60" s="31"/>
      <c r="B60" s="60"/>
      <c r="D60" s="28"/>
      <c r="E60" s="29"/>
      <c r="F60" s="75"/>
      <c r="G60" s="87"/>
    </row>
    <row r="61" spans="1:7" ht="12" customHeight="1" x14ac:dyDescent="0.2">
      <c r="A61" s="31"/>
      <c r="B61" s="60"/>
      <c r="D61" s="28"/>
      <c r="E61" s="29"/>
      <c r="F61" s="75"/>
      <c r="G61" s="87"/>
    </row>
    <row r="62" spans="1:7" ht="12" customHeight="1" x14ac:dyDescent="0.2">
      <c r="A62" s="31"/>
      <c r="B62" s="60"/>
      <c r="D62" s="28"/>
      <c r="E62" s="29"/>
      <c r="F62" s="75"/>
      <c r="G62" s="87"/>
    </row>
    <row r="63" spans="1:7" ht="12" customHeight="1" x14ac:dyDescent="0.2">
      <c r="A63" s="31"/>
      <c r="B63" s="60"/>
      <c r="D63" s="28"/>
      <c r="E63" s="29"/>
      <c r="F63" s="75"/>
      <c r="G63" s="87"/>
    </row>
    <row r="64" spans="1:7" ht="12" customHeight="1" x14ac:dyDescent="0.2">
      <c r="A64" s="31"/>
      <c r="B64" s="60"/>
      <c r="D64" s="28"/>
      <c r="E64" s="29"/>
      <c r="F64" s="75"/>
      <c r="G64" s="87"/>
    </row>
    <row r="65" spans="1:7" ht="12" customHeight="1" x14ac:dyDescent="0.2">
      <c r="A65" s="31"/>
      <c r="B65" s="60"/>
      <c r="D65" s="28"/>
      <c r="E65" s="29"/>
      <c r="F65" s="75"/>
      <c r="G65" s="87"/>
    </row>
    <row r="66" spans="1:7" ht="12" customHeight="1" x14ac:dyDescent="0.2">
      <c r="A66" s="31"/>
      <c r="B66" s="60"/>
      <c r="D66" s="28"/>
      <c r="E66" s="29"/>
      <c r="F66" s="75"/>
      <c r="G66" s="87" t="str">
        <f t="shared" si="3"/>
        <v/>
      </c>
    </row>
    <row r="67" spans="1:7" ht="12" customHeight="1" x14ac:dyDescent="0.2">
      <c r="A67" s="31"/>
      <c r="B67" s="60"/>
      <c r="D67" s="28"/>
      <c r="E67" s="29"/>
      <c r="F67" s="30"/>
      <c r="G67" s="87" t="str">
        <f t="shared" si="3"/>
        <v/>
      </c>
    </row>
    <row r="68" spans="1:7" ht="12" customHeight="1" x14ac:dyDescent="0.2">
      <c r="A68" s="31"/>
      <c r="B68" s="60"/>
      <c r="D68" s="28"/>
      <c r="E68" s="29"/>
      <c r="F68" s="30"/>
      <c r="G68" s="87" t="str">
        <f t="shared" si="3"/>
        <v/>
      </c>
    </row>
    <row r="69" spans="1:7" ht="12" customHeight="1" x14ac:dyDescent="0.25">
      <c r="A69" s="52"/>
      <c r="B69" s="53"/>
      <c r="C69" s="89"/>
      <c r="D69" s="4"/>
      <c r="E69" s="4"/>
      <c r="F69" s="15"/>
      <c r="G69" s="54"/>
    </row>
    <row r="70" spans="1:7" ht="12" customHeight="1" x14ac:dyDescent="0.25">
      <c r="A70" s="25" t="str">
        <f>A8</f>
        <v>M520</v>
      </c>
      <c r="B70" s="49"/>
      <c r="C70" s="90" t="s">
        <v>137</v>
      </c>
      <c r="D70" s="3"/>
      <c r="E70" s="3"/>
      <c r="F70" s="60"/>
      <c r="G70" s="76">
        <f>SUM(G7:G68)</f>
        <v>0</v>
      </c>
    </row>
    <row r="71" spans="1:7" ht="12" customHeight="1" x14ac:dyDescent="0.25">
      <c r="A71" s="43"/>
      <c r="B71" s="55"/>
      <c r="C71" s="91"/>
      <c r="D71" s="5"/>
      <c r="E71" s="5"/>
      <c r="F71" s="19"/>
      <c r="G71" s="44"/>
    </row>
  </sheetData>
  <sheetProtection algorithmName="SHA-512" hashValue="O+TmmDyGJOWPfZtZsWY0KgLPVAXEj1cu7OJyqmefn++K1snOyMBPylCBvJpVGWkOow8XtyPNm2rFKZUq+nn7zw==" saltValue="zRyoIld7y8UH8iEnTEpwpQ==" spinCount="100000" sheet="1" objects="1" scenarios="1"/>
  <protectedRanges>
    <protectedRange sqref="F52 F59:F66 F42" name="Range2"/>
    <protectedRange sqref="F12:F26" name="Range9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E5597-4046-4AFF-B675-DC101C5D2C62}">
  <sheetPr codeName="Sheet35">
    <tabColor theme="6" tint="-0.249977111117893"/>
  </sheetPr>
  <dimension ref="A1:G69"/>
  <sheetViews>
    <sheetView showZeros="0" view="pageBreakPreview" zoomScale="80" zoomScaleNormal="100" zoomScaleSheetLayoutView="8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6.3632812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3"/>
      <c r="G2" s="2" t="s">
        <v>272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62"/>
    </row>
    <row r="8" spans="1:7" ht="12" customHeight="1" x14ac:dyDescent="0.25">
      <c r="A8" s="129" t="s">
        <v>1424</v>
      </c>
      <c r="B8" s="103"/>
      <c r="C8" s="104" t="s">
        <v>1433</v>
      </c>
      <c r="D8" s="105"/>
      <c r="E8" s="106"/>
      <c r="F8" s="107"/>
      <c r="G8" s="116"/>
    </row>
    <row r="9" spans="1:7" ht="12" customHeight="1" x14ac:dyDescent="0.25">
      <c r="A9" s="129"/>
      <c r="B9" s="103"/>
      <c r="C9" s="104"/>
      <c r="D9" s="105"/>
      <c r="E9" s="106"/>
      <c r="F9" s="107"/>
      <c r="G9" s="116"/>
    </row>
    <row r="10" spans="1:7" s="7" customFormat="1" ht="12" customHeight="1" x14ac:dyDescent="0.25">
      <c r="A10" s="129" t="s">
        <v>1425</v>
      </c>
      <c r="B10" s="103"/>
      <c r="C10" s="104" t="s">
        <v>1434</v>
      </c>
      <c r="D10" s="197"/>
      <c r="E10" s="198"/>
      <c r="F10" s="199"/>
      <c r="G10" s="200"/>
    </row>
    <row r="11" spans="1:7" s="7" customFormat="1" ht="12" customHeight="1" x14ac:dyDescent="0.25">
      <c r="A11" s="129"/>
      <c r="B11" s="103"/>
      <c r="C11" s="104"/>
      <c r="D11" s="197"/>
      <c r="E11" s="198"/>
      <c r="F11" s="199"/>
      <c r="G11" s="200"/>
    </row>
    <row r="12" spans="1:7" s="7" customFormat="1" ht="12" customHeight="1" x14ac:dyDescent="0.25">
      <c r="A12" s="129" t="s">
        <v>1426</v>
      </c>
      <c r="B12" s="103"/>
      <c r="C12" s="104" t="s">
        <v>1440</v>
      </c>
      <c r="D12" s="197"/>
      <c r="E12" s="198"/>
      <c r="F12" s="199"/>
      <c r="G12" s="200"/>
    </row>
    <row r="13" spans="1:7" s="7" customFormat="1" ht="12" customHeight="1" x14ac:dyDescent="0.25">
      <c r="A13" s="129"/>
      <c r="B13" s="103"/>
      <c r="C13" s="104" t="s">
        <v>1441</v>
      </c>
      <c r="D13" s="197"/>
      <c r="E13" s="198"/>
      <c r="F13" s="199"/>
      <c r="G13" s="200"/>
    </row>
    <row r="14" spans="1:7" ht="12" customHeight="1" x14ac:dyDescent="0.2">
      <c r="A14" s="108"/>
      <c r="B14" s="109"/>
      <c r="C14" s="110"/>
      <c r="D14" s="105"/>
      <c r="E14" s="106"/>
      <c r="F14" s="107"/>
      <c r="G14" s="116"/>
    </row>
    <row r="15" spans="1:7" ht="12" customHeight="1" x14ac:dyDescent="0.2">
      <c r="A15" s="108" t="s">
        <v>1427</v>
      </c>
      <c r="B15" s="109"/>
      <c r="C15" s="110" t="s">
        <v>1734</v>
      </c>
      <c r="D15" s="105" t="s">
        <v>375</v>
      </c>
      <c r="E15" s="106">
        <v>6</v>
      </c>
      <c r="F15" s="224"/>
      <c r="G15" s="116">
        <f t="shared" ref="G15" si="0">ROUND(E15*(ROUND(F15,2)),2)</f>
        <v>0</v>
      </c>
    </row>
    <row r="16" spans="1:7" ht="12" customHeight="1" x14ac:dyDescent="0.2">
      <c r="A16" s="108"/>
      <c r="B16" s="109"/>
      <c r="C16" s="110"/>
      <c r="D16" s="105"/>
      <c r="E16" s="106"/>
      <c r="F16" s="107"/>
      <c r="G16" s="116"/>
    </row>
    <row r="17" spans="1:7" s="7" customFormat="1" ht="12" customHeight="1" x14ac:dyDescent="0.25">
      <c r="A17" s="215" t="s">
        <v>1428</v>
      </c>
      <c r="B17" s="135"/>
      <c r="C17" s="104" t="s">
        <v>1435</v>
      </c>
      <c r="D17" s="197"/>
      <c r="E17" s="198"/>
      <c r="F17" s="199"/>
      <c r="G17" s="200"/>
    </row>
    <row r="18" spans="1:7" ht="12" customHeight="1" x14ac:dyDescent="0.2">
      <c r="A18" s="179"/>
      <c r="B18" s="115"/>
      <c r="C18" s="110"/>
      <c r="D18" s="105"/>
      <c r="E18" s="106"/>
      <c r="F18" s="107"/>
      <c r="G18" s="116"/>
    </row>
    <row r="19" spans="1:7" ht="12" customHeight="1" x14ac:dyDescent="0.2">
      <c r="A19" s="108" t="s">
        <v>1429</v>
      </c>
      <c r="B19" s="109"/>
      <c r="C19" s="110" t="s">
        <v>1436</v>
      </c>
      <c r="D19" s="105" t="s">
        <v>635</v>
      </c>
      <c r="E19" s="113">
        <v>800</v>
      </c>
      <c r="F19" s="224"/>
      <c r="G19" s="116">
        <f t="shared" ref="G19" si="1">ROUND(E19*(ROUND(F19,2)),2)</f>
        <v>0</v>
      </c>
    </row>
    <row r="20" spans="1:7" ht="12" customHeight="1" x14ac:dyDescent="0.2">
      <c r="A20" s="108"/>
      <c r="B20" s="109"/>
      <c r="C20" s="110"/>
      <c r="D20" s="105"/>
      <c r="E20" s="106"/>
      <c r="F20" s="107"/>
      <c r="G20" s="116"/>
    </row>
    <row r="21" spans="1:7" ht="12" customHeight="1" x14ac:dyDescent="0.2">
      <c r="A21" s="108" t="s">
        <v>1430</v>
      </c>
      <c r="B21" s="109"/>
      <c r="C21" s="110" t="s">
        <v>1437</v>
      </c>
      <c r="D21" s="105"/>
      <c r="E21" s="106"/>
      <c r="F21" s="107"/>
      <c r="G21" s="116"/>
    </row>
    <row r="22" spans="1:7" ht="12" customHeight="1" x14ac:dyDescent="0.2">
      <c r="A22" s="179"/>
      <c r="B22" s="115"/>
      <c r="C22" s="110"/>
      <c r="D22" s="105"/>
      <c r="E22" s="106"/>
      <c r="F22" s="107"/>
      <c r="G22" s="116"/>
    </row>
    <row r="23" spans="1:7" ht="12" customHeight="1" x14ac:dyDescent="0.2">
      <c r="A23" s="108" t="s">
        <v>1431</v>
      </c>
      <c r="B23" s="109"/>
      <c r="C23" s="110" t="s">
        <v>1438</v>
      </c>
      <c r="D23" s="105" t="s">
        <v>188</v>
      </c>
      <c r="E23" s="106">
        <v>2</v>
      </c>
      <c r="F23" s="224"/>
      <c r="G23" s="116">
        <f t="shared" ref="G23" si="2">ROUND(E23*(ROUND(F23,2)),2)</f>
        <v>0</v>
      </c>
    </row>
    <row r="24" spans="1:7" ht="12" customHeight="1" x14ac:dyDescent="0.2">
      <c r="A24" s="108"/>
      <c r="B24" s="109"/>
      <c r="C24" s="110"/>
      <c r="D24" s="105"/>
      <c r="E24" s="106"/>
      <c r="F24" s="107"/>
      <c r="G24" s="116"/>
    </row>
    <row r="25" spans="1:7" ht="12" customHeight="1" x14ac:dyDescent="0.2">
      <c r="A25" s="108" t="s">
        <v>1432</v>
      </c>
      <c r="B25" s="109"/>
      <c r="C25" s="110" t="s">
        <v>1439</v>
      </c>
      <c r="D25" s="131" t="s">
        <v>188</v>
      </c>
      <c r="E25" s="136">
        <v>2</v>
      </c>
      <c r="F25" s="225"/>
      <c r="G25" s="116">
        <f t="shared" ref="G25:G27" si="3">ROUND(E25*(ROUND(F25,2)),2)</f>
        <v>0</v>
      </c>
    </row>
    <row r="26" spans="1:7" ht="12" customHeight="1" x14ac:dyDescent="0.2">
      <c r="A26" s="108"/>
      <c r="B26" s="109"/>
      <c r="C26" s="110"/>
      <c r="D26" s="105"/>
      <c r="E26" s="106"/>
      <c r="F26" s="107"/>
      <c r="G26" s="116"/>
    </row>
    <row r="27" spans="1:7" ht="12" customHeight="1" x14ac:dyDescent="0.2">
      <c r="A27" s="217" t="s">
        <v>1755</v>
      </c>
      <c r="B27" s="109"/>
      <c r="C27" s="11" t="s">
        <v>1754</v>
      </c>
      <c r="D27" s="105" t="s">
        <v>312</v>
      </c>
      <c r="E27" s="106">
        <v>5</v>
      </c>
      <c r="F27" s="224"/>
      <c r="G27" s="116">
        <f t="shared" si="3"/>
        <v>0</v>
      </c>
    </row>
    <row r="28" spans="1:7" ht="12" customHeight="1" x14ac:dyDescent="0.2">
      <c r="A28" s="108"/>
      <c r="B28" s="109"/>
      <c r="C28" s="110"/>
      <c r="D28" s="105"/>
      <c r="E28" s="106"/>
      <c r="F28" s="107"/>
      <c r="G28" s="116"/>
    </row>
    <row r="29" spans="1:7" ht="12" customHeight="1" x14ac:dyDescent="0.2">
      <c r="A29" s="108"/>
      <c r="B29" s="109"/>
      <c r="C29" s="110"/>
      <c r="D29" s="131"/>
      <c r="E29" s="136"/>
      <c r="F29" s="137"/>
      <c r="G29" s="116"/>
    </row>
    <row r="30" spans="1:7" ht="12" customHeight="1" x14ac:dyDescent="0.2">
      <c r="A30" s="108"/>
      <c r="B30" s="109"/>
      <c r="C30" s="110"/>
      <c r="D30" s="105"/>
      <c r="E30" s="106"/>
      <c r="F30" s="107"/>
      <c r="G30" s="116"/>
    </row>
    <row r="31" spans="1:7" ht="12" customHeight="1" x14ac:dyDescent="0.2">
      <c r="A31" s="108"/>
      <c r="B31" s="109"/>
      <c r="C31" s="110"/>
      <c r="D31" s="105"/>
      <c r="E31" s="106"/>
      <c r="F31" s="107"/>
      <c r="G31" s="116"/>
    </row>
    <row r="32" spans="1:7" ht="12" customHeight="1" x14ac:dyDescent="0.25">
      <c r="A32" s="32"/>
      <c r="B32" s="26"/>
      <c r="D32" s="36"/>
      <c r="E32" s="189"/>
      <c r="F32" s="94"/>
      <c r="G32" s="39"/>
    </row>
    <row r="33" spans="1:7" ht="12" customHeight="1" x14ac:dyDescent="0.25">
      <c r="A33" s="32"/>
      <c r="B33" s="26"/>
      <c r="D33" s="36"/>
      <c r="E33" s="189"/>
      <c r="F33" s="94"/>
      <c r="G33" s="39"/>
    </row>
    <row r="34" spans="1:7" ht="12" customHeight="1" x14ac:dyDescent="0.25">
      <c r="A34" s="32"/>
      <c r="B34" s="26"/>
      <c r="D34" s="36"/>
      <c r="E34" s="189"/>
      <c r="F34" s="94"/>
      <c r="G34" s="39"/>
    </row>
    <row r="35" spans="1:7" ht="12" customHeight="1" x14ac:dyDescent="0.25">
      <c r="A35" s="32"/>
      <c r="B35" s="26"/>
      <c r="D35" s="36"/>
      <c r="E35" s="189"/>
      <c r="F35" s="94"/>
      <c r="G35" s="39"/>
    </row>
    <row r="36" spans="1:7" ht="12" customHeight="1" x14ac:dyDescent="0.25">
      <c r="A36" s="32"/>
      <c r="B36" s="26"/>
      <c r="D36" s="36"/>
      <c r="E36" s="189"/>
      <c r="F36" s="94"/>
      <c r="G36" s="39"/>
    </row>
    <row r="37" spans="1:7" ht="12" customHeight="1" x14ac:dyDescent="0.25">
      <c r="A37" s="32"/>
      <c r="B37" s="26"/>
      <c r="D37" s="36"/>
      <c r="E37" s="189"/>
      <c r="F37" s="94"/>
      <c r="G37" s="39"/>
    </row>
    <row r="38" spans="1:7" ht="12" customHeight="1" x14ac:dyDescent="0.25">
      <c r="A38" s="32"/>
      <c r="B38" s="26"/>
      <c r="D38" s="36"/>
      <c r="E38" s="189"/>
      <c r="F38" s="94"/>
      <c r="G38" s="39"/>
    </row>
    <row r="39" spans="1:7" ht="12" customHeight="1" x14ac:dyDescent="0.25">
      <c r="A39" s="32"/>
      <c r="B39" s="26"/>
      <c r="D39" s="36"/>
      <c r="E39" s="189"/>
      <c r="F39" s="94"/>
      <c r="G39" s="39"/>
    </row>
    <row r="40" spans="1:7" ht="12" customHeight="1" x14ac:dyDescent="0.25">
      <c r="A40" s="32"/>
      <c r="B40" s="26"/>
      <c r="D40" s="36"/>
      <c r="E40" s="189"/>
      <c r="F40" s="94"/>
      <c r="G40" s="39"/>
    </row>
    <row r="41" spans="1:7" ht="12" customHeight="1" x14ac:dyDescent="0.25">
      <c r="A41" s="32"/>
      <c r="B41" s="26"/>
      <c r="D41" s="36"/>
      <c r="E41" s="189"/>
      <c r="F41" s="94"/>
      <c r="G41" s="39"/>
    </row>
    <row r="42" spans="1:7" ht="12" customHeight="1" x14ac:dyDescent="0.25">
      <c r="A42" s="32"/>
      <c r="B42" s="26"/>
      <c r="D42" s="36"/>
      <c r="E42" s="189"/>
      <c r="F42" s="94"/>
      <c r="G42" s="39"/>
    </row>
    <row r="43" spans="1:7" ht="12" customHeight="1" x14ac:dyDescent="0.25">
      <c r="A43" s="31"/>
      <c r="B43" s="26"/>
      <c r="D43" s="36"/>
      <c r="E43" s="189"/>
      <c r="F43" s="94"/>
      <c r="G43" s="39"/>
    </row>
    <row r="44" spans="1:7" ht="12" customHeight="1" x14ac:dyDescent="0.25">
      <c r="A44" s="31"/>
      <c r="B44" s="26"/>
      <c r="D44" s="36"/>
      <c r="E44" s="189"/>
      <c r="F44" s="94"/>
      <c r="G44" s="39"/>
    </row>
    <row r="45" spans="1:7" ht="12" customHeight="1" x14ac:dyDescent="0.25">
      <c r="A45" s="31"/>
      <c r="B45" s="26"/>
      <c r="D45" s="36"/>
      <c r="E45" s="189"/>
      <c r="F45" s="94"/>
      <c r="G45" s="39"/>
    </row>
    <row r="46" spans="1:7" ht="12" customHeight="1" x14ac:dyDescent="0.25">
      <c r="A46" s="32"/>
      <c r="B46" s="26"/>
      <c r="D46" s="28"/>
      <c r="E46" s="189"/>
      <c r="F46" s="94"/>
      <c r="G46" s="1"/>
    </row>
    <row r="47" spans="1:7" ht="12" customHeight="1" x14ac:dyDescent="0.25">
      <c r="A47" s="32"/>
      <c r="B47" s="26"/>
      <c r="D47" s="28"/>
      <c r="E47" s="189"/>
      <c r="F47" s="94"/>
      <c r="G47" s="1"/>
    </row>
    <row r="48" spans="1:7" ht="12" customHeight="1" x14ac:dyDescent="0.25">
      <c r="A48" s="32"/>
      <c r="B48" s="26"/>
      <c r="D48" s="28"/>
      <c r="E48" s="189"/>
      <c r="F48" s="94"/>
      <c r="G48" s="1"/>
    </row>
    <row r="49" spans="1:7" ht="12" customHeight="1" x14ac:dyDescent="0.25">
      <c r="A49" s="32"/>
      <c r="B49" s="26"/>
      <c r="D49" s="28"/>
      <c r="E49" s="189"/>
      <c r="F49" s="94"/>
      <c r="G49" s="1"/>
    </row>
    <row r="50" spans="1:7" ht="12" customHeight="1" x14ac:dyDescent="0.25">
      <c r="A50" s="32"/>
      <c r="B50" s="26"/>
      <c r="D50" s="28"/>
      <c r="E50" s="189"/>
      <c r="F50" s="94"/>
      <c r="G50" s="1"/>
    </row>
    <row r="51" spans="1:7" ht="12" customHeight="1" x14ac:dyDescent="0.25">
      <c r="A51" s="32"/>
      <c r="B51" s="26"/>
      <c r="D51" s="28"/>
      <c r="E51" s="189"/>
      <c r="F51" s="94"/>
      <c r="G51" s="1"/>
    </row>
    <row r="52" spans="1:7" ht="12" customHeight="1" x14ac:dyDescent="0.25">
      <c r="A52" s="32"/>
      <c r="B52" s="26"/>
      <c r="D52" s="28"/>
      <c r="E52" s="189"/>
      <c r="F52" s="94"/>
      <c r="G52" s="1"/>
    </row>
    <row r="53" spans="1:7" ht="12" customHeight="1" x14ac:dyDescent="0.25">
      <c r="A53" s="32"/>
      <c r="B53" s="26"/>
      <c r="D53" s="28"/>
      <c r="E53" s="189"/>
      <c r="F53" s="40"/>
      <c r="G53" s="1"/>
    </row>
    <row r="54" spans="1:7" ht="12" customHeight="1" x14ac:dyDescent="0.25">
      <c r="A54" s="32"/>
      <c r="B54" s="26"/>
      <c r="D54" s="28"/>
      <c r="E54" s="189"/>
      <c r="F54" s="40"/>
      <c r="G54" s="1"/>
    </row>
    <row r="55" spans="1:7" ht="12" customHeight="1" x14ac:dyDescent="0.25">
      <c r="A55" s="32"/>
      <c r="B55" s="26"/>
      <c r="D55" s="28"/>
      <c r="E55" s="189"/>
      <c r="F55" s="40"/>
      <c r="G55" s="1"/>
    </row>
    <row r="56" spans="1:7" ht="12" customHeight="1" x14ac:dyDescent="0.25">
      <c r="A56" s="32"/>
      <c r="B56" s="26"/>
      <c r="D56" s="28"/>
      <c r="E56" s="189"/>
      <c r="F56" s="40"/>
      <c r="G56" s="1"/>
    </row>
    <row r="57" spans="1:7" ht="12" customHeight="1" x14ac:dyDescent="0.25">
      <c r="A57" s="32"/>
      <c r="B57" s="26"/>
      <c r="D57" s="28"/>
      <c r="E57" s="189"/>
      <c r="F57" s="40"/>
      <c r="G57" s="1"/>
    </row>
    <row r="58" spans="1:7" ht="12" customHeight="1" x14ac:dyDescent="0.25">
      <c r="A58" s="32"/>
      <c r="B58" s="26"/>
      <c r="D58" s="28"/>
      <c r="E58" s="189"/>
      <c r="F58" s="40"/>
      <c r="G58" s="1"/>
    </row>
    <row r="59" spans="1:7" ht="12" customHeight="1" x14ac:dyDescent="0.25">
      <c r="A59" s="32"/>
      <c r="B59" s="26"/>
      <c r="D59" s="28"/>
      <c r="E59" s="189"/>
      <c r="F59" s="40"/>
      <c r="G59" s="1"/>
    </row>
    <row r="60" spans="1:7" ht="12" customHeight="1" x14ac:dyDescent="0.25">
      <c r="A60" s="32"/>
      <c r="B60" s="26"/>
      <c r="D60" s="28"/>
      <c r="E60" s="189"/>
      <c r="F60" s="40"/>
      <c r="G60" s="1"/>
    </row>
    <row r="61" spans="1:7" ht="12" customHeight="1" x14ac:dyDescent="0.25">
      <c r="A61" s="32"/>
      <c r="B61" s="26"/>
      <c r="D61" s="28"/>
      <c r="E61" s="189"/>
      <c r="F61" s="40"/>
      <c r="G61" s="1"/>
    </row>
    <row r="62" spans="1:7" ht="12" customHeight="1" x14ac:dyDescent="0.25">
      <c r="A62" s="32"/>
      <c r="B62" s="26"/>
      <c r="D62" s="28"/>
      <c r="E62" s="189"/>
      <c r="F62" s="40"/>
      <c r="G62" s="1"/>
    </row>
    <row r="63" spans="1:7" ht="12" customHeight="1" x14ac:dyDescent="0.25">
      <c r="A63" s="32"/>
      <c r="B63" s="26"/>
      <c r="D63" s="28"/>
      <c r="E63" s="189"/>
      <c r="F63" s="40"/>
      <c r="G63" s="1"/>
    </row>
    <row r="64" spans="1:7" ht="12" customHeight="1" x14ac:dyDescent="0.25">
      <c r="A64" s="32"/>
      <c r="B64" s="26"/>
      <c r="D64" s="28"/>
      <c r="E64" s="29"/>
      <c r="F64" s="45"/>
      <c r="G64" s="1"/>
    </row>
    <row r="65" spans="1:7" ht="12" customHeight="1" x14ac:dyDescent="0.25">
      <c r="A65" s="31"/>
      <c r="B65" s="26"/>
      <c r="D65" s="28"/>
      <c r="E65" s="29"/>
      <c r="F65" s="30"/>
      <c r="G65" s="1"/>
    </row>
    <row r="66" spans="1:7" ht="12" customHeight="1" x14ac:dyDescent="0.25">
      <c r="A66" s="31"/>
      <c r="B66" s="26"/>
      <c r="D66" s="28"/>
      <c r="E66" s="29"/>
      <c r="F66" s="30"/>
      <c r="G66" s="1"/>
    </row>
    <row r="67" spans="1:7" ht="12" customHeight="1" x14ac:dyDescent="0.25">
      <c r="A67" s="31"/>
      <c r="B67" s="26"/>
      <c r="D67" s="28"/>
      <c r="E67" s="29"/>
      <c r="F67" s="30"/>
      <c r="G67" s="1"/>
    </row>
    <row r="68" spans="1:7" ht="12" x14ac:dyDescent="0.25">
      <c r="A68" s="20"/>
      <c r="B68" s="21"/>
      <c r="C68" s="42"/>
      <c r="D68" s="4"/>
      <c r="E68" s="4"/>
      <c r="F68" s="4"/>
      <c r="G68" s="54"/>
    </row>
    <row r="69" spans="1:7" ht="12" x14ac:dyDescent="0.25">
      <c r="A69" s="43" t="s">
        <v>273</v>
      </c>
      <c r="B69" s="55"/>
      <c r="C69" s="13" t="s">
        <v>137</v>
      </c>
      <c r="D69" s="5"/>
      <c r="E69" s="5"/>
      <c r="F69" s="5"/>
      <c r="G69" s="44">
        <f>SUM(G8:G68)</f>
        <v>0</v>
      </c>
    </row>
  </sheetData>
  <sheetProtection algorithmName="SHA-512" hashValue="63KbGxaazfEWFxgkwHarYXf37t+aByJkXiYJN9gNPv8Tuf9wpgmibuJEb06fjV40CStedgdTZK0HGRPeTGjGbw==" saltValue="q9BwkoOhOZQfqEzZVpM78g==" spinCount="100000" sheet="1" objects="1" scenarios="1"/>
  <protectedRanges>
    <protectedRange sqref="F15:F29" name="Range9"/>
  </protectedRanges>
  <mergeCells count="1">
    <mergeCell ref="A5:B5"/>
  </mergeCells>
  <conditionalFormatting sqref="A22:B22">
    <cfRule type="duplicateValues" dxfId="1" priority="2" stopIfTrue="1"/>
  </conditionalFormatting>
  <conditionalFormatting sqref="A17:B18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DC731-1F1B-48B5-86D8-336661AC4A2A}">
  <sheetPr codeName="Sheet36">
    <tabColor theme="6" tint="-0.249977111117893"/>
  </sheetPr>
  <dimension ref="A1:G75"/>
  <sheetViews>
    <sheetView showZeros="0" view="pageBreakPreview" topLeftCell="A61" zoomScale="80" zoomScaleNormal="100" zoomScaleSheetLayoutView="8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6.81640625" style="10" customWidth="1"/>
    <col min="3" max="3" width="37.08984375" style="11" customWidth="1"/>
    <col min="4" max="4" width="9.81640625" style="10" customWidth="1"/>
    <col min="5" max="5" width="9.81640625" style="69" customWidth="1"/>
    <col min="6" max="6" width="9.81640625" style="295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285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286"/>
      <c r="G2" s="2" t="s">
        <v>275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87"/>
      <c r="G3" s="12"/>
    </row>
    <row r="4" spans="1:7" ht="12" customHeight="1" x14ac:dyDescent="0.25">
      <c r="A4" s="77"/>
      <c r="B4" s="78"/>
      <c r="C4" s="79"/>
      <c r="D4" s="80"/>
      <c r="E4" s="80"/>
      <c r="F4" s="288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289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290"/>
      <c r="G6" s="86"/>
    </row>
    <row r="7" spans="1:7" ht="12" customHeight="1" x14ac:dyDescent="0.25">
      <c r="A7" s="20"/>
      <c r="B7" s="15"/>
      <c r="C7" s="22"/>
      <c r="D7" s="16"/>
      <c r="E7" s="23"/>
      <c r="F7" s="291"/>
      <c r="G7" s="1"/>
    </row>
    <row r="8" spans="1:7" ht="12" customHeight="1" x14ac:dyDescent="0.25">
      <c r="A8" s="129" t="s">
        <v>1442</v>
      </c>
      <c r="B8" s="103"/>
      <c r="C8" s="104" t="s">
        <v>1456</v>
      </c>
      <c r="D8" s="105"/>
      <c r="E8" s="106"/>
      <c r="F8" s="296"/>
      <c r="G8" s="116"/>
    </row>
    <row r="9" spans="1:7" ht="12" customHeight="1" x14ac:dyDescent="0.25">
      <c r="A9" s="129"/>
      <c r="B9" s="103"/>
      <c r="C9" s="104"/>
      <c r="D9" s="105"/>
      <c r="E9" s="106"/>
      <c r="F9" s="296"/>
      <c r="G9" s="116"/>
    </row>
    <row r="10" spans="1:7" s="7" customFormat="1" ht="12" customHeight="1" x14ac:dyDescent="0.25">
      <c r="A10" s="129" t="s">
        <v>1443</v>
      </c>
      <c r="B10" s="103"/>
      <c r="C10" s="104" t="s">
        <v>1457</v>
      </c>
      <c r="D10" s="197"/>
      <c r="E10" s="198"/>
      <c r="F10" s="302"/>
      <c r="G10" s="200"/>
    </row>
    <row r="11" spans="1:7" s="7" customFormat="1" ht="12" customHeight="1" x14ac:dyDescent="0.25">
      <c r="A11" s="129"/>
      <c r="B11" s="103"/>
      <c r="C11" s="104"/>
      <c r="D11" s="197"/>
      <c r="E11" s="198"/>
      <c r="F11" s="302"/>
      <c r="G11" s="200"/>
    </row>
    <row r="12" spans="1:7" s="7" customFormat="1" ht="12" customHeight="1" x14ac:dyDescent="0.25">
      <c r="A12" s="129" t="s">
        <v>1444</v>
      </c>
      <c r="B12" s="103"/>
      <c r="C12" s="104" t="s">
        <v>1459</v>
      </c>
      <c r="D12" s="197"/>
      <c r="E12" s="198"/>
      <c r="F12" s="302"/>
      <c r="G12" s="200"/>
    </row>
    <row r="13" spans="1:7" s="7" customFormat="1" ht="12" customHeight="1" x14ac:dyDescent="0.25">
      <c r="A13" s="129"/>
      <c r="B13" s="103"/>
      <c r="C13" s="104" t="s">
        <v>1460</v>
      </c>
      <c r="D13" s="197"/>
      <c r="E13" s="198"/>
      <c r="F13" s="302"/>
      <c r="G13" s="200"/>
    </row>
    <row r="14" spans="1:7" ht="12" customHeight="1" x14ac:dyDescent="0.2">
      <c r="A14" s="108"/>
      <c r="B14" s="109"/>
      <c r="C14" s="110"/>
      <c r="D14" s="105"/>
      <c r="E14" s="106"/>
      <c r="F14" s="296"/>
      <c r="G14" s="116"/>
    </row>
    <row r="15" spans="1:7" ht="12" customHeight="1" x14ac:dyDescent="0.2">
      <c r="A15" s="108" t="s">
        <v>1445</v>
      </c>
      <c r="B15" s="109"/>
      <c r="C15" s="110" t="s">
        <v>1734</v>
      </c>
      <c r="D15" s="105" t="s">
        <v>140</v>
      </c>
      <c r="E15" s="106">
        <v>1</v>
      </c>
      <c r="F15" s="297"/>
      <c r="G15" s="116">
        <f t="shared" ref="G15" si="0">ROUND(E15*(ROUND(F15,2)),2)</f>
        <v>0</v>
      </c>
    </row>
    <row r="16" spans="1:7" ht="12" customHeight="1" x14ac:dyDescent="0.2">
      <c r="A16" s="108"/>
      <c r="B16" s="109"/>
      <c r="C16" s="110"/>
      <c r="D16" s="105"/>
      <c r="E16" s="106"/>
      <c r="F16" s="296"/>
      <c r="G16" s="116"/>
    </row>
    <row r="17" spans="1:7" s="7" customFormat="1" ht="12" customHeight="1" x14ac:dyDescent="0.25">
      <c r="A17" s="129" t="s">
        <v>1446</v>
      </c>
      <c r="B17" s="103"/>
      <c r="C17" s="104" t="s">
        <v>1461</v>
      </c>
      <c r="D17" s="197"/>
      <c r="E17" s="198"/>
      <c r="F17" s="302"/>
      <c r="G17" s="200"/>
    </row>
    <row r="18" spans="1:7" s="7" customFormat="1" ht="12" customHeight="1" x14ac:dyDescent="0.25">
      <c r="A18" s="129"/>
      <c r="B18" s="103"/>
      <c r="C18" s="104" t="s">
        <v>1462</v>
      </c>
      <c r="D18" s="197"/>
      <c r="E18" s="198"/>
      <c r="F18" s="302"/>
      <c r="G18" s="200"/>
    </row>
    <row r="19" spans="1:7" ht="12" customHeight="1" x14ac:dyDescent="0.2">
      <c r="A19" s="108"/>
      <c r="B19" s="109"/>
      <c r="C19" s="110"/>
      <c r="D19" s="105"/>
      <c r="E19" s="106"/>
      <c r="F19" s="296"/>
      <c r="G19" s="116"/>
    </row>
    <row r="20" spans="1:7" ht="12" customHeight="1" x14ac:dyDescent="0.2">
      <c r="A20" s="108" t="s">
        <v>1447</v>
      </c>
      <c r="B20" s="109"/>
      <c r="C20" s="110" t="s">
        <v>112</v>
      </c>
      <c r="D20" s="105" t="s">
        <v>635</v>
      </c>
      <c r="E20" s="106">
        <v>2</v>
      </c>
      <c r="F20" s="297"/>
      <c r="G20" s="116">
        <f t="shared" ref="G20" si="1">ROUND(E20*(ROUND(F20,2)),2)</f>
        <v>0</v>
      </c>
    </row>
    <row r="21" spans="1:7" ht="12" customHeight="1" x14ac:dyDescent="0.2">
      <c r="A21" s="108"/>
      <c r="B21" s="109"/>
      <c r="C21" s="110"/>
      <c r="D21" s="105"/>
      <c r="E21" s="106"/>
      <c r="F21" s="296"/>
      <c r="G21" s="116"/>
    </row>
    <row r="22" spans="1:7" ht="12" customHeight="1" x14ac:dyDescent="0.2">
      <c r="A22" s="108" t="s">
        <v>1448</v>
      </c>
      <c r="B22" s="109"/>
      <c r="C22" s="110" t="s">
        <v>113</v>
      </c>
      <c r="D22" s="105" t="s">
        <v>312</v>
      </c>
      <c r="E22" s="106">
        <v>1</v>
      </c>
      <c r="F22" s="297"/>
      <c r="G22" s="116">
        <f t="shared" ref="G22" si="2">ROUND(E22*(ROUND(F22,2)),2)</f>
        <v>0</v>
      </c>
    </row>
    <row r="23" spans="1:7" ht="12" customHeight="1" x14ac:dyDescent="0.2">
      <c r="A23" s="108"/>
      <c r="B23" s="109"/>
      <c r="C23" s="110"/>
      <c r="D23" s="105"/>
      <c r="E23" s="106"/>
      <c r="F23" s="296"/>
      <c r="G23" s="116"/>
    </row>
    <row r="24" spans="1:7" ht="12" customHeight="1" x14ac:dyDescent="0.2">
      <c r="A24" s="108" t="s">
        <v>1449</v>
      </c>
      <c r="B24" s="109"/>
      <c r="C24" s="110" t="s">
        <v>79</v>
      </c>
      <c r="D24" s="105" t="s">
        <v>188</v>
      </c>
      <c r="E24" s="106">
        <v>2</v>
      </c>
      <c r="F24" s="297"/>
      <c r="G24" s="116">
        <f t="shared" ref="G24" si="3">ROUND(E24*(ROUND(F24,2)),2)</f>
        <v>0</v>
      </c>
    </row>
    <row r="25" spans="1:7" ht="12" customHeight="1" x14ac:dyDescent="0.2">
      <c r="A25" s="108"/>
      <c r="B25" s="109"/>
      <c r="C25" s="110"/>
      <c r="D25" s="105"/>
      <c r="E25" s="106"/>
      <c r="F25" s="296"/>
      <c r="G25" s="116"/>
    </row>
    <row r="26" spans="1:7" ht="12" customHeight="1" x14ac:dyDescent="0.2">
      <c r="A26" s="108" t="s">
        <v>1450</v>
      </c>
      <c r="B26" s="109"/>
      <c r="C26" s="110" t="s">
        <v>1458</v>
      </c>
      <c r="D26" s="105" t="s">
        <v>188</v>
      </c>
      <c r="E26" s="106">
        <v>2</v>
      </c>
      <c r="F26" s="297"/>
      <c r="G26" s="116">
        <f t="shared" ref="G26" si="4">ROUND(E26*(ROUND(F26,2)),2)</f>
        <v>0</v>
      </c>
    </row>
    <row r="27" spans="1:7" ht="12" customHeight="1" x14ac:dyDescent="0.2">
      <c r="A27" s="108"/>
      <c r="B27" s="109"/>
      <c r="C27" s="110"/>
      <c r="D27" s="105"/>
      <c r="E27" s="106"/>
      <c r="F27" s="296"/>
      <c r="G27" s="116"/>
    </row>
    <row r="28" spans="1:7" ht="12" customHeight="1" x14ac:dyDescent="0.2">
      <c r="A28" s="108" t="s">
        <v>1451</v>
      </c>
      <c r="B28" s="109"/>
      <c r="C28" s="110" t="s">
        <v>93</v>
      </c>
      <c r="D28" s="105" t="s">
        <v>635</v>
      </c>
      <c r="E28" s="113">
        <v>50</v>
      </c>
      <c r="F28" s="297"/>
      <c r="G28" s="116">
        <f t="shared" ref="G28" si="5">ROUND(E28*(ROUND(F28,2)),2)</f>
        <v>0</v>
      </c>
    </row>
    <row r="29" spans="1:7" ht="12" customHeight="1" x14ac:dyDescent="0.2">
      <c r="A29" s="108"/>
      <c r="B29" s="109"/>
      <c r="C29" s="110"/>
      <c r="D29" s="105"/>
      <c r="E29" s="106"/>
      <c r="F29" s="296"/>
      <c r="G29" s="116"/>
    </row>
    <row r="30" spans="1:7" s="7" customFormat="1" ht="12" customHeight="1" x14ac:dyDescent="0.25">
      <c r="A30" s="129" t="s">
        <v>1452</v>
      </c>
      <c r="B30" s="103"/>
      <c r="C30" s="104" t="s">
        <v>1463</v>
      </c>
      <c r="D30" s="197"/>
      <c r="E30" s="198"/>
      <c r="F30" s="302"/>
      <c r="G30" s="200"/>
    </row>
    <row r="31" spans="1:7" s="7" customFormat="1" ht="12" customHeight="1" x14ac:dyDescent="0.25">
      <c r="A31" s="129"/>
      <c r="B31" s="103"/>
      <c r="C31" s="104" t="s">
        <v>1464</v>
      </c>
      <c r="D31" s="197"/>
      <c r="E31" s="198"/>
      <c r="F31" s="302"/>
      <c r="G31" s="200"/>
    </row>
    <row r="32" spans="1:7" s="7" customFormat="1" ht="12" customHeight="1" x14ac:dyDescent="0.25">
      <c r="A32" s="129"/>
      <c r="B32" s="103"/>
      <c r="C32" s="104" t="s">
        <v>1465</v>
      </c>
      <c r="D32" s="197"/>
      <c r="E32" s="202"/>
      <c r="F32" s="302"/>
      <c r="G32" s="200"/>
    </row>
    <row r="33" spans="1:7" ht="12" customHeight="1" x14ac:dyDescent="0.2">
      <c r="A33" s="108"/>
      <c r="B33" s="109"/>
      <c r="C33" s="110"/>
      <c r="D33" s="105"/>
      <c r="E33" s="106"/>
      <c r="F33" s="296"/>
      <c r="G33" s="116"/>
    </row>
    <row r="34" spans="1:7" s="7" customFormat="1" ht="12" customHeight="1" x14ac:dyDescent="0.25">
      <c r="A34" s="129" t="s">
        <v>1453</v>
      </c>
      <c r="B34" s="103"/>
      <c r="C34" s="104" t="s">
        <v>1466</v>
      </c>
      <c r="D34" s="197"/>
      <c r="E34" s="198"/>
      <c r="F34" s="302"/>
      <c r="G34" s="200"/>
    </row>
    <row r="35" spans="1:7" s="7" customFormat="1" ht="12" customHeight="1" x14ac:dyDescent="0.25">
      <c r="A35" s="129"/>
      <c r="B35" s="103"/>
      <c r="C35" s="104" t="s">
        <v>1460</v>
      </c>
      <c r="D35" s="197"/>
      <c r="E35" s="198"/>
      <c r="F35" s="302"/>
      <c r="G35" s="200"/>
    </row>
    <row r="36" spans="1:7" ht="12" customHeight="1" x14ac:dyDescent="0.2">
      <c r="A36" s="108"/>
      <c r="B36" s="109"/>
      <c r="C36" s="110"/>
      <c r="D36" s="105"/>
      <c r="E36" s="106"/>
      <c r="F36" s="296"/>
      <c r="G36" s="116"/>
    </row>
    <row r="37" spans="1:7" ht="12" customHeight="1" x14ac:dyDescent="0.2">
      <c r="A37" s="108" t="s">
        <v>1454</v>
      </c>
      <c r="B37" s="109"/>
      <c r="C37" s="110" t="s">
        <v>1734</v>
      </c>
      <c r="D37" s="125" t="s">
        <v>1455</v>
      </c>
      <c r="E37" s="106">
        <v>1</v>
      </c>
      <c r="F37" s="297"/>
      <c r="G37" s="116">
        <f t="shared" ref="G37" si="6">ROUND(E37*(ROUND(F37,2)),2)</f>
        <v>0</v>
      </c>
    </row>
    <row r="38" spans="1:7" ht="12" customHeight="1" x14ac:dyDescent="0.2">
      <c r="A38" s="108"/>
      <c r="B38" s="109"/>
      <c r="C38" s="110"/>
      <c r="D38" s="105"/>
      <c r="E38" s="106"/>
      <c r="F38" s="296"/>
      <c r="G38" s="116"/>
    </row>
    <row r="39" spans="1:7" ht="12" customHeight="1" x14ac:dyDescent="0.2">
      <c r="A39" s="108"/>
      <c r="B39" s="109"/>
      <c r="C39" s="110"/>
      <c r="D39" s="105"/>
      <c r="E39" s="106"/>
      <c r="F39" s="296"/>
      <c r="G39" s="116"/>
    </row>
    <row r="40" spans="1:7" ht="12" customHeight="1" x14ac:dyDescent="0.2">
      <c r="A40" s="108"/>
      <c r="B40" s="109"/>
      <c r="C40" s="110"/>
      <c r="D40" s="105"/>
      <c r="E40" s="106"/>
      <c r="F40" s="296"/>
      <c r="G40" s="116"/>
    </row>
    <row r="41" spans="1:7" ht="12" customHeight="1" x14ac:dyDescent="0.2">
      <c r="A41" s="108"/>
      <c r="B41" s="109"/>
      <c r="C41" s="110"/>
      <c r="D41" s="125"/>
      <c r="E41" s="106"/>
      <c r="F41" s="296"/>
      <c r="G41" s="116"/>
    </row>
    <row r="42" spans="1:7" ht="12" customHeight="1" x14ac:dyDescent="0.2">
      <c r="A42" s="108"/>
      <c r="B42" s="109"/>
      <c r="C42" s="110"/>
      <c r="D42" s="125"/>
      <c r="E42" s="106"/>
      <c r="F42" s="296"/>
      <c r="G42" s="116"/>
    </row>
    <row r="43" spans="1:7" ht="12" customHeight="1" x14ac:dyDescent="0.2">
      <c r="A43" s="108"/>
      <c r="B43" s="109"/>
      <c r="C43" s="110"/>
      <c r="D43" s="125"/>
      <c r="E43" s="106"/>
      <c r="F43" s="296"/>
      <c r="G43" s="116"/>
    </row>
    <row r="44" spans="1:7" ht="12" customHeight="1" x14ac:dyDescent="0.2">
      <c r="A44" s="108"/>
      <c r="B44" s="109"/>
      <c r="C44" s="110"/>
      <c r="D44" s="125"/>
      <c r="E44" s="106"/>
      <c r="F44" s="296"/>
      <c r="G44" s="116"/>
    </row>
    <row r="45" spans="1:7" ht="12" customHeight="1" x14ac:dyDescent="0.2">
      <c r="A45" s="108"/>
      <c r="B45" s="109"/>
      <c r="C45" s="110"/>
      <c r="D45" s="125"/>
      <c r="E45" s="106"/>
      <c r="F45" s="296"/>
      <c r="G45" s="116"/>
    </row>
    <row r="46" spans="1:7" ht="12" customHeight="1" x14ac:dyDescent="0.25">
      <c r="A46" s="32"/>
      <c r="B46" s="26"/>
      <c r="D46" s="36"/>
      <c r="E46" s="189"/>
      <c r="F46" s="94"/>
      <c r="G46" s="39"/>
    </row>
    <row r="47" spans="1:7" ht="12" customHeight="1" x14ac:dyDescent="0.25">
      <c r="A47" s="32"/>
      <c r="B47" s="26"/>
      <c r="D47" s="28"/>
      <c r="E47" s="29"/>
      <c r="F47" s="72"/>
      <c r="G47" s="1"/>
    </row>
    <row r="48" spans="1:7" ht="12" customHeight="1" x14ac:dyDescent="0.25">
      <c r="A48" s="32"/>
      <c r="B48" s="26"/>
      <c r="D48" s="28"/>
      <c r="E48" s="29"/>
      <c r="F48" s="72"/>
      <c r="G48" s="1"/>
    </row>
    <row r="49" spans="1:7" ht="12" customHeight="1" x14ac:dyDescent="0.25">
      <c r="A49" s="32"/>
      <c r="B49" s="26"/>
      <c r="D49" s="28"/>
      <c r="E49" s="29"/>
      <c r="F49" s="72"/>
      <c r="G49" s="1"/>
    </row>
    <row r="50" spans="1:7" ht="12" customHeight="1" x14ac:dyDescent="0.25">
      <c r="A50" s="32"/>
      <c r="B50" s="26"/>
      <c r="D50" s="28"/>
      <c r="E50" s="29"/>
      <c r="F50" s="72"/>
      <c r="G50" s="1"/>
    </row>
    <row r="51" spans="1:7" ht="12" customHeight="1" x14ac:dyDescent="0.25">
      <c r="A51" s="32"/>
      <c r="B51" s="26"/>
      <c r="D51" s="28"/>
      <c r="E51" s="29"/>
      <c r="F51" s="72"/>
      <c r="G51" s="1"/>
    </row>
    <row r="52" spans="1:7" x14ac:dyDescent="0.25">
      <c r="A52" s="31"/>
      <c r="B52" s="26"/>
      <c r="D52" s="28"/>
      <c r="E52" s="29"/>
      <c r="F52" s="74"/>
      <c r="G52" s="1"/>
    </row>
    <row r="53" spans="1:7" x14ac:dyDescent="0.25">
      <c r="A53" s="31"/>
      <c r="B53" s="26"/>
      <c r="D53" s="28"/>
      <c r="E53" s="29"/>
      <c r="F53" s="74"/>
      <c r="G53" s="1"/>
    </row>
    <row r="54" spans="1:7" x14ac:dyDescent="0.25">
      <c r="A54" s="31"/>
      <c r="B54" s="26"/>
      <c r="D54" s="28"/>
      <c r="E54" s="29"/>
      <c r="F54" s="74"/>
      <c r="G54" s="1"/>
    </row>
    <row r="55" spans="1:7" x14ac:dyDescent="0.25">
      <c r="A55" s="31"/>
      <c r="B55" s="26"/>
      <c r="D55" s="28"/>
      <c r="E55" s="29"/>
      <c r="F55" s="74"/>
      <c r="G55" s="1"/>
    </row>
    <row r="56" spans="1:7" x14ac:dyDescent="0.25">
      <c r="A56" s="31"/>
      <c r="B56" s="26"/>
      <c r="D56" s="28"/>
      <c r="E56" s="29"/>
      <c r="F56" s="74"/>
      <c r="G56" s="1"/>
    </row>
    <row r="57" spans="1:7" x14ac:dyDescent="0.25">
      <c r="A57" s="31"/>
      <c r="B57" s="26"/>
      <c r="D57" s="28"/>
      <c r="E57" s="29"/>
      <c r="F57" s="74"/>
      <c r="G57" s="1"/>
    </row>
    <row r="58" spans="1:7" x14ac:dyDescent="0.25">
      <c r="A58" s="31"/>
      <c r="B58" s="26"/>
      <c r="D58" s="28"/>
      <c r="E58" s="29"/>
      <c r="F58" s="74"/>
      <c r="G58" s="1"/>
    </row>
    <row r="59" spans="1:7" x14ac:dyDescent="0.25">
      <c r="A59" s="31"/>
      <c r="B59" s="26"/>
      <c r="D59" s="28"/>
      <c r="E59" s="29"/>
      <c r="F59" s="74"/>
      <c r="G59" s="1"/>
    </row>
    <row r="60" spans="1:7" x14ac:dyDescent="0.25">
      <c r="A60" s="31"/>
      <c r="B60" s="26"/>
      <c r="D60" s="28"/>
      <c r="E60" s="29"/>
      <c r="F60" s="74"/>
      <c r="G60" s="1"/>
    </row>
    <row r="61" spans="1:7" x14ac:dyDescent="0.25">
      <c r="A61" s="31"/>
      <c r="B61" s="26"/>
      <c r="D61" s="28"/>
      <c r="E61" s="29"/>
      <c r="F61" s="74"/>
      <c r="G61" s="1"/>
    </row>
    <row r="62" spans="1:7" x14ac:dyDescent="0.25">
      <c r="A62" s="31"/>
      <c r="B62" s="26"/>
      <c r="D62" s="28"/>
      <c r="E62" s="29"/>
      <c r="F62" s="74"/>
      <c r="G62" s="1"/>
    </row>
    <row r="63" spans="1:7" x14ac:dyDescent="0.25">
      <c r="A63" s="31"/>
      <c r="B63" s="26"/>
      <c r="D63" s="28"/>
      <c r="E63" s="29"/>
      <c r="F63" s="74"/>
      <c r="G63" s="1"/>
    </row>
    <row r="64" spans="1:7" x14ac:dyDescent="0.25">
      <c r="A64" s="31"/>
      <c r="B64" s="26"/>
      <c r="D64" s="28"/>
      <c r="E64" s="29"/>
      <c r="F64" s="74"/>
      <c r="G64" s="1"/>
    </row>
    <row r="65" spans="1:7" x14ac:dyDescent="0.25">
      <c r="A65" s="31"/>
      <c r="B65" s="26"/>
      <c r="D65" s="28"/>
      <c r="E65" s="29"/>
      <c r="F65" s="74"/>
      <c r="G65" s="1"/>
    </row>
    <row r="66" spans="1:7" x14ac:dyDescent="0.25">
      <c r="A66" s="31"/>
      <c r="B66" s="26"/>
      <c r="D66" s="28"/>
      <c r="E66" s="29"/>
      <c r="F66" s="74"/>
      <c r="G66" s="1"/>
    </row>
    <row r="67" spans="1:7" x14ac:dyDescent="0.25">
      <c r="A67" s="31"/>
      <c r="B67" s="26"/>
      <c r="D67" s="28"/>
      <c r="E67" s="29"/>
      <c r="F67" s="74"/>
      <c r="G67" s="1"/>
    </row>
    <row r="68" spans="1:7" x14ac:dyDescent="0.25">
      <c r="A68" s="31"/>
      <c r="B68" s="26"/>
      <c r="D68" s="28"/>
      <c r="E68" s="29"/>
      <c r="F68" s="74"/>
      <c r="G68" s="1"/>
    </row>
    <row r="69" spans="1:7" x14ac:dyDescent="0.25">
      <c r="A69" s="31"/>
      <c r="B69" s="26"/>
      <c r="D69" s="28"/>
      <c r="E69" s="29"/>
      <c r="F69" s="74"/>
      <c r="G69" s="1"/>
    </row>
    <row r="70" spans="1:7" x14ac:dyDescent="0.25">
      <c r="A70" s="31"/>
      <c r="B70" s="26"/>
      <c r="D70" s="28"/>
      <c r="E70" s="29"/>
      <c r="F70" s="74"/>
      <c r="G70" s="1"/>
    </row>
    <row r="71" spans="1:7" x14ac:dyDescent="0.25">
      <c r="A71" s="31"/>
      <c r="B71" s="26"/>
      <c r="D71" s="28"/>
      <c r="E71" s="29"/>
      <c r="F71" s="74"/>
      <c r="G71" s="1"/>
    </row>
    <row r="72" spans="1:7" x14ac:dyDescent="0.25">
      <c r="A72" s="31"/>
      <c r="B72" s="26"/>
      <c r="D72" s="28"/>
      <c r="E72" s="29"/>
      <c r="F72" s="74"/>
      <c r="G72" s="1"/>
    </row>
    <row r="73" spans="1:7" ht="12" x14ac:dyDescent="0.25">
      <c r="A73" s="25"/>
      <c r="B73" s="49"/>
      <c r="D73" s="28"/>
      <c r="E73" s="29"/>
      <c r="F73" s="74"/>
      <c r="G73" s="1"/>
    </row>
    <row r="74" spans="1:7" ht="12" x14ac:dyDescent="0.25">
      <c r="A74" s="20"/>
      <c r="B74" s="21"/>
      <c r="C74" s="42"/>
      <c r="D74" s="4"/>
      <c r="E74" s="4"/>
      <c r="F74" s="364"/>
      <c r="G74" s="54"/>
    </row>
    <row r="75" spans="1:7" ht="12" x14ac:dyDescent="0.25">
      <c r="A75" s="43" t="s">
        <v>274</v>
      </c>
      <c r="B75" s="55"/>
      <c r="C75" s="13" t="s">
        <v>137</v>
      </c>
      <c r="D75" s="5"/>
      <c r="E75" s="5"/>
      <c r="F75" s="287"/>
      <c r="G75" s="44">
        <f>SUM(G12:G74)</f>
        <v>0</v>
      </c>
    </row>
  </sheetData>
  <protectedRanges>
    <protectedRange sqref="F41:F45 F15:F32 F37" name="Range10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&amp;CC&amp;P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C4ACC-7871-4745-B0EB-AD62DDD63492}">
  <sheetPr>
    <tabColor rgb="FFFFFF00"/>
  </sheetPr>
  <dimension ref="A1:G73"/>
  <sheetViews>
    <sheetView showZeros="0" view="pageBreakPreview" topLeftCell="A31" zoomScaleNormal="90" zoomScaleSheetLayoutView="100" workbookViewId="0">
      <selection activeCell="J62" activeCellId="1" sqref="D19 J62"/>
    </sheetView>
  </sheetViews>
  <sheetFormatPr defaultColWidth="12.453125" defaultRowHeight="11.4" x14ac:dyDescent="0.25"/>
  <cols>
    <col min="1" max="1" width="3.81640625" style="10" customWidth="1"/>
    <col min="2" max="2" width="5.8164062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3"/>
      <c r="G2" s="2" t="s">
        <v>219</v>
      </c>
    </row>
    <row r="3" spans="1:7" ht="12" customHeight="1" x14ac:dyDescent="0.25">
      <c r="A3" s="12" t="s">
        <v>84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1"/>
    </row>
    <row r="8" spans="1:7" ht="12" customHeight="1" x14ac:dyDescent="0.25">
      <c r="A8" s="17" t="s">
        <v>227</v>
      </c>
      <c r="B8" s="26"/>
      <c r="C8" s="27" t="s">
        <v>416</v>
      </c>
      <c r="D8" s="28"/>
      <c r="E8" s="29"/>
      <c r="F8" s="30"/>
      <c r="G8" s="1"/>
    </row>
    <row r="9" spans="1:7" ht="12" customHeight="1" x14ac:dyDescent="0.25">
      <c r="A9" s="17"/>
      <c r="B9" s="26"/>
      <c r="C9" s="27" t="s">
        <v>417</v>
      </c>
      <c r="D9" s="28"/>
      <c r="E9" s="29"/>
      <c r="F9" s="30"/>
      <c r="G9" s="1"/>
    </row>
    <row r="10" spans="1:7" ht="12" customHeight="1" x14ac:dyDescent="0.2">
      <c r="A10" s="17"/>
      <c r="B10" s="26"/>
      <c r="C10" s="8"/>
      <c r="D10" s="28"/>
      <c r="E10" s="29"/>
      <c r="F10" s="30"/>
      <c r="G10" s="234" t="str">
        <f t="shared" ref="G10" si="0">IF(OR(AND(E10="Prov",F10="Sum"),(F10="PC Sum")),". . . . . . . . .00",IF(ISERR(E10*F10),"",IF(E10*F10=0,"",ROUND(E10*F10,2))))</f>
        <v/>
      </c>
    </row>
    <row r="11" spans="1:7" ht="12" customHeight="1" x14ac:dyDescent="0.2">
      <c r="A11" s="17" t="s">
        <v>1778</v>
      </c>
      <c r="B11" s="26"/>
      <c r="C11" s="8" t="s">
        <v>1779</v>
      </c>
      <c r="D11" s="28"/>
      <c r="E11" s="29"/>
      <c r="F11" s="30"/>
      <c r="G11" s="234"/>
    </row>
    <row r="12" spans="1:7" ht="12" customHeight="1" x14ac:dyDescent="0.2">
      <c r="A12" s="32"/>
      <c r="B12" s="26"/>
      <c r="D12" s="28"/>
      <c r="E12" s="29"/>
      <c r="F12" s="30"/>
      <c r="G12" s="234"/>
    </row>
    <row r="13" spans="1:7" s="7" customFormat="1" ht="12" customHeight="1" x14ac:dyDescent="0.25">
      <c r="A13" s="17" t="s">
        <v>351</v>
      </c>
      <c r="B13" s="49"/>
      <c r="C13" s="8" t="s">
        <v>1780</v>
      </c>
      <c r="D13" s="18"/>
      <c r="E13" s="194"/>
      <c r="F13" s="431"/>
      <c r="G13" s="282"/>
    </row>
    <row r="14" spans="1:7" ht="12" customHeight="1" x14ac:dyDescent="0.2">
      <c r="A14" s="32"/>
      <c r="B14" s="26"/>
      <c r="D14" s="28"/>
      <c r="E14" s="34"/>
      <c r="F14" s="45"/>
      <c r="G14" s="234"/>
    </row>
    <row r="15" spans="1:7" ht="12" customHeight="1" x14ac:dyDescent="0.2">
      <c r="A15" s="32" t="s">
        <v>671</v>
      </c>
      <c r="B15" s="26"/>
      <c r="C15" s="11" t="s">
        <v>1781</v>
      </c>
      <c r="D15" s="28" t="s">
        <v>723</v>
      </c>
      <c r="E15" s="59">
        <v>1000</v>
      </c>
      <c r="F15" s="221"/>
      <c r="G15" s="234">
        <f>F15*E15</f>
        <v>0</v>
      </c>
    </row>
    <row r="16" spans="1:7" ht="12" customHeight="1" x14ac:dyDescent="0.2">
      <c r="A16" s="17"/>
      <c r="B16" s="49"/>
      <c r="C16" s="8"/>
      <c r="D16" s="28"/>
      <c r="E16" s="59"/>
      <c r="F16" s="30"/>
      <c r="G16" s="234"/>
    </row>
    <row r="17" spans="1:7" ht="12" customHeight="1" x14ac:dyDescent="0.2">
      <c r="A17" s="17" t="s">
        <v>672</v>
      </c>
      <c r="B17" s="49"/>
      <c r="C17" s="8" t="s">
        <v>1782</v>
      </c>
      <c r="D17" s="28"/>
      <c r="E17" s="59"/>
      <c r="F17" s="30"/>
      <c r="G17" s="234"/>
    </row>
    <row r="18" spans="1:7" ht="12" customHeight="1" x14ac:dyDescent="0.2">
      <c r="A18" s="32"/>
      <c r="B18" s="26"/>
      <c r="C18" s="8" t="s">
        <v>1783</v>
      </c>
      <c r="D18" s="28"/>
      <c r="E18" s="59"/>
      <c r="F18" s="30"/>
      <c r="G18" s="234"/>
    </row>
    <row r="19" spans="1:7" ht="12" customHeight="1" x14ac:dyDescent="0.2">
      <c r="A19" s="32"/>
      <c r="B19" s="359"/>
      <c r="C19" s="430"/>
      <c r="D19" s="28"/>
      <c r="E19" s="34"/>
      <c r="F19" s="45"/>
      <c r="G19" s="234"/>
    </row>
    <row r="20" spans="1:7" ht="12" customHeight="1" x14ac:dyDescent="0.2">
      <c r="A20" s="32" t="s">
        <v>1784</v>
      </c>
      <c r="B20" s="359"/>
      <c r="C20" s="430" t="s">
        <v>1785</v>
      </c>
      <c r="D20" s="28" t="s">
        <v>583</v>
      </c>
      <c r="E20" s="34">
        <v>350</v>
      </c>
      <c r="F20" s="222"/>
      <c r="G20" s="234">
        <f t="shared" ref="G20:G31" si="1">F20*E20</f>
        <v>0</v>
      </c>
    </row>
    <row r="21" spans="1:7" ht="12" customHeight="1" x14ac:dyDescent="0.2">
      <c r="A21" s="31" t="s">
        <v>1786</v>
      </c>
      <c r="B21" s="26"/>
      <c r="C21" s="11" t="s">
        <v>1787</v>
      </c>
      <c r="D21" s="28" t="s">
        <v>583</v>
      </c>
      <c r="E21" s="34">
        <v>1200</v>
      </c>
      <c r="F21" s="222"/>
      <c r="G21" s="234">
        <f t="shared" si="1"/>
        <v>0</v>
      </c>
    </row>
    <row r="22" spans="1:7" ht="12" customHeight="1" x14ac:dyDescent="0.2">
      <c r="A22" s="32"/>
      <c r="B22" s="26"/>
      <c r="C22" s="8"/>
      <c r="D22" s="28"/>
      <c r="E22" s="29"/>
      <c r="F22" s="45"/>
      <c r="G22" s="234"/>
    </row>
    <row r="23" spans="1:7" ht="12" customHeight="1" x14ac:dyDescent="0.2">
      <c r="A23" s="32"/>
      <c r="B23" s="26"/>
      <c r="D23" s="28"/>
      <c r="E23" s="29"/>
      <c r="F23" s="30"/>
      <c r="G23" s="234"/>
    </row>
    <row r="24" spans="1:7" s="7" customFormat="1" ht="12" customHeight="1" x14ac:dyDescent="0.25">
      <c r="A24" s="17" t="s">
        <v>352</v>
      </c>
      <c r="B24" s="49"/>
      <c r="C24" s="8" t="s">
        <v>1788</v>
      </c>
      <c r="D24" s="18"/>
      <c r="E24" s="194"/>
      <c r="F24" s="431"/>
      <c r="G24" s="282"/>
    </row>
    <row r="25" spans="1:7" ht="12" customHeight="1" x14ac:dyDescent="0.2">
      <c r="A25" s="32"/>
      <c r="B25" s="26"/>
      <c r="D25" s="28"/>
      <c r="E25" s="29"/>
      <c r="F25" s="30"/>
      <c r="G25" s="234"/>
    </row>
    <row r="26" spans="1:7" ht="12" customHeight="1" x14ac:dyDescent="0.2">
      <c r="A26" s="32" t="s">
        <v>1789</v>
      </c>
      <c r="B26" s="26"/>
      <c r="C26" s="11" t="s">
        <v>1781</v>
      </c>
      <c r="D26" s="28" t="s">
        <v>723</v>
      </c>
      <c r="E26" s="29">
        <v>2500</v>
      </c>
      <c r="F26" s="597"/>
      <c r="G26" s="234">
        <f t="shared" si="1"/>
        <v>0</v>
      </c>
    </row>
    <row r="27" spans="1:7" ht="12" customHeight="1" x14ac:dyDescent="0.2">
      <c r="A27" s="32"/>
      <c r="B27" s="26"/>
      <c r="C27" s="8"/>
      <c r="D27" s="28"/>
      <c r="E27" s="29"/>
      <c r="F27" s="47"/>
      <c r="G27" s="234"/>
    </row>
    <row r="28" spans="1:7" ht="12" customHeight="1" x14ac:dyDescent="0.2">
      <c r="A28" s="17" t="s">
        <v>678</v>
      </c>
      <c r="B28" s="26"/>
      <c r="C28" s="8" t="s">
        <v>1790</v>
      </c>
      <c r="D28" s="28"/>
      <c r="E28" s="29"/>
      <c r="F28" s="47"/>
      <c r="G28" s="234"/>
    </row>
    <row r="29" spans="1:7" ht="12" customHeight="1" x14ac:dyDescent="0.2">
      <c r="A29" s="32"/>
      <c r="B29" s="26"/>
      <c r="C29" s="8" t="s">
        <v>1791</v>
      </c>
      <c r="D29" s="28"/>
      <c r="E29" s="29"/>
      <c r="F29" s="47"/>
      <c r="G29" s="234"/>
    </row>
    <row r="30" spans="1:7" ht="12" customHeight="1" x14ac:dyDescent="0.2">
      <c r="A30" s="32"/>
      <c r="B30" s="359"/>
      <c r="C30" s="430"/>
      <c r="D30" s="28"/>
      <c r="E30" s="34"/>
      <c r="F30" s="45"/>
      <c r="G30" s="234"/>
    </row>
    <row r="31" spans="1:7" ht="12" customHeight="1" x14ac:dyDescent="0.2">
      <c r="A31" s="32" t="s">
        <v>1792</v>
      </c>
      <c r="B31" s="359"/>
      <c r="C31" s="430" t="s">
        <v>152</v>
      </c>
      <c r="D31" s="28" t="s">
        <v>583</v>
      </c>
      <c r="E31" s="34">
        <v>350</v>
      </c>
      <c r="F31" s="222"/>
      <c r="G31" s="234">
        <f t="shared" si="1"/>
        <v>0</v>
      </c>
    </row>
    <row r="32" spans="1:7" ht="12" customHeight="1" x14ac:dyDescent="0.2">
      <c r="A32" s="32"/>
      <c r="B32" s="26"/>
      <c r="D32" s="28"/>
      <c r="E32" s="29"/>
      <c r="F32" s="45"/>
      <c r="G32" s="234"/>
    </row>
    <row r="33" spans="1:7" ht="12" customHeight="1" x14ac:dyDescent="0.2">
      <c r="A33" s="25" t="s">
        <v>681</v>
      </c>
      <c r="B33" s="26"/>
      <c r="C33" s="27" t="s">
        <v>1716</v>
      </c>
      <c r="D33" s="28"/>
      <c r="E33" s="29"/>
      <c r="F33" s="45"/>
      <c r="G33" s="234"/>
    </row>
    <row r="34" spans="1:7" ht="12" customHeight="1" x14ac:dyDescent="0.2">
      <c r="A34" s="31"/>
      <c r="B34" s="26"/>
      <c r="D34" s="28"/>
      <c r="E34" s="29"/>
      <c r="F34" s="45"/>
      <c r="G34" s="234"/>
    </row>
    <row r="35" spans="1:7" ht="12" customHeight="1" x14ac:dyDescent="0.2">
      <c r="A35" s="31" t="s">
        <v>1717</v>
      </c>
      <c r="B35" s="26"/>
      <c r="C35" s="11" t="s">
        <v>1718</v>
      </c>
      <c r="D35" s="28"/>
      <c r="E35" s="29"/>
      <c r="F35" s="30"/>
      <c r="G35" s="234"/>
    </row>
    <row r="36" spans="1:7" ht="12" customHeight="1" x14ac:dyDescent="0.2">
      <c r="A36" s="31"/>
      <c r="B36" s="26"/>
      <c r="D36" s="28"/>
      <c r="E36" s="29"/>
      <c r="F36" s="30"/>
      <c r="G36" s="234"/>
    </row>
    <row r="37" spans="1:7" ht="12" customHeight="1" x14ac:dyDescent="0.2">
      <c r="A37" s="31" t="s">
        <v>1719</v>
      </c>
      <c r="B37" s="26"/>
      <c r="C37" s="11" t="s">
        <v>1720</v>
      </c>
      <c r="D37" s="28"/>
      <c r="E37" s="29"/>
      <c r="F37" s="30"/>
      <c r="G37" s="234"/>
    </row>
    <row r="38" spans="1:7" ht="12" customHeight="1" x14ac:dyDescent="0.2">
      <c r="A38" s="31"/>
      <c r="B38" s="26"/>
      <c r="C38" s="11" t="s">
        <v>1721</v>
      </c>
      <c r="D38" s="28"/>
      <c r="E38" s="34"/>
      <c r="F38" s="45"/>
      <c r="G38" s="234"/>
    </row>
    <row r="39" spans="1:7" ht="12" customHeight="1" x14ac:dyDescent="0.2">
      <c r="A39" s="31"/>
      <c r="B39" s="26"/>
      <c r="C39" s="11" t="s">
        <v>1722</v>
      </c>
      <c r="D39" s="28" t="s">
        <v>583</v>
      </c>
      <c r="E39" s="34">
        <v>1000</v>
      </c>
      <c r="F39" s="222"/>
      <c r="G39" s="234">
        <f>F39*E39</f>
        <v>0</v>
      </c>
    </row>
    <row r="40" spans="1:7" ht="12" customHeight="1" x14ac:dyDescent="0.2">
      <c r="A40" s="17"/>
      <c r="B40" s="26"/>
      <c r="D40" s="28"/>
      <c r="E40" s="59"/>
      <c r="F40" s="30"/>
      <c r="G40" s="234"/>
    </row>
    <row r="41" spans="1:7" s="7" customFormat="1" ht="12" customHeight="1" x14ac:dyDescent="0.25">
      <c r="A41" s="17" t="s">
        <v>1723</v>
      </c>
      <c r="B41" s="49"/>
      <c r="C41" s="8" t="s">
        <v>1793</v>
      </c>
      <c r="D41" s="18"/>
      <c r="E41" s="194"/>
      <c r="F41" s="431"/>
      <c r="G41" s="282"/>
    </row>
    <row r="42" spans="1:7" s="7" customFormat="1" ht="12" customHeight="1" x14ac:dyDescent="0.25">
      <c r="A42" s="17"/>
      <c r="B42" s="49"/>
      <c r="C42" s="8" t="s">
        <v>1794</v>
      </c>
      <c r="D42" s="18"/>
      <c r="E42" s="194"/>
      <c r="F42" s="431"/>
      <c r="G42" s="282"/>
    </row>
    <row r="43" spans="1:7" ht="12" customHeight="1" x14ac:dyDescent="0.2">
      <c r="A43" s="25"/>
      <c r="B43" s="26"/>
      <c r="D43" s="28"/>
      <c r="E43" s="34"/>
      <c r="F43" s="598"/>
      <c r="G43" s="234"/>
    </row>
    <row r="44" spans="1:7" ht="12" customHeight="1" x14ac:dyDescent="0.2">
      <c r="A44" s="25" t="s">
        <v>1725</v>
      </c>
      <c r="B44" s="379"/>
      <c r="C44" s="11" t="s">
        <v>1726</v>
      </c>
      <c r="D44" s="28" t="s">
        <v>583</v>
      </c>
      <c r="E44" s="29">
        <v>1200</v>
      </c>
      <c r="F44" s="221"/>
      <c r="G44" s="234">
        <f>F44*E44</f>
        <v>0</v>
      </c>
    </row>
    <row r="45" spans="1:7" ht="12" customHeight="1" x14ac:dyDescent="0.2">
      <c r="A45" s="25"/>
      <c r="B45" s="379"/>
      <c r="D45" s="28"/>
      <c r="E45" s="29"/>
      <c r="F45" s="30"/>
      <c r="G45" s="234"/>
    </row>
    <row r="46" spans="1:7" ht="12" customHeight="1" x14ac:dyDescent="0.2">
      <c r="A46" s="31" t="s">
        <v>682</v>
      </c>
      <c r="B46" s="432"/>
      <c r="C46" s="11" t="s">
        <v>1724</v>
      </c>
      <c r="D46" s="28"/>
      <c r="E46" s="29"/>
      <c r="F46" s="30"/>
      <c r="G46" s="234"/>
    </row>
    <row r="47" spans="1:7" ht="12" customHeight="1" x14ac:dyDescent="0.2">
      <c r="A47" s="25"/>
      <c r="B47" s="379"/>
      <c r="D47" s="28"/>
      <c r="E47" s="29"/>
      <c r="F47" s="30"/>
      <c r="G47" s="234"/>
    </row>
    <row r="48" spans="1:7" ht="12" customHeight="1" x14ac:dyDescent="0.2">
      <c r="A48" s="25" t="s">
        <v>680</v>
      </c>
      <c r="B48" s="379"/>
      <c r="C48" s="11" t="s">
        <v>1724</v>
      </c>
      <c r="D48" s="28" t="s">
        <v>344</v>
      </c>
      <c r="E48" s="29">
        <v>1</v>
      </c>
      <c r="F48" s="397">
        <v>1000000</v>
      </c>
      <c r="G48" s="234">
        <f t="shared" ref="G48" si="2">F48*E48</f>
        <v>1000000</v>
      </c>
    </row>
    <row r="49" spans="1:7" ht="12" customHeight="1" x14ac:dyDescent="0.2">
      <c r="A49" s="25"/>
      <c r="B49" s="379"/>
      <c r="D49" s="28"/>
      <c r="E49" s="29"/>
      <c r="F49" s="30"/>
      <c r="G49" s="234"/>
    </row>
    <row r="50" spans="1:7" ht="12" customHeight="1" x14ac:dyDescent="0.2">
      <c r="A50" s="31" t="s">
        <v>683</v>
      </c>
      <c r="B50" s="60"/>
      <c r="C50" s="11" t="s">
        <v>1727</v>
      </c>
      <c r="D50" s="28" t="s">
        <v>141</v>
      </c>
      <c r="E50" s="599">
        <f>G48</f>
        <v>1000000</v>
      </c>
      <c r="F50" s="600"/>
      <c r="G50" s="283">
        <f t="shared" ref="G50" si="3">F50*E50</f>
        <v>0</v>
      </c>
    </row>
    <row r="51" spans="1:7" ht="12" customHeight="1" x14ac:dyDescent="0.2">
      <c r="A51" s="31"/>
      <c r="B51" s="60"/>
      <c r="D51" s="28"/>
      <c r="E51" s="28"/>
      <c r="F51" s="45"/>
      <c r="G51" s="234"/>
    </row>
    <row r="52" spans="1:7" ht="12" customHeight="1" x14ac:dyDescent="0.2">
      <c r="A52" s="31"/>
      <c r="B52" s="60"/>
      <c r="D52" s="28"/>
      <c r="E52" s="28"/>
      <c r="F52" s="30"/>
      <c r="G52" s="234"/>
    </row>
    <row r="53" spans="1:7" ht="12" customHeight="1" x14ac:dyDescent="0.2">
      <c r="A53" s="31"/>
      <c r="B53" s="60"/>
      <c r="D53" s="28"/>
      <c r="E53" s="28"/>
      <c r="F53" s="45"/>
      <c r="G53" s="234"/>
    </row>
    <row r="54" spans="1:7" ht="12" customHeight="1" x14ac:dyDescent="0.2">
      <c r="A54" s="31"/>
      <c r="B54" s="60"/>
      <c r="D54" s="28"/>
      <c r="E54" s="28"/>
      <c r="F54" s="45"/>
      <c r="G54" s="234"/>
    </row>
    <row r="55" spans="1:7" ht="12" customHeight="1" x14ac:dyDescent="0.2">
      <c r="A55" s="31"/>
      <c r="B55" s="60"/>
      <c r="D55" s="28"/>
      <c r="E55" s="29"/>
      <c r="F55" s="45"/>
      <c r="G55" s="234"/>
    </row>
    <row r="56" spans="1:7" ht="12" customHeight="1" x14ac:dyDescent="0.2">
      <c r="A56" s="31"/>
      <c r="B56" s="60"/>
      <c r="D56" s="28"/>
      <c r="E56" s="29"/>
      <c r="F56" s="30"/>
      <c r="G56" s="234"/>
    </row>
    <row r="57" spans="1:7" ht="12" customHeight="1" x14ac:dyDescent="0.2">
      <c r="A57" s="31"/>
      <c r="B57" s="60"/>
      <c r="D57" s="28"/>
      <c r="E57" s="29"/>
      <c r="F57" s="30"/>
      <c r="G57" s="234"/>
    </row>
    <row r="58" spans="1:7" ht="12" customHeight="1" x14ac:dyDescent="0.2">
      <c r="A58" s="31"/>
      <c r="B58" s="60"/>
      <c r="D58" s="28"/>
      <c r="E58" s="29"/>
      <c r="F58" s="30"/>
      <c r="G58" s="234"/>
    </row>
    <row r="59" spans="1:7" ht="12" customHeight="1" x14ac:dyDescent="0.2">
      <c r="A59" s="31"/>
      <c r="B59" s="60"/>
      <c r="D59" s="28"/>
      <c r="E59" s="29"/>
      <c r="F59" s="30"/>
      <c r="G59" s="234"/>
    </row>
    <row r="60" spans="1:7" ht="12" customHeight="1" x14ac:dyDescent="0.2">
      <c r="A60" s="31"/>
      <c r="B60" s="60"/>
      <c r="D60" s="28"/>
      <c r="E60" s="29"/>
      <c r="F60" s="30"/>
      <c r="G60" s="234"/>
    </row>
    <row r="61" spans="1:7" ht="12" customHeight="1" x14ac:dyDescent="0.2">
      <c r="A61" s="31"/>
      <c r="B61" s="60"/>
      <c r="D61" s="28"/>
      <c r="E61" s="28"/>
      <c r="F61" s="47"/>
      <c r="G61" s="234"/>
    </row>
    <row r="62" spans="1:7" ht="12" customHeight="1" x14ac:dyDescent="0.2">
      <c r="A62" s="31"/>
      <c r="B62" s="60"/>
      <c r="D62" s="28"/>
      <c r="E62" s="29"/>
      <c r="F62" s="45"/>
      <c r="G62" s="234"/>
    </row>
    <row r="63" spans="1:7" ht="12" customHeight="1" x14ac:dyDescent="0.2">
      <c r="A63" s="31"/>
      <c r="B63" s="60"/>
      <c r="D63" s="28"/>
      <c r="E63" s="29"/>
      <c r="F63" s="399"/>
      <c r="G63" s="234"/>
    </row>
    <row r="64" spans="1:7" ht="12" customHeight="1" x14ac:dyDescent="0.2">
      <c r="A64" s="31"/>
      <c r="B64" s="60"/>
      <c r="D64" s="28"/>
      <c r="E64" s="29"/>
      <c r="F64" s="399"/>
      <c r="G64" s="234"/>
    </row>
    <row r="65" spans="1:7" ht="12" customHeight="1" x14ac:dyDescent="0.2">
      <c r="A65" s="31"/>
      <c r="B65" s="60"/>
      <c r="D65" s="28"/>
      <c r="E65" s="29"/>
      <c r="F65" s="30"/>
      <c r="G65" s="234"/>
    </row>
    <row r="66" spans="1:7" ht="12" customHeight="1" x14ac:dyDescent="0.2">
      <c r="A66" s="31"/>
      <c r="B66" s="60"/>
      <c r="D66" s="28"/>
      <c r="E66" s="29"/>
      <c r="F66" s="30"/>
      <c r="G66" s="234"/>
    </row>
    <row r="67" spans="1:7" ht="12" customHeight="1" x14ac:dyDescent="0.25">
      <c r="A67" s="52"/>
      <c r="B67" s="53"/>
      <c r="C67" s="89"/>
      <c r="D67" s="4"/>
      <c r="E67" s="4"/>
      <c r="F67" s="15"/>
      <c r="G67" s="54"/>
    </row>
    <row r="68" spans="1:7" ht="12" customHeight="1" x14ac:dyDescent="0.25">
      <c r="A68" s="25" t="str">
        <f>A8</f>
        <v>M1600</v>
      </c>
      <c r="B68" s="49"/>
      <c r="C68" s="90" t="s">
        <v>137</v>
      </c>
      <c r="D68" s="3"/>
      <c r="E68" s="3"/>
      <c r="F68" s="60"/>
      <c r="G68" s="76">
        <f>SUM(G8:G66)</f>
        <v>1000000</v>
      </c>
    </row>
    <row r="69" spans="1:7" ht="12" customHeight="1" x14ac:dyDescent="0.25">
      <c r="A69" s="43"/>
      <c r="B69" s="55"/>
      <c r="C69" s="91"/>
      <c r="D69" s="5"/>
      <c r="E69" s="5"/>
      <c r="F69" s="19"/>
      <c r="G69" s="44"/>
    </row>
    <row r="73" spans="1:7" x14ac:dyDescent="0.25">
      <c r="D73" s="595"/>
    </row>
  </sheetData>
  <sheetProtection algorithmName="SHA-512" hashValue="60PreeTVyPr4fxAsZb+B3sePSK3kwQkUMiyglyPXhWH4Mp3MrE4tXF5wvxBezjlYy5EAQVUpy4wzO6IBH52DZQ==" saltValue="Oe2pko+hbxyBaNg44sOHEw==" spinCount="100000" sheet="1" objects="1" scenarios="1"/>
  <protectedRanges>
    <protectedRange sqref="F63:F64" name="Range2_1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&amp;CC&amp;P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BD448-3A89-4F43-9FC1-9B734A106000}">
  <sheetPr codeName="Sheet37">
    <tabColor theme="6" tint="-0.249977111117893"/>
  </sheetPr>
  <dimension ref="A1:G71"/>
  <sheetViews>
    <sheetView showZeros="0" view="pageBreakPreview" zoomScale="90" zoomScaleNormal="100" zoomScaleSheetLayoutView="9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5.81640625" style="10" customWidth="1"/>
    <col min="3" max="3" width="34.54296875" style="11" customWidth="1"/>
    <col min="4" max="4" width="9.81640625" style="10" customWidth="1"/>
    <col min="5" max="5" width="9.81640625" style="69" customWidth="1"/>
    <col min="6" max="6" width="9.81640625" style="295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285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286"/>
      <c r="G2" s="2" t="s">
        <v>276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87"/>
      <c r="G3" s="12"/>
    </row>
    <row r="4" spans="1:7" ht="12" customHeight="1" x14ac:dyDescent="0.25">
      <c r="A4" s="77"/>
      <c r="B4" s="78"/>
      <c r="C4" s="79"/>
      <c r="D4" s="80"/>
      <c r="E4" s="80"/>
      <c r="F4" s="288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289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290"/>
      <c r="G6" s="86"/>
    </row>
    <row r="7" spans="1:7" ht="12" customHeight="1" x14ac:dyDescent="0.25">
      <c r="A7" s="20"/>
      <c r="B7" s="15"/>
      <c r="C7" s="22"/>
      <c r="D7" s="16"/>
      <c r="E7" s="23"/>
      <c r="F7" s="291"/>
      <c r="G7" s="1"/>
    </row>
    <row r="8" spans="1:7" ht="12" customHeight="1" x14ac:dyDescent="0.25">
      <c r="A8" s="129" t="s">
        <v>1467</v>
      </c>
      <c r="B8" s="103"/>
      <c r="C8" s="124" t="s">
        <v>81</v>
      </c>
      <c r="D8" s="105"/>
      <c r="E8" s="106"/>
      <c r="F8" s="296"/>
      <c r="G8" s="116"/>
    </row>
    <row r="9" spans="1:7" ht="12" customHeight="1" x14ac:dyDescent="0.25">
      <c r="A9" s="129"/>
      <c r="B9" s="103"/>
      <c r="C9" s="124"/>
      <c r="D9" s="105"/>
      <c r="E9" s="106"/>
      <c r="F9" s="296"/>
      <c r="G9" s="116"/>
    </row>
    <row r="10" spans="1:7" s="7" customFormat="1" ht="12" customHeight="1" x14ac:dyDescent="0.25">
      <c r="A10" s="129" t="s">
        <v>1468</v>
      </c>
      <c r="B10" s="103"/>
      <c r="C10" s="104" t="s">
        <v>1479</v>
      </c>
      <c r="D10" s="197"/>
      <c r="E10" s="198"/>
      <c r="F10" s="302"/>
      <c r="G10" s="200"/>
    </row>
    <row r="11" spans="1:7" s="7" customFormat="1" ht="12" customHeight="1" x14ac:dyDescent="0.25">
      <c r="A11" s="129"/>
      <c r="B11" s="103"/>
      <c r="C11" s="104"/>
      <c r="D11" s="197"/>
      <c r="E11" s="198"/>
      <c r="F11" s="302"/>
      <c r="G11" s="200"/>
    </row>
    <row r="12" spans="1:7" s="7" customFormat="1" ht="12" customHeight="1" x14ac:dyDescent="0.25">
      <c r="A12" s="129" t="s">
        <v>1743</v>
      </c>
      <c r="B12" s="103"/>
      <c r="C12" s="104" t="s">
        <v>1744</v>
      </c>
      <c r="D12" s="197"/>
      <c r="E12" s="198"/>
      <c r="F12" s="302"/>
      <c r="G12" s="200"/>
    </row>
    <row r="13" spans="1:7" s="7" customFormat="1" ht="12" customHeight="1" x14ac:dyDescent="0.25">
      <c r="A13" s="129"/>
      <c r="B13" s="103"/>
      <c r="C13" s="104"/>
      <c r="D13" s="197"/>
      <c r="E13" s="198"/>
      <c r="F13" s="302"/>
      <c r="G13" s="200"/>
    </row>
    <row r="14" spans="1:7" s="7" customFormat="1" ht="12" customHeight="1" x14ac:dyDescent="0.2">
      <c r="A14" s="108" t="s">
        <v>1745</v>
      </c>
      <c r="B14" s="109"/>
      <c r="C14" s="110" t="s">
        <v>1746</v>
      </c>
      <c r="D14" s="105" t="s">
        <v>429</v>
      </c>
      <c r="E14" s="106">
        <v>1</v>
      </c>
      <c r="F14" s="297"/>
      <c r="G14" s="116">
        <f>E14*F14</f>
        <v>0</v>
      </c>
    </row>
    <row r="15" spans="1:7" s="7" customFormat="1" ht="12" customHeight="1" x14ac:dyDescent="0.2">
      <c r="A15" s="108"/>
      <c r="B15" s="109"/>
      <c r="C15" s="110" t="s">
        <v>1747</v>
      </c>
      <c r="D15" s="105"/>
      <c r="E15" s="106"/>
      <c r="F15" s="296"/>
      <c r="G15" s="116"/>
    </row>
    <row r="16" spans="1:7" s="7" customFormat="1" ht="12" customHeight="1" x14ac:dyDescent="0.2">
      <c r="A16" s="108"/>
      <c r="B16" s="109"/>
      <c r="C16" s="110"/>
      <c r="D16" s="105"/>
      <c r="E16" s="106"/>
      <c r="F16" s="296"/>
      <c r="G16" s="116"/>
    </row>
    <row r="17" spans="1:7" s="7" customFormat="1" ht="12" customHeight="1" x14ac:dyDescent="0.2">
      <c r="A17" s="108" t="s">
        <v>1748</v>
      </c>
      <c r="B17" s="109"/>
      <c r="C17" s="110" t="s">
        <v>1749</v>
      </c>
      <c r="D17" s="105" t="s">
        <v>429</v>
      </c>
      <c r="E17" s="106">
        <v>1</v>
      </c>
      <c r="F17" s="297"/>
      <c r="G17" s="116">
        <f t="shared" ref="G17" si="0">ROUND(E17*(ROUND(F17,2)),2)</f>
        <v>0</v>
      </c>
    </row>
    <row r="18" spans="1:7" s="7" customFormat="1" ht="12" customHeight="1" x14ac:dyDescent="0.2">
      <c r="A18" s="108"/>
      <c r="B18" s="109"/>
      <c r="C18" s="110" t="s">
        <v>1750</v>
      </c>
      <c r="D18" s="105"/>
      <c r="E18" s="106"/>
      <c r="F18" s="302"/>
      <c r="G18" s="200"/>
    </row>
    <row r="19" spans="1:7" s="7" customFormat="1" ht="12" customHeight="1" x14ac:dyDescent="0.25">
      <c r="A19" s="129"/>
      <c r="B19" s="103"/>
      <c r="C19" s="104"/>
      <c r="D19" s="197"/>
      <c r="E19" s="198"/>
      <c r="F19" s="302"/>
      <c r="G19" s="200"/>
    </row>
    <row r="20" spans="1:7" s="7" customFormat="1" ht="12" customHeight="1" x14ac:dyDescent="0.25">
      <c r="A20" s="129" t="s">
        <v>1469</v>
      </c>
      <c r="B20" s="205"/>
      <c r="C20" s="104" t="s">
        <v>1486</v>
      </c>
      <c r="D20" s="197"/>
      <c r="E20" s="198"/>
      <c r="F20" s="302"/>
      <c r="G20" s="200"/>
    </row>
    <row r="21" spans="1:7" s="7" customFormat="1" ht="12" customHeight="1" x14ac:dyDescent="0.25">
      <c r="A21" s="129"/>
      <c r="B21" s="205"/>
      <c r="C21" s="104" t="s">
        <v>1487</v>
      </c>
      <c r="D21" s="197"/>
      <c r="E21" s="198"/>
      <c r="F21" s="302"/>
      <c r="G21" s="200"/>
    </row>
    <row r="22" spans="1:7" ht="12" customHeight="1" x14ac:dyDescent="0.25">
      <c r="A22" s="108"/>
      <c r="B22" s="130"/>
      <c r="C22" s="110"/>
      <c r="D22" s="131"/>
      <c r="E22" s="106"/>
      <c r="F22" s="300"/>
      <c r="G22" s="116"/>
    </row>
    <row r="23" spans="1:7" ht="12" customHeight="1" x14ac:dyDescent="0.25">
      <c r="A23" s="108" t="s">
        <v>1470</v>
      </c>
      <c r="B23" s="130"/>
      <c r="C23" s="110" t="s">
        <v>1734</v>
      </c>
      <c r="D23" s="131" t="s">
        <v>140</v>
      </c>
      <c r="E23" s="106">
        <v>1</v>
      </c>
      <c r="F23" s="301"/>
      <c r="G23" s="116">
        <f t="shared" ref="G23" si="1">ROUND(E23*(ROUND(F23,2)),2)</f>
        <v>0</v>
      </c>
    </row>
    <row r="24" spans="1:7" ht="12" customHeight="1" x14ac:dyDescent="0.25">
      <c r="A24" s="108"/>
      <c r="B24" s="130"/>
      <c r="C24" s="110"/>
      <c r="D24" s="131"/>
      <c r="E24" s="106"/>
      <c r="F24" s="300"/>
      <c r="G24" s="116"/>
    </row>
    <row r="25" spans="1:7" s="7" customFormat="1" ht="12" customHeight="1" x14ac:dyDescent="0.25">
      <c r="A25" s="129" t="s">
        <v>1471</v>
      </c>
      <c r="B25" s="103"/>
      <c r="C25" s="104" t="s">
        <v>1480</v>
      </c>
      <c r="D25" s="197"/>
      <c r="E25" s="198"/>
      <c r="F25" s="482"/>
      <c r="G25" s="200"/>
    </row>
    <row r="26" spans="1:7" ht="12" customHeight="1" x14ac:dyDescent="0.2">
      <c r="A26" s="108"/>
      <c r="B26" s="109"/>
      <c r="C26" s="110"/>
      <c r="D26" s="105"/>
      <c r="E26" s="106"/>
      <c r="F26" s="300"/>
      <c r="G26" s="116"/>
    </row>
    <row r="27" spans="1:7" ht="12" customHeight="1" x14ac:dyDescent="0.2">
      <c r="A27" s="108" t="s">
        <v>1472</v>
      </c>
      <c r="B27" s="109"/>
      <c r="C27" s="110" t="s">
        <v>1481</v>
      </c>
      <c r="D27" s="105" t="s">
        <v>140</v>
      </c>
      <c r="E27" s="106">
        <v>8</v>
      </c>
      <c r="F27" s="301"/>
      <c r="G27" s="116">
        <f t="shared" ref="G27" si="2">ROUND(E27*(ROUND(F27,2)),2)</f>
        <v>0</v>
      </c>
    </row>
    <row r="28" spans="1:7" ht="12" customHeight="1" x14ac:dyDescent="0.2">
      <c r="A28" s="108"/>
      <c r="B28" s="109"/>
      <c r="C28" s="110"/>
      <c r="D28" s="105"/>
      <c r="E28" s="106"/>
      <c r="F28" s="300"/>
      <c r="G28" s="116"/>
    </row>
    <row r="29" spans="1:7" ht="12" customHeight="1" x14ac:dyDescent="0.2">
      <c r="A29" s="108" t="s">
        <v>1473</v>
      </c>
      <c r="B29" s="109"/>
      <c r="C29" s="110" t="s">
        <v>1482</v>
      </c>
      <c r="D29" s="105" t="s">
        <v>140</v>
      </c>
      <c r="E29" s="106">
        <v>8</v>
      </c>
      <c r="F29" s="301"/>
      <c r="G29" s="116">
        <f t="shared" ref="G29" si="3">ROUND(E29*(ROUND(F29,2)),2)</f>
        <v>0</v>
      </c>
    </row>
    <row r="30" spans="1:7" ht="12" customHeight="1" x14ac:dyDescent="0.2">
      <c r="A30" s="108"/>
      <c r="B30" s="109"/>
      <c r="C30" s="110"/>
      <c r="D30" s="105"/>
      <c r="E30" s="106"/>
      <c r="F30" s="300"/>
      <c r="G30" s="116"/>
    </row>
    <row r="31" spans="1:7" ht="12" customHeight="1" x14ac:dyDescent="0.2">
      <c r="A31" s="108" t="s">
        <v>1474</v>
      </c>
      <c r="B31" s="109"/>
      <c r="C31" s="110" t="s">
        <v>1483</v>
      </c>
      <c r="D31" s="105" t="s">
        <v>140</v>
      </c>
      <c r="E31" s="106">
        <v>1.6</v>
      </c>
      <c r="F31" s="301"/>
      <c r="G31" s="116">
        <f t="shared" ref="G31" si="4">ROUND(E31*(ROUND(F31,2)),2)</f>
        <v>0</v>
      </c>
    </row>
    <row r="32" spans="1:7" ht="12" customHeight="1" x14ac:dyDescent="0.2">
      <c r="A32" s="108"/>
      <c r="B32" s="109"/>
      <c r="C32" s="110"/>
      <c r="D32" s="105"/>
      <c r="E32" s="106"/>
      <c r="F32" s="300"/>
      <c r="G32" s="116"/>
    </row>
    <row r="33" spans="1:7" ht="12" customHeight="1" x14ac:dyDescent="0.2">
      <c r="A33" s="108" t="s">
        <v>1475</v>
      </c>
      <c r="B33" s="109"/>
      <c r="C33" s="110" t="s">
        <v>1484</v>
      </c>
      <c r="D33" s="105" t="s">
        <v>140</v>
      </c>
      <c r="E33" s="106">
        <v>1.6</v>
      </c>
      <c r="F33" s="301"/>
      <c r="G33" s="116">
        <f t="shared" ref="G33" si="5">ROUND(E33*(ROUND(F33,2)),2)</f>
        <v>0</v>
      </c>
    </row>
    <row r="34" spans="1:7" ht="12" customHeight="1" x14ac:dyDescent="0.2">
      <c r="A34" s="108"/>
      <c r="B34" s="109"/>
      <c r="C34" s="110"/>
      <c r="D34" s="105"/>
      <c r="E34" s="106"/>
      <c r="F34" s="300"/>
      <c r="G34" s="116"/>
    </row>
    <row r="35" spans="1:7" ht="12" customHeight="1" x14ac:dyDescent="0.2">
      <c r="A35" s="108" t="s">
        <v>1476</v>
      </c>
      <c r="B35" s="109"/>
      <c r="C35" s="110" t="s">
        <v>1485</v>
      </c>
      <c r="D35" s="105" t="s">
        <v>140</v>
      </c>
      <c r="E35" s="106">
        <v>0.64</v>
      </c>
      <c r="F35" s="301"/>
      <c r="G35" s="116">
        <f t="shared" ref="G35" si="6">ROUND(E35*(ROUND(F35,2)),2)</f>
        <v>0</v>
      </c>
    </row>
    <row r="36" spans="1:7" ht="12" customHeight="1" x14ac:dyDescent="0.2">
      <c r="A36" s="108"/>
      <c r="B36" s="109"/>
      <c r="C36" s="110"/>
      <c r="D36" s="105"/>
      <c r="E36" s="106"/>
      <c r="F36" s="300"/>
      <c r="G36" s="116"/>
    </row>
    <row r="37" spans="1:7" s="7" customFormat="1" ht="12" customHeight="1" x14ac:dyDescent="0.25">
      <c r="A37" s="129" t="s">
        <v>114</v>
      </c>
      <c r="B37" s="103"/>
      <c r="C37" s="104" t="s">
        <v>300</v>
      </c>
      <c r="D37" s="197"/>
      <c r="E37" s="198"/>
      <c r="F37" s="482"/>
      <c r="G37" s="200"/>
    </row>
    <row r="38" spans="1:7" s="7" customFormat="1" ht="12" customHeight="1" x14ac:dyDescent="0.25">
      <c r="A38" s="129"/>
      <c r="B38" s="103"/>
      <c r="C38" s="104"/>
      <c r="D38" s="197"/>
      <c r="E38" s="198"/>
      <c r="F38" s="482"/>
      <c r="G38" s="200"/>
    </row>
    <row r="39" spans="1:7" s="7" customFormat="1" ht="12" customHeight="1" x14ac:dyDescent="0.25">
      <c r="A39" s="129" t="s">
        <v>1477</v>
      </c>
      <c r="B39" s="103"/>
      <c r="C39" s="104" t="s">
        <v>1488</v>
      </c>
      <c r="D39" s="197"/>
      <c r="E39" s="198"/>
      <c r="F39" s="302"/>
      <c r="G39" s="200"/>
    </row>
    <row r="40" spans="1:7" s="7" customFormat="1" ht="12" customHeight="1" x14ac:dyDescent="0.25">
      <c r="A40" s="129"/>
      <c r="B40" s="103"/>
      <c r="C40" s="104" t="s">
        <v>1489</v>
      </c>
      <c r="D40" s="197"/>
      <c r="E40" s="198"/>
      <c r="F40" s="302"/>
      <c r="G40" s="200"/>
    </row>
    <row r="41" spans="1:7" ht="12" customHeight="1" x14ac:dyDescent="0.2">
      <c r="A41" s="108"/>
      <c r="B41" s="109"/>
      <c r="C41" s="110"/>
      <c r="D41" s="105"/>
      <c r="E41" s="106"/>
      <c r="F41" s="296"/>
      <c r="G41" s="116"/>
    </row>
    <row r="42" spans="1:7" ht="12" customHeight="1" x14ac:dyDescent="0.2">
      <c r="A42" s="108" t="s">
        <v>1478</v>
      </c>
      <c r="B42" s="109"/>
      <c r="C42" s="110" t="s">
        <v>1734</v>
      </c>
      <c r="D42" s="105" t="s">
        <v>140</v>
      </c>
      <c r="E42" s="106">
        <v>1</v>
      </c>
      <c r="F42" s="297"/>
      <c r="G42" s="116">
        <f t="shared" ref="G42" si="7">ROUND(E42*(ROUND(F42,2)),2)</f>
        <v>0</v>
      </c>
    </row>
    <row r="43" spans="1:7" ht="12" customHeight="1" x14ac:dyDescent="0.2">
      <c r="A43" s="108"/>
      <c r="B43" s="109"/>
      <c r="C43" s="110"/>
      <c r="D43" s="105"/>
      <c r="E43" s="106"/>
      <c r="F43" s="296"/>
      <c r="G43" s="116"/>
    </row>
    <row r="44" spans="1:7" ht="12" customHeight="1" x14ac:dyDescent="0.25">
      <c r="A44" s="108" t="s">
        <v>115</v>
      </c>
      <c r="B44" s="130"/>
      <c r="C44" s="110" t="s">
        <v>1490</v>
      </c>
      <c r="D44" s="131"/>
      <c r="E44" s="136"/>
      <c r="F44" s="303"/>
      <c r="G44" s="171"/>
    </row>
    <row r="45" spans="1:7" ht="12" customHeight="1" x14ac:dyDescent="0.25">
      <c r="A45" s="32"/>
      <c r="B45" s="26"/>
      <c r="C45" s="11" t="s">
        <v>1491</v>
      </c>
      <c r="D45" s="131" t="s">
        <v>312</v>
      </c>
      <c r="E45" s="136">
        <v>1</v>
      </c>
      <c r="F45" s="299"/>
      <c r="G45" s="171">
        <f t="shared" ref="G45" si="8">ROUND(E45*(ROUND(F45,2)),2)</f>
        <v>0</v>
      </c>
    </row>
    <row r="46" spans="1:7" ht="12" customHeight="1" x14ac:dyDescent="0.2">
      <c r="A46" s="108"/>
      <c r="B46" s="109"/>
      <c r="C46" s="110"/>
      <c r="D46" s="105"/>
      <c r="E46" s="106"/>
      <c r="F46" s="296"/>
      <c r="G46" s="116"/>
    </row>
    <row r="47" spans="1:7" ht="12" customHeight="1" x14ac:dyDescent="0.2">
      <c r="A47" s="108"/>
      <c r="B47" s="109"/>
      <c r="C47" s="110"/>
      <c r="D47" s="105"/>
      <c r="E47" s="106"/>
      <c r="F47" s="296"/>
      <c r="G47" s="116"/>
    </row>
    <row r="48" spans="1:7" ht="12" customHeight="1" x14ac:dyDescent="0.2">
      <c r="A48" s="108"/>
      <c r="B48" s="109"/>
      <c r="C48" s="110"/>
      <c r="D48" s="105"/>
      <c r="E48" s="106"/>
      <c r="F48" s="296"/>
      <c r="G48" s="116"/>
    </row>
    <row r="49" spans="1:7" ht="12" customHeight="1" x14ac:dyDescent="0.2">
      <c r="A49" s="108"/>
      <c r="B49" s="109"/>
      <c r="C49" s="110"/>
      <c r="D49" s="105"/>
      <c r="E49" s="106"/>
      <c r="F49" s="296"/>
      <c r="G49" s="116"/>
    </row>
    <row r="50" spans="1:7" ht="12" customHeight="1" x14ac:dyDescent="0.2">
      <c r="A50" s="108"/>
      <c r="B50" s="109"/>
      <c r="C50" s="110"/>
      <c r="D50" s="105"/>
      <c r="E50" s="106"/>
      <c r="F50" s="296"/>
      <c r="G50" s="116"/>
    </row>
    <row r="51" spans="1:7" ht="12" customHeight="1" x14ac:dyDescent="0.2">
      <c r="A51" s="108"/>
      <c r="B51" s="109"/>
      <c r="C51" s="110"/>
      <c r="D51" s="105"/>
      <c r="E51" s="106"/>
      <c r="F51" s="296"/>
      <c r="G51" s="116"/>
    </row>
    <row r="52" spans="1:7" ht="12" customHeight="1" x14ac:dyDescent="0.2">
      <c r="A52" s="108"/>
      <c r="B52" s="109"/>
      <c r="C52" s="110"/>
      <c r="D52" s="105"/>
      <c r="E52" s="106"/>
      <c r="F52" s="296"/>
      <c r="G52" s="116"/>
    </row>
    <row r="53" spans="1:7" ht="12" customHeight="1" x14ac:dyDescent="0.25">
      <c r="A53" s="108"/>
      <c r="B53" s="130"/>
      <c r="C53" s="110"/>
      <c r="D53" s="131"/>
      <c r="E53" s="136"/>
      <c r="F53" s="303"/>
      <c r="G53" s="171"/>
    </row>
    <row r="54" spans="1:7" ht="12" customHeight="1" x14ac:dyDescent="0.25">
      <c r="A54" s="32"/>
      <c r="B54" s="26"/>
      <c r="D54" s="131"/>
      <c r="E54" s="136"/>
      <c r="F54" s="303"/>
      <c r="G54" s="171"/>
    </row>
    <row r="55" spans="1:7" ht="12" customHeight="1" x14ac:dyDescent="0.25">
      <c r="A55" s="32"/>
      <c r="B55" s="26"/>
      <c r="D55" s="28"/>
      <c r="E55" s="29"/>
      <c r="F55" s="188"/>
      <c r="G55" s="1"/>
    </row>
    <row r="56" spans="1:7" ht="12" customHeight="1" x14ac:dyDescent="0.25">
      <c r="A56" s="32"/>
      <c r="B56" s="26"/>
      <c r="D56" s="28"/>
      <c r="E56" s="29"/>
      <c r="F56" s="188"/>
      <c r="G56" s="1"/>
    </row>
    <row r="57" spans="1:7" ht="12" customHeight="1" x14ac:dyDescent="0.2">
      <c r="A57" s="31"/>
      <c r="B57" s="60"/>
      <c r="D57" s="28"/>
      <c r="E57" s="30"/>
      <c r="F57" s="75"/>
      <c r="G57" s="234" t="str">
        <f t="shared" ref="G57:G68" si="9">IF(OR(AND(E57="Prov",F57="Sum"),(F57="PC Sum")),". . . . . . . . .00",IF(ISERR(E57*F57),"",IF(E57*F57=0,"",ROUND(E57*F57,2))))</f>
        <v/>
      </c>
    </row>
    <row r="58" spans="1:7" ht="12" customHeight="1" x14ac:dyDescent="0.2">
      <c r="A58" s="31"/>
      <c r="B58" s="60"/>
      <c r="D58" s="28"/>
      <c r="E58" s="29"/>
      <c r="F58" s="74"/>
      <c r="G58" s="234" t="str">
        <f t="shared" si="9"/>
        <v/>
      </c>
    </row>
    <row r="59" spans="1:7" ht="12" customHeight="1" x14ac:dyDescent="0.2">
      <c r="A59" s="31"/>
      <c r="B59" s="60"/>
      <c r="D59" s="28"/>
      <c r="E59" s="28"/>
      <c r="F59" s="305"/>
      <c r="G59" s="234" t="str">
        <f t="shared" si="9"/>
        <v/>
      </c>
    </row>
    <row r="60" spans="1:7" ht="12" customHeight="1" x14ac:dyDescent="0.2">
      <c r="A60" s="31"/>
      <c r="B60" s="60"/>
      <c r="D60" s="28"/>
      <c r="E60" s="28"/>
      <c r="F60" s="305"/>
      <c r="G60" s="234"/>
    </row>
    <row r="61" spans="1:7" ht="12" customHeight="1" x14ac:dyDescent="0.2">
      <c r="A61" s="31"/>
      <c r="B61" s="60"/>
      <c r="D61" s="28"/>
      <c r="E61" s="28"/>
      <c r="F61" s="305"/>
      <c r="G61" s="234"/>
    </row>
    <row r="62" spans="1:7" ht="12" customHeight="1" x14ac:dyDescent="0.2">
      <c r="A62" s="31"/>
      <c r="B62" s="60"/>
      <c r="D62" s="28"/>
      <c r="E62" s="28"/>
      <c r="F62" s="305"/>
      <c r="G62" s="234"/>
    </row>
    <row r="63" spans="1:7" ht="12" customHeight="1" x14ac:dyDescent="0.2">
      <c r="A63" s="31"/>
      <c r="B63" s="60"/>
      <c r="D63" s="28"/>
      <c r="E63" s="28"/>
      <c r="F63" s="305"/>
      <c r="G63" s="234"/>
    </row>
    <row r="64" spans="1:7" ht="12" customHeight="1" x14ac:dyDescent="0.2">
      <c r="A64" s="31"/>
      <c r="B64" s="60"/>
      <c r="D64" s="28"/>
      <c r="E64" s="28"/>
      <c r="F64" s="305"/>
      <c r="G64" s="234"/>
    </row>
    <row r="65" spans="1:7" ht="12" customHeight="1" x14ac:dyDescent="0.2">
      <c r="A65" s="31"/>
      <c r="B65" s="60"/>
      <c r="D65" s="28"/>
      <c r="E65" s="28"/>
      <c r="F65" s="305"/>
      <c r="G65" s="234"/>
    </row>
    <row r="66" spans="1:7" ht="12" customHeight="1" x14ac:dyDescent="0.2">
      <c r="A66" s="31"/>
      <c r="B66" s="60"/>
      <c r="D66" s="28"/>
      <c r="E66" s="29"/>
      <c r="F66" s="75"/>
      <c r="G66" s="234" t="str">
        <f t="shared" si="9"/>
        <v/>
      </c>
    </row>
    <row r="67" spans="1:7" ht="12" customHeight="1" x14ac:dyDescent="0.2">
      <c r="A67" s="31"/>
      <c r="B67" s="60"/>
      <c r="D67" s="28"/>
      <c r="E67" s="29"/>
      <c r="F67" s="74"/>
      <c r="G67" s="234" t="str">
        <f t="shared" si="9"/>
        <v/>
      </c>
    </row>
    <row r="68" spans="1:7" ht="12" customHeight="1" x14ac:dyDescent="0.2">
      <c r="A68" s="31"/>
      <c r="B68" s="60"/>
      <c r="D68" s="28"/>
      <c r="E68" s="29"/>
      <c r="F68" s="74"/>
      <c r="G68" s="234" t="str">
        <f t="shared" si="9"/>
        <v/>
      </c>
    </row>
    <row r="69" spans="1:7" ht="12" customHeight="1" x14ac:dyDescent="0.25">
      <c r="A69" s="52"/>
      <c r="B69" s="53"/>
      <c r="C69" s="89"/>
      <c r="D69" s="4"/>
      <c r="E69" s="4"/>
      <c r="F69" s="292"/>
      <c r="G69" s="54"/>
    </row>
    <row r="70" spans="1:7" ht="12" customHeight="1" x14ac:dyDescent="0.25">
      <c r="A70" s="25" t="str">
        <f>A8</f>
        <v>M630</v>
      </c>
      <c r="B70" s="49"/>
      <c r="C70" s="90" t="s">
        <v>137</v>
      </c>
      <c r="D70" s="3"/>
      <c r="E70" s="3"/>
      <c r="F70" s="293"/>
      <c r="G70" s="76">
        <f>SUM(G7:G68)</f>
        <v>0</v>
      </c>
    </row>
    <row r="71" spans="1:7" ht="12" customHeight="1" x14ac:dyDescent="0.25">
      <c r="A71" s="43"/>
      <c r="B71" s="55"/>
      <c r="C71" s="91"/>
      <c r="D71" s="5"/>
      <c r="E71" s="5"/>
      <c r="F71" s="294"/>
      <c r="G71" s="44"/>
    </row>
  </sheetData>
  <protectedRanges>
    <protectedRange sqref="F57 F66" name="Range2"/>
    <protectedRange sqref="F23:F54" name="Range10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247BA-4EF0-4719-8566-C809E7C24246}">
  <sheetPr codeName="Sheet38">
    <tabColor theme="6" tint="-0.249977111117893"/>
  </sheetPr>
  <dimension ref="A1:G72"/>
  <sheetViews>
    <sheetView showZeros="0" view="pageBreakPreview" topLeftCell="A52" zoomScale="80" zoomScaleNormal="100" zoomScaleSheetLayoutView="8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6.81640625" style="10" customWidth="1"/>
    <col min="3" max="3" width="34.453125" style="11" customWidth="1"/>
    <col min="4" max="4" width="9.81640625" style="10" customWidth="1"/>
    <col min="5" max="5" width="9.81640625" style="69" customWidth="1"/>
    <col min="6" max="6" width="9.81640625" style="295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285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286"/>
      <c r="G2" s="2" t="s">
        <v>278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87"/>
      <c r="G3" s="12"/>
    </row>
    <row r="4" spans="1:7" ht="12" customHeight="1" x14ac:dyDescent="0.25">
      <c r="A4" s="77"/>
      <c r="B4" s="78"/>
      <c r="C4" s="79"/>
      <c r="D4" s="80"/>
      <c r="E4" s="80"/>
      <c r="F4" s="288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289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290"/>
      <c r="G6" s="86"/>
    </row>
    <row r="7" spans="1:7" ht="12" customHeight="1" x14ac:dyDescent="0.25">
      <c r="A7" s="20"/>
      <c r="B7" s="15"/>
      <c r="C7" s="22"/>
      <c r="D7" s="16"/>
      <c r="E7" s="23"/>
      <c r="F7" s="291"/>
      <c r="G7" s="1"/>
    </row>
    <row r="8" spans="1:7" ht="12" customHeight="1" x14ac:dyDescent="0.25">
      <c r="A8" s="129" t="s">
        <v>1492</v>
      </c>
      <c r="B8" s="103"/>
      <c r="C8" s="104" t="s">
        <v>1504</v>
      </c>
      <c r="D8" s="105"/>
      <c r="E8" s="106"/>
      <c r="F8" s="296"/>
      <c r="G8" s="116"/>
    </row>
    <row r="9" spans="1:7" ht="12" customHeight="1" x14ac:dyDescent="0.25">
      <c r="A9" s="129"/>
      <c r="B9" s="103"/>
      <c r="C9" s="104" t="s">
        <v>1505</v>
      </c>
      <c r="D9" s="105"/>
      <c r="E9" s="106"/>
      <c r="F9" s="296"/>
      <c r="G9" s="116"/>
    </row>
    <row r="10" spans="1:7" ht="12" customHeight="1" x14ac:dyDescent="0.25">
      <c r="A10" s="129"/>
      <c r="B10" s="103"/>
      <c r="C10" s="104"/>
      <c r="D10" s="105"/>
      <c r="E10" s="106"/>
      <c r="F10" s="296"/>
      <c r="G10" s="116"/>
    </row>
    <row r="11" spans="1:7" s="7" customFormat="1" ht="12" customHeight="1" x14ac:dyDescent="0.25">
      <c r="A11" s="129" t="s">
        <v>116</v>
      </c>
      <c r="B11" s="103"/>
      <c r="C11" s="104" t="s">
        <v>301</v>
      </c>
      <c r="D11" s="197"/>
      <c r="E11" s="198"/>
      <c r="F11" s="302"/>
      <c r="G11" s="200"/>
    </row>
    <row r="12" spans="1:7" s="7" customFormat="1" ht="12" customHeight="1" x14ac:dyDescent="0.25">
      <c r="A12" s="129"/>
      <c r="B12" s="103"/>
      <c r="C12" s="104"/>
      <c r="D12" s="197"/>
      <c r="E12" s="198"/>
      <c r="F12" s="302"/>
      <c r="G12" s="200"/>
    </row>
    <row r="13" spans="1:7" s="7" customFormat="1" ht="12" customHeight="1" x14ac:dyDescent="0.25">
      <c r="A13" s="129" t="s">
        <v>1493</v>
      </c>
      <c r="B13" s="103"/>
      <c r="C13" s="104" t="s">
        <v>302</v>
      </c>
      <c r="D13" s="197"/>
      <c r="E13" s="198"/>
      <c r="F13" s="302"/>
      <c r="G13" s="200"/>
    </row>
    <row r="14" spans="1:7" s="7" customFormat="1" ht="12" customHeight="1" x14ac:dyDescent="0.25">
      <c r="A14" s="129"/>
      <c r="B14" s="103"/>
      <c r="C14" s="104"/>
      <c r="D14" s="197"/>
      <c r="E14" s="198"/>
      <c r="F14" s="302"/>
      <c r="G14" s="200"/>
    </row>
    <row r="15" spans="1:7" s="7" customFormat="1" ht="12" customHeight="1" x14ac:dyDescent="0.25">
      <c r="A15" s="129" t="s">
        <v>1494</v>
      </c>
      <c r="B15" s="103"/>
      <c r="C15" s="104" t="s">
        <v>1440</v>
      </c>
      <c r="D15" s="197"/>
      <c r="E15" s="198"/>
      <c r="F15" s="302"/>
      <c r="G15" s="200"/>
    </row>
    <row r="16" spans="1:7" s="7" customFormat="1" ht="12" customHeight="1" x14ac:dyDescent="0.25">
      <c r="A16" s="129"/>
      <c r="B16" s="103"/>
      <c r="C16" s="104" t="s">
        <v>1503</v>
      </c>
      <c r="D16" s="197"/>
      <c r="E16" s="198"/>
      <c r="F16" s="302"/>
      <c r="G16" s="200"/>
    </row>
    <row r="17" spans="1:7" s="7" customFormat="1" ht="12" customHeight="1" x14ac:dyDescent="0.25">
      <c r="A17" s="129"/>
      <c r="B17" s="103"/>
      <c r="C17" s="104"/>
      <c r="D17" s="197"/>
      <c r="E17" s="198"/>
      <c r="F17" s="302"/>
      <c r="G17" s="200"/>
    </row>
    <row r="18" spans="1:7" ht="12" customHeight="1" x14ac:dyDescent="0.2">
      <c r="A18" s="108" t="s">
        <v>1495</v>
      </c>
      <c r="B18" s="109"/>
      <c r="C18" s="110" t="s">
        <v>1734</v>
      </c>
      <c r="D18" s="105" t="s">
        <v>140</v>
      </c>
      <c r="E18" s="106">
        <v>1</v>
      </c>
      <c r="F18" s="297"/>
      <c r="G18" s="116">
        <f t="shared" ref="G18" si="0">ROUND(E18*(ROUND(F18,2)),2)</f>
        <v>0</v>
      </c>
    </row>
    <row r="19" spans="1:7" ht="12" customHeight="1" x14ac:dyDescent="0.2">
      <c r="A19" s="108"/>
      <c r="B19" s="109"/>
      <c r="C19" s="110"/>
      <c r="D19" s="105"/>
      <c r="E19" s="106"/>
      <c r="F19" s="296"/>
      <c r="G19" s="116"/>
    </row>
    <row r="20" spans="1:7" s="7" customFormat="1" ht="12" customHeight="1" x14ac:dyDescent="0.25">
      <c r="A20" s="129" t="s">
        <v>117</v>
      </c>
      <c r="B20" s="103"/>
      <c r="C20" s="104" t="s">
        <v>303</v>
      </c>
      <c r="D20" s="197"/>
      <c r="E20" s="198"/>
      <c r="F20" s="302"/>
      <c r="G20" s="200"/>
    </row>
    <row r="21" spans="1:7" ht="12" customHeight="1" x14ac:dyDescent="0.2">
      <c r="A21" s="108"/>
      <c r="B21" s="109"/>
      <c r="C21" s="110"/>
      <c r="D21" s="105"/>
      <c r="E21" s="106"/>
      <c r="F21" s="296"/>
      <c r="G21" s="116"/>
    </row>
    <row r="22" spans="1:7" ht="12" customHeight="1" x14ac:dyDescent="0.2">
      <c r="A22" s="108" t="s">
        <v>1496</v>
      </c>
      <c r="B22" s="109"/>
      <c r="C22" s="110" t="s">
        <v>304</v>
      </c>
      <c r="D22" s="105" t="s">
        <v>140</v>
      </c>
      <c r="E22" s="106">
        <v>8</v>
      </c>
      <c r="F22" s="297"/>
      <c r="G22" s="116">
        <f t="shared" ref="G22" si="1">ROUND(E22*(ROUND(F22,2)),2)</f>
        <v>0</v>
      </c>
    </row>
    <row r="23" spans="1:7" ht="12" customHeight="1" x14ac:dyDescent="0.2">
      <c r="A23" s="108"/>
      <c r="B23" s="109"/>
      <c r="C23" s="110"/>
      <c r="D23" s="105"/>
      <c r="E23" s="106"/>
      <c r="F23" s="296"/>
      <c r="G23" s="116"/>
    </row>
    <row r="24" spans="1:7" s="7" customFormat="1" ht="12" customHeight="1" x14ac:dyDescent="0.25">
      <c r="A24" s="129" t="s">
        <v>118</v>
      </c>
      <c r="B24" s="103"/>
      <c r="C24" s="104" t="s">
        <v>1501</v>
      </c>
      <c r="D24" s="197"/>
      <c r="E24" s="198"/>
      <c r="F24" s="302"/>
      <c r="G24" s="200"/>
    </row>
    <row r="25" spans="1:7" ht="12" customHeight="1" x14ac:dyDescent="0.2">
      <c r="A25" s="108"/>
      <c r="B25" s="109"/>
      <c r="C25" s="110"/>
      <c r="D25" s="105"/>
      <c r="E25" s="113"/>
      <c r="F25" s="296"/>
      <c r="G25" s="116"/>
    </row>
    <row r="26" spans="1:7" ht="12" customHeight="1" x14ac:dyDescent="0.2">
      <c r="A26" s="108" t="s">
        <v>1497</v>
      </c>
      <c r="B26" s="109"/>
      <c r="C26" s="110" t="s">
        <v>1501</v>
      </c>
      <c r="D26" s="105" t="s">
        <v>344</v>
      </c>
      <c r="E26" s="113">
        <v>1</v>
      </c>
      <c r="F26" s="224">
        <v>10000</v>
      </c>
      <c r="G26" s="116">
        <f t="shared" ref="G26" si="2">ROUND(E26*(ROUND(F26,2)),2)</f>
        <v>10000</v>
      </c>
    </row>
    <row r="27" spans="1:7" ht="12" customHeight="1" x14ac:dyDescent="0.2">
      <c r="A27" s="108"/>
      <c r="B27" s="109"/>
      <c r="C27" s="110"/>
      <c r="D27" s="105"/>
      <c r="E27" s="113"/>
      <c r="F27" s="296"/>
      <c r="G27" s="116"/>
    </row>
    <row r="28" spans="1:7" ht="12" customHeight="1" x14ac:dyDescent="0.25">
      <c r="A28" s="108" t="s">
        <v>1498</v>
      </c>
      <c r="B28" s="130"/>
      <c r="C28" s="110" t="s">
        <v>466</v>
      </c>
      <c r="D28" s="131"/>
      <c r="E28" s="132"/>
      <c r="F28" s="304"/>
      <c r="G28" s="171"/>
    </row>
    <row r="29" spans="1:7" ht="12" customHeight="1" x14ac:dyDescent="0.25">
      <c r="A29" s="108"/>
      <c r="B29" s="130"/>
      <c r="C29" s="110" t="s">
        <v>1506</v>
      </c>
      <c r="D29" s="131" t="s">
        <v>141</v>
      </c>
      <c r="E29" s="132">
        <f>G26</f>
        <v>10000</v>
      </c>
      <c r="F29" s="298"/>
      <c r="G29" s="171">
        <f t="shared" ref="G29" si="3">ROUND(E29*(ROUND(F29,2)),2)</f>
        <v>0</v>
      </c>
    </row>
    <row r="30" spans="1:7" ht="12" customHeight="1" x14ac:dyDescent="0.2">
      <c r="A30" s="108"/>
      <c r="B30" s="109"/>
      <c r="C30" s="110"/>
      <c r="D30" s="105"/>
      <c r="E30" s="113"/>
      <c r="F30" s="296"/>
      <c r="G30" s="116"/>
    </row>
    <row r="31" spans="1:7" ht="12" customHeight="1" x14ac:dyDescent="0.2">
      <c r="A31" s="108" t="s">
        <v>1499</v>
      </c>
      <c r="B31" s="109"/>
      <c r="C31" s="110" t="s">
        <v>1502</v>
      </c>
      <c r="D31" s="105" t="s">
        <v>305</v>
      </c>
      <c r="E31" s="113">
        <v>200</v>
      </c>
      <c r="F31" s="297"/>
      <c r="G31" s="116">
        <f t="shared" ref="G31" si="4">ROUND(E31*(ROUND(F31,2)),2)</f>
        <v>0</v>
      </c>
    </row>
    <row r="32" spans="1:7" ht="12" customHeight="1" x14ac:dyDescent="0.2">
      <c r="A32" s="108"/>
      <c r="B32" s="109"/>
      <c r="C32" s="110"/>
      <c r="D32" s="105"/>
      <c r="E32" s="113"/>
      <c r="F32" s="296"/>
      <c r="G32" s="116"/>
    </row>
    <row r="33" spans="1:7" ht="12" customHeight="1" x14ac:dyDescent="0.2">
      <c r="A33" s="108" t="s">
        <v>119</v>
      </c>
      <c r="B33" s="109"/>
      <c r="C33" s="110" t="s">
        <v>1500</v>
      </c>
      <c r="D33" s="105" t="s">
        <v>140</v>
      </c>
      <c r="E33" s="113">
        <v>100</v>
      </c>
      <c r="F33" s="297"/>
      <c r="G33" s="116">
        <f t="shared" ref="G33" si="5">ROUND(E33*(ROUND(F33,2)),2)</f>
        <v>0</v>
      </c>
    </row>
    <row r="34" spans="1:7" ht="12" customHeight="1" x14ac:dyDescent="0.25">
      <c r="A34" s="31"/>
      <c r="B34" s="26"/>
      <c r="D34" s="28"/>
      <c r="E34" s="29"/>
      <c r="F34" s="188"/>
      <c r="G34" s="1"/>
    </row>
    <row r="35" spans="1:7" ht="12" customHeight="1" x14ac:dyDescent="0.25">
      <c r="A35" s="31"/>
      <c r="B35" s="26"/>
      <c r="D35" s="28"/>
      <c r="E35" s="29"/>
      <c r="F35" s="72"/>
      <c r="G35" s="1"/>
    </row>
    <row r="36" spans="1:7" ht="12" customHeight="1" x14ac:dyDescent="0.25">
      <c r="A36" s="31"/>
      <c r="B36" s="26"/>
      <c r="D36" s="28"/>
      <c r="E36" s="29"/>
      <c r="F36" s="74"/>
      <c r="G36" s="1"/>
    </row>
    <row r="37" spans="1:7" ht="12" customHeight="1" x14ac:dyDescent="0.25">
      <c r="A37" s="31"/>
      <c r="B37" s="26"/>
      <c r="D37" s="28"/>
      <c r="E37" s="29"/>
      <c r="F37" s="74"/>
      <c r="G37" s="1"/>
    </row>
    <row r="38" spans="1:7" ht="12" customHeight="1" x14ac:dyDescent="0.25">
      <c r="A38" s="31"/>
      <c r="B38" s="26"/>
      <c r="D38" s="28"/>
      <c r="E38" s="29"/>
      <c r="F38" s="74"/>
      <c r="G38" s="1"/>
    </row>
    <row r="39" spans="1:7" ht="12" customHeight="1" x14ac:dyDescent="0.25">
      <c r="A39" s="31"/>
      <c r="B39" s="26"/>
      <c r="D39" s="28"/>
      <c r="E39" s="29"/>
      <c r="F39" s="74"/>
      <c r="G39" s="1"/>
    </row>
    <row r="40" spans="1:7" ht="12" customHeight="1" x14ac:dyDescent="0.25">
      <c r="A40" s="31"/>
      <c r="B40" s="26"/>
      <c r="D40" s="28"/>
      <c r="E40" s="29"/>
      <c r="F40" s="74"/>
      <c r="G40" s="1"/>
    </row>
    <row r="41" spans="1:7" ht="12" customHeight="1" x14ac:dyDescent="0.25">
      <c r="A41" s="31"/>
      <c r="B41" s="26"/>
      <c r="D41" s="28"/>
      <c r="E41" s="29"/>
      <c r="F41" s="74"/>
      <c r="G41" s="1"/>
    </row>
    <row r="42" spans="1:7" ht="12" customHeight="1" x14ac:dyDescent="0.25">
      <c r="A42" s="31"/>
      <c r="B42" s="26"/>
      <c r="D42" s="28"/>
      <c r="E42" s="29"/>
      <c r="F42" s="74"/>
      <c r="G42" s="1"/>
    </row>
    <row r="43" spans="1:7" ht="12" customHeight="1" x14ac:dyDescent="0.25">
      <c r="A43" s="31"/>
      <c r="B43" s="26"/>
      <c r="D43" s="28"/>
      <c r="E43" s="29"/>
      <c r="F43" s="74"/>
      <c r="G43" s="1"/>
    </row>
    <row r="44" spans="1:7" ht="12" customHeight="1" x14ac:dyDescent="0.25">
      <c r="A44" s="31"/>
      <c r="B44" s="26"/>
      <c r="D44" s="28"/>
      <c r="E44" s="29"/>
      <c r="F44" s="74"/>
      <c r="G44" s="1"/>
    </row>
    <row r="45" spans="1:7" ht="12" customHeight="1" x14ac:dyDescent="0.25">
      <c r="A45" s="31"/>
      <c r="B45" s="26"/>
      <c r="D45" s="28"/>
      <c r="E45" s="29"/>
      <c r="F45" s="74"/>
      <c r="G45" s="1"/>
    </row>
    <row r="46" spans="1:7" ht="12" customHeight="1" x14ac:dyDescent="0.25">
      <c r="A46" s="31"/>
      <c r="B46" s="26"/>
      <c r="D46" s="28"/>
      <c r="E46" s="29"/>
      <c r="F46" s="74"/>
      <c r="G46" s="1"/>
    </row>
    <row r="47" spans="1:7" ht="12" customHeight="1" x14ac:dyDescent="0.25">
      <c r="A47" s="31"/>
      <c r="B47" s="26"/>
      <c r="D47" s="28"/>
      <c r="E47" s="29"/>
      <c r="F47" s="74"/>
      <c r="G47" s="1"/>
    </row>
    <row r="48" spans="1:7" ht="12" customHeight="1" x14ac:dyDescent="0.25">
      <c r="A48" s="31"/>
      <c r="B48" s="26"/>
      <c r="D48" s="28"/>
      <c r="E48" s="29"/>
      <c r="F48" s="74"/>
      <c r="G48" s="1"/>
    </row>
    <row r="49" spans="1:7" ht="12" customHeight="1" x14ac:dyDescent="0.2">
      <c r="A49" s="31"/>
      <c r="B49" s="60"/>
      <c r="D49" s="28"/>
      <c r="E49" s="30"/>
      <c r="F49" s="75"/>
      <c r="G49" s="234" t="str">
        <f t="shared" ref="G49:G69" si="6">IF(OR(AND(E49="Prov",F49="Sum"),(F49="PC Sum")),". . . . . . . . .00",IF(ISERR(E49*F49),"",IF(E49*F49=0,"",ROUND(E49*F49,2))))</f>
        <v/>
      </c>
    </row>
    <row r="50" spans="1:7" ht="12" customHeight="1" x14ac:dyDescent="0.2">
      <c r="A50" s="31"/>
      <c r="B50" s="60"/>
      <c r="D50" s="28"/>
      <c r="E50" s="29"/>
      <c r="F50" s="74"/>
      <c r="G50" s="234" t="str">
        <f t="shared" si="6"/>
        <v/>
      </c>
    </row>
    <row r="51" spans="1:7" ht="12" customHeight="1" x14ac:dyDescent="0.2">
      <c r="A51" s="31"/>
      <c r="B51" s="60"/>
      <c r="D51" s="28"/>
      <c r="E51" s="29"/>
      <c r="F51" s="72"/>
      <c r="G51" s="234" t="str">
        <f t="shared" si="6"/>
        <v/>
      </c>
    </row>
    <row r="52" spans="1:7" ht="12" customHeight="1" x14ac:dyDescent="0.2">
      <c r="A52" s="31"/>
      <c r="B52" s="60"/>
      <c r="D52" s="28"/>
      <c r="E52" s="29"/>
      <c r="F52" s="74"/>
      <c r="G52" s="234" t="str">
        <f t="shared" si="6"/>
        <v/>
      </c>
    </row>
    <row r="53" spans="1:7" ht="12" customHeight="1" x14ac:dyDescent="0.2">
      <c r="A53" s="31"/>
      <c r="B53" s="60"/>
      <c r="D53" s="28"/>
      <c r="E53" s="28"/>
      <c r="F53" s="305"/>
      <c r="G53" s="234" t="str">
        <f t="shared" si="6"/>
        <v/>
      </c>
    </row>
    <row r="54" spans="1:7" ht="12" customHeight="1" x14ac:dyDescent="0.2">
      <c r="A54" s="31"/>
      <c r="B54" s="60"/>
      <c r="D54" s="28"/>
      <c r="E54" s="28"/>
      <c r="F54" s="305"/>
      <c r="G54" s="234" t="str">
        <f t="shared" si="6"/>
        <v/>
      </c>
    </row>
    <row r="55" spans="1:7" ht="12" customHeight="1" x14ac:dyDescent="0.2">
      <c r="A55" s="31"/>
      <c r="B55" s="60"/>
      <c r="D55" s="28"/>
      <c r="E55" s="29"/>
      <c r="F55" s="72"/>
      <c r="G55" s="234" t="str">
        <f t="shared" si="6"/>
        <v/>
      </c>
    </row>
    <row r="56" spans="1:7" ht="12" customHeight="1" x14ac:dyDescent="0.2">
      <c r="A56" s="31"/>
      <c r="B56" s="60"/>
      <c r="D56" s="28"/>
      <c r="E56" s="29"/>
      <c r="F56" s="75"/>
      <c r="G56" s="234" t="str">
        <f t="shared" si="6"/>
        <v/>
      </c>
    </row>
    <row r="57" spans="1:7" ht="12" customHeight="1" x14ac:dyDescent="0.2">
      <c r="A57" s="31"/>
      <c r="B57" s="60"/>
      <c r="D57" s="28"/>
      <c r="E57" s="29"/>
      <c r="F57" s="75"/>
      <c r="G57" s="234" t="str">
        <f t="shared" si="6"/>
        <v/>
      </c>
    </row>
    <row r="58" spans="1:7" ht="12" customHeight="1" x14ac:dyDescent="0.2">
      <c r="A58" s="31"/>
      <c r="B58" s="60"/>
      <c r="D58" s="28"/>
      <c r="E58" s="29"/>
      <c r="F58" s="75"/>
      <c r="G58" s="234"/>
    </row>
    <row r="59" spans="1:7" ht="12" customHeight="1" x14ac:dyDescent="0.2">
      <c r="A59" s="31"/>
      <c r="B59" s="60"/>
      <c r="D59" s="28"/>
      <c r="E59" s="29"/>
      <c r="F59" s="75"/>
      <c r="G59" s="234"/>
    </row>
    <row r="60" spans="1:7" ht="12" customHeight="1" x14ac:dyDescent="0.2">
      <c r="A60" s="31"/>
      <c r="B60" s="60"/>
      <c r="D60" s="28"/>
      <c r="E60" s="29"/>
      <c r="F60" s="75"/>
      <c r="G60" s="234"/>
    </row>
    <row r="61" spans="1:7" ht="12" customHeight="1" x14ac:dyDescent="0.2">
      <c r="A61" s="31"/>
      <c r="B61" s="60"/>
      <c r="D61" s="28"/>
      <c r="E61" s="29"/>
      <c r="F61" s="75"/>
      <c r="G61" s="234" t="str">
        <f t="shared" ref="G61" si="7">IF(OR(AND(E61="Prov",F61="Sum"),(F61="PC Sum")),". . . . . . . . .00",IF(ISERR(E61*F61),"",IF(E61*F61=0,"",ROUND(E61*F61,2))))</f>
        <v/>
      </c>
    </row>
    <row r="62" spans="1:7" ht="12" customHeight="1" x14ac:dyDescent="0.2">
      <c r="A62" s="31"/>
      <c r="B62" s="60"/>
      <c r="D62" s="28"/>
      <c r="E62" s="29"/>
      <c r="F62" s="75"/>
      <c r="G62" s="234"/>
    </row>
    <row r="63" spans="1:7" ht="12" customHeight="1" x14ac:dyDescent="0.2">
      <c r="A63" s="31"/>
      <c r="B63" s="60"/>
      <c r="D63" s="28"/>
      <c r="E63" s="29"/>
      <c r="F63" s="75"/>
      <c r="G63" s="234"/>
    </row>
    <row r="64" spans="1:7" ht="12" customHeight="1" x14ac:dyDescent="0.2">
      <c r="A64" s="31"/>
      <c r="B64" s="60"/>
      <c r="D64" s="28"/>
      <c r="E64" s="29"/>
      <c r="F64" s="75"/>
      <c r="G64" s="234"/>
    </row>
    <row r="65" spans="1:7" ht="12" customHeight="1" x14ac:dyDescent="0.2">
      <c r="A65" s="31"/>
      <c r="B65" s="60"/>
      <c r="D65" s="28"/>
      <c r="E65" s="29"/>
      <c r="F65" s="75"/>
      <c r="G65" s="234"/>
    </row>
    <row r="66" spans="1:7" ht="12" customHeight="1" x14ac:dyDescent="0.2">
      <c r="A66" s="31"/>
      <c r="B66" s="60"/>
      <c r="D66" s="28"/>
      <c r="E66" s="29"/>
      <c r="F66" s="75"/>
      <c r="G66" s="234"/>
    </row>
    <row r="67" spans="1:7" ht="12" customHeight="1" x14ac:dyDescent="0.2">
      <c r="A67" s="31"/>
      <c r="B67" s="60"/>
      <c r="D67" s="28"/>
      <c r="E67" s="29"/>
      <c r="F67" s="75"/>
      <c r="G67" s="234"/>
    </row>
    <row r="68" spans="1:7" ht="12" customHeight="1" x14ac:dyDescent="0.2">
      <c r="A68" s="31"/>
      <c r="B68" s="60"/>
      <c r="D68" s="28"/>
      <c r="E68" s="29"/>
      <c r="F68" s="74"/>
      <c r="G68" s="234" t="str">
        <f t="shared" si="6"/>
        <v/>
      </c>
    </row>
    <row r="69" spans="1:7" ht="12" customHeight="1" x14ac:dyDescent="0.2">
      <c r="A69" s="31"/>
      <c r="B69" s="60"/>
      <c r="D69" s="28"/>
      <c r="E69" s="29"/>
      <c r="F69" s="74"/>
      <c r="G69" s="234" t="str">
        <f t="shared" si="6"/>
        <v/>
      </c>
    </row>
    <row r="70" spans="1:7" ht="12" customHeight="1" x14ac:dyDescent="0.25">
      <c r="A70" s="52"/>
      <c r="B70" s="53"/>
      <c r="C70" s="89"/>
      <c r="D70" s="4"/>
      <c r="E70" s="4"/>
      <c r="F70" s="292"/>
      <c r="G70" s="54"/>
    </row>
    <row r="71" spans="1:7" ht="12" customHeight="1" x14ac:dyDescent="0.25">
      <c r="A71" s="25" t="str">
        <f>A8</f>
        <v>M640</v>
      </c>
      <c r="B71" s="49"/>
      <c r="C71" s="90" t="s">
        <v>137</v>
      </c>
      <c r="D71" s="3"/>
      <c r="E71" s="3"/>
      <c r="F71" s="293"/>
      <c r="G71" s="76">
        <f>SUM(G7:G69)</f>
        <v>10000</v>
      </c>
    </row>
    <row r="72" spans="1:7" ht="12" customHeight="1" x14ac:dyDescent="0.25">
      <c r="A72" s="43"/>
      <c r="B72" s="55"/>
      <c r="C72" s="91"/>
      <c r="D72" s="5"/>
      <c r="E72" s="5"/>
      <c r="F72" s="294"/>
      <c r="G72" s="44"/>
    </row>
  </sheetData>
  <sheetProtection algorithmName="SHA-512" hashValue="k3S+SsbH5df8yChqBunWwZfS1pAY8U8DgnIfl2IfYwIHZem3lePIwVJEdKFW+a86ShklQQDMJPvHTzWjEs3KNQ==" saltValue="Go4ArFqnI/GF+R9N0/q8lg==" spinCount="100000" sheet="1" objects="1" scenarios="1"/>
  <protectedRanges>
    <protectedRange sqref="F49 F56:F67" name="Range2"/>
    <protectedRange sqref="F28:F33 F22 F18:F19" name="Range10_1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2876B-5099-4DF5-9553-FA9A063A9777}">
  <sheetPr codeName="Sheet39">
    <tabColor theme="6" tint="-0.249977111117893"/>
  </sheetPr>
  <dimension ref="A1:G71"/>
  <sheetViews>
    <sheetView showZeros="0" view="pageBreakPreview" zoomScale="80" zoomScaleNormal="100" zoomScaleSheetLayoutView="80" workbookViewId="0">
      <selection activeCell="D19" sqref="D19"/>
    </sheetView>
  </sheetViews>
  <sheetFormatPr defaultColWidth="12.453125" defaultRowHeight="11.4" x14ac:dyDescent="0.25"/>
  <cols>
    <col min="1" max="1" width="3.81640625" style="10" customWidth="1"/>
    <col min="2" max="2" width="5.453125" style="10" customWidth="1"/>
    <col min="3" max="3" width="34.4531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3"/>
      <c r="G2" s="2" t="s">
        <v>279</v>
      </c>
    </row>
    <row r="3" spans="1:7" ht="12" customHeight="1" x14ac:dyDescent="0.25">
      <c r="A3" s="12" t="s">
        <v>85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1"/>
    </row>
    <row r="8" spans="1:7" ht="12" customHeight="1" x14ac:dyDescent="0.25">
      <c r="A8" s="129" t="s">
        <v>1507</v>
      </c>
      <c r="B8" s="103"/>
      <c r="C8" s="104" t="s">
        <v>62</v>
      </c>
      <c r="D8" s="105"/>
      <c r="E8" s="106"/>
      <c r="F8" s="107"/>
      <c r="G8" s="116"/>
    </row>
    <row r="9" spans="1:7" ht="12" customHeight="1" x14ac:dyDescent="0.25">
      <c r="A9" s="129"/>
      <c r="B9" s="103"/>
      <c r="C9" s="104"/>
      <c r="D9" s="105"/>
      <c r="E9" s="106"/>
      <c r="F9" s="107"/>
      <c r="G9" s="116"/>
    </row>
    <row r="10" spans="1:7" s="7" customFormat="1" ht="12" customHeight="1" x14ac:dyDescent="0.25">
      <c r="A10" s="129" t="s">
        <v>120</v>
      </c>
      <c r="B10" s="103"/>
      <c r="C10" s="104" t="s">
        <v>306</v>
      </c>
      <c r="D10" s="197"/>
      <c r="E10" s="198"/>
      <c r="F10" s="199"/>
      <c r="G10" s="200"/>
    </row>
    <row r="11" spans="1:7" ht="12" customHeight="1" x14ac:dyDescent="0.2">
      <c r="A11" s="108"/>
      <c r="B11" s="109"/>
      <c r="C11" s="110"/>
      <c r="D11" s="105"/>
      <c r="E11" s="106"/>
      <c r="F11" s="107"/>
      <c r="G11" s="116"/>
    </row>
    <row r="12" spans="1:7" ht="12" customHeight="1" x14ac:dyDescent="0.2">
      <c r="A12" s="108" t="s">
        <v>1508</v>
      </c>
      <c r="B12" s="109"/>
      <c r="C12" s="110" t="s">
        <v>307</v>
      </c>
      <c r="D12" s="105" t="s">
        <v>635</v>
      </c>
      <c r="E12" s="106">
        <v>1</v>
      </c>
      <c r="F12" s="224"/>
      <c r="G12" s="116">
        <f t="shared" ref="G12:G50" si="0">ROUND(E12*(ROUND(F12,2)),2)</f>
        <v>0</v>
      </c>
    </row>
    <row r="13" spans="1:7" ht="12" customHeight="1" x14ac:dyDescent="0.2">
      <c r="A13" s="108"/>
      <c r="B13" s="109"/>
      <c r="C13" s="110"/>
      <c r="D13" s="105"/>
      <c r="E13" s="106"/>
      <c r="F13" s="107"/>
      <c r="G13" s="116"/>
    </row>
    <row r="14" spans="1:7" ht="12" customHeight="1" x14ac:dyDescent="0.2">
      <c r="A14" s="108" t="s">
        <v>1509</v>
      </c>
      <c r="B14" s="109"/>
      <c r="C14" s="110" t="s">
        <v>308</v>
      </c>
      <c r="D14" s="105" t="s">
        <v>635</v>
      </c>
      <c r="E14" s="106">
        <v>1</v>
      </c>
      <c r="F14" s="224"/>
      <c r="G14" s="116">
        <f t="shared" si="0"/>
        <v>0</v>
      </c>
    </row>
    <row r="15" spans="1:7" ht="12" customHeight="1" x14ac:dyDescent="0.2">
      <c r="A15" s="108"/>
      <c r="B15" s="109"/>
      <c r="C15" s="110"/>
      <c r="D15" s="105"/>
      <c r="E15" s="106"/>
      <c r="F15" s="107"/>
      <c r="G15" s="116"/>
    </row>
    <row r="16" spans="1:7" s="7" customFormat="1" ht="12" customHeight="1" x14ac:dyDescent="0.25">
      <c r="A16" s="129" t="s">
        <v>121</v>
      </c>
      <c r="B16" s="103"/>
      <c r="C16" s="104" t="s">
        <v>309</v>
      </c>
      <c r="D16" s="197"/>
      <c r="E16" s="198"/>
      <c r="F16" s="199"/>
      <c r="G16" s="200"/>
    </row>
    <row r="17" spans="1:7" ht="12" customHeight="1" x14ac:dyDescent="0.2">
      <c r="A17" s="108"/>
      <c r="B17" s="109"/>
      <c r="C17" s="110"/>
      <c r="D17" s="105"/>
      <c r="E17" s="106"/>
      <c r="F17" s="107"/>
      <c r="G17" s="116"/>
    </row>
    <row r="18" spans="1:7" ht="12" customHeight="1" x14ac:dyDescent="0.2">
      <c r="A18" s="108" t="s">
        <v>1510</v>
      </c>
      <c r="B18" s="109"/>
      <c r="C18" s="110" t="s">
        <v>310</v>
      </c>
      <c r="D18" s="105" t="s">
        <v>312</v>
      </c>
      <c r="E18" s="106">
        <v>1</v>
      </c>
      <c r="F18" s="224"/>
      <c r="G18" s="116">
        <f t="shared" si="0"/>
        <v>0</v>
      </c>
    </row>
    <row r="19" spans="1:7" ht="12" customHeight="1" x14ac:dyDescent="0.2">
      <c r="A19" s="108"/>
      <c r="B19" s="109"/>
      <c r="C19" s="110"/>
      <c r="D19" s="105"/>
      <c r="E19" s="106"/>
      <c r="F19" s="107"/>
      <c r="G19" s="116"/>
    </row>
    <row r="20" spans="1:7" ht="12" customHeight="1" x14ac:dyDescent="0.2">
      <c r="A20" s="108" t="s">
        <v>1511</v>
      </c>
      <c r="B20" s="109"/>
      <c r="C20" s="110" t="s">
        <v>311</v>
      </c>
      <c r="D20" s="105" t="s">
        <v>312</v>
      </c>
      <c r="E20" s="106">
        <v>1</v>
      </c>
      <c r="F20" s="224"/>
      <c r="G20" s="116">
        <f t="shared" si="0"/>
        <v>0</v>
      </c>
    </row>
    <row r="21" spans="1:7" ht="12" customHeight="1" x14ac:dyDescent="0.2">
      <c r="A21" s="108"/>
      <c r="B21" s="109"/>
      <c r="C21" s="110"/>
      <c r="D21" s="105"/>
      <c r="E21" s="106"/>
      <c r="F21" s="107"/>
      <c r="G21" s="116"/>
    </row>
    <row r="22" spans="1:7" s="7" customFormat="1" ht="12" customHeight="1" x14ac:dyDescent="0.25">
      <c r="A22" s="129" t="s">
        <v>122</v>
      </c>
      <c r="B22" s="103"/>
      <c r="C22" s="104" t="s">
        <v>1522</v>
      </c>
      <c r="D22" s="197"/>
      <c r="E22" s="198"/>
      <c r="F22" s="199"/>
      <c r="G22" s="200"/>
    </row>
    <row r="23" spans="1:7" ht="12" customHeight="1" x14ac:dyDescent="0.2">
      <c r="A23" s="108"/>
      <c r="B23" s="109"/>
      <c r="C23" s="110"/>
      <c r="D23" s="105"/>
      <c r="E23" s="106"/>
      <c r="F23" s="107"/>
      <c r="G23" s="116"/>
    </row>
    <row r="24" spans="1:7" ht="12" customHeight="1" x14ac:dyDescent="0.2">
      <c r="A24" s="108" t="s">
        <v>1512</v>
      </c>
      <c r="B24" s="109"/>
      <c r="C24" s="110" t="s">
        <v>313</v>
      </c>
      <c r="D24" s="105" t="s">
        <v>583</v>
      </c>
      <c r="E24" s="106">
        <v>1</v>
      </c>
      <c r="F24" s="224"/>
      <c r="G24" s="116">
        <f t="shared" si="0"/>
        <v>0</v>
      </c>
    </row>
    <row r="25" spans="1:7" ht="12" customHeight="1" x14ac:dyDescent="0.2">
      <c r="A25" s="108"/>
      <c r="B25" s="109"/>
      <c r="C25" s="110"/>
      <c r="D25" s="105"/>
      <c r="E25" s="106"/>
      <c r="F25" s="107"/>
      <c r="G25" s="116"/>
    </row>
    <row r="26" spans="1:7" ht="12" customHeight="1" x14ac:dyDescent="0.2">
      <c r="A26" s="108" t="s">
        <v>1513</v>
      </c>
      <c r="B26" s="109"/>
      <c r="C26" s="110" t="s">
        <v>314</v>
      </c>
      <c r="D26" s="105" t="s">
        <v>583</v>
      </c>
      <c r="E26" s="106">
        <v>1</v>
      </c>
      <c r="F26" s="224"/>
      <c r="G26" s="116">
        <f t="shared" si="0"/>
        <v>0</v>
      </c>
    </row>
    <row r="27" spans="1:7" ht="12" customHeight="1" x14ac:dyDescent="0.2">
      <c r="A27" s="108"/>
      <c r="B27" s="109"/>
      <c r="C27" s="110"/>
      <c r="D27" s="105"/>
      <c r="E27" s="106"/>
      <c r="F27" s="107"/>
      <c r="G27" s="116"/>
    </row>
    <row r="28" spans="1:7" ht="12" customHeight="1" x14ac:dyDescent="0.2">
      <c r="A28" s="108" t="s">
        <v>123</v>
      </c>
      <c r="B28" s="109"/>
      <c r="C28" s="110" t="s">
        <v>67</v>
      </c>
      <c r="D28" s="105" t="s">
        <v>1030</v>
      </c>
      <c r="E28" s="106">
        <v>2</v>
      </c>
      <c r="F28" s="224"/>
      <c r="G28" s="116">
        <f t="shared" si="0"/>
        <v>0</v>
      </c>
    </row>
    <row r="29" spans="1:7" ht="12" customHeight="1" x14ac:dyDescent="0.2">
      <c r="A29" s="108"/>
      <c r="B29" s="109"/>
      <c r="C29" s="110"/>
      <c r="D29" s="105"/>
      <c r="E29" s="106"/>
      <c r="F29" s="107"/>
      <c r="G29" s="116"/>
    </row>
    <row r="30" spans="1:7" ht="12" customHeight="1" x14ac:dyDescent="0.25">
      <c r="A30" s="108" t="s">
        <v>124</v>
      </c>
      <c r="B30" s="130"/>
      <c r="C30" s="110" t="s">
        <v>1529</v>
      </c>
      <c r="D30" s="131"/>
      <c r="E30" s="136"/>
      <c r="F30" s="137"/>
      <c r="G30" s="171"/>
    </row>
    <row r="31" spans="1:7" ht="12" customHeight="1" x14ac:dyDescent="0.25">
      <c r="A31" s="108"/>
      <c r="B31" s="130"/>
      <c r="C31" s="110" t="s">
        <v>1530</v>
      </c>
      <c r="D31" s="131" t="s">
        <v>566</v>
      </c>
      <c r="E31" s="136">
        <v>1</v>
      </c>
      <c r="F31" s="225"/>
      <c r="G31" s="171">
        <f t="shared" ref="G31" si="1">ROUND(E31*(ROUND(F31,2)),2)</f>
        <v>0</v>
      </c>
    </row>
    <row r="32" spans="1:7" ht="12" customHeight="1" x14ac:dyDescent="0.2">
      <c r="A32" s="108"/>
      <c r="B32" s="109"/>
      <c r="C32" s="110"/>
      <c r="D32" s="105"/>
      <c r="E32" s="106"/>
      <c r="F32" s="107"/>
      <c r="G32" s="116"/>
    </row>
    <row r="33" spans="1:7" s="7" customFormat="1" ht="12" customHeight="1" x14ac:dyDescent="0.25">
      <c r="A33" s="129" t="s">
        <v>125</v>
      </c>
      <c r="B33" s="103"/>
      <c r="C33" s="104" t="s">
        <v>315</v>
      </c>
      <c r="D33" s="197"/>
      <c r="E33" s="198"/>
      <c r="F33" s="199"/>
      <c r="G33" s="200"/>
    </row>
    <row r="34" spans="1:7" ht="12" customHeight="1" x14ac:dyDescent="0.2">
      <c r="A34" s="108"/>
      <c r="B34" s="109"/>
      <c r="C34" s="110"/>
      <c r="D34" s="105"/>
      <c r="E34" s="106"/>
      <c r="F34" s="107"/>
      <c r="G34" s="116"/>
    </row>
    <row r="35" spans="1:7" ht="12" customHeight="1" x14ac:dyDescent="0.2">
      <c r="A35" s="108" t="s">
        <v>1514</v>
      </c>
      <c r="B35" s="109"/>
      <c r="C35" s="110" t="s">
        <v>394</v>
      </c>
      <c r="D35" s="105" t="s">
        <v>635</v>
      </c>
      <c r="E35" s="106">
        <v>1</v>
      </c>
      <c r="F35" s="224"/>
      <c r="G35" s="116">
        <f t="shared" si="0"/>
        <v>0</v>
      </c>
    </row>
    <row r="36" spans="1:7" ht="12" customHeight="1" x14ac:dyDescent="0.2">
      <c r="A36" s="108"/>
      <c r="B36" s="109"/>
      <c r="C36" s="110"/>
      <c r="D36" s="105"/>
      <c r="E36" s="106"/>
      <c r="F36" s="107"/>
      <c r="G36" s="116"/>
    </row>
    <row r="37" spans="1:7" s="7" customFormat="1" ht="12" customHeight="1" x14ac:dyDescent="0.25">
      <c r="A37" s="129" t="s">
        <v>1515</v>
      </c>
      <c r="B37" s="103"/>
      <c r="C37" s="104" t="s">
        <v>316</v>
      </c>
      <c r="D37" s="197"/>
      <c r="E37" s="198"/>
      <c r="F37" s="199"/>
      <c r="G37" s="200"/>
    </row>
    <row r="38" spans="1:7" ht="12" customHeight="1" x14ac:dyDescent="0.2">
      <c r="A38" s="108"/>
      <c r="B38" s="109"/>
      <c r="C38" s="110"/>
      <c r="D38" s="105"/>
      <c r="E38" s="106"/>
      <c r="F38" s="107"/>
      <c r="G38" s="116"/>
    </row>
    <row r="39" spans="1:7" ht="12" customHeight="1" x14ac:dyDescent="0.2">
      <c r="A39" s="108" t="s">
        <v>1516</v>
      </c>
      <c r="B39" s="109"/>
      <c r="C39" s="110" t="s">
        <v>395</v>
      </c>
      <c r="D39" s="105" t="s">
        <v>635</v>
      </c>
      <c r="E39" s="106">
        <v>1</v>
      </c>
      <c r="F39" s="224"/>
      <c r="G39" s="116">
        <f t="shared" si="0"/>
        <v>0</v>
      </c>
    </row>
    <row r="40" spans="1:7" ht="12" customHeight="1" x14ac:dyDescent="0.2">
      <c r="A40" s="108"/>
      <c r="B40" s="109"/>
      <c r="C40" s="110"/>
      <c r="D40" s="105"/>
      <c r="E40" s="106"/>
      <c r="F40" s="107"/>
      <c r="G40" s="116"/>
    </row>
    <row r="41" spans="1:7" ht="12" customHeight="1" x14ac:dyDescent="0.2">
      <c r="A41" s="108" t="s">
        <v>1517</v>
      </c>
      <c r="B41" s="109"/>
      <c r="C41" s="110" t="s">
        <v>1523</v>
      </c>
      <c r="D41" s="105" t="s">
        <v>635</v>
      </c>
      <c r="E41" s="106">
        <v>1</v>
      </c>
      <c r="F41" s="224"/>
      <c r="G41" s="116">
        <f t="shared" si="0"/>
        <v>0</v>
      </c>
    </row>
    <row r="42" spans="1:7" ht="12" customHeight="1" x14ac:dyDescent="0.2">
      <c r="A42" s="108"/>
      <c r="B42" s="109"/>
      <c r="C42" s="110"/>
      <c r="D42" s="105"/>
      <c r="E42" s="106"/>
      <c r="F42" s="107"/>
      <c r="G42" s="116"/>
    </row>
    <row r="43" spans="1:7" s="7" customFormat="1" ht="12" customHeight="1" x14ac:dyDescent="0.25">
      <c r="A43" s="129" t="s">
        <v>1518</v>
      </c>
      <c r="B43" s="103"/>
      <c r="C43" s="104" t="s">
        <v>1524</v>
      </c>
      <c r="D43" s="197"/>
      <c r="E43" s="198"/>
      <c r="F43" s="199"/>
      <c r="G43" s="200"/>
    </row>
    <row r="44" spans="1:7" ht="12" customHeight="1" x14ac:dyDescent="0.2">
      <c r="A44" s="108"/>
      <c r="B44" s="109"/>
      <c r="C44" s="110"/>
      <c r="D44" s="105"/>
      <c r="E44" s="106"/>
      <c r="F44" s="107"/>
      <c r="G44" s="116"/>
    </row>
    <row r="45" spans="1:7" ht="12" customHeight="1" x14ac:dyDescent="0.2">
      <c r="A45" s="108" t="s">
        <v>1519</v>
      </c>
      <c r="B45" s="109"/>
      <c r="C45" s="110" t="s">
        <v>1527</v>
      </c>
      <c r="D45" s="131"/>
      <c r="E45" s="136"/>
      <c r="F45" s="137"/>
      <c r="G45" s="171"/>
    </row>
    <row r="46" spans="1:7" ht="12" customHeight="1" x14ac:dyDescent="0.2">
      <c r="A46" s="108"/>
      <c r="B46" s="109"/>
      <c r="C46" s="110" t="s">
        <v>1528</v>
      </c>
      <c r="D46" s="131" t="s">
        <v>168</v>
      </c>
      <c r="E46" s="136">
        <v>1</v>
      </c>
      <c r="F46" s="225"/>
      <c r="G46" s="171">
        <f t="shared" ref="G46" si="2">ROUND(E46*(ROUND(F46,2)),2)</f>
        <v>0</v>
      </c>
    </row>
    <row r="47" spans="1:7" ht="12" customHeight="1" x14ac:dyDescent="0.2">
      <c r="A47" s="108"/>
      <c r="B47" s="109"/>
      <c r="C47" s="110"/>
      <c r="D47" s="105"/>
      <c r="E47" s="106"/>
      <c r="F47" s="107"/>
      <c r="G47" s="116"/>
    </row>
    <row r="48" spans="1:7" ht="12" customHeight="1" x14ac:dyDescent="0.2">
      <c r="A48" s="108" t="s">
        <v>1520</v>
      </c>
      <c r="B48" s="109"/>
      <c r="C48" s="110" t="s">
        <v>1525</v>
      </c>
      <c r="D48" s="105" t="s">
        <v>312</v>
      </c>
      <c r="E48" s="106">
        <v>1</v>
      </c>
      <c r="F48" s="224"/>
      <c r="G48" s="116">
        <f t="shared" si="0"/>
        <v>0</v>
      </c>
    </row>
    <row r="49" spans="1:7" ht="12" customHeight="1" x14ac:dyDescent="0.2">
      <c r="A49" s="108"/>
      <c r="B49" s="109"/>
      <c r="C49" s="110"/>
      <c r="D49" s="105"/>
      <c r="E49" s="106"/>
      <c r="F49" s="107"/>
      <c r="G49" s="116"/>
    </row>
    <row r="50" spans="1:7" ht="12" customHeight="1" x14ac:dyDescent="0.2">
      <c r="A50" s="108" t="s">
        <v>1521</v>
      </c>
      <c r="B50" s="109"/>
      <c r="C50" s="110" t="s">
        <v>1526</v>
      </c>
      <c r="D50" s="105" t="s">
        <v>635</v>
      </c>
      <c r="E50" s="106">
        <v>1</v>
      </c>
      <c r="F50" s="224"/>
      <c r="G50" s="116">
        <f t="shared" si="0"/>
        <v>0</v>
      </c>
    </row>
    <row r="51" spans="1:7" ht="12" customHeight="1" x14ac:dyDescent="0.25">
      <c r="A51" s="31"/>
      <c r="B51" s="26"/>
      <c r="D51" s="28"/>
      <c r="E51" s="29"/>
      <c r="F51" s="30"/>
      <c r="G51" s="1"/>
    </row>
    <row r="52" spans="1:7" ht="12" customHeight="1" x14ac:dyDescent="0.2">
      <c r="A52" s="31"/>
      <c r="B52" s="60"/>
      <c r="D52" s="28"/>
      <c r="E52" s="29"/>
      <c r="F52" s="45"/>
      <c r="G52" s="87" t="str">
        <f t="shared" ref="G52:G68" si="3">IF(OR(AND(E52="Prov",F52="Sum"),(F52="PC Sum")),". . . . . . . . .00",IF(ISERR(E52*F52),"",IF(E52*F52=0,"",ROUND(E52*F52,2))))</f>
        <v/>
      </c>
    </row>
    <row r="53" spans="1:7" ht="12" customHeight="1" x14ac:dyDescent="0.2">
      <c r="A53" s="31"/>
      <c r="B53" s="60"/>
      <c r="D53" s="28"/>
      <c r="E53" s="30"/>
      <c r="F53" s="75"/>
      <c r="G53" s="87"/>
    </row>
    <row r="54" spans="1:7" ht="12" customHeight="1" x14ac:dyDescent="0.2">
      <c r="A54" s="31"/>
      <c r="B54" s="60"/>
      <c r="D54" s="28"/>
      <c r="E54" s="30"/>
      <c r="F54" s="75"/>
      <c r="G54" s="87"/>
    </row>
    <row r="55" spans="1:7" ht="12" customHeight="1" x14ac:dyDescent="0.2">
      <c r="A55" s="31"/>
      <c r="B55" s="60"/>
      <c r="D55" s="28"/>
      <c r="E55" s="29"/>
      <c r="F55" s="30"/>
      <c r="G55" s="87"/>
    </row>
    <row r="56" spans="1:7" ht="12" customHeight="1" x14ac:dyDescent="0.2">
      <c r="A56" s="31"/>
      <c r="B56" s="60"/>
      <c r="D56" s="28"/>
      <c r="E56" s="29"/>
      <c r="F56" s="45"/>
      <c r="G56" s="87"/>
    </row>
    <row r="57" spans="1:7" ht="12" customHeight="1" x14ac:dyDescent="0.2">
      <c r="A57" s="31"/>
      <c r="B57" s="60"/>
      <c r="D57" s="28"/>
      <c r="E57" s="28"/>
      <c r="F57" s="47"/>
      <c r="G57" s="87"/>
    </row>
    <row r="58" spans="1:7" ht="12" customHeight="1" x14ac:dyDescent="0.2">
      <c r="A58" s="31"/>
      <c r="B58" s="60"/>
      <c r="D58" s="28"/>
      <c r="E58" s="29"/>
      <c r="F58" s="45"/>
      <c r="G58" s="87"/>
    </row>
    <row r="59" spans="1:7" ht="12" customHeight="1" x14ac:dyDescent="0.2">
      <c r="A59" s="31"/>
      <c r="B59" s="60"/>
      <c r="D59" s="28"/>
      <c r="E59" s="29"/>
      <c r="F59" s="75"/>
      <c r="G59" s="87"/>
    </row>
    <row r="60" spans="1:7" ht="12" customHeight="1" x14ac:dyDescent="0.2">
      <c r="A60" s="31"/>
      <c r="B60" s="60"/>
      <c r="D60" s="28"/>
      <c r="E60" s="29"/>
      <c r="F60" s="75"/>
      <c r="G60" s="87"/>
    </row>
    <row r="61" spans="1:7" ht="12" customHeight="1" x14ac:dyDescent="0.2">
      <c r="A61" s="31"/>
      <c r="B61" s="60"/>
      <c r="D61" s="28"/>
      <c r="E61" s="29"/>
      <c r="F61" s="75"/>
      <c r="G61" s="87"/>
    </row>
    <row r="62" spans="1:7" ht="12" customHeight="1" x14ac:dyDescent="0.2">
      <c r="A62" s="31"/>
      <c r="B62" s="60"/>
      <c r="D62" s="28"/>
      <c r="E62" s="29"/>
      <c r="F62" s="75"/>
      <c r="G62" s="87"/>
    </row>
    <row r="63" spans="1:7" ht="12" customHeight="1" x14ac:dyDescent="0.2">
      <c r="A63" s="31"/>
      <c r="B63" s="60"/>
      <c r="D63" s="28"/>
      <c r="E63" s="29"/>
      <c r="F63" s="75"/>
      <c r="G63" s="87"/>
    </row>
    <row r="64" spans="1:7" ht="12" customHeight="1" x14ac:dyDescent="0.2">
      <c r="A64" s="31"/>
      <c r="B64" s="60"/>
      <c r="D64" s="28"/>
      <c r="E64" s="29"/>
      <c r="F64" s="75"/>
      <c r="G64" s="87"/>
    </row>
    <row r="65" spans="1:7" ht="12" customHeight="1" x14ac:dyDescent="0.2">
      <c r="A65" s="31"/>
      <c r="B65" s="60"/>
      <c r="D65" s="28"/>
      <c r="E65" s="29"/>
      <c r="F65" s="75"/>
      <c r="G65" s="87"/>
    </row>
    <row r="66" spans="1:7" ht="12" customHeight="1" x14ac:dyDescent="0.2">
      <c r="A66" s="31"/>
      <c r="B66" s="60"/>
      <c r="D66" s="28"/>
      <c r="E66" s="29"/>
      <c r="F66" s="75"/>
      <c r="G66" s="87"/>
    </row>
    <row r="67" spans="1:7" ht="12" customHeight="1" x14ac:dyDescent="0.2">
      <c r="A67" s="31"/>
      <c r="B67" s="60"/>
      <c r="D67" s="28"/>
      <c r="E67" s="29"/>
      <c r="F67" s="30"/>
      <c r="G67" s="87"/>
    </row>
    <row r="68" spans="1:7" ht="12" customHeight="1" x14ac:dyDescent="0.2">
      <c r="A68" s="31"/>
      <c r="B68" s="60"/>
      <c r="D68" s="28"/>
      <c r="E68" s="29"/>
      <c r="F68" s="30"/>
      <c r="G68" s="87" t="str">
        <f t="shared" si="3"/>
        <v/>
      </c>
    </row>
    <row r="69" spans="1:7" ht="12" customHeight="1" x14ac:dyDescent="0.25">
      <c r="A69" s="52"/>
      <c r="B69" s="53"/>
      <c r="C69" s="89"/>
      <c r="D69" s="4"/>
      <c r="E69" s="4"/>
      <c r="F69" s="15"/>
      <c r="G69" s="54"/>
    </row>
    <row r="70" spans="1:7" ht="12" customHeight="1" x14ac:dyDescent="0.25">
      <c r="A70" s="25" t="str">
        <f>A8</f>
        <v>M650</v>
      </c>
      <c r="B70" s="49"/>
      <c r="C70" s="90" t="s">
        <v>137</v>
      </c>
      <c r="D70" s="3"/>
      <c r="E70" s="3"/>
      <c r="F70" s="60"/>
      <c r="G70" s="76">
        <f>SUM(G7:G68)</f>
        <v>0</v>
      </c>
    </row>
    <row r="71" spans="1:7" ht="12" customHeight="1" x14ac:dyDescent="0.25">
      <c r="A71" s="43"/>
      <c r="B71" s="55"/>
      <c r="C71" s="91"/>
      <c r="D71" s="5"/>
      <c r="E71" s="5"/>
      <c r="F71" s="19"/>
      <c r="G71" s="44"/>
    </row>
  </sheetData>
  <sheetProtection algorithmName="SHA-512" hashValue="W07mcXQXaJQWwVnU5+5EqlQF1j+byJC946778cCmxON2kYFSr9yhbiXVhCuf52rgmVTZDK5x0ylN6tlsoeeioQ==" saltValue="rnKBD+r+t+jxN53grDHwNw==" spinCount="100000" sheet="1" objects="1" scenarios="1"/>
  <protectedRanges>
    <protectedRange sqref="F53:F54 F59:F66" name="Range2_1"/>
    <protectedRange sqref="F12:F14 F18:F20 F35:F50 F24:F31" name="Range10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87956-DCBB-42CB-91EF-34E698790803}">
  <sheetPr codeName="Sheet40">
    <tabColor theme="6" tint="-0.249977111117893"/>
  </sheetPr>
  <dimension ref="A1:G213"/>
  <sheetViews>
    <sheetView showZeros="0" tabSelected="1" view="pageBreakPreview" zoomScale="80" zoomScaleNormal="100" zoomScaleSheetLayoutView="80" workbookViewId="0">
      <selection activeCell="J27" sqref="J27"/>
    </sheetView>
  </sheetViews>
  <sheetFormatPr defaultColWidth="12.453125" defaultRowHeight="11.4" x14ac:dyDescent="0.25"/>
  <cols>
    <col min="1" max="1" width="3.81640625" style="10" customWidth="1"/>
    <col min="2" max="2" width="5.453125" style="10" customWidth="1"/>
    <col min="3" max="3" width="34.453125" style="11" customWidth="1"/>
    <col min="4" max="4" width="9.81640625" style="10" customWidth="1"/>
    <col min="5" max="5" width="9.81640625" style="69" customWidth="1"/>
    <col min="6" max="6" width="9.81640625" style="295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285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286"/>
      <c r="G2" s="2" t="s">
        <v>287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87"/>
      <c r="G3" s="12"/>
    </row>
    <row r="4" spans="1:7" ht="12" customHeight="1" x14ac:dyDescent="0.25">
      <c r="A4" s="77"/>
      <c r="B4" s="78"/>
      <c r="C4" s="79"/>
      <c r="D4" s="80"/>
      <c r="E4" s="80"/>
      <c r="F4" s="288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289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290"/>
      <c r="G6" s="86"/>
    </row>
    <row r="7" spans="1:7" ht="12" customHeight="1" x14ac:dyDescent="0.25">
      <c r="A7" s="20"/>
      <c r="B7" s="15"/>
      <c r="C7" s="22"/>
      <c r="D7" s="16"/>
      <c r="E7" s="23"/>
      <c r="F7" s="291"/>
      <c r="G7" s="1"/>
    </row>
    <row r="8" spans="1:7" ht="12" customHeight="1" x14ac:dyDescent="0.25">
      <c r="A8" s="102" t="s">
        <v>1554</v>
      </c>
      <c r="B8" s="103"/>
      <c r="C8" s="104" t="s">
        <v>66</v>
      </c>
      <c r="D8" s="105"/>
      <c r="E8" s="106"/>
      <c r="F8" s="296"/>
      <c r="G8" s="116"/>
    </row>
    <row r="9" spans="1:7" ht="12" customHeight="1" x14ac:dyDescent="0.25">
      <c r="A9" s="102"/>
      <c r="B9" s="103"/>
      <c r="C9" s="104"/>
      <c r="D9" s="105"/>
      <c r="E9" s="106"/>
      <c r="F9" s="296"/>
      <c r="G9" s="116"/>
    </row>
    <row r="10" spans="1:7" ht="12" customHeight="1" x14ac:dyDescent="0.2">
      <c r="A10" s="129" t="s">
        <v>1555</v>
      </c>
      <c r="B10" s="109"/>
      <c r="C10" s="104" t="s">
        <v>336</v>
      </c>
      <c r="D10" s="105"/>
      <c r="E10" s="106"/>
      <c r="F10" s="296"/>
      <c r="G10" s="116"/>
    </row>
    <row r="11" spans="1:7" ht="12" customHeight="1" x14ac:dyDescent="0.2">
      <c r="A11" s="108"/>
      <c r="B11" s="109"/>
      <c r="C11" s="110"/>
      <c r="D11" s="105"/>
      <c r="E11" s="106"/>
      <c r="F11" s="296"/>
      <c r="G11" s="116"/>
    </row>
    <row r="12" spans="1:7" ht="12" customHeight="1" x14ac:dyDescent="0.2">
      <c r="A12" s="108" t="s">
        <v>1556</v>
      </c>
      <c r="B12" s="109"/>
      <c r="C12" s="110" t="s">
        <v>323</v>
      </c>
      <c r="D12" s="105" t="s">
        <v>319</v>
      </c>
      <c r="E12" s="106">
        <v>3.2</v>
      </c>
      <c r="F12" s="297"/>
      <c r="G12" s="116">
        <f t="shared" ref="G12" si="0">ROUND(E12*(ROUND(F12,2)),2)</f>
        <v>0</v>
      </c>
    </row>
    <row r="13" spans="1:7" ht="12" customHeight="1" x14ac:dyDescent="0.2">
      <c r="A13" s="108"/>
      <c r="B13" s="109"/>
      <c r="C13" s="110"/>
      <c r="D13" s="105"/>
      <c r="E13" s="106"/>
      <c r="F13" s="296"/>
      <c r="G13" s="116"/>
    </row>
    <row r="14" spans="1:7" ht="12" customHeight="1" x14ac:dyDescent="0.2">
      <c r="A14" s="108" t="s">
        <v>1557</v>
      </c>
      <c r="B14" s="109"/>
      <c r="C14" s="110" t="s">
        <v>324</v>
      </c>
      <c r="D14" s="105" t="s">
        <v>319</v>
      </c>
      <c r="E14" s="106">
        <v>1.6</v>
      </c>
      <c r="F14" s="297"/>
      <c r="G14" s="116">
        <f t="shared" ref="G14" si="1">ROUND(E14*(ROUND(F14,2)),2)</f>
        <v>0</v>
      </c>
    </row>
    <row r="15" spans="1:7" ht="12" customHeight="1" x14ac:dyDescent="0.2">
      <c r="A15" s="108"/>
      <c r="B15" s="109"/>
      <c r="C15" s="110"/>
      <c r="D15" s="105"/>
      <c r="E15" s="106"/>
      <c r="F15" s="296"/>
      <c r="G15" s="116"/>
    </row>
    <row r="16" spans="1:7" ht="12" customHeight="1" x14ac:dyDescent="0.2">
      <c r="A16" s="108" t="s">
        <v>1558</v>
      </c>
      <c r="B16" s="109"/>
      <c r="C16" s="110" t="s">
        <v>325</v>
      </c>
      <c r="D16" s="105" t="s">
        <v>319</v>
      </c>
      <c r="E16" s="106">
        <v>0.8</v>
      </c>
      <c r="F16" s="297"/>
      <c r="G16" s="116">
        <f t="shared" ref="G16" si="2">ROUND(E16*(ROUND(F16,2)),2)</f>
        <v>0</v>
      </c>
    </row>
    <row r="17" spans="1:7" ht="12" customHeight="1" x14ac:dyDescent="0.2">
      <c r="A17" s="108"/>
      <c r="B17" s="109"/>
      <c r="C17" s="110"/>
      <c r="D17" s="105"/>
      <c r="E17" s="106"/>
      <c r="F17" s="296"/>
      <c r="G17" s="116"/>
    </row>
    <row r="18" spans="1:7" ht="12" customHeight="1" x14ac:dyDescent="0.2">
      <c r="A18" s="108" t="s">
        <v>1559</v>
      </c>
      <c r="B18" s="109"/>
      <c r="C18" s="110" t="s">
        <v>1619</v>
      </c>
      <c r="D18" s="105" t="s">
        <v>319</v>
      </c>
      <c r="E18" s="106">
        <v>0.8</v>
      </c>
      <c r="F18" s="297"/>
      <c r="G18" s="116">
        <f t="shared" ref="G18" si="3">ROUND(E18*(ROUND(F18,2)),2)</f>
        <v>0</v>
      </c>
    </row>
    <row r="19" spans="1:7" ht="12" customHeight="1" x14ac:dyDescent="0.2">
      <c r="A19" s="108"/>
      <c r="B19" s="109"/>
      <c r="C19" s="110"/>
      <c r="D19" s="105"/>
      <c r="E19" s="106"/>
      <c r="F19" s="296"/>
      <c r="G19" s="116"/>
    </row>
    <row r="20" spans="1:7" ht="12" customHeight="1" x14ac:dyDescent="0.2">
      <c r="A20" s="108" t="s">
        <v>1560</v>
      </c>
      <c r="B20" s="109"/>
      <c r="C20" s="110" t="s">
        <v>326</v>
      </c>
      <c r="D20" s="105" t="s">
        <v>319</v>
      </c>
      <c r="E20" s="106">
        <v>3.2</v>
      </c>
      <c r="F20" s="297"/>
      <c r="G20" s="116">
        <f t="shared" ref="G20" si="4">ROUND(E20*(ROUND(F20,2)),2)</f>
        <v>0</v>
      </c>
    </row>
    <row r="21" spans="1:7" ht="12" customHeight="1" x14ac:dyDescent="0.2">
      <c r="A21" s="108"/>
      <c r="B21" s="109"/>
      <c r="C21" s="110"/>
      <c r="D21" s="105"/>
      <c r="E21" s="106"/>
      <c r="F21" s="296"/>
      <c r="G21" s="116"/>
    </row>
    <row r="22" spans="1:7" ht="12" customHeight="1" x14ac:dyDescent="0.2">
      <c r="A22" s="129" t="s">
        <v>128</v>
      </c>
      <c r="B22" s="109"/>
      <c r="C22" s="104" t="s">
        <v>327</v>
      </c>
      <c r="D22" s="105"/>
      <c r="E22" s="106"/>
      <c r="F22" s="296"/>
      <c r="G22" s="116"/>
    </row>
    <row r="23" spans="1:7" ht="12" customHeight="1" x14ac:dyDescent="0.2">
      <c r="A23" s="129"/>
      <c r="B23" s="109"/>
      <c r="C23" s="104"/>
      <c r="D23" s="105"/>
      <c r="E23" s="106"/>
      <c r="F23" s="296"/>
      <c r="G23" s="116"/>
    </row>
    <row r="24" spans="1:7" ht="12" customHeight="1" x14ac:dyDescent="0.2">
      <c r="A24" s="129" t="s">
        <v>1561</v>
      </c>
      <c r="B24" s="109"/>
      <c r="C24" s="104" t="s">
        <v>328</v>
      </c>
      <c r="D24" s="105"/>
      <c r="E24" s="106"/>
      <c r="F24" s="296"/>
      <c r="G24" s="116"/>
    </row>
    <row r="25" spans="1:7" ht="12" customHeight="1" x14ac:dyDescent="0.2">
      <c r="A25" s="108"/>
      <c r="B25" s="109"/>
      <c r="C25" s="110"/>
      <c r="D25" s="105"/>
      <c r="E25" s="106"/>
      <c r="F25" s="296"/>
      <c r="G25" s="116"/>
    </row>
    <row r="26" spans="1:7" ht="12" customHeight="1" x14ac:dyDescent="0.2">
      <c r="A26" s="108" t="s">
        <v>1562</v>
      </c>
      <c r="B26" s="109"/>
      <c r="C26" s="110" t="s">
        <v>323</v>
      </c>
      <c r="D26" s="105" t="s">
        <v>319</v>
      </c>
      <c r="E26" s="106">
        <v>3.2</v>
      </c>
      <c r="F26" s="297"/>
      <c r="G26" s="116">
        <f t="shared" ref="G26" si="5">ROUND(E26*(ROUND(F26,2)),2)</f>
        <v>0</v>
      </c>
    </row>
    <row r="27" spans="1:7" ht="12" customHeight="1" x14ac:dyDescent="0.2">
      <c r="A27" s="108"/>
      <c r="B27" s="109"/>
      <c r="C27" s="110"/>
      <c r="D27" s="105"/>
      <c r="E27" s="106"/>
      <c r="F27" s="296"/>
      <c r="G27" s="116"/>
    </row>
    <row r="28" spans="1:7" ht="12" customHeight="1" x14ac:dyDescent="0.2">
      <c r="A28" s="108" t="s">
        <v>1563</v>
      </c>
      <c r="B28" s="109"/>
      <c r="C28" s="110" t="s">
        <v>324</v>
      </c>
      <c r="D28" s="105" t="s">
        <v>319</v>
      </c>
      <c r="E28" s="106">
        <v>1.6</v>
      </c>
      <c r="F28" s="297"/>
      <c r="G28" s="116">
        <f t="shared" ref="G28" si="6">ROUND(E28*(ROUND(F28,2)),2)</f>
        <v>0</v>
      </c>
    </row>
    <row r="29" spans="1:7" ht="12" customHeight="1" x14ac:dyDescent="0.2">
      <c r="A29" s="108"/>
      <c r="B29" s="109"/>
      <c r="C29" s="110"/>
      <c r="D29" s="105"/>
      <c r="E29" s="106"/>
      <c r="F29" s="296"/>
      <c r="G29" s="116"/>
    </row>
    <row r="30" spans="1:7" ht="12" customHeight="1" x14ac:dyDescent="0.2">
      <c r="A30" s="108" t="s">
        <v>1564</v>
      </c>
      <c r="B30" s="109"/>
      <c r="C30" s="110" t="s">
        <v>325</v>
      </c>
      <c r="D30" s="105" t="s">
        <v>319</v>
      </c>
      <c r="E30" s="106">
        <v>0.8</v>
      </c>
      <c r="F30" s="297"/>
      <c r="G30" s="116">
        <f t="shared" ref="G30" si="7">ROUND(E30*(ROUND(F30,2)),2)</f>
        <v>0</v>
      </c>
    </row>
    <row r="31" spans="1:7" ht="12" customHeight="1" x14ac:dyDescent="0.2">
      <c r="A31" s="108"/>
      <c r="B31" s="109"/>
      <c r="C31" s="110"/>
      <c r="D31" s="105"/>
      <c r="E31" s="106"/>
      <c r="F31" s="296"/>
      <c r="G31" s="116"/>
    </row>
    <row r="32" spans="1:7" ht="12" customHeight="1" x14ac:dyDescent="0.2">
      <c r="A32" s="108" t="s">
        <v>1565</v>
      </c>
      <c r="B32" s="109"/>
      <c r="C32" s="110" t="s">
        <v>1619</v>
      </c>
      <c r="D32" s="105" t="s">
        <v>319</v>
      </c>
      <c r="E32" s="106">
        <v>0.8</v>
      </c>
      <c r="F32" s="297"/>
      <c r="G32" s="116">
        <f t="shared" ref="G32" si="8">ROUND(E32*(ROUND(F32,2)),2)</f>
        <v>0</v>
      </c>
    </row>
    <row r="33" spans="1:7" ht="12" customHeight="1" x14ac:dyDescent="0.2">
      <c r="A33" s="108"/>
      <c r="B33" s="109"/>
      <c r="C33" s="110"/>
      <c r="D33" s="105"/>
      <c r="E33" s="106"/>
      <c r="F33" s="296"/>
      <c r="G33" s="116"/>
    </row>
    <row r="34" spans="1:7" ht="12" customHeight="1" x14ac:dyDescent="0.2">
      <c r="A34" s="108" t="s">
        <v>1566</v>
      </c>
      <c r="B34" s="109"/>
      <c r="C34" s="110" t="s">
        <v>326</v>
      </c>
      <c r="D34" s="105" t="s">
        <v>319</v>
      </c>
      <c r="E34" s="106">
        <v>3.2</v>
      </c>
      <c r="F34" s="297"/>
      <c r="G34" s="116">
        <f t="shared" ref="G34" si="9">ROUND(E34*(ROUND(F34,2)),2)</f>
        <v>0</v>
      </c>
    </row>
    <row r="35" spans="1:7" ht="12" customHeight="1" x14ac:dyDescent="0.2">
      <c r="A35" s="108"/>
      <c r="B35" s="109"/>
      <c r="C35" s="110"/>
      <c r="D35" s="105"/>
      <c r="E35" s="106"/>
      <c r="F35" s="296"/>
      <c r="G35" s="116"/>
    </row>
    <row r="36" spans="1:7" ht="12" customHeight="1" x14ac:dyDescent="0.2">
      <c r="A36" s="129" t="s">
        <v>1567</v>
      </c>
      <c r="B36" s="109"/>
      <c r="C36" s="104" t="s">
        <v>329</v>
      </c>
      <c r="D36" s="105"/>
      <c r="E36" s="106"/>
      <c r="F36" s="296"/>
      <c r="G36" s="116"/>
    </row>
    <row r="37" spans="1:7" ht="12" customHeight="1" x14ac:dyDescent="0.2">
      <c r="A37" s="108"/>
      <c r="B37" s="109"/>
      <c r="C37" s="110"/>
      <c r="D37" s="105"/>
      <c r="E37" s="106"/>
      <c r="F37" s="296"/>
      <c r="G37" s="116"/>
    </row>
    <row r="38" spans="1:7" ht="12" customHeight="1" x14ac:dyDescent="0.2">
      <c r="A38" s="108" t="s">
        <v>1568</v>
      </c>
      <c r="B38" s="109"/>
      <c r="C38" s="110" t="s">
        <v>323</v>
      </c>
      <c r="D38" s="105" t="s">
        <v>319</v>
      </c>
      <c r="E38" s="106">
        <v>1.6</v>
      </c>
      <c r="F38" s="297"/>
      <c r="G38" s="116">
        <f t="shared" ref="G38" si="10">ROUND(E38*(ROUND(F38,2)),2)</f>
        <v>0</v>
      </c>
    </row>
    <row r="39" spans="1:7" ht="12" customHeight="1" x14ac:dyDescent="0.2">
      <c r="A39" s="108"/>
      <c r="B39" s="109"/>
      <c r="C39" s="110"/>
      <c r="D39" s="105"/>
      <c r="E39" s="106"/>
      <c r="F39" s="296"/>
      <c r="G39" s="116"/>
    </row>
    <row r="40" spans="1:7" ht="12" customHeight="1" x14ac:dyDescent="0.2">
      <c r="A40" s="108" t="s">
        <v>1569</v>
      </c>
      <c r="B40" s="109"/>
      <c r="C40" s="110" t="s">
        <v>324</v>
      </c>
      <c r="D40" s="105" t="s">
        <v>319</v>
      </c>
      <c r="E40" s="106">
        <v>1.6</v>
      </c>
      <c r="F40" s="297"/>
      <c r="G40" s="116">
        <f t="shared" ref="G40" si="11">ROUND(E40*(ROUND(F40,2)),2)</f>
        <v>0</v>
      </c>
    </row>
    <row r="41" spans="1:7" ht="12" customHeight="1" x14ac:dyDescent="0.2">
      <c r="A41" s="108"/>
      <c r="B41" s="109"/>
      <c r="C41" s="110"/>
      <c r="D41" s="105"/>
      <c r="E41" s="106"/>
      <c r="F41" s="296"/>
      <c r="G41" s="116"/>
    </row>
    <row r="42" spans="1:7" ht="12" customHeight="1" x14ac:dyDescent="0.2">
      <c r="A42" s="108" t="s">
        <v>1570</v>
      </c>
      <c r="B42" s="109"/>
      <c r="C42" s="110" t="s">
        <v>325</v>
      </c>
      <c r="D42" s="105" t="s">
        <v>319</v>
      </c>
      <c r="E42" s="106">
        <v>0.8</v>
      </c>
      <c r="F42" s="297"/>
      <c r="G42" s="116">
        <f t="shared" ref="G42" si="12">ROUND(E42*(ROUND(F42,2)),2)</f>
        <v>0</v>
      </c>
    </row>
    <row r="43" spans="1:7" ht="12" customHeight="1" x14ac:dyDescent="0.2">
      <c r="A43" s="108"/>
      <c r="B43" s="109"/>
      <c r="C43" s="110"/>
      <c r="D43" s="105"/>
      <c r="E43" s="106"/>
      <c r="F43" s="296"/>
      <c r="G43" s="116"/>
    </row>
    <row r="44" spans="1:7" ht="12" customHeight="1" x14ac:dyDescent="0.2">
      <c r="A44" s="108" t="s">
        <v>1571</v>
      </c>
      <c r="B44" s="109"/>
      <c r="C44" s="110" t="s">
        <v>1619</v>
      </c>
      <c r="D44" s="105" t="s">
        <v>319</v>
      </c>
      <c r="E44" s="106">
        <v>0.8</v>
      </c>
      <c r="F44" s="297"/>
      <c r="G44" s="116">
        <f t="shared" ref="G44" si="13">ROUND(E44*(ROUND(F44,2)),2)</f>
        <v>0</v>
      </c>
    </row>
    <row r="45" spans="1:7" ht="12" customHeight="1" x14ac:dyDescent="0.2">
      <c r="A45" s="108"/>
      <c r="B45" s="109"/>
      <c r="C45" s="110"/>
      <c r="D45" s="105"/>
      <c r="E45" s="106"/>
      <c r="F45" s="296"/>
      <c r="G45" s="116"/>
    </row>
    <row r="46" spans="1:7" ht="12" customHeight="1" x14ac:dyDescent="0.2">
      <c r="A46" s="108" t="s">
        <v>1572</v>
      </c>
      <c r="B46" s="109"/>
      <c r="C46" s="110" t="s">
        <v>326</v>
      </c>
      <c r="D46" s="105" t="s">
        <v>319</v>
      </c>
      <c r="E46" s="106">
        <v>1.6</v>
      </c>
      <c r="F46" s="297"/>
      <c r="G46" s="116">
        <f t="shared" ref="G46" si="14">ROUND(E46*(ROUND(F46,2)),2)</f>
        <v>0</v>
      </c>
    </row>
    <row r="47" spans="1:7" ht="12" customHeight="1" x14ac:dyDescent="0.2">
      <c r="A47" s="108"/>
      <c r="B47" s="109"/>
      <c r="C47" s="110"/>
      <c r="D47" s="105"/>
      <c r="E47" s="106"/>
      <c r="F47" s="296"/>
      <c r="G47" s="116"/>
    </row>
    <row r="48" spans="1:7" ht="12" customHeight="1" x14ac:dyDescent="0.2">
      <c r="A48" s="129" t="s">
        <v>1573</v>
      </c>
      <c r="B48" s="109"/>
      <c r="C48" s="104" t="s">
        <v>1620</v>
      </c>
      <c r="D48" s="105"/>
      <c r="E48" s="106"/>
      <c r="F48" s="296"/>
      <c r="G48" s="116"/>
    </row>
    <row r="49" spans="1:7" ht="12" customHeight="1" x14ac:dyDescent="0.2">
      <c r="A49" s="129"/>
      <c r="B49" s="109"/>
      <c r="C49" s="104"/>
      <c r="D49" s="105"/>
      <c r="E49" s="106"/>
      <c r="F49" s="296"/>
      <c r="G49" s="116"/>
    </row>
    <row r="50" spans="1:7" ht="12" customHeight="1" x14ac:dyDescent="0.2">
      <c r="A50" s="129" t="s">
        <v>1574</v>
      </c>
      <c r="B50" s="109"/>
      <c r="C50" s="104" t="s">
        <v>330</v>
      </c>
      <c r="D50" s="105"/>
      <c r="E50" s="106"/>
      <c r="F50" s="296"/>
      <c r="G50" s="116"/>
    </row>
    <row r="51" spans="1:7" ht="12" customHeight="1" x14ac:dyDescent="0.2">
      <c r="A51" s="108"/>
      <c r="B51" s="109"/>
      <c r="C51" s="110"/>
      <c r="D51" s="105"/>
      <c r="E51" s="106"/>
      <c r="F51" s="296"/>
      <c r="G51" s="116"/>
    </row>
    <row r="52" spans="1:7" ht="12" customHeight="1" x14ac:dyDescent="0.2">
      <c r="A52" s="108" t="s">
        <v>1575</v>
      </c>
      <c r="B52" s="109"/>
      <c r="C52" s="110" t="s">
        <v>331</v>
      </c>
      <c r="D52" s="105" t="s">
        <v>319</v>
      </c>
      <c r="E52" s="106">
        <v>1.6</v>
      </c>
      <c r="F52" s="297"/>
      <c r="G52" s="116">
        <f t="shared" ref="G52" si="15">ROUND(E52*(ROUND(F52,2)),2)</f>
        <v>0</v>
      </c>
    </row>
    <row r="53" spans="1:7" ht="12" customHeight="1" x14ac:dyDescent="0.2">
      <c r="A53" s="108"/>
      <c r="B53" s="109"/>
      <c r="C53" s="110"/>
      <c r="D53" s="105"/>
      <c r="E53" s="106"/>
      <c r="F53" s="296"/>
      <c r="G53" s="116"/>
    </row>
    <row r="54" spans="1:7" ht="12" customHeight="1" x14ac:dyDescent="0.2">
      <c r="A54" s="108" t="s">
        <v>1576</v>
      </c>
      <c r="B54" s="109"/>
      <c r="C54" s="110" t="s">
        <v>332</v>
      </c>
      <c r="D54" s="105" t="s">
        <v>319</v>
      </c>
      <c r="E54" s="106">
        <v>1.6</v>
      </c>
      <c r="F54" s="297"/>
      <c r="G54" s="116">
        <f t="shared" ref="G54" si="16">ROUND(E54*(ROUND(F54,2)),2)</f>
        <v>0</v>
      </c>
    </row>
    <row r="55" spans="1:7" ht="12" customHeight="1" x14ac:dyDescent="0.2">
      <c r="A55" s="108"/>
      <c r="B55" s="109"/>
      <c r="C55" s="110"/>
      <c r="D55" s="105"/>
      <c r="E55" s="106"/>
      <c r="F55" s="296"/>
      <c r="G55" s="116"/>
    </row>
    <row r="56" spans="1:7" ht="12" customHeight="1" x14ac:dyDescent="0.2">
      <c r="A56" s="108" t="s">
        <v>1577</v>
      </c>
      <c r="B56" s="109"/>
      <c r="C56" s="110" t="s">
        <v>1621</v>
      </c>
      <c r="D56" s="105" t="s">
        <v>319</v>
      </c>
      <c r="E56" s="106">
        <v>1.6</v>
      </c>
      <c r="F56" s="297"/>
      <c r="G56" s="116">
        <f t="shared" ref="G56" si="17">ROUND(E56*(ROUND(F56,2)),2)</f>
        <v>0</v>
      </c>
    </row>
    <row r="57" spans="1:7" ht="12" customHeight="1" x14ac:dyDescent="0.2">
      <c r="A57" s="108"/>
      <c r="B57" s="109"/>
      <c r="C57" s="110"/>
      <c r="D57" s="105"/>
      <c r="E57" s="106"/>
      <c r="F57" s="296"/>
      <c r="G57" s="116"/>
    </row>
    <row r="58" spans="1:7" ht="12" customHeight="1" x14ac:dyDescent="0.2">
      <c r="A58" s="108" t="s">
        <v>1578</v>
      </c>
      <c r="B58" s="109"/>
      <c r="C58" s="110" t="s">
        <v>1622</v>
      </c>
      <c r="D58" s="105" t="s">
        <v>319</v>
      </c>
      <c r="E58" s="106">
        <v>1.6</v>
      </c>
      <c r="F58" s="297"/>
      <c r="G58" s="116">
        <f t="shared" ref="G58" si="18">ROUND(E58*(ROUND(F58,2)),2)</f>
        <v>0</v>
      </c>
    </row>
    <row r="59" spans="1:7" ht="12" customHeight="1" x14ac:dyDescent="0.25">
      <c r="A59" s="31"/>
      <c r="B59" s="26"/>
      <c r="D59" s="28"/>
      <c r="E59" s="29"/>
      <c r="F59" s="188"/>
      <c r="G59" s="1"/>
    </row>
    <row r="60" spans="1:7" ht="12" customHeight="1" x14ac:dyDescent="0.25">
      <c r="A60" s="31"/>
      <c r="B60" s="26"/>
      <c r="D60" s="28"/>
      <c r="E60" s="29"/>
      <c r="F60" s="188"/>
      <c r="G60" s="1"/>
    </row>
    <row r="61" spans="1:7" ht="12" customHeight="1" x14ac:dyDescent="0.25">
      <c r="A61" s="31"/>
      <c r="B61" s="26"/>
      <c r="D61" s="28"/>
      <c r="E61" s="29"/>
      <c r="F61" s="188"/>
      <c r="G61" s="1"/>
    </row>
    <row r="62" spans="1:7" ht="12" customHeight="1" x14ac:dyDescent="0.25">
      <c r="A62" s="31"/>
      <c r="B62" s="26"/>
      <c r="D62" s="28"/>
      <c r="E62" s="29"/>
      <c r="F62" s="188"/>
      <c r="G62" s="1"/>
    </row>
    <row r="63" spans="1:7" ht="12" customHeight="1" x14ac:dyDescent="0.25">
      <c r="A63" s="31"/>
      <c r="B63" s="26"/>
      <c r="D63" s="28"/>
      <c r="E63" s="29"/>
      <c r="F63" s="188"/>
      <c r="G63" s="1"/>
    </row>
    <row r="64" spans="1:7" ht="12" customHeight="1" x14ac:dyDescent="0.25">
      <c r="A64" s="31"/>
      <c r="B64" s="26"/>
      <c r="D64" s="28"/>
      <c r="E64" s="29"/>
      <c r="F64" s="188"/>
      <c r="G64" s="1"/>
    </row>
    <row r="65" spans="1:7" ht="12" customHeight="1" x14ac:dyDescent="0.25">
      <c r="A65" s="31"/>
      <c r="B65" s="26"/>
      <c r="D65" s="28"/>
      <c r="E65" s="29"/>
      <c r="F65" s="188"/>
      <c r="G65" s="1"/>
    </row>
    <row r="66" spans="1:7" ht="12" customHeight="1" x14ac:dyDescent="0.25">
      <c r="A66" s="31"/>
      <c r="B66" s="26"/>
      <c r="D66" s="28"/>
      <c r="E66" s="29"/>
      <c r="F66" s="188"/>
      <c r="G66" s="1"/>
    </row>
    <row r="67" spans="1:7" ht="12" customHeight="1" x14ac:dyDescent="0.25">
      <c r="A67" s="31"/>
      <c r="B67" s="26"/>
      <c r="D67" s="28"/>
      <c r="E67" s="29"/>
      <c r="F67" s="188"/>
      <c r="G67" s="1"/>
    </row>
    <row r="68" spans="1:7" ht="12" customHeight="1" x14ac:dyDescent="0.25">
      <c r="A68" s="31"/>
      <c r="B68" s="26"/>
      <c r="D68" s="28"/>
      <c r="E68" s="29"/>
      <c r="F68" s="188"/>
      <c r="G68" s="1"/>
    </row>
    <row r="69" spans="1:7" ht="12" customHeight="1" x14ac:dyDescent="0.25">
      <c r="A69" s="31"/>
      <c r="B69" s="26"/>
      <c r="D69" s="28"/>
      <c r="E69" s="29"/>
      <c r="F69" s="188"/>
      <c r="G69" s="1"/>
    </row>
    <row r="70" spans="1:7" ht="12" customHeight="1" x14ac:dyDescent="0.25">
      <c r="A70" s="20"/>
      <c r="B70" s="21"/>
      <c r="C70" s="42"/>
      <c r="D70" s="4"/>
      <c r="E70" s="4"/>
      <c r="F70" s="292"/>
      <c r="G70" s="54"/>
    </row>
    <row r="71" spans="1:7" ht="12" customHeight="1" x14ac:dyDescent="0.25">
      <c r="A71" s="43" t="s">
        <v>288</v>
      </c>
      <c r="B71" s="408"/>
      <c r="C71" s="535" t="s">
        <v>55</v>
      </c>
      <c r="D71" s="5"/>
      <c r="E71" s="5"/>
      <c r="F71" s="353"/>
      <c r="G71" s="44">
        <f>SUM(G7:G69)</f>
        <v>0</v>
      </c>
    </row>
    <row r="72" spans="1:7" ht="12" customHeight="1" x14ac:dyDescent="0.25">
      <c r="A72" s="7" t="str">
        <f>$A$1</f>
        <v>CONTRACT NRA N.017-010-2023/1 NON- TOLL</v>
      </c>
      <c r="C72" s="411"/>
      <c r="D72" s="3"/>
      <c r="E72" s="3"/>
      <c r="F72" s="354"/>
      <c r="G72" s="413"/>
    </row>
    <row r="73" spans="1:7" ht="12" customHeight="1" x14ac:dyDescent="0.25">
      <c r="A73" s="7" t="str">
        <f>$A$2</f>
        <v>SCHEDULE A: ROUTINE ROAD MAINTENNACE OF GAUTENG JOHANNESBURG FREEWAYS</v>
      </c>
      <c r="B73" s="7"/>
      <c r="D73" s="3"/>
      <c r="E73" s="3"/>
      <c r="F73" s="286"/>
      <c r="G73" s="2" t="str">
        <f>+G2</f>
        <v>SECTION M9100</v>
      </c>
    </row>
    <row r="74" spans="1:7" ht="12" customHeight="1" x14ac:dyDescent="0.25">
      <c r="A74" s="12" t="str">
        <f>$A$3</f>
        <v>PART B : OPERATIONAL</v>
      </c>
      <c r="D74" s="3"/>
      <c r="E74" s="3"/>
      <c r="F74" s="286"/>
      <c r="G74" s="414"/>
    </row>
    <row r="75" spans="1:7" ht="12" customHeight="1" x14ac:dyDescent="0.25">
      <c r="A75" s="14"/>
      <c r="B75" s="15"/>
      <c r="C75" s="536"/>
      <c r="D75" s="417"/>
      <c r="E75" s="417"/>
      <c r="F75" s="355"/>
      <c r="G75" s="415"/>
    </row>
    <row r="76" spans="1:7" ht="12" customHeight="1" x14ac:dyDescent="0.25">
      <c r="A76" s="17" t="s">
        <v>14</v>
      </c>
      <c r="B76" s="495"/>
      <c r="C76" s="537" t="s">
        <v>130</v>
      </c>
      <c r="D76" s="18" t="s">
        <v>131</v>
      </c>
      <c r="E76" s="18" t="s">
        <v>132</v>
      </c>
      <c r="F76" s="356" t="s">
        <v>133</v>
      </c>
      <c r="G76" s="18" t="s">
        <v>134</v>
      </c>
    </row>
    <row r="77" spans="1:7" ht="12" x14ac:dyDescent="0.25">
      <c r="A77" s="496"/>
      <c r="B77" s="19"/>
      <c r="C77" s="538"/>
      <c r="D77" s="539"/>
      <c r="E77" s="539"/>
      <c r="F77" s="363"/>
      <c r="G77" s="540"/>
    </row>
    <row r="78" spans="1:7" ht="12" x14ac:dyDescent="0.25">
      <c r="A78" s="20"/>
      <c r="B78" s="21"/>
      <c r="C78" s="42"/>
      <c r="D78" s="4"/>
      <c r="E78" s="4"/>
      <c r="F78" s="292"/>
      <c r="G78" s="415"/>
    </row>
    <row r="79" spans="1:7" ht="12" x14ac:dyDescent="0.25">
      <c r="A79" s="416"/>
      <c r="B79" s="408"/>
      <c r="C79" s="535" t="s">
        <v>39</v>
      </c>
      <c r="D79" s="5"/>
      <c r="E79" s="5"/>
      <c r="F79" s="353"/>
      <c r="G79" s="44">
        <f>G71</f>
        <v>0</v>
      </c>
    </row>
    <row r="80" spans="1:7" ht="12" x14ac:dyDescent="0.25">
      <c r="A80" s="52"/>
      <c r="B80" s="53"/>
      <c r="D80" s="28"/>
      <c r="E80" s="29"/>
      <c r="F80" s="74"/>
      <c r="G80" s="1"/>
    </row>
    <row r="81" spans="1:7" x14ac:dyDescent="0.2">
      <c r="A81" s="108" t="s">
        <v>1579</v>
      </c>
      <c r="B81" s="109"/>
      <c r="C81" s="110" t="s">
        <v>1623</v>
      </c>
      <c r="D81" s="105" t="s">
        <v>319</v>
      </c>
      <c r="E81" s="106">
        <v>10</v>
      </c>
      <c r="F81" s="297"/>
      <c r="G81" s="116">
        <f t="shared" ref="G81" si="19">ROUND(E81*(ROUND(F81,2)),2)</f>
        <v>0</v>
      </c>
    </row>
    <row r="82" spans="1:7" x14ac:dyDescent="0.2">
      <c r="A82" s="108"/>
      <c r="B82" s="109"/>
      <c r="C82" s="110"/>
      <c r="D82" s="105"/>
      <c r="E82" s="106"/>
      <c r="F82" s="296"/>
      <c r="G82" s="116"/>
    </row>
    <row r="83" spans="1:7" x14ac:dyDescent="0.2">
      <c r="A83" s="108" t="s">
        <v>1580</v>
      </c>
      <c r="B83" s="109"/>
      <c r="C83" s="110" t="s">
        <v>1624</v>
      </c>
      <c r="D83" s="105" t="s">
        <v>319</v>
      </c>
      <c r="E83" s="106">
        <v>10</v>
      </c>
      <c r="F83" s="297"/>
      <c r="G83" s="116">
        <f t="shared" ref="G83" si="20">ROUND(E83*(ROUND(F83,2)),2)</f>
        <v>0</v>
      </c>
    </row>
    <row r="84" spans="1:7" x14ac:dyDescent="0.2">
      <c r="A84" s="108"/>
      <c r="B84" s="109"/>
      <c r="C84" s="110"/>
      <c r="D84" s="105"/>
      <c r="E84" s="106"/>
      <c r="F84" s="296"/>
      <c r="G84" s="116"/>
    </row>
    <row r="85" spans="1:7" x14ac:dyDescent="0.2">
      <c r="A85" s="108" t="s">
        <v>1581</v>
      </c>
      <c r="B85" s="109"/>
      <c r="C85" s="110" t="s">
        <v>1582</v>
      </c>
      <c r="D85" s="105" t="s">
        <v>319</v>
      </c>
      <c r="E85" s="106">
        <v>10</v>
      </c>
      <c r="F85" s="297"/>
      <c r="G85" s="116">
        <f t="shared" ref="G85" si="21">ROUND(E85*(ROUND(F85,2)),2)</f>
        <v>0</v>
      </c>
    </row>
    <row r="86" spans="1:7" x14ac:dyDescent="0.2">
      <c r="A86" s="108"/>
      <c r="B86" s="109"/>
      <c r="C86" s="110"/>
      <c r="D86" s="105"/>
      <c r="E86" s="106"/>
      <c r="F86" s="296"/>
      <c r="G86" s="116"/>
    </row>
    <row r="87" spans="1:7" x14ac:dyDescent="0.2">
      <c r="A87" s="108" t="s">
        <v>1583</v>
      </c>
      <c r="B87" s="109"/>
      <c r="C87" s="110" t="s">
        <v>333</v>
      </c>
      <c r="D87" s="105" t="s">
        <v>319</v>
      </c>
      <c r="E87" s="106">
        <v>10</v>
      </c>
      <c r="F87" s="297"/>
      <c r="G87" s="116">
        <f t="shared" ref="G87" si="22">ROUND(E87*(ROUND(F87,2)),2)</f>
        <v>0</v>
      </c>
    </row>
    <row r="88" spans="1:7" x14ac:dyDescent="0.2">
      <c r="A88" s="108"/>
      <c r="B88" s="109"/>
      <c r="C88" s="110"/>
      <c r="D88" s="105"/>
      <c r="E88" s="106"/>
      <c r="F88" s="296"/>
      <c r="G88" s="116"/>
    </row>
    <row r="89" spans="1:7" x14ac:dyDescent="0.2">
      <c r="A89" s="108" t="s">
        <v>1584</v>
      </c>
      <c r="B89" s="109"/>
      <c r="C89" s="110" t="s">
        <v>1649</v>
      </c>
      <c r="D89" s="105"/>
      <c r="E89" s="106"/>
      <c r="F89" s="296"/>
      <c r="G89" s="116"/>
    </row>
    <row r="90" spans="1:7" x14ac:dyDescent="0.2">
      <c r="A90" s="108"/>
      <c r="B90" s="109"/>
      <c r="C90" s="110" t="s">
        <v>1650</v>
      </c>
      <c r="D90" s="105" t="s">
        <v>319</v>
      </c>
      <c r="E90" s="106">
        <v>10</v>
      </c>
      <c r="F90" s="297"/>
      <c r="G90" s="116">
        <f t="shared" ref="G90" si="23">ROUND(E90*(ROUND(F90,2)),2)</f>
        <v>0</v>
      </c>
    </row>
    <row r="91" spans="1:7" x14ac:dyDescent="0.2">
      <c r="A91" s="108"/>
      <c r="B91" s="109"/>
      <c r="C91" s="110"/>
      <c r="D91" s="105"/>
      <c r="E91" s="106"/>
      <c r="F91" s="296"/>
      <c r="G91" s="116"/>
    </row>
    <row r="92" spans="1:7" x14ac:dyDescent="0.2">
      <c r="A92" s="108" t="s">
        <v>1585</v>
      </c>
      <c r="B92" s="109"/>
      <c r="C92" s="110" t="s">
        <v>1641</v>
      </c>
      <c r="D92" s="105"/>
      <c r="E92" s="106"/>
      <c r="F92" s="296"/>
      <c r="G92" s="116"/>
    </row>
    <row r="93" spans="1:7" x14ac:dyDescent="0.2">
      <c r="A93" s="108"/>
      <c r="B93" s="109"/>
      <c r="C93" s="110" t="s">
        <v>1648</v>
      </c>
      <c r="D93" s="105" t="s">
        <v>319</v>
      </c>
      <c r="E93" s="106">
        <v>10</v>
      </c>
      <c r="F93" s="297"/>
      <c r="G93" s="116">
        <f t="shared" ref="G93" si="24">ROUND(E93*(ROUND(F93,2)),2)</f>
        <v>0</v>
      </c>
    </row>
    <row r="94" spans="1:7" x14ac:dyDescent="0.2">
      <c r="A94" s="108"/>
      <c r="B94" s="109"/>
      <c r="C94" s="110"/>
      <c r="D94" s="105"/>
      <c r="E94" s="106"/>
      <c r="F94" s="296"/>
      <c r="G94" s="116"/>
    </row>
    <row r="95" spans="1:7" ht="12" customHeight="1" x14ac:dyDescent="0.2">
      <c r="A95" s="108" t="s">
        <v>1586</v>
      </c>
      <c r="B95" s="109"/>
      <c r="C95" s="110" t="s">
        <v>1587</v>
      </c>
      <c r="D95" s="105" t="s">
        <v>319</v>
      </c>
      <c r="E95" s="106">
        <v>10</v>
      </c>
      <c r="F95" s="297"/>
      <c r="G95" s="116">
        <f t="shared" ref="G95" si="25">ROUND(E95*(ROUND(F95,2)),2)</f>
        <v>0</v>
      </c>
    </row>
    <row r="96" spans="1:7" x14ac:dyDescent="0.2">
      <c r="A96" s="108"/>
      <c r="B96" s="109"/>
      <c r="C96" s="110"/>
      <c r="D96" s="105"/>
      <c r="E96" s="106"/>
      <c r="F96" s="296"/>
      <c r="G96" s="116"/>
    </row>
    <row r="97" spans="1:7" x14ac:dyDescent="0.2">
      <c r="A97" s="108" t="s">
        <v>1588</v>
      </c>
      <c r="B97" s="109"/>
      <c r="C97" s="110" t="s">
        <v>1646</v>
      </c>
      <c r="D97" s="105"/>
      <c r="E97" s="106"/>
      <c r="F97" s="296"/>
      <c r="G97" s="116"/>
    </row>
    <row r="98" spans="1:7" x14ac:dyDescent="0.2">
      <c r="A98" s="108"/>
      <c r="B98" s="109"/>
      <c r="C98" s="110" t="s">
        <v>1647</v>
      </c>
      <c r="D98" s="105" t="s">
        <v>319</v>
      </c>
      <c r="E98" s="106">
        <v>10</v>
      </c>
      <c r="F98" s="297"/>
      <c r="G98" s="116">
        <f t="shared" ref="G98" si="26">ROUND(E98*(ROUND(F98,2)),2)</f>
        <v>0</v>
      </c>
    </row>
    <row r="99" spans="1:7" x14ac:dyDescent="0.2">
      <c r="A99" s="108"/>
      <c r="B99" s="109"/>
      <c r="C99" s="110"/>
      <c r="D99" s="105"/>
      <c r="E99" s="106"/>
      <c r="F99" s="296"/>
      <c r="G99" s="116"/>
    </row>
    <row r="100" spans="1:7" x14ac:dyDescent="0.2">
      <c r="A100" s="108" t="s">
        <v>1589</v>
      </c>
      <c r="B100" s="109"/>
      <c r="C100" s="110" t="s">
        <v>1590</v>
      </c>
      <c r="D100" s="105" t="s">
        <v>319</v>
      </c>
      <c r="E100" s="106">
        <v>10</v>
      </c>
      <c r="F100" s="297"/>
      <c r="G100" s="116">
        <f t="shared" ref="G100" si="27">ROUND(E100*(ROUND(F100,2)),2)</f>
        <v>0</v>
      </c>
    </row>
    <row r="101" spans="1:7" x14ac:dyDescent="0.2">
      <c r="A101" s="108"/>
      <c r="B101" s="109"/>
      <c r="C101" s="110"/>
      <c r="D101" s="105"/>
      <c r="E101" s="106"/>
      <c r="F101" s="296"/>
      <c r="G101" s="116"/>
    </row>
    <row r="102" spans="1:7" x14ac:dyDescent="0.2">
      <c r="A102" s="108" t="s">
        <v>1591</v>
      </c>
      <c r="B102" s="109"/>
      <c r="C102" s="110" t="s">
        <v>396</v>
      </c>
      <c r="D102" s="105" t="s">
        <v>319</v>
      </c>
      <c r="E102" s="106">
        <v>10</v>
      </c>
      <c r="F102" s="297"/>
      <c r="G102" s="116">
        <f t="shared" ref="G102" si="28">ROUND(E102*(ROUND(F102,2)),2)</f>
        <v>0</v>
      </c>
    </row>
    <row r="103" spans="1:7" x14ac:dyDescent="0.2">
      <c r="A103" s="108"/>
      <c r="B103" s="109"/>
      <c r="C103" s="110"/>
      <c r="D103" s="105"/>
      <c r="E103" s="106"/>
      <c r="F103" s="296"/>
      <c r="G103" s="116"/>
    </row>
    <row r="104" spans="1:7" x14ac:dyDescent="0.2">
      <c r="A104" s="108" t="s">
        <v>1592</v>
      </c>
      <c r="B104" s="109"/>
      <c r="C104" s="110" t="s">
        <v>334</v>
      </c>
      <c r="D104" s="105" t="s">
        <v>319</v>
      </c>
      <c r="E104" s="106">
        <v>10</v>
      </c>
      <c r="F104" s="297"/>
      <c r="G104" s="116">
        <f t="shared" ref="G104" si="29">ROUND(E104*(ROUND(F104,2)),2)</f>
        <v>0</v>
      </c>
    </row>
    <row r="105" spans="1:7" x14ac:dyDescent="0.2">
      <c r="A105" s="108"/>
      <c r="B105" s="109"/>
      <c r="C105" s="110"/>
      <c r="D105" s="105"/>
      <c r="E105" s="106"/>
      <c r="F105" s="296"/>
      <c r="G105" s="116"/>
    </row>
    <row r="106" spans="1:7" x14ac:dyDescent="0.2">
      <c r="A106" s="108" t="s">
        <v>1593</v>
      </c>
      <c r="B106" s="109"/>
      <c r="C106" s="110" t="s">
        <v>1594</v>
      </c>
      <c r="D106" s="105" t="s">
        <v>319</v>
      </c>
      <c r="E106" s="106">
        <v>10</v>
      </c>
      <c r="F106" s="297"/>
      <c r="G106" s="116">
        <f t="shared" ref="G106" si="30">ROUND(E106*(ROUND(F106,2)),2)</f>
        <v>0</v>
      </c>
    </row>
    <row r="107" spans="1:7" x14ac:dyDescent="0.2">
      <c r="A107" s="108"/>
      <c r="B107" s="109"/>
      <c r="C107" s="110"/>
      <c r="D107" s="105"/>
      <c r="E107" s="106"/>
      <c r="F107" s="296"/>
      <c r="G107" s="116"/>
    </row>
    <row r="108" spans="1:7" x14ac:dyDescent="0.2">
      <c r="A108" s="108" t="s">
        <v>1595</v>
      </c>
      <c r="B108" s="109"/>
      <c r="C108" s="110" t="s">
        <v>1625</v>
      </c>
      <c r="D108" s="105" t="s">
        <v>319</v>
      </c>
      <c r="E108" s="106">
        <v>10</v>
      </c>
      <c r="F108" s="297"/>
      <c r="G108" s="116">
        <f t="shared" ref="G108" si="31">ROUND(E108*(ROUND(F108,2)),2)</f>
        <v>0</v>
      </c>
    </row>
    <row r="109" spans="1:7" x14ac:dyDescent="0.2">
      <c r="A109" s="108"/>
      <c r="B109" s="109"/>
      <c r="C109" s="110"/>
      <c r="D109" s="105"/>
      <c r="E109" s="106"/>
      <c r="F109" s="296"/>
      <c r="G109" s="116"/>
    </row>
    <row r="110" spans="1:7" x14ac:dyDescent="0.2">
      <c r="A110" s="108" t="s">
        <v>1596</v>
      </c>
      <c r="B110" s="109"/>
      <c r="C110" s="110" t="s">
        <v>1626</v>
      </c>
      <c r="D110" s="105" t="s">
        <v>319</v>
      </c>
      <c r="E110" s="106">
        <v>10</v>
      </c>
      <c r="F110" s="297"/>
      <c r="G110" s="116">
        <f t="shared" ref="G110" si="32">ROUND(E110*(ROUND(F110,2)),2)</f>
        <v>0</v>
      </c>
    </row>
    <row r="111" spans="1:7" x14ac:dyDescent="0.2">
      <c r="A111" s="108"/>
      <c r="B111" s="109"/>
      <c r="C111" s="110"/>
      <c r="D111" s="105"/>
      <c r="E111" s="106"/>
      <c r="F111" s="296"/>
      <c r="G111" s="116"/>
    </row>
    <row r="112" spans="1:7" x14ac:dyDescent="0.2">
      <c r="A112" s="108" t="s">
        <v>1597</v>
      </c>
      <c r="B112" s="109"/>
      <c r="C112" s="110" t="s">
        <v>1627</v>
      </c>
      <c r="D112" s="105" t="s">
        <v>319</v>
      </c>
      <c r="E112" s="106">
        <v>10</v>
      </c>
      <c r="F112" s="297"/>
      <c r="G112" s="116">
        <f t="shared" ref="G112" si="33">ROUND(E112*(ROUND(F112,2)),2)</f>
        <v>0</v>
      </c>
    </row>
    <row r="113" spans="1:7" x14ac:dyDescent="0.2">
      <c r="A113" s="108"/>
      <c r="B113" s="109"/>
      <c r="C113" s="110"/>
      <c r="D113" s="105"/>
      <c r="E113" s="106"/>
      <c r="F113" s="296"/>
      <c r="G113" s="116"/>
    </row>
    <row r="114" spans="1:7" x14ac:dyDescent="0.2">
      <c r="A114" s="108" t="s">
        <v>1598</v>
      </c>
      <c r="B114" s="109"/>
      <c r="C114" s="110" t="s">
        <v>1628</v>
      </c>
      <c r="D114" s="105" t="s">
        <v>319</v>
      </c>
      <c r="E114" s="106">
        <v>10</v>
      </c>
      <c r="F114" s="297"/>
      <c r="G114" s="116">
        <f t="shared" ref="G114" si="34">ROUND(E114*(ROUND(F114,2)),2)</f>
        <v>0</v>
      </c>
    </row>
    <row r="115" spans="1:7" x14ac:dyDescent="0.2">
      <c r="A115" s="108"/>
      <c r="B115" s="109"/>
      <c r="C115" s="110"/>
      <c r="D115" s="105"/>
      <c r="E115" s="106"/>
      <c r="F115" s="296"/>
      <c r="G115" s="116"/>
    </row>
    <row r="116" spans="1:7" x14ac:dyDescent="0.2">
      <c r="A116" s="108" t="s">
        <v>1599</v>
      </c>
      <c r="B116" s="109"/>
      <c r="C116" s="110" t="s">
        <v>1629</v>
      </c>
      <c r="D116" s="105" t="s">
        <v>319</v>
      </c>
      <c r="E116" s="106">
        <v>10</v>
      </c>
      <c r="F116" s="297"/>
      <c r="G116" s="116">
        <f t="shared" ref="G116" si="35">ROUND(E116*(ROUND(F116,2)),2)</f>
        <v>0</v>
      </c>
    </row>
    <row r="117" spans="1:7" x14ac:dyDescent="0.2">
      <c r="A117" s="108"/>
      <c r="B117" s="109"/>
      <c r="C117" s="110"/>
      <c r="D117" s="105"/>
      <c r="E117" s="106"/>
      <c r="F117" s="296"/>
      <c r="G117" s="116"/>
    </row>
    <row r="118" spans="1:7" ht="12" customHeight="1" x14ac:dyDescent="0.2">
      <c r="A118" s="108" t="s">
        <v>1600</v>
      </c>
      <c r="B118" s="109"/>
      <c r="C118" s="110" t="s">
        <v>1630</v>
      </c>
      <c r="D118" s="105" t="s">
        <v>140</v>
      </c>
      <c r="E118" s="106">
        <v>2</v>
      </c>
      <c r="F118" s="297"/>
      <c r="G118" s="116">
        <f t="shared" ref="G118" si="36">ROUND(E118*(ROUND(F118,2)),2)</f>
        <v>0</v>
      </c>
    </row>
    <row r="119" spans="1:7" x14ac:dyDescent="0.2">
      <c r="A119" s="108"/>
      <c r="B119" s="109"/>
      <c r="C119" s="110"/>
      <c r="D119" s="105"/>
      <c r="E119" s="106"/>
      <c r="F119" s="296"/>
      <c r="G119" s="116"/>
    </row>
    <row r="120" spans="1:7" x14ac:dyDescent="0.2">
      <c r="A120" s="108" t="s">
        <v>1601</v>
      </c>
      <c r="B120" s="109"/>
      <c r="C120" s="110" t="s">
        <v>1631</v>
      </c>
      <c r="D120" s="105" t="s">
        <v>140</v>
      </c>
      <c r="E120" s="106">
        <v>2</v>
      </c>
      <c r="F120" s="297"/>
      <c r="G120" s="116">
        <f t="shared" ref="G120" si="37">ROUND(E120*(ROUND(F120,2)),2)</f>
        <v>0</v>
      </c>
    </row>
    <row r="121" spans="1:7" x14ac:dyDescent="0.2">
      <c r="A121" s="108"/>
      <c r="B121" s="109"/>
      <c r="C121" s="110"/>
      <c r="D121" s="105"/>
      <c r="E121" s="106"/>
      <c r="F121" s="296"/>
      <c r="G121" s="116"/>
    </row>
    <row r="122" spans="1:7" x14ac:dyDescent="0.2">
      <c r="A122" s="108" t="s">
        <v>1602</v>
      </c>
      <c r="B122" s="109"/>
      <c r="C122" s="110" t="s">
        <v>1632</v>
      </c>
      <c r="D122" s="105" t="s">
        <v>140</v>
      </c>
      <c r="E122" s="106">
        <v>2</v>
      </c>
      <c r="F122" s="297"/>
      <c r="G122" s="116">
        <f t="shared" ref="G122" si="38">ROUND(E122*(ROUND(F122,2)),2)</f>
        <v>0</v>
      </c>
    </row>
    <row r="123" spans="1:7" x14ac:dyDescent="0.25">
      <c r="A123" s="31"/>
      <c r="B123" s="26"/>
      <c r="D123" s="28"/>
      <c r="E123" s="30"/>
      <c r="F123" s="75"/>
      <c r="G123" s="1"/>
    </row>
    <row r="124" spans="1:7" x14ac:dyDescent="0.25">
      <c r="A124" s="31"/>
      <c r="B124" s="26"/>
      <c r="D124" s="28"/>
      <c r="E124" s="30"/>
      <c r="F124" s="75"/>
      <c r="G124" s="1"/>
    </row>
    <row r="125" spans="1:7" x14ac:dyDescent="0.25">
      <c r="A125" s="31"/>
      <c r="B125" s="26"/>
      <c r="D125" s="28"/>
      <c r="E125" s="30"/>
      <c r="F125" s="75"/>
      <c r="G125" s="1"/>
    </row>
    <row r="126" spans="1:7" x14ac:dyDescent="0.25">
      <c r="A126" s="31"/>
      <c r="B126" s="26"/>
      <c r="D126" s="28"/>
      <c r="E126" s="30"/>
      <c r="F126" s="75"/>
      <c r="G126" s="1"/>
    </row>
    <row r="127" spans="1:7" x14ac:dyDescent="0.25">
      <c r="A127" s="31"/>
      <c r="B127" s="26"/>
      <c r="D127" s="28"/>
      <c r="E127" s="30"/>
      <c r="F127" s="75"/>
      <c r="G127" s="1"/>
    </row>
    <row r="128" spans="1:7" x14ac:dyDescent="0.25">
      <c r="A128" s="31"/>
      <c r="B128" s="26"/>
      <c r="D128" s="28"/>
      <c r="E128" s="30"/>
      <c r="F128" s="75"/>
      <c r="G128" s="1"/>
    </row>
    <row r="129" spans="1:7" x14ac:dyDescent="0.25">
      <c r="A129" s="31"/>
      <c r="B129" s="26"/>
      <c r="D129" s="28"/>
      <c r="E129" s="30"/>
      <c r="F129" s="75"/>
      <c r="G129" s="1"/>
    </row>
    <row r="130" spans="1:7" x14ac:dyDescent="0.25">
      <c r="A130" s="31"/>
      <c r="B130" s="26"/>
      <c r="D130" s="28"/>
      <c r="E130" s="30"/>
      <c r="F130" s="75"/>
      <c r="G130" s="1"/>
    </row>
    <row r="131" spans="1:7" x14ac:dyDescent="0.25">
      <c r="A131" s="31"/>
      <c r="B131" s="26"/>
      <c r="D131" s="28"/>
      <c r="E131" s="30"/>
      <c r="F131" s="75"/>
      <c r="G131" s="1"/>
    </row>
    <row r="132" spans="1:7" x14ac:dyDescent="0.25">
      <c r="A132" s="31"/>
      <c r="B132" s="26"/>
      <c r="D132" s="28"/>
      <c r="E132" s="30"/>
      <c r="F132" s="75"/>
      <c r="G132" s="1"/>
    </row>
    <row r="133" spans="1:7" x14ac:dyDescent="0.25">
      <c r="A133" s="31"/>
      <c r="B133" s="26"/>
      <c r="D133" s="28"/>
      <c r="E133" s="30"/>
      <c r="F133" s="75"/>
      <c r="G133" s="1"/>
    </row>
    <row r="134" spans="1:7" x14ac:dyDescent="0.25">
      <c r="A134" s="31"/>
      <c r="B134" s="26"/>
      <c r="D134" s="28"/>
      <c r="E134" s="30"/>
      <c r="F134" s="75"/>
      <c r="G134" s="1"/>
    </row>
    <row r="135" spans="1:7" x14ac:dyDescent="0.25">
      <c r="A135" s="31"/>
      <c r="B135" s="26"/>
      <c r="D135" s="28"/>
      <c r="E135" s="30"/>
      <c r="F135" s="75"/>
      <c r="G135" s="1"/>
    </row>
    <row r="136" spans="1:7" x14ac:dyDescent="0.25">
      <c r="A136" s="31"/>
      <c r="B136" s="26"/>
      <c r="D136" s="28"/>
      <c r="E136" s="30"/>
      <c r="F136" s="75"/>
      <c r="G136" s="1"/>
    </row>
    <row r="137" spans="1:7" x14ac:dyDescent="0.25">
      <c r="A137" s="31"/>
      <c r="B137" s="26"/>
      <c r="D137" s="28"/>
      <c r="E137" s="30"/>
      <c r="F137" s="75"/>
      <c r="G137" s="1"/>
    </row>
    <row r="138" spans="1:7" x14ac:dyDescent="0.25">
      <c r="A138" s="31"/>
      <c r="B138" s="26"/>
      <c r="D138" s="28"/>
      <c r="E138" s="30"/>
      <c r="F138" s="75"/>
      <c r="G138" s="1"/>
    </row>
    <row r="139" spans="1:7" x14ac:dyDescent="0.25">
      <c r="A139" s="31"/>
      <c r="B139" s="26"/>
      <c r="D139" s="28"/>
      <c r="E139" s="30"/>
      <c r="F139" s="75"/>
      <c r="G139" s="1"/>
    </row>
    <row r="140" spans="1:7" ht="12" x14ac:dyDescent="0.25">
      <c r="A140" s="25"/>
      <c r="B140" s="49"/>
      <c r="D140" s="28"/>
      <c r="E140" s="29"/>
      <c r="F140" s="74"/>
      <c r="G140" s="1"/>
    </row>
    <row r="141" spans="1:7" ht="12" x14ac:dyDescent="0.25">
      <c r="A141" s="20"/>
      <c r="B141" s="21"/>
      <c r="C141" s="42"/>
      <c r="D141" s="4"/>
      <c r="E141" s="4"/>
      <c r="F141" s="292"/>
      <c r="G141" s="54"/>
    </row>
    <row r="142" spans="1:7" ht="12" x14ac:dyDescent="0.25">
      <c r="A142" s="43" t="s">
        <v>288</v>
      </c>
      <c r="B142" s="408"/>
      <c r="C142" s="535" t="s">
        <v>55</v>
      </c>
      <c r="D142" s="5"/>
      <c r="E142" s="5"/>
      <c r="F142" s="353"/>
      <c r="G142" s="44">
        <f>SUM(G78:G140)</f>
        <v>0</v>
      </c>
    </row>
    <row r="143" spans="1:7" ht="12" x14ac:dyDescent="0.25">
      <c r="A143" s="7" t="str">
        <f>$A$1</f>
        <v>CONTRACT NRA N.017-010-2023/1 NON- TOLL</v>
      </c>
      <c r="C143" s="411"/>
      <c r="D143" s="3"/>
      <c r="E143" s="3"/>
      <c r="F143" s="354"/>
      <c r="G143" s="413"/>
    </row>
    <row r="144" spans="1:7" ht="12" x14ac:dyDescent="0.25">
      <c r="A144" s="7" t="str">
        <f>$A$2</f>
        <v>SCHEDULE A: ROUTINE ROAD MAINTENNACE OF GAUTENG JOHANNESBURG FREEWAYS</v>
      </c>
      <c r="B144" s="7"/>
      <c r="D144" s="3"/>
      <c r="E144" s="3"/>
      <c r="F144" s="286"/>
      <c r="G144" s="2" t="str">
        <f>+G73</f>
        <v>SECTION M9100</v>
      </c>
    </row>
    <row r="145" spans="1:7" ht="12" x14ac:dyDescent="0.25">
      <c r="A145" s="12" t="str">
        <f>$A$3</f>
        <v>PART B : OPERATIONAL</v>
      </c>
      <c r="D145" s="3"/>
      <c r="E145" s="3"/>
      <c r="F145" s="286"/>
      <c r="G145" s="414"/>
    </row>
    <row r="146" spans="1:7" ht="12" x14ac:dyDescent="0.25">
      <c r="A146" s="14"/>
      <c r="B146" s="15"/>
      <c r="C146" s="536"/>
      <c r="D146" s="417"/>
      <c r="E146" s="417"/>
      <c r="F146" s="355"/>
      <c r="G146" s="415"/>
    </row>
    <row r="147" spans="1:7" ht="12" x14ac:dyDescent="0.25">
      <c r="A147" s="17" t="s">
        <v>14</v>
      </c>
      <c r="B147" s="495"/>
      <c r="C147" s="537" t="s">
        <v>130</v>
      </c>
      <c r="D147" s="18" t="s">
        <v>131</v>
      </c>
      <c r="E147" s="18" t="s">
        <v>132</v>
      </c>
      <c r="F147" s="356" t="s">
        <v>133</v>
      </c>
      <c r="G147" s="18" t="s">
        <v>134</v>
      </c>
    </row>
    <row r="148" spans="1:7" ht="12" x14ac:dyDescent="0.25">
      <c r="A148" s="496"/>
      <c r="B148" s="19"/>
      <c r="C148" s="538"/>
      <c r="D148" s="539"/>
      <c r="E148" s="539"/>
      <c r="F148" s="363"/>
      <c r="G148" s="540"/>
    </row>
    <row r="149" spans="1:7" ht="12" x14ac:dyDescent="0.25">
      <c r="A149" s="20"/>
      <c r="B149" s="21"/>
      <c r="C149" s="42"/>
      <c r="D149" s="4"/>
      <c r="E149" s="4"/>
      <c r="F149" s="292"/>
      <c r="G149" s="415"/>
    </row>
    <row r="150" spans="1:7" ht="12" x14ac:dyDescent="0.25">
      <c r="A150" s="416"/>
      <c r="B150" s="408"/>
      <c r="C150" s="535" t="s">
        <v>39</v>
      </c>
      <c r="D150" s="5"/>
      <c r="E150" s="5"/>
      <c r="F150" s="353"/>
      <c r="G150" s="44">
        <f>G142</f>
        <v>0</v>
      </c>
    </row>
    <row r="151" spans="1:7" ht="12" x14ac:dyDescent="0.25">
      <c r="A151" s="52"/>
      <c r="B151" s="53"/>
      <c r="D151" s="28"/>
      <c r="E151" s="29"/>
      <c r="F151" s="74"/>
      <c r="G151" s="62"/>
    </row>
    <row r="152" spans="1:7" ht="12" x14ac:dyDescent="0.2">
      <c r="A152" s="108" t="s">
        <v>129</v>
      </c>
      <c r="B152" s="109"/>
      <c r="C152" s="104" t="s">
        <v>335</v>
      </c>
      <c r="D152" s="105"/>
      <c r="E152" s="106"/>
      <c r="F152" s="296"/>
      <c r="G152" s="116"/>
    </row>
    <row r="153" spans="1:7" x14ac:dyDescent="0.2">
      <c r="A153" s="108"/>
      <c r="B153" s="109"/>
      <c r="C153" s="110"/>
      <c r="D153" s="105"/>
      <c r="E153" s="106"/>
      <c r="F153" s="296"/>
      <c r="G153" s="116"/>
    </row>
    <row r="154" spans="1:7" x14ac:dyDescent="0.2">
      <c r="A154" s="108" t="s">
        <v>1603</v>
      </c>
      <c r="B154" s="109"/>
      <c r="C154" s="110" t="s">
        <v>335</v>
      </c>
      <c r="D154" s="105" t="s">
        <v>344</v>
      </c>
      <c r="E154" s="113">
        <v>1</v>
      </c>
      <c r="F154" s="224">
        <v>200000</v>
      </c>
      <c r="G154" s="116">
        <f t="shared" ref="G154" si="39">ROUND(E154*(ROUND(F154,2)),2)</f>
        <v>200000</v>
      </c>
    </row>
    <row r="155" spans="1:7" x14ac:dyDescent="0.2">
      <c r="A155" s="108"/>
      <c r="B155" s="109"/>
      <c r="C155" s="110"/>
      <c r="D155" s="105"/>
      <c r="E155" s="113"/>
      <c r="F155" s="296"/>
      <c r="G155" s="116"/>
    </row>
    <row r="156" spans="1:7" x14ac:dyDescent="0.25">
      <c r="A156" s="108" t="s">
        <v>1604</v>
      </c>
      <c r="B156" s="130"/>
      <c r="C156" s="110" t="s">
        <v>1637</v>
      </c>
      <c r="D156" s="131"/>
      <c r="E156" s="132"/>
      <c r="F156" s="304"/>
      <c r="G156" s="171"/>
    </row>
    <row r="157" spans="1:7" x14ac:dyDescent="0.25">
      <c r="A157" s="108"/>
      <c r="B157" s="130"/>
      <c r="C157" s="110" t="s">
        <v>1638</v>
      </c>
      <c r="D157" s="131" t="s">
        <v>141</v>
      </c>
      <c r="E157" s="132">
        <f>G154</f>
        <v>200000</v>
      </c>
      <c r="F157" s="298"/>
      <c r="G157" s="171">
        <f t="shared" ref="G157" si="40">ROUND(E157*(ROUND(F157,2)),2)</f>
        <v>0</v>
      </c>
    </row>
    <row r="158" spans="1:7" x14ac:dyDescent="0.25">
      <c r="A158" s="108"/>
      <c r="B158" s="130"/>
      <c r="C158" s="110"/>
      <c r="D158" s="131"/>
      <c r="E158" s="106"/>
      <c r="F158" s="296"/>
      <c r="G158" s="116"/>
    </row>
    <row r="159" spans="1:7" ht="12" x14ac:dyDescent="0.2">
      <c r="A159" s="108" t="s">
        <v>1605</v>
      </c>
      <c r="B159" s="109"/>
      <c r="C159" s="104" t="s">
        <v>1639</v>
      </c>
      <c r="D159" s="105"/>
      <c r="E159" s="106"/>
      <c r="F159" s="296"/>
      <c r="G159" s="116"/>
    </row>
    <row r="160" spans="1:7" ht="12" x14ac:dyDescent="0.2">
      <c r="A160" s="108"/>
      <c r="B160" s="109"/>
      <c r="C160" s="104" t="s">
        <v>1640</v>
      </c>
      <c r="D160" s="105"/>
      <c r="E160" s="106"/>
      <c r="F160" s="296"/>
      <c r="G160" s="116"/>
    </row>
    <row r="161" spans="1:7" x14ac:dyDescent="0.2">
      <c r="A161" s="108"/>
      <c r="B161" s="109"/>
      <c r="C161" s="110"/>
      <c r="D161" s="105"/>
      <c r="E161" s="106"/>
      <c r="F161" s="296"/>
      <c r="G161" s="116"/>
    </row>
    <row r="162" spans="1:7" x14ac:dyDescent="0.2">
      <c r="A162" s="108" t="s">
        <v>1606</v>
      </c>
      <c r="B162" s="109"/>
      <c r="C162" s="110" t="s">
        <v>330</v>
      </c>
      <c r="D162" s="105" t="s">
        <v>140</v>
      </c>
      <c r="E162" s="106">
        <v>2</v>
      </c>
      <c r="F162" s="297"/>
      <c r="G162" s="116">
        <f t="shared" ref="G162" si="41">ROUND(E162*(ROUND(F162,2)),2)</f>
        <v>0</v>
      </c>
    </row>
    <row r="163" spans="1:7" x14ac:dyDescent="0.2">
      <c r="A163" s="108"/>
      <c r="B163" s="109"/>
      <c r="C163" s="110"/>
      <c r="D163" s="105"/>
      <c r="E163" s="106"/>
      <c r="F163" s="296"/>
      <c r="G163" s="116"/>
    </row>
    <row r="164" spans="1:7" x14ac:dyDescent="0.2">
      <c r="A164" s="108" t="s">
        <v>1607</v>
      </c>
      <c r="B164" s="109"/>
      <c r="C164" s="110" t="s">
        <v>331</v>
      </c>
      <c r="D164" s="105" t="s">
        <v>140</v>
      </c>
      <c r="E164" s="106">
        <v>2</v>
      </c>
      <c r="F164" s="297"/>
      <c r="G164" s="116">
        <f t="shared" ref="G164" si="42">ROUND(E164*(ROUND(F164,2)),2)</f>
        <v>0</v>
      </c>
    </row>
    <row r="165" spans="1:7" x14ac:dyDescent="0.2">
      <c r="A165" s="108"/>
      <c r="B165" s="109"/>
      <c r="C165" s="110"/>
      <c r="D165" s="105"/>
      <c r="E165" s="106"/>
      <c r="F165" s="296"/>
      <c r="G165" s="116"/>
    </row>
    <row r="166" spans="1:7" x14ac:dyDescent="0.2">
      <c r="A166" s="108" t="s">
        <v>1608</v>
      </c>
      <c r="B166" s="109"/>
      <c r="C166" s="110" t="s">
        <v>332</v>
      </c>
      <c r="D166" s="105" t="s">
        <v>140</v>
      </c>
      <c r="E166" s="106">
        <v>2</v>
      </c>
      <c r="F166" s="297"/>
      <c r="G166" s="116">
        <f t="shared" ref="G166" si="43">ROUND(E166*(ROUND(F166,2)),2)</f>
        <v>0</v>
      </c>
    </row>
    <row r="167" spans="1:7" x14ac:dyDescent="0.2">
      <c r="A167" s="108"/>
      <c r="B167" s="109"/>
      <c r="C167" s="110"/>
      <c r="D167" s="105"/>
      <c r="E167" s="106"/>
      <c r="F167" s="296"/>
      <c r="G167" s="116"/>
    </row>
    <row r="168" spans="1:7" x14ac:dyDescent="0.2">
      <c r="A168" s="108" t="s">
        <v>1609</v>
      </c>
      <c r="B168" s="109"/>
      <c r="C168" s="110" t="s">
        <v>1641</v>
      </c>
      <c r="D168" s="105"/>
      <c r="E168" s="106"/>
      <c r="F168" s="296"/>
      <c r="G168" s="116"/>
    </row>
    <row r="169" spans="1:7" x14ac:dyDescent="0.2">
      <c r="A169" s="108"/>
      <c r="B169" s="109"/>
      <c r="C169" s="110" t="s">
        <v>1642</v>
      </c>
      <c r="D169" s="105" t="s">
        <v>140</v>
      </c>
      <c r="E169" s="106">
        <v>2</v>
      </c>
      <c r="F169" s="297"/>
      <c r="G169" s="116">
        <f t="shared" ref="G169" si="44">ROUND(E169*(ROUND(F169,2)),2)</f>
        <v>0</v>
      </c>
    </row>
    <row r="170" spans="1:7" x14ac:dyDescent="0.2">
      <c r="A170" s="108"/>
      <c r="B170" s="109"/>
      <c r="C170" s="110"/>
      <c r="D170" s="105"/>
      <c r="E170" s="106"/>
      <c r="F170" s="296"/>
      <c r="G170" s="116"/>
    </row>
    <row r="171" spans="1:7" x14ac:dyDescent="0.2">
      <c r="A171" s="108" t="s">
        <v>1610</v>
      </c>
      <c r="B171" s="109"/>
      <c r="C171" s="110" t="s">
        <v>1624</v>
      </c>
      <c r="D171" s="105" t="s">
        <v>140</v>
      </c>
      <c r="E171" s="106">
        <v>2</v>
      </c>
      <c r="F171" s="297"/>
      <c r="G171" s="116">
        <f t="shared" ref="G171" si="45">ROUND(E171*(ROUND(F171,2)),2)</f>
        <v>0</v>
      </c>
    </row>
    <row r="172" spans="1:7" x14ac:dyDescent="0.2">
      <c r="A172" s="108"/>
      <c r="B172" s="109"/>
      <c r="C172" s="110"/>
      <c r="D172" s="105"/>
      <c r="E172" s="106"/>
      <c r="F172" s="296"/>
      <c r="G172" s="116"/>
    </row>
    <row r="173" spans="1:7" x14ac:dyDescent="0.2">
      <c r="A173" s="108" t="s">
        <v>1611</v>
      </c>
      <c r="B173" s="109"/>
      <c r="C173" s="110" t="s">
        <v>1626</v>
      </c>
      <c r="D173" s="105" t="s">
        <v>140</v>
      </c>
      <c r="E173" s="106">
        <v>2</v>
      </c>
      <c r="F173" s="297"/>
      <c r="G173" s="116">
        <f t="shared" ref="G173" si="46">ROUND(E173*(ROUND(F173,2)),2)</f>
        <v>0</v>
      </c>
    </row>
    <row r="174" spans="1:7" x14ac:dyDescent="0.2">
      <c r="A174" s="108"/>
      <c r="B174" s="109"/>
      <c r="C174" s="110"/>
      <c r="D174" s="105"/>
      <c r="E174" s="106"/>
      <c r="F174" s="296"/>
      <c r="G174" s="116"/>
    </row>
    <row r="175" spans="1:7" x14ac:dyDescent="0.2">
      <c r="A175" s="108" t="s">
        <v>1612</v>
      </c>
      <c r="B175" s="109"/>
      <c r="C175" s="110" t="s">
        <v>1627</v>
      </c>
      <c r="D175" s="105" t="s">
        <v>140</v>
      </c>
      <c r="E175" s="106">
        <v>2</v>
      </c>
      <c r="F175" s="297"/>
      <c r="G175" s="116">
        <f t="shared" ref="G175" si="47">ROUND(E175*(ROUND(F175,2)),2)</f>
        <v>0</v>
      </c>
    </row>
    <row r="176" spans="1:7" x14ac:dyDescent="0.2">
      <c r="A176" s="108"/>
      <c r="B176" s="109"/>
      <c r="C176" s="110"/>
      <c r="D176" s="105"/>
      <c r="E176" s="106"/>
      <c r="F176" s="296"/>
      <c r="G176" s="116"/>
    </row>
    <row r="177" spans="1:7" ht="12" x14ac:dyDescent="0.2">
      <c r="A177" s="108" t="s">
        <v>1613</v>
      </c>
      <c r="B177" s="109"/>
      <c r="C177" s="104" t="s">
        <v>1633</v>
      </c>
      <c r="D177" s="105"/>
      <c r="E177" s="106"/>
      <c r="F177" s="296"/>
      <c r="G177" s="116"/>
    </row>
    <row r="178" spans="1:7" x14ac:dyDescent="0.2">
      <c r="A178" s="108"/>
      <c r="B178" s="109"/>
      <c r="C178" s="110"/>
      <c r="D178" s="105"/>
      <c r="E178" s="106"/>
      <c r="F178" s="296"/>
      <c r="G178" s="116"/>
    </row>
    <row r="179" spans="1:7" x14ac:dyDescent="0.2">
      <c r="A179" s="108" t="s">
        <v>1614</v>
      </c>
      <c r="B179" s="109"/>
      <c r="C179" s="110" t="s">
        <v>1634</v>
      </c>
      <c r="D179" s="105" t="s">
        <v>344</v>
      </c>
      <c r="E179" s="113">
        <v>1</v>
      </c>
      <c r="F179" s="224">
        <v>250000</v>
      </c>
      <c r="G179" s="116">
        <f t="shared" ref="G179" si="48">ROUND(E179*(ROUND(F179,2)),2)</f>
        <v>250000</v>
      </c>
    </row>
    <row r="180" spans="1:7" x14ac:dyDescent="0.2">
      <c r="A180" s="108"/>
      <c r="B180" s="109"/>
      <c r="C180" s="110"/>
      <c r="D180" s="105"/>
      <c r="E180" s="113"/>
      <c r="F180" s="296"/>
      <c r="G180" s="116"/>
    </row>
    <row r="181" spans="1:7" x14ac:dyDescent="0.25">
      <c r="A181" s="108" t="s">
        <v>1615</v>
      </c>
      <c r="B181" s="130"/>
      <c r="C181" s="110" t="s">
        <v>1643</v>
      </c>
      <c r="D181" s="131"/>
      <c r="E181" s="132"/>
      <c r="F181" s="304"/>
      <c r="G181" s="171"/>
    </row>
    <row r="182" spans="1:7" x14ac:dyDescent="0.25">
      <c r="A182" s="108"/>
      <c r="B182" s="130"/>
      <c r="C182" s="110" t="s">
        <v>1644</v>
      </c>
      <c r="D182" s="131" t="s">
        <v>141</v>
      </c>
      <c r="E182" s="132">
        <f>G179</f>
        <v>250000</v>
      </c>
      <c r="F182" s="298"/>
      <c r="G182" s="171">
        <f t="shared" ref="G182" si="49">ROUND(E182*(ROUND(F182,2)),2)</f>
        <v>0</v>
      </c>
    </row>
    <row r="183" spans="1:7" x14ac:dyDescent="0.2">
      <c r="A183" s="108"/>
      <c r="B183" s="109"/>
      <c r="C183" s="110"/>
      <c r="D183" s="131"/>
      <c r="E183" s="132"/>
      <c r="F183" s="303"/>
      <c r="G183" s="171"/>
    </row>
    <row r="184" spans="1:7" ht="12" x14ac:dyDescent="0.2">
      <c r="A184" s="108" t="s">
        <v>1616</v>
      </c>
      <c r="B184" s="109"/>
      <c r="C184" s="104" t="s">
        <v>1635</v>
      </c>
      <c r="D184" s="131"/>
      <c r="E184" s="132"/>
      <c r="F184" s="303"/>
      <c r="G184" s="171"/>
    </row>
    <row r="185" spans="1:7" x14ac:dyDescent="0.2">
      <c r="A185" s="108"/>
      <c r="B185" s="109"/>
      <c r="C185" s="110"/>
      <c r="D185" s="131"/>
      <c r="E185" s="132"/>
      <c r="F185" s="303"/>
      <c r="G185" s="171"/>
    </row>
    <row r="186" spans="1:7" x14ac:dyDescent="0.2">
      <c r="A186" s="108" t="s">
        <v>1617</v>
      </c>
      <c r="B186" s="109"/>
      <c r="C186" s="110" t="s">
        <v>1636</v>
      </c>
      <c r="D186" s="131" t="s">
        <v>344</v>
      </c>
      <c r="E186" s="132">
        <v>1</v>
      </c>
      <c r="F186" s="225">
        <v>100000</v>
      </c>
      <c r="G186" s="171">
        <f t="shared" ref="G186" si="50">ROUND(E186*(ROUND(F186,2)),2)</f>
        <v>100000</v>
      </c>
    </row>
    <row r="187" spans="1:7" x14ac:dyDescent="0.2">
      <c r="A187" s="108"/>
      <c r="B187" s="109"/>
      <c r="C187" s="110"/>
      <c r="D187" s="131"/>
      <c r="E187" s="132"/>
      <c r="F187" s="303"/>
      <c r="G187" s="171"/>
    </row>
    <row r="188" spans="1:7" x14ac:dyDescent="0.2">
      <c r="A188" s="108" t="s">
        <v>1618</v>
      </c>
      <c r="B188" s="109"/>
      <c r="C188" s="110" t="s">
        <v>466</v>
      </c>
      <c r="D188" s="131"/>
      <c r="E188" s="132"/>
      <c r="F188" s="304"/>
      <c r="G188" s="171"/>
    </row>
    <row r="189" spans="1:7" x14ac:dyDescent="0.25">
      <c r="A189" s="31"/>
      <c r="B189" s="26"/>
      <c r="C189" s="11" t="s">
        <v>1645</v>
      </c>
      <c r="D189" s="131" t="s">
        <v>141</v>
      </c>
      <c r="E189" s="132">
        <f>G186</f>
        <v>100000</v>
      </c>
      <c r="F189" s="298"/>
      <c r="G189" s="171">
        <f t="shared" ref="G189" si="51">ROUND(E189*(ROUND(F189,2)),2)</f>
        <v>0</v>
      </c>
    </row>
    <row r="190" spans="1:7" x14ac:dyDescent="0.25">
      <c r="A190" s="31"/>
      <c r="B190" s="26"/>
      <c r="D190" s="28"/>
      <c r="E190" s="29"/>
      <c r="F190" s="72"/>
      <c r="G190" s="1"/>
    </row>
    <row r="191" spans="1:7" x14ac:dyDescent="0.25">
      <c r="A191" s="31"/>
      <c r="B191" s="26"/>
      <c r="D191" s="28"/>
      <c r="E191" s="29"/>
      <c r="F191" s="72"/>
      <c r="G191" s="1"/>
    </row>
    <row r="192" spans="1:7" x14ac:dyDescent="0.25">
      <c r="A192" s="31"/>
      <c r="B192" s="26"/>
      <c r="D192" s="28"/>
      <c r="E192" s="29"/>
      <c r="F192" s="72"/>
      <c r="G192" s="1"/>
    </row>
    <row r="193" spans="1:7" x14ac:dyDescent="0.25">
      <c r="A193" s="31"/>
      <c r="B193" s="26"/>
      <c r="D193" s="28"/>
      <c r="E193" s="29"/>
      <c r="F193" s="72"/>
      <c r="G193" s="1"/>
    </row>
    <row r="194" spans="1:7" x14ac:dyDescent="0.25">
      <c r="A194" s="31"/>
      <c r="B194" s="26"/>
      <c r="D194" s="28"/>
      <c r="E194" s="29"/>
      <c r="F194" s="72"/>
      <c r="G194" s="1"/>
    </row>
    <row r="195" spans="1:7" x14ac:dyDescent="0.25">
      <c r="A195" s="31"/>
      <c r="B195" s="26"/>
      <c r="D195" s="28"/>
      <c r="E195" s="29"/>
      <c r="F195" s="74"/>
      <c r="G195" s="1"/>
    </row>
    <row r="196" spans="1:7" x14ac:dyDescent="0.25">
      <c r="A196" s="31"/>
      <c r="B196" s="26"/>
      <c r="D196" s="28"/>
      <c r="E196" s="29"/>
      <c r="F196" s="74"/>
      <c r="G196" s="1"/>
    </row>
    <row r="197" spans="1:7" x14ac:dyDescent="0.25">
      <c r="A197" s="31"/>
      <c r="B197" s="26"/>
      <c r="D197" s="28"/>
      <c r="E197" s="29"/>
      <c r="F197" s="74"/>
      <c r="G197" s="1"/>
    </row>
    <row r="198" spans="1:7" x14ac:dyDescent="0.25">
      <c r="A198" s="31"/>
      <c r="B198" s="26"/>
      <c r="D198" s="28"/>
      <c r="E198" s="29"/>
      <c r="F198" s="74"/>
      <c r="G198" s="1"/>
    </row>
    <row r="199" spans="1:7" x14ac:dyDescent="0.25">
      <c r="A199" s="31"/>
      <c r="B199" s="26"/>
      <c r="D199" s="28"/>
      <c r="E199" s="29"/>
      <c r="F199" s="74"/>
      <c r="G199" s="1"/>
    </row>
    <row r="200" spans="1:7" x14ac:dyDescent="0.25">
      <c r="A200" s="31"/>
      <c r="B200" s="26"/>
      <c r="D200" s="28"/>
      <c r="E200" s="29"/>
      <c r="F200" s="74"/>
      <c r="G200" s="1"/>
    </row>
    <row r="201" spans="1:7" x14ac:dyDescent="0.25">
      <c r="A201" s="31"/>
      <c r="B201" s="26"/>
      <c r="D201" s="28"/>
      <c r="E201" s="29"/>
      <c r="F201" s="74"/>
      <c r="G201" s="1"/>
    </row>
    <row r="202" spans="1:7" x14ac:dyDescent="0.25">
      <c r="A202" s="31"/>
      <c r="B202" s="26"/>
      <c r="D202" s="28"/>
      <c r="E202" s="29"/>
      <c r="F202" s="74"/>
      <c r="G202" s="1"/>
    </row>
    <row r="203" spans="1:7" x14ac:dyDescent="0.25">
      <c r="A203" s="31"/>
      <c r="B203" s="26"/>
      <c r="D203" s="28"/>
      <c r="E203" s="29"/>
      <c r="F203" s="74"/>
      <c r="G203" s="1"/>
    </row>
    <row r="204" spans="1:7" x14ac:dyDescent="0.25">
      <c r="A204" s="31"/>
      <c r="B204" s="26"/>
      <c r="D204" s="28"/>
      <c r="E204" s="29"/>
      <c r="F204" s="74"/>
      <c r="G204" s="1"/>
    </row>
    <row r="205" spans="1:7" x14ac:dyDescent="0.25">
      <c r="A205" s="31"/>
      <c r="B205" s="26"/>
      <c r="D205" s="28"/>
      <c r="E205" s="29"/>
      <c r="F205" s="74"/>
      <c r="G205" s="1"/>
    </row>
    <row r="206" spans="1:7" x14ac:dyDescent="0.25">
      <c r="A206" s="31"/>
      <c r="B206" s="26"/>
      <c r="D206" s="28"/>
      <c r="E206" s="29"/>
      <c r="F206" s="74"/>
      <c r="G206" s="1"/>
    </row>
    <row r="207" spans="1:7" x14ac:dyDescent="0.25">
      <c r="A207" s="31"/>
      <c r="B207" s="26"/>
      <c r="D207" s="28"/>
      <c r="E207" s="29"/>
      <c r="F207" s="74"/>
      <c r="G207" s="1"/>
    </row>
    <row r="208" spans="1:7" x14ac:dyDescent="0.25">
      <c r="A208" s="31"/>
      <c r="B208" s="26"/>
      <c r="D208" s="28"/>
      <c r="E208" s="29"/>
      <c r="F208" s="74"/>
      <c r="G208" s="1"/>
    </row>
    <row r="209" spans="1:7" x14ac:dyDescent="0.25">
      <c r="A209" s="31"/>
      <c r="B209" s="26"/>
      <c r="D209" s="28"/>
      <c r="E209" s="29"/>
      <c r="F209" s="74"/>
      <c r="G209" s="1"/>
    </row>
    <row r="210" spans="1:7" x14ac:dyDescent="0.25">
      <c r="A210" s="31"/>
      <c r="B210" s="26"/>
      <c r="D210" s="28"/>
      <c r="E210" s="29"/>
      <c r="F210" s="74"/>
      <c r="G210" s="1"/>
    </row>
    <row r="211" spans="1:7" ht="12" x14ac:dyDescent="0.25">
      <c r="A211" s="25"/>
      <c r="B211" s="49"/>
      <c r="D211" s="28"/>
      <c r="E211" s="29"/>
      <c r="F211" s="74"/>
      <c r="G211" s="1"/>
    </row>
    <row r="212" spans="1:7" ht="12" x14ac:dyDescent="0.25">
      <c r="A212" s="20"/>
      <c r="B212" s="21"/>
      <c r="C212" s="42"/>
      <c r="D212" s="4"/>
      <c r="E212" s="4"/>
      <c r="F212" s="364"/>
      <c r="G212" s="54"/>
    </row>
    <row r="213" spans="1:7" ht="12" x14ac:dyDescent="0.25">
      <c r="A213" s="43" t="s">
        <v>288</v>
      </c>
      <c r="B213" s="55"/>
      <c r="C213" s="13" t="s">
        <v>137</v>
      </c>
      <c r="D213" s="5"/>
      <c r="E213" s="5"/>
      <c r="F213" s="287"/>
      <c r="G213" s="44">
        <f>SUM(G149:G211)</f>
        <v>550000</v>
      </c>
    </row>
  </sheetData>
  <sheetProtection algorithmName="SHA-512" hashValue="jRLMqrxXs1wLz1RAqdGq6oydMaf3T45O+sJIGvPbSpC1sBHPXKlTZPJzNQPBD4TDkIv245AHtltQu7UYF+NhEQ==" saltValue="T7NWWtKHYioNCiLrtWfvmQ==" spinCount="100000" sheet="1" objects="1" scenarios="1"/>
  <protectedRanges>
    <protectedRange sqref="F12:F20 F26:F34 F38:F46 F52:F58" name="Range11_4"/>
    <protectedRange sqref="F81:F90" name="Range11_5"/>
    <protectedRange sqref="F118:F122 F92:F116" name="Range11_8"/>
    <protectedRange sqref="F156:F157 F162:F175 F181:F182 F188:F189" name="Range11_9"/>
  </protectedRanges>
  <mergeCells count="1">
    <mergeCell ref="A5:B5"/>
  </mergeCells>
  <dataValidations disablePrompts="1" count="1">
    <dataValidation type="decimal" operator="lessThanOrEqual" allowBlank="1" showInputMessage="1" showErrorMessage="1" prompt="Tendered rate may not exceed 5%. Enter rate as a decimal eg 0.04 for 4%." sqref="F172" xr:uid="{244A1DDE-A9A2-4DE3-BA0E-8A2AE27FDDCC}">
      <formula1>0.05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  <rowBreaks count="2" manualBreakCount="2">
    <brk id="71" max="16383" man="1"/>
    <brk id="142" max="16383" man="1"/>
  </rowBreak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20996-EEF8-44BB-B8A6-8C4F2C0F7E4C}">
  <sheetPr codeName="Sheet41">
    <tabColor theme="6" tint="-0.249977111117893"/>
  </sheetPr>
  <dimension ref="A1:G69"/>
  <sheetViews>
    <sheetView showZeros="0" view="pageBreakPreview" zoomScale="60" zoomScaleNormal="100" workbookViewId="0">
      <selection activeCell="J27" sqref="J27"/>
    </sheetView>
  </sheetViews>
  <sheetFormatPr defaultColWidth="12.453125" defaultRowHeight="11.4" x14ac:dyDescent="0.25"/>
  <cols>
    <col min="1" max="2" width="3.81640625" style="10" customWidth="1"/>
    <col min="3" max="3" width="33.08984375" style="11" customWidth="1"/>
    <col min="4" max="4" width="9.81640625" style="10" customWidth="1"/>
    <col min="5" max="5" width="9.81640625" style="69" customWidth="1"/>
    <col min="6" max="6" width="9.81640625" style="295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N.017-010-2023/1 NON- TOLL</v>
      </c>
      <c r="B1" s="7"/>
      <c r="C1" s="8"/>
      <c r="D1" s="3"/>
      <c r="E1" s="6"/>
      <c r="F1" s="285"/>
      <c r="G1" s="9"/>
    </row>
    <row r="2" spans="1:7" ht="12" customHeight="1" x14ac:dyDescent="0.25">
      <c r="A2" s="7" t="str">
        <f>'Part A - Mng M0200 Non-toll'!A2</f>
        <v>SCHEDULE A: ROUTINE ROAD MAINTENNACE OF GAUTENG JOHANNESBURG FREEWAYS</v>
      </c>
      <c r="D2" s="3"/>
      <c r="E2" s="3"/>
      <c r="F2" s="286"/>
      <c r="G2" s="2" t="s">
        <v>421</v>
      </c>
    </row>
    <row r="3" spans="1:7" ht="12" customHeight="1" x14ac:dyDescent="0.25">
      <c r="A3" s="12" t="s">
        <v>426</v>
      </c>
      <c r="B3" s="12"/>
      <c r="C3" s="13"/>
      <c r="D3" s="5"/>
      <c r="E3" s="5"/>
      <c r="F3" s="287"/>
      <c r="G3" s="12"/>
    </row>
    <row r="4" spans="1:7" ht="12" customHeight="1" x14ac:dyDescent="0.25">
      <c r="A4" s="77"/>
      <c r="B4" s="78"/>
      <c r="C4" s="79"/>
      <c r="D4" s="80"/>
      <c r="E4" s="80"/>
      <c r="F4" s="288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289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290"/>
      <c r="G6" s="86"/>
    </row>
    <row r="7" spans="1:7" ht="12" customHeight="1" x14ac:dyDescent="0.25">
      <c r="A7" s="20"/>
      <c r="B7" s="15"/>
      <c r="C7" s="22"/>
      <c r="D7" s="16"/>
      <c r="E7" s="23"/>
      <c r="F7" s="291"/>
      <c r="G7" s="1"/>
    </row>
    <row r="8" spans="1:7" ht="12" customHeight="1" x14ac:dyDescent="0.25">
      <c r="A8" s="25" t="s">
        <v>1682</v>
      </c>
      <c r="B8" s="60"/>
      <c r="C8" s="8" t="s">
        <v>1683</v>
      </c>
      <c r="D8" s="28"/>
      <c r="E8" s="29"/>
      <c r="F8" s="74"/>
      <c r="G8" s="1"/>
    </row>
    <row r="9" spans="1:7" ht="12" customHeight="1" x14ac:dyDescent="0.2">
      <c r="A9" s="31"/>
      <c r="B9" s="60"/>
      <c r="C9" s="27"/>
      <c r="D9" s="28"/>
      <c r="E9" s="29"/>
      <c r="F9" s="74"/>
      <c r="G9" s="234" t="str">
        <f t="shared" ref="G9:G66" si="0">IF(OR(AND(E9="Prov",F9="Sum"),(F9="PC Sum")),". . . . . . . . .00",IF(ISERR(E9*F9),"",IF(E9*F9=0,"",ROUND(E9*F9,2))))</f>
        <v/>
      </c>
    </row>
    <row r="10" spans="1:7" ht="12" customHeight="1" x14ac:dyDescent="0.2">
      <c r="A10" s="17" t="s">
        <v>1691</v>
      </c>
      <c r="B10" s="60"/>
      <c r="C10" s="396" t="s">
        <v>1692</v>
      </c>
      <c r="E10" s="29"/>
      <c r="F10" s="74"/>
      <c r="G10" s="234" t="str">
        <f t="shared" ref="G10:G24" si="1">IF(OR(AND(E10="Prov",F10="Sum"),(F10="PC Sum")),". . . . . . . . .00",IF(ISERR(E10*F10),"",IF(E10*F10=0,"",ROUND(E10*F10,2))))</f>
        <v/>
      </c>
    </row>
    <row r="11" spans="1:7" ht="12" customHeight="1" x14ac:dyDescent="0.2">
      <c r="A11" s="25"/>
      <c r="B11" s="60"/>
      <c r="D11" s="28"/>
      <c r="E11" s="29"/>
      <c r="F11" s="74"/>
      <c r="G11" s="234" t="str">
        <f t="shared" si="1"/>
        <v/>
      </c>
    </row>
    <row r="12" spans="1:7" ht="12" customHeight="1" x14ac:dyDescent="0.2">
      <c r="A12" s="31" t="s">
        <v>1693</v>
      </c>
      <c r="B12" s="60"/>
      <c r="C12" s="11" t="s">
        <v>1694</v>
      </c>
      <c r="D12" s="28"/>
      <c r="E12" s="29"/>
      <c r="F12" s="74"/>
      <c r="G12" s="234" t="str">
        <f t="shared" si="1"/>
        <v/>
      </c>
    </row>
    <row r="13" spans="1:7" ht="12" customHeight="1" x14ac:dyDescent="0.2">
      <c r="A13" s="25"/>
      <c r="B13" s="60"/>
      <c r="C13" s="11" t="s">
        <v>1695</v>
      </c>
      <c r="D13" s="28" t="s">
        <v>344</v>
      </c>
      <c r="E13" s="29">
        <v>1</v>
      </c>
      <c r="F13" s="397">
        <v>5074811</v>
      </c>
      <c r="G13" s="234">
        <f t="shared" si="1"/>
        <v>5074811</v>
      </c>
    </row>
    <row r="14" spans="1:7" ht="12" customHeight="1" x14ac:dyDescent="0.2">
      <c r="A14" s="25"/>
      <c r="B14" s="60"/>
      <c r="D14" s="28"/>
      <c r="E14" s="34"/>
      <c r="F14" s="72"/>
      <c r="G14" s="234" t="str">
        <f t="shared" si="1"/>
        <v/>
      </c>
    </row>
    <row r="15" spans="1:7" ht="12" customHeight="1" x14ac:dyDescent="0.2">
      <c r="A15" s="25" t="s">
        <v>1696</v>
      </c>
      <c r="B15" s="60"/>
      <c r="C15" s="8" t="s">
        <v>1697</v>
      </c>
      <c r="D15" s="28"/>
      <c r="E15" s="29"/>
      <c r="F15" s="74"/>
      <c r="G15" s="234" t="str">
        <f t="shared" si="1"/>
        <v/>
      </c>
    </row>
    <row r="16" spans="1:7" ht="12" customHeight="1" x14ac:dyDescent="0.2">
      <c r="A16" s="31"/>
      <c r="B16" s="60"/>
      <c r="D16" s="28"/>
      <c r="E16" s="29"/>
      <c r="F16" s="74"/>
      <c r="G16" s="234" t="str">
        <f t="shared" si="1"/>
        <v/>
      </c>
    </row>
    <row r="17" spans="1:7" ht="12" customHeight="1" x14ac:dyDescent="0.2">
      <c r="A17" s="31" t="s">
        <v>1698</v>
      </c>
      <c r="B17" s="60"/>
      <c r="C17" s="11" t="s">
        <v>1699</v>
      </c>
      <c r="D17" s="28"/>
      <c r="E17" s="29"/>
      <c r="F17" s="74"/>
      <c r="G17" s="234" t="str">
        <f t="shared" si="1"/>
        <v/>
      </c>
    </row>
    <row r="18" spans="1:7" ht="12" customHeight="1" x14ac:dyDescent="0.2">
      <c r="A18" s="31"/>
      <c r="B18" s="60"/>
      <c r="C18" s="11" t="s">
        <v>1700</v>
      </c>
      <c r="D18" s="28"/>
      <c r="E18" s="28"/>
      <c r="F18" s="74"/>
      <c r="G18" s="234" t="str">
        <f t="shared" si="1"/>
        <v/>
      </c>
    </row>
    <row r="19" spans="1:7" ht="12" customHeight="1" x14ac:dyDescent="0.2">
      <c r="A19" s="31"/>
      <c r="B19" s="60"/>
      <c r="C19" s="11" t="s">
        <v>1701</v>
      </c>
      <c r="D19" s="28"/>
      <c r="E19" s="29"/>
      <c r="F19" s="74"/>
      <c r="G19" s="234" t="str">
        <f t="shared" si="1"/>
        <v/>
      </c>
    </row>
    <row r="20" spans="1:7" ht="12" customHeight="1" x14ac:dyDescent="0.2">
      <c r="A20" s="25"/>
      <c r="B20" s="60"/>
      <c r="C20" s="35" t="s">
        <v>1702</v>
      </c>
      <c r="D20" s="28" t="s">
        <v>1703</v>
      </c>
      <c r="E20" s="30">
        <v>1</v>
      </c>
      <c r="F20" s="218">
        <v>28757263</v>
      </c>
      <c r="G20" s="234">
        <f>IF(OR(AND(E20="Prov",F20="Sum"),(F20="PC Sum")),". . . . . . . . .00",IF(ISERR(E20*F20),"",IF(E20*F20=0,"",ROUND(E20*F20,2))))</f>
        <v>28757263</v>
      </c>
    </row>
    <row r="21" spans="1:7" ht="12" customHeight="1" x14ac:dyDescent="0.2">
      <c r="A21" s="25"/>
      <c r="B21" s="60"/>
      <c r="C21" s="35"/>
      <c r="D21" s="28"/>
      <c r="E21" s="30"/>
      <c r="F21" s="75"/>
      <c r="G21" s="234" t="str">
        <f t="shared" si="1"/>
        <v/>
      </c>
    </row>
    <row r="22" spans="1:7" ht="12" customHeight="1" x14ac:dyDescent="0.2">
      <c r="A22" s="31" t="s">
        <v>1704</v>
      </c>
      <c r="B22" s="60"/>
      <c r="C22" s="11" t="s">
        <v>1705</v>
      </c>
      <c r="D22" s="28"/>
      <c r="E22" s="29"/>
      <c r="F22" s="74"/>
      <c r="G22" s="234" t="str">
        <f t="shared" si="1"/>
        <v/>
      </c>
    </row>
    <row r="23" spans="1:7" ht="12" customHeight="1" x14ac:dyDescent="0.2">
      <c r="A23" s="31"/>
      <c r="B23" s="60"/>
      <c r="C23" s="11" t="s">
        <v>1706</v>
      </c>
      <c r="D23" s="429" t="s">
        <v>141</v>
      </c>
      <c r="E23" s="37">
        <f>G20</f>
        <v>28757263</v>
      </c>
      <c r="F23" s="350"/>
      <c r="G23" s="234" t="str">
        <f t="shared" si="1"/>
        <v/>
      </c>
    </row>
    <row r="24" spans="1:7" ht="12" customHeight="1" x14ac:dyDescent="0.2">
      <c r="A24" s="31"/>
      <c r="B24" s="60"/>
      <c r="D24" s="36"/>
      <c r="E24" s="37"/>
      <c r="F24" s="92"/>
      <c r="G24" s="234" t="str">
        <f t="shared" si="1"/>
        <v/>
      </c>
    </row>
    <row r="25" spans="1:7" ht="12" customHeight="1" x14ac:dyDescent="0.2">
      <c r="A25" s="31"/>
      <c r="B25" s="60"/>
      <c r="D25" s="36"/>
      <c r="E25" s="36"/>
      <c r="F25" s="94"/>
      <c r="G25" s="234" t="str">
        <f t="shared" si="0"/>
        <v/>
      </c>
    </row>
    <row r="26" spans="1:7" ht="12" customHeight="1" x14ac:dyDescent="0.2">
      <c r="A26" s="31"/>
      <c r="B26" s="60"/>
      <c r="D26" s="36"/>
      <c r="E26" s="41"/>
      <c r="F26" s="92"/>
      <c r="G26" s="234" t="str">
        <f t="shared" si="0"/>
        <v/>
      </c>
    </row>
    <row r="27" spans="1:7" ht="12" customHeight="1" x14ac:dyDescent="0.2">
      <c r="A27" s="31"/>
      <c r="B27" s="60"/>
      <c r="D27" s="36"/>
      <c r="E27" s="36"/>
      <c r="F27" s="92"/>
      <c r="G27" s="234" t="str">
        <f t="shared" si="0"/>
        <v/>
      </c>
    </row>
    <row r="28" spans="1:7" ht="12" customHeight="1" x14ac:dyDescent="0.2">
      <c r="A28" s="31"/>
      <c r="B28" s="60"/>
      <c r="D28" s="36"/>
      <c r="E28" s="36"/>
      <c r="F28" s="94"/>
      <c r="G28" s="234" t="str">
        <f t="shared" si="0"/>
        <v/>
      </c>
    </row>
    <row r="29" spans="1:7" ht="12" customHeight="1" x14ac:dyDescent="0.2">
      <c r="A29" s="31"/>
      <c r="B29" s="60"/>
      <c r="D29" s="36"/>
      <c r="E29" s="36"/>
      <c r="F29" s="94"/>
      <c r="G29" s="234" t="str">
        <f t="shared" si="0"/>
        <v/>
      </c>
    </row>
    <row r="30" spans="1:7" ht="12" customHeight="1" x14ac:dyDescent="0.2">
      <c r="A30" s="31"/>
      <c r="B30" s="60"/>
      <c r="D30" s="36"/>
      <c r="E30" s="36"/>
      <c r="F30" s="92"/>
      <c r="G30" s="234" t="str">
        <f t="shared" si="0"/>
        <v/>
      </c>
    </row>
    <row r="31" spans="1:7" ht="12" customHeight="1" x14ac:dyDescent="0.2">
      <c r="A31" s="31"/>
      <c r="B31" s="60"/>
      <c r="D31" s="36"/>
      <c r="E31" s="36"/>
      <c r="F31" s="94"/>
      <c r="G31" s="234" t="str">
        <f t="shared" si="0"/>
        <v/>
      </c>
    </row>
    <row r="32" spans="1:7" ht="12" customHeight="1" x14ac:dyDescent="0.2">
      <c r="A32" s="31"/>
      <c r="B32" s="60"/>
      <c r="D32" s="36"/>
      <c r="E32" s="37"/>
      <c r="F32" s="94"/>
      <c r="G32" s="234" t="str">
        <f t="shared" si="0"/>
        <v/>
      </c>
    </row>
    <row r="33" spans="1:7" ht="12" customHeight="1" x14ac:dyDescent="0.2">
      <c r="A33" s="31"/>
      <c r="B33" s="60"/>
      <c r="D33" s="28"/>
      <c r="E33" s="30"/>
      <c r="F33" s="75"/>
      <c r="G33" s="234" t="str">
        <f t="shared" si="0"/>
        <v/>
      </c>
    </row>
    <row r="34" spans="1:7" ht="12" customHeight="1" x14ac:dyDescent="0.2">
      <c r="A34" s="31"/>
      <c r="B34" s="60"/>
      <c r="D34" s="28"/>
      <c r="E34" s="30"/>
      <c r="F34" s="75"/>
      <c r="G34" s="234" t="str">
        <f t="shared" si="0"/>
        <v/>
      </c>
    </row>
    <row r="35" spans="1:7" ht="12" customHeight="1" x14ac:dyDescent="0.2">
      <c r="A35" s="31"/>
      <c r="B35" s="60"/>
      <c r="D35" s="28"/>
      <c r="E35" s="29"/>
      <c r="F35" s="74"/>
      <c r="G35" s="234" t="str">
        <f t="shared" si="0"/>
        <v/>
      </c>
    </row>
    <row r="36" spans="1:7" ht="12" customHeight="1" x14ac:dyDescent="0.2">
      <c r="A36" s="31"/>
      <c r="B36" s="60"/>
      <c r="D36" s="28"/>
      <c r="E36" s="29"/>
      <c r="F36" s="74"/>
      <c r="G36" s="234" t="str">
        <f t="shared" si="0"/>
        <v/>
      </c>
    </row>
    <row r="37" spans="1:7" ht="12" customHeight="1" x14ac:dyDescent="0.2">
      <c r="A37" s="31"/>
      <c r="B37" s="60"/>
      <c r="D37" s="28"/>
      <c r="E37" s="29"/>
      <c r="F37" s="74"/>
      <c r="G37" s="234" t="str">
        <f t="shared" si="0"/>
        <v/>
      </c>
    </row>
    <row r="38" spans="1:7" ht="12" customHeight="1" x14ac:dyDescent="0.2">
      <c r="A38" s="31"/>
      <c r="B38" s="60"/>
      <c r="D38" s="28"/>
      <c r="E38" s="30"/>
      <c r="F38" s="72"/>
      <c r="G38" s="234" t="str">
        <f t="shared" si="0"/>
        <v/>
      </c>
    </row>
    <row r="39" spans="1:7" ht="12" customHeight="1" x14ac:dyDescent="0.2">
      <c r="A39" s="31"/>
      <c r="B39" s="60"/>
      <c r="D39" s="28"/>
      <c r="E39" s="29"/>
      <c r="F39" s="72"/>
      <c r="G39" s="234" t="str">
        <f t="shared" si="0"/>
        <v/>
      </c>
    </row>
    <row r="40" spans="1:7" ht="12" customHeight="1" x14ac:dyDescent="0.2">
      <c r="A40" s="31"/>
      <c r="B40" s="60"/>
      <c r="D40" s="28"/>
      <c r="E40" s="28"/>
      <c r="F40" s="72"/>
      <c r="G40" s="234" t="str">
        <f t="shared" si="0"/>
        <v/>
      </c>
    </row>
    <row r="41" spans="1:7" ht="12" customHeight="1" x14ac:dyDescent="0.2">
      <c r="A41" s="31"/>
      <c r="B41" s="60"/>
      <c r="D41" s="28"/>
      <c r="E41" s="46"/>
      <c r="F41" s="74"/>
      <c r="G41" s="234" t="str">
        <f t="shared" si="0"/>
        <v/>
      </c>
    </row>
    <row r="42" spans="1:7" ht="12" customHeight="1" x14ac:dyDescent="0.2">
      <c r="A42" s="31"/>
      <c r="B42" s="60"/>
      <c r="D42" s="28"/>
      <c r="E42" s="28"/>
      <c r="F42" s="74"/>
      <c r="G42" s="234" t="str">
        <f t="shared" si="0"/>
        <v/>
      </c>
    </row>
    <row r="43" spans="1:7" ht="12" customHeight="1" x14ac:dyDescent="0.2">
      <c r="A43" s="31"/>
      <c r="B43" s="60"/>
      <c r="D43" s="28"/>
      <c r="E43" s="28"/>
      <c r="F43" s="72"/>
      <c r="G43" s="234" t="str">
        <f t="shared" si="0"/>
        <v/>
      </c>
    </row>
    <row r="44" spans="1:7" ht="12" customHeight="1" x14ac:dyDescent="0.2">
      <c r="A44" s="31"/>
      <c r="B44" s="60"/>
      <c r="D44" s="28"/>
      <c r="E44" s="28"/>
      <c r="F44" s="72"/>
      <c r="G44" s="234" t="str">
        <f t="shared" si="0"/>
        <v/>
      </c>
    </row>
    <row r="45" spans="1:7" ht="12" customHeight="1" x14ac:dyDescent="0.2">
      <c r="A45" s="31"/>
      <c r="B45" s="60"/>
      <c r="D45" s="28"/>
      <c r="E45" s="28"/>
      <c r="F45" s="72"/>
      <c r="G45" s="234" t="str">
        <f t="shared" si="0"/>
        <v/>
      </c>
    </row>
    <row r="46" spans="1:7" ht="12" customHeight="1" x14ac:dyDescent="0.2">
      <c r="A46" s="31"/>
      <c r="B46" s="60"/>
      <c r="D46" s="28"/>
      <c r="E46" s="28"/>
      <c r="F46" s="72"/>
      <c r="G46" s="234" t="str">
        <f t="shared" si="0"/>
        <v/>
      </c>
    </row>
    <row r="47" spans="1:7" ht="12" customHeight="1" x14ac:dyDescent="0.2">
      <c r="A47" s="31"/>
      <c r="B47" s="60"/>
      <c r="D47" s="28"/>
      <c r="E47" s="28"/>
      <c r="F47" s="72"/>
      <c r="G47" s="234" t="str">
        <f t="shared" si="0"/>
        <v/>
      </c>
    </row>
    <row r="48" spans="1:7" ht="12" customHeight="1" x14ac:dyDescent="0.2">
      <c r="A48" s="31"/>
      <c r="B48" s="60"/>
      <c r="D48" s="28"/>
      <c r="E48" s="29"/>
      <c r="F48" s="72"/>
      <c r="G48" s="234" t="str">
        <f t="shared" si="0"/>
        <v/>
      </c>
    </row>
    <row r="49" spans="1:7" ht="12" customHeight="1" x14ac:dyDescent="0.2">
      <c r="A49" s="31"/>
      <c r="B49" s="60"/>
      <c r="D49" s="28"/>
      <c r="E49" s="30"/>
      <c r="F49" s="75"/>
      <c r="G49" s="234" t="str">
        <f t="shared" si="0"/>
        <v/>
      </c>
    </row>
    <row r="50" spans="1:7" ht="12" customHeight="1" x14ac:dyDescent="0.2">
      <c r="A50" s="31"/>
      <c r="B50" s="60"/>
      <c r="D50" s="28"/>
      <c r="E50" s="30"/>
      <c r="F50" s="75"/>
      <c r="G50" s="234" t="str">
        <f t="shared" si="0"/>
        <v/>
      </c>
    </row>
    <row r="51" spans="1:7" ht="12" customHeight="1" x14ac:dyDescent="0.2">
      <c r="A51" s="31"/>
      <c r="B51" s="60"/>
      <c r="D51" s="28"/>
      <c r="E51" s="29"/>
      <c r="F51" s="74"/>
      <c r="G51" s="234" t="str">
        <f t="shared" si="0"/>
        <v/>
      </c>
    </row>
    <row r="52" spans="1:7" ht="12" customHeight="1" x14ac:dyDescent="0.2">
      <c r="A52" s="31"/>
      <c r="B52" s="60"/>
      <c r="D52" s="28"/>
      <c r="E52" s="29"/>
      <c r="F52" s="72"/>
      <c r="G52" s="234" t="str">
        <f t="shared" si="0"/>
        <v/>
      </c>
    </row>
    <row r="53" spans="1:7" ht="12" customHeight="1" x14ac:dyDescent="0.2">
      <c r="A53" s="31"/>
      <c r="B53" s="60"/>
      <c r="D53" s="28"/>
      <c r="E53" s="29"/>
      <c r="F53" s="72"/>
      <c r="G53" s="234"/>
    </row>
    <row r="54" spans="1:7" ht="12" customHeight="1" x14ac:dyDescent="0.2">
      <c r="A54" s="31"/>
      <c r="B54" s="60"/>
      <c r="D54" s="28"/>
      <c r="E54" s="29"/>
      <c r="F54" s="72"/>
      <c r="G54" s="234"/>
    </row>
    <row r="55" spans="1:7" ht="12" customHeight="1" x14ac:dyDescent="0.2">
      <c r="A55" s="31"/>
      <c r="B55" s="60"/>
      <c r="D55" s="28"/>
      <c r="E55" s="29"/>
      <c r="F55" s="72"/>
      <c r="G55" s="234"/>
    </row>
    <row r="56" spans="1:7" ht="12" customHeight="1" x14ac:dyDescent="0.2">
      <c r="A56" s="31"/>
      <c r="B56" s="60"/>
      <c r="D56" s="28"/>
      <c r="E56" s="29"/>
      <c r="F56" s="72"/>
      <c r="G56" s="234"/>
    </row>
    <row r="57" spans="1:7" ht="12" customHeight="1" x14ac:dyDescent="0.2">
      <c r="A57" s="31"/>
      <c r="B57" s="60"/>
      <c r="D57" s="28"/>
      <c r="E57" s="29"/>
      <c r="F57" s="72"/>
      <c r="G57" s="234"/>
    </row>
    <row r="58" spans="1:7" ht="12" customHeight="1" x14ac:dyDescent="0.2">
      <c r="A58" s="31"/>
      <c r="B58" s="60"/>
      <c r="D58" s="28"/>
      <c r="E58" s="29"/>
      <c r="F58" s="72"/>
      <c r="G58" s="234"/>
    </row>
    <row r="59" spans="1:7" ht="12" customHeight="1" x14ac:dyDescent="0.2">
      <c r="A59" s="31"/>
      <c r="B59" s="60"/>
      <c r="D59" s="28"/>
      <c r="E59" s="29"/>
      <c r="F59" s="74"/>
      <c r="G59" s="234" t="str">
        <f t="shared" si="0"/>
        <v/>
      </c>
    </row>
    <row r="60" spans="1:7" ht="12" customHeight="1" x14ac:dyDescent="0.2">
      <c r="A60" s="31"/>
      <c r="B60" s="60"/>
      <c r="D60" s="28"/>
      <c r="E60" s="28"/>
      <c r="F60" s="305"/>
      <c r="G60" s="234" t="str">
        <f t="shared" si="0"/>
        <v/>
      </c>
    </row>
    <row r="61" spans="1:7" ht="12" customHeight="1" x14ac:dyDescent="0.2">
      <c r="A61" s="31"/>
      <c r="B61" s="60"/>
      <c r="D61" s="28"/>
      <c r="E61" s="28"/>
      <c r="F61" s="305"/>
      <c r="G61" s="234" t="str">
        <f t="shared" si="0"/>
        <v/>
      </c>
    </row>
    <row r="62" spans="1:7" ht="12" customHeight="1" x14ac:dyDescent="0.2">
      <c r="A62" s="31"/>
      <c r="B62" s="60"/>
      <c r="D62" s="28"/>
      <c r="E62" s="29"/>
      <c r="F62" s="72"/>
      <c r="G62" s="234" t="str">
        <f t="shared" si="0"/>
        <v/>
      </c>
    </row>
    <row r="63" spans="1:7" ht="12" customHeight="1" x14ac:dyDescent="0.2">
      <c r="A63" s="31"/>
      <c r="B63" s="60"/>
      <c r="D63" s="28"/>
      <c r="E63" s="29"/>
      <c r="F63" s="75"/>
      <c r="G63" s="234" t="str">
        <f t="shared" si="0"/>
        <v/>
      </c>
    </row>
    <row r="64" spans="1:7" ht="12" customHeight="1" x14ac:dyDescent="0.2">
      <c r="A64" s="31"/>
      <c r="B64" s="60"/>
      <c r="D64" s="28"/>
      <c r="E64" s="29"/>
      <c r="F64" s="75"/>
      <c r="G64" s="234" t="str">
        <f t="shared" si="0"/>
        <v/>
      </c>
    </row>
    <row r="65" spans="1:7" ht="12" customHeight="1" x14ac:dyDescent="0.2">
      <c r="A65" s="31"/>
      <c r="B65" s="60"/>
      <c r="D65" s="28"/>
      <c r="E65" s="29"/>
      <c r="F65" s="74"/>
      <c r="G65" s="234" t="str">
        <f t="shared" si="0"/>
        <v/>
      </c>
    </row>
    <row r="66" spans="1:7" ht="12" customHeight="1" x14ac:dyDescent="0.2">
      <c r="A66" s="31"/>
      <c r="B66" s="60"/>
      <c r="D66" s="28"/>
      <c r="E66" s="29"/>
      <c r="F66" s="74"/>
      <c r="G66" s="234" t="str">
        <f t="shared" si="0"/>
        <v/>
      </c>
    </row>
    <row r="67" spans="1:7" ht="12" customHeight="1" x14ac:dyDescent="0.25">
      <c r="A67" s="52"/>
      <c r="B67" s="53"/>
      <c r="C67" s="89"/>
      <c r="D67" s="4"/>
      <c r="E67" s="4"/>
      <c r="F67" s="292"/>
      <c r="G67" s="54"/>
    </row>
    <row r="68" spans="1:7" ht="12" customHeight="1" x14ac:dyDescent="0.25">
      <c r="A68" s="25" t="str">
        <f>A8</f>
        <v>M920</v>
      </c>
      <c r="B68" s="49"/>
      <c r="C68" s="90" t="s">
        <v>137</v>
      </c>
      <c r="D68" s="3"/>
      <c r="E68" s="3"/>
      <c r="F68" s="293"/>
      <c r="G68" s="349">
        <f>SUM(G7:G66)</f>
        <v>33832074</v>
      </c>
    </row>
    <row r="69" spans="1:7" ht="12" customHeight="1" x14ac:dyDescent="0.25">
      <c r="A69" s="43"/>
      <c r="B69" s="55"/>
      <c r="C69" s="91"/>
      <c r="D69" s="5"/>
      <c r="E69" s="5"/>
      <c r="F69" s="294"/>
      <c r="G69" s="44"/>
    </row>
  </sheetData>
  <sheetProtection algorithmName="SHA-512" hashValue="hrK4Hd4v/EeuWOpkh6dN75iA8U2345gO1J1GT8ShNRBUYjoR7B7VStoSXOZ1SqpdibCdYENW4OMeZqU4pzLIxg==" saltValue="mZOCMLTjOey/lHGdJ4rbDg==" spinCount="100000" sheet="1" objects="1" scenarios="1"/>
  <protectedRanges>
    <protectedRange sqref="F49:F50 F63:F64 F38 F33:F34" name="Range2"/>
    <protectedRange sqref="F12 F14 F20:F21" name="Range2_1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73D98-AA6E-419C-B341-EF20E460712E}">
  <sheetPr codeName="Sheet42">
    <tabColor theme="6" tint="-0.249977111117893"/>
  </sheetPr>
  <dimension ref="A1:D104"/>
  <sheetViews>
    <sheetView showZeros="0" view="pageBreakPreview" topLeftCell="A29" zoomScale="60" zoomScaleNormal="100" workbookViewId="0">
      <selection activeCell="J27" sqref="J27"/>
    </sheetView>
  </sheetViews>
  <sheetFormatPr defaultColWidth="8.90625" defaultRowHeight="15" x14ac:dyDescent="0.25"/>
  <cols>
    <col min="1" max="1" width="11.453125" style="233" customWidth="1"/>
    <col min="2" max="2" width="50.08984375" style="233" customWidth="1"/>
    <col min="3" max="3" width="8.90625" style="233"/>
    <col min="4" max="4" width="11.36328125" style="233" customWidth="1"/>
    <col min="5" max="16384" width="8.90625" style="233"/>
  </cols>
  <sheetData>
    <row r="1" spans="1:4" ht="12" customHeight="1" x14ac:dyDescent="0.25">
      <c r="A1" s="541" t="s">
        <v>100</v>
      </c>
      <c r="B1" s="11"/>
      <c r="C1" s="3"/>
      <c r="D1" s="414"/>
    </row>
    <row r="2" spans="1:4" ht="12" customHeight="1" x14ac:dyDescent="0.25">
      <c r="A2" s="7" t="str">
        <f>'Part A - Mng M0200 Non-toll'!A1</f>
        <v>CONTRACT NRA N.017-010-2023/1 NON- TOLL</v>
      </c>
      <c r="B2" s="11"/>
      <c r="C2" s="3"/>
      <c r="D2" s="414"/>
    </row>
    <row r="3" spans="1:4" ht="12" customHeight="1" x14ac:dyDescent="0.25">
      <c r="A3" s="7" t="str">
        <f>'Part A - Mng M0200 Non-toll'!A2</f>
        <v>SCHEDULE A: ROUTINE ROAD MAINTENNACE OF GAUTENG JOHANNESBURG FREEWAYS</v>
      </c>
      <c r="B3" s="11"/>
      <c r="C3" s="3"/>
      <c r="D3" s="2"/>
    </row>
    <row r="4" spans="1:4" ht="12" customHeight="1" x14ac:dyDescent="0.25">
      <c r="A4" s="542"/>
      <c r="B4" s="543"/>
      <c r="C4" s="544"/>
      <c r="D4" s="545"/>
    </row>
    <row r="5" spans="1:4" ht="12" customHeight="1" x14ac:dyDescent="0.25">
      <c r="A5" s="82" t="s">
        <v>98</v>
      </c>
      <c r="B5" s="81" t="s">
        <v>130</v>
      </c>
      <c r="C5" s="365"/>
      <c r="D5" s="82" t="s">
        <v>134</v>
      </c>
    </row>
    <row r="6" spans="1:4" ht="12" customHeight="1" x14ac:dyDescent="0.25">
      <c r="A6" s="546"/>
      <c r="B6" s="547"/>
      <c r="C6" s="548"/>
      <c r="D6" s="549"/>
    </row>
    <row r="7" spans="1:4" ht="12" customHeight="1" x14ac:dyDescent="0.25">
      <c r="A7" s="550"/>
      <c r="B7" s="551" t="s">
        <v>87</v>
      </c>
      <c r="C7" s="552"/>
      <c r="D7" s="96"/>
    </row>
    <row r="8" spans="1:4" ht="12" customHeight="1" x14ac:dyDescent="0.25">
      <c r="A8" s="553" t="s">
        <v>212</v>
      </c>
      <c r="B8" s="554" t="s">
        <v>101</v>
      </c>
      <c r="C8" s="555"/>
      <c r="D8" s="68">
        <f>'Part A - Mng M0300 Non-toll'!G64</f>
        <v>250000</v>
      </c>
    </row>
    <row r="9" spans="1:4" ht="12" customHeight="1" x14ac:dyDescent="0.25">
      <c r="A9" s="553" t="s">
        <v>210</v>
      </c>
      <c r="B9" s="554" t="s">
        <v>1687</v>
      </c>
      <c r="C9" s="555"/>
      <c r="D9" s="68">
        <f>'Part A - Mng M0200 Non-toll'!G140</f>
        <v>835000</v>
      </c>
    </row>
    <row r="10" spans="1:4" ht="12" customHeight="1" x14ac:dyDescent="0.25">
      <c r="A10" s="553" t="s">
        <v>214</v>
      </c>
      <c r="B10" s="554" t="s">
        <v>44</v>
      </c>
      <c r="C10" s="555"/>
      <c r="D10" s="68">
        <f>'Part A - Mng M0400 Non-toll'!G66</f>
        <v>250000</v>
      </c>
    </row>
    <row r="11" spans="1:4" ht="12" customHeight="1" x14ac:dyDescent="0.25">
      <c r="A11" s="553" t="s">
        <v>216</v>
      </c>
      <c r="B11" s="554" t="s">
        <v>45</v>
      </c>
      <c r="C11" s="555"/>
      <c r="D11" s="68">
        <f>'Part A - Mng M0500 Non-toll'!G68</f>
        <v>0</v>
      </c>
    </row>
    <row r="12" spans="1:4" ht="12" customHeight="1" x14ac:dyDescent="0.25">
      <c r="A12" s="553" t="s">
        <v>552</v>
      </c>
      <c r="B12" s="554" t="s">
        <v>1688</v>
      </c>
      <c r="C12" s="555"/>
      <c r="D12" s="68">
        <f>'Part A - Mng M0600 Non-toll'!G66</f>
        <v>281872</v>
      </c>
    </row>
    <row r="13" spans="1:4" ht="12" customHeight="1" x14ac:dyDescent="0.25">
      <c r="A13" s="553" t="s">
        <v>218</v>
      </c>
      <c r="B13" s="554" t="s">
        <v>46</v>
      </c>
      <c r="C13" s="556"/>
      <c r="D13" s="68">
        <f>'Part A - Mng M1100 Non-toll'!G67</f>
        <v>0</v>
      </c>
    </row>
    <row r="14" spans="1:4" ht="12" customHeight="1" x14ac:dyDescent="0.25">
      <c r="A14" s="553" t="s">
        <v>220</v>
      </c>
      <c r="B14" s="700" t="s">
        <v>71</v>
      </c>
      <c r="C14" s="697"/>
      <c r="D14" s="68">
        <f>'Part A - Mng M1200 Non-toll'!G66</f>
        <v>0</v>
      </c>
    </row>
    <row r="15" spans="1:4" ht="12" customHeight="1" x14ac:dyDescent="0.25">
      <c r="A15" s="553" t="s">
        <v>227</v>
      </c>
      <c r="B15" s="554" t="s">
        <v>73</v>
      </c>
      <c r="C15" s="555"/>
      <c r="D15" s="68">
        <f>'Part A - Mng M1600 Non-toll'!G66</f>
        <v>500000</v>
      </c>
    </row>
    <row r="16" spans="1:4" ht="12" customHeight="1" x14ac:dyDescent="0.25">
      <c r="A16" s="553" t="s">
        <v>282</v>
      </c>
      <c r="B16" s="554" t="s">
        <v>63</v>
      </c>
      <c r="C16" s="555"/>
      <c r="D16" s="68">
        <f>'Part A - Mng M7100 Non-toll'!G66</f>
        <v>0</v>
      </c>
    </row>
    <row r="17" spans="1:4" ht="12" customHeight="1" x14ac:dyDescent="0.25">
      <c r="A17" s="553" t="s">
        <v>284</v>
      </c>
      <c r="B17" s="554" t="s">
        <v>64</v>
      </c>
      <c r="C17" s="555"/>
      <c r="D17" s="68">
        <f>'Part A - Mng M7200 Non-toll'!G69</f>
        <v>250000</v>
      </c>
    </row>
    <row r="18" spans="1:4" ht="12" customHeight="1" x14ac:dyDescent="0.25">
      <c r="A18" s="553" t="s">
        <v>286</v>
      </c>
      <c r="B18" s="554" t="s">
        <v>65</v>
      </c>
      <c r="C18" s="555"/>
      <c r="D18" s="62">
        <f>'Part A - Mng M8100 Non-toll'!G70</f>
        <v>1000000</v>
      </c>
    </row>
    <row r="19" spans="1:4" ht="12" customHeight="1" thickBot="1" x14ac:dyDescent="0.3">
      <c r="A19" s="553"/>
      <c r="B19" s="554"/>
      <c r="C19" s="555"/>
      <c r="D19" s="62"/>
    </row>
    <row r="20" spans="1:4" ht="12" customHeight="1" thickBot="1" x14ac:dyDescent="0.3">
      <c r="A20" s="698" t="s">
        <v>89</v>
      </c>
      <c r="B20" s="699"/>
      <c r="C20" s="699"/>
      <c r="D20" s="97">
        <f>SUM(D8:D18)</f>
        <v>3366872</v>
      </c>
    </row>
    <row r="21" spans="1:4" ht="12" customHeight="1" x14ac:dyDescent="0.25">
      <c r="A21" s="557"/>
      <c r="B21" s="551" t="s">
        <v>86</v>
      </c>
      <c r="C21" s="552"/>
      <c r="D21" s="95"/>
    </row>
    <row r="22" spans="1:4" ht="12" customHeight="1" x14ac:dyDescent="0.25">
      <c r="A22" s="553" t="s">
        <v>222</v>
      </c>
      <c r="B22" s="554" t="s">
        <v>72</v>
      </c>
      <c r="C22" s="555"/>
      <c r="D22" s="68">
        <f>'Part B - M1300 Non-toll'!G67</f>
        <v>0</v>
      </c>
    </row>
    <row r="23" spans="1:4" ht="12" customHeight="1" x14ac:dyDescent="0.25">
      <c r="A23" s="553" t="s">
        <v>225</v>
      </c>
      <c r="B23" s="554" t="s">
        <v>99</v>
      </c>
      <c r="C23" s="555"/>
      <c r="D23" s="68">
        <f>'Part B - M1500 Non-toll'!G73</f>
        <v>100000</v>
      </c>
    </row>
    <row r="24" spans="1:4" ht="12" customHeight="1" x14ac:dyDescent="0.25">
      <c r="A24" s="553" t="s">
        <v>234</v>
      </c>
      <c r="B24" s="700" t="s">
        <v>50</v>
      </c>
      <c r="C24" s="697"/>
      <c r="D24" s="68">
        <f>'Part B - M1700  Non-toll'!G69</f>
        <v>1000000</v>
      </c>
    </row>
    <row r="25" spans="1:4" ht="12" customHeight="1" x14ac:dyDescent="0.25">
      <c r="A25" s="553" t="s">
        <v>235</v>
      </c>
      <c r="B25" s="700" t="s">
        <v>74</v>
      </c>
      <c r="C25" s="697"/>
      <c r="D25" s="68">
        <f>'Part B - M2100 Non-toll'!G135</f>
        <v>505000</v>
      </c>
    </row>
    <row r="26" spans="1:4" ht="12" customHeight="1" x14ac:dyDescent="0.25">
      <c r="A26" s="553" t="s">
        <v>236</v>
      </c>
      <c r="B26" s="700" t="s">
        <v>38</v>
      </c>
      <c r="C26" s="697"/>
      <c r="D26" s="68">
        <f>'Part B - M2200 Non-toll'!G69</f>
        <v>0</v>
      </c>
    </row>
    <row r="27" spans="1:4" ht="12" customHeight="1" x14ac:dyDescent="0.25">
      <c r="A27" s="553" t="s">
        <v>41</v>
      </c>
      <c r="B27" s="696" t="s">
        <v>42</v>
      </c>
      <c r="C27" s="697"/>
      <c r="D27" s="68">
        <f>'Part B - M2300 Non-toll'!G56</f>
        <v>0</v>
      </c>
    </row>
    <row r="28" spans="1:4" ht="12" customHeight="1" x14ac:dyDescent="0.25">
      <c r="A28" s="553" t="s">
        <v>341</v>
      </c>
      <c r="B28" s="696" t="s">
        <v>51</v>
      </c>
      <c r="C28" s="697"/>
      <c r="D28" s="68">
        <f>'Part B - M2400 Non-toll'!G65</f>
        <v>0</v>
      </c>
    </row>
    <row r="29" spans="1:4" ht="12" customHeight="1" x14ac:dyDescent="0.25">
      <c r="A29" s="553" t="s">
        <v>238</v>
      </c>
      <c r="B29" s="700" t="s">
        <v>52</v>
      </c>
      <c r="C29" s="697"/>
      <c r="D29" s="68">
        <f>'Part B - M2500 Non-toll'!G65</f>
        <v>0</v>
      </c>
    </row>
    <row r="30" spans="1:4" ht="12" customHeight="1" x14ac:dyDescent="0.25">
      <c r="A30" s="553" t="s">
        <v>240</v>
      </c>
      <c r="B30" s="700" t="s">
        <v>75</v>
      </c>
      <c r="C30" s="697"/>
      <c r="D30" s="68">
        <f>'Part B - M2600 Non-toll'!G66</f>
        <v>0</v>
      </c>
    </row>
    <row r="31" spans="1:4" ht="12" customHeight="1" x14ac:dyDescent="0.25">
      <c r="A31" s="553" t="s">
        <v>242</v>
      </c>
      <c r="B31" s="696" t="s">
        <v>53</v>
      </c>
      <c r="C31" s="697"/>
      <c r="D31" s="68">
        <f>'Part B - M2700 Non-toll'!G65</f>
        <v>0</v>
      </c>
    </row>
    <row r="32" spans="1:4" ht="12" customHeight="1" x14ac:dyDescent="0.25">
      <c r="A32" s="553" t="s">
        <v>244</v>
      </c>
      <c r="B32" s="700" t="s">
        <v>91</v>
      </c>
      <c r="C32" s="697"/>
      <c r="D32" s="68">
        <f>'Part B - M2800 Non-toll'!G133</f>
        <v>0</v>
      </c>
    </row>
    <row r="33" spans="1:4" ht="12" customHeight="1" x14ac:dyDescent="0.25">
      <c r="A33" s="553" t="s">
        <v>246</v>
      </c>
      <c r="B33" s="696" t="s">
        <v>54</v>
      </c>
      <c r="C33" s="697"/>
      <c r="D33" s="68">
        <f>'Part B - M3100 Non-toll'!G203</f>
        <v>100000</v>
      </c>
    </row>
    <row r="34" spans="1:4" ht="12" customHeight="1" x14ac:dyDescent="0.25">
      <c r="A34" s="553" t="s">
        <v>248</v>
      </c>
      <c r="B34" s="700" t="s">
        <v>56</v>
      </c>
      <c r="C34" s="697"/>
      <c r="D34" s="68">
        <f>'Part B - M3200 Non-toll'!G68</f>
        <v>0</v>
      </c>
    </row>
    <row r="35" spans="1:4" ht="12" customHeight="1" x14ac:dyDescent="0.25">
      <c r="A35" s="553" t="s">
        <v>250</v>
      </c>
      <c r="B35" s="696" t="s">
        <v>76</v>
      </c>
      <c r="C35" s="697"/>
      <c r="D35" s="68">
        <f>'Part B - M3300 Non-toll'!G74</f>
        <v>0</v>
      </c>
    </row>
    <row r="36" spans="1:4" ht="12" customHeight="1" x14ac:dyDescent="0.25">
      <c r="A36" s="553" t="s">
        <v>1044</v>
      </c>
      <c r="B36" s="696" t="s">
        <v>1045</v>
      </c>
      <c r="C36" s="697"/>
      <c r="D36" s="68">
        <f>'Part B - M3500 Non-toll'!G74</f>
        <v>1000000</v>
      </c>
    </row>
    <row r="37" spans="1:4" ht="12" customHeight="1" x14ac:dyDescent="0.25">
      <c r="A37" s="553" t="s">
        <v>252</v>
      </c>
      <c r="B37" s="700" t="s">
        <v>77</v>
      </c>
      <c r="C37" s="697"/>
      <c r="D37" s="68">
        <f>'Part B - M4100 Non-toll'!G147</f>
        <v>150000</v>
      </c>
    </row>
    <row r="38" spans="1:4" ht="12" customHeight="1" x14ac:dyDescent="0.25">
      <c r="A38" s="553" t="s">
        <v>254</v>
      </c>
      <c r="B38" s="700" t="s">
        <v>78</v>
      </c>
      <c r="C38" s="697"/>
      <c r="D38" s="68">
        <f>'Part B - M4200 Non-toll'!G67</f>
        <v>100000</v>
      </c>
    </row>
    <row r="39" spans="1:4" ht="12" customHeight="1" x14ac:dyDescent="0.25">
      <c r="A39" s="553" t="s">
        <v>260</v>
      </c>
      <c r="B39" s="696" t="s">
        <v>57</v>
      </c>
      <c r="C39" s="697"/>
      <c r="D39" s="68">
        <f>'Part B - M4300 Non-toll'!G66</f>
        <v>20000</v>
      </c>
    </row>
    <row r="40" spans="1:4" ht="12" customHeight="1" x14ac:dyDescent="0.25">
      <c r="A40" s="553" t="s">
        <v>262</v>
      </c>
      <c r="B40" s="696" t="s">
        <v>94</v>
      </c>
      <c r="C40" s="697"/>
      <c r="D40" s="68">
        <f>'Part B - M4400 Non-toll'!G302</f>
        <v>150000</v>
      </c>
    </row>
    <row r="41" spans="1:4" ht="12" customHeight="1" x14ac:dyDescent="0.25">
      <c r="A41" s="553" t="s">
        <v>264</v>
      </c>
      <c r="B41" s="700" t="s">
        <v>58</v>
      </c>
      <c r="C41" s="697"/>
      <c r="D41" s="68">
        <f>'Part B - M4500 Non-toll'!G71</f>
        <v>0</v>
      </c>
    </row>
    <row r="42" spans="1:4" ht="12" customHeight="1" x14ac:dyDescent="0.25">
      <c r="A42" s="553" t="s">
        <v>337</v>
      </c>
      <c r="B42" s="696" t="s">
        <v>59</v>
      </c>
      <c r="C42" s="697"/>
      <c r="D42" s="68">
        <f>'Part B - M4600 Non-toll'!G73</f>
        <v>200000</v>
      </c>
    </row>
    <row r="43" spans="1:4" ht="12" customHeight="1" x14ac:dyDescent="0.25">
      <c r="A43" s="553" t="s">
        <v>269</v>
      </c>
      <c r="B43" s="696" t="s">
        <v>60</v>
      </c>
      <c r="C43" s="697"/>
      <c r="D43" s="68">
        <f>'Part B - M5100 Non-toll'!G74</f>
        <v>30000</v>
      </c>
    </row>
    <row r="44" spans="1:4" ht="12" customHeight="1" x14ac:dyDescent="0.25">
      <c r="A44" s="553" t="s">
        <v>271</v>
      </c>
      <c r="B44" s="696" t="s">
        <v>61</v>
      </c>
      <c r="C44" s="697"/>
      <c r="D44" s="68">
        <f>'Part B - M5200 Non-toll'!G70</f>
        <v>0</v>
      </c>
    </row>
    <row r="45" spans="1:4" ht="12" customHeight="1" x14ac:dyDescent="0.25">
      <c r="A45" s="553" t="s">
        <v>273</v>
      </c>
      <c r="B45" s="700" t="s">
        <v>80</v>
      </c>
      <c r="C45" s="697"/>
      <c r="D45" s="68">
        <f>'Part B - M6100 Non-toll'!G69</f>
        <v>0</v>
      </c>
    </row>
    <row r="46" spans="1:4" ht="12" customHeight="1" x14ac:dyDescent="0.25">
      <c r="A46" s="553" t="s">
        <v>274</v>
      </c>
      <c r="B46" s="700" t="s">
        <v>92</v>
      </c>
      <c r="C46" s="697"/>
      <c r="D46" s="68">
        <f>'Part B - M6200 Non-toll'!G75</f>
        <v>0</v>
      </c>
    </row>
    <row r="47" spans="1:4" ht="12" customHeight="1" x14ac:dyDescent="0.25">
      <c r="A47" s="553" t="s">
        <v>277</v>
      </c>
      <c r="B47" s="700" t="s">
        <v>81</v>
      </c>
      <c r="C47" s="697"/>
      <c r="D47" s="68">
        <f>'Part B - M6300 Non-toll'!G70</f>
        <v>0</v>
      </c>
    </row>
    <row r="48" spans="1:4" ht="12" customHeight="1" x14ac:dyDescent="0.25">
      <c r="A48" s="553" t="s">
        <v>339</v>
      </c>
      <c r="B48" s="700" t="s">
        <v>97</v>
      </c>
      <c r="C48" s="697"/>
      <c r="D48" s="68">
        <f>'Part B - M6400 Non-toll'!G71</f>
        <v>10000</v>
      </c>
    </row>
    <row r="49" spans="1:4" ht="12" customHeight="1" x14ac:dyDescent="0.25">
      <c r="A49" s="553" t="s">
        <v>280</v>
      </c>
      <c r="B49" s="696" t="s">
        <v>62</v>
      </c>
      <c r="C49" s="697"/>
      <c r="D49" s="68">
        <f>'Part B - M6500 Non-toll'!G70</f>
        <v>0</v>
      </c>
    </row>
    <row r="50" spans="1:4" ht="12" customHeight="1" x14ac:dyDescent="0.25">
      <c r="A50" s="553" t="s">
        <v>288</v>
      </c>
      <c r="B50" s="554" t="s">
        <v>66</v>
      </c>
      <c r="C50" s="555"/>
      <c r="D50" s="62">
        <f>'Part B - M9100 Non-toll'!G213</f>
        <v>550000</v>
      </c>
    </row>
    <row r="51" spans="1:4" ht="12" customHeight="1" thickBot="1" x14ac:dyDescent="0.3">
      <c r="A51" s="553"/>
      <c r="B51" s="554"/>
      <c r="C51" s="154"/>
      <c r="D51" s="62"/>
    </row>
    <row r="52" spans="1:4" ht="12" customHeight="1" thickBot="1" x14ac:dyDescent="0.3">
      <c r="A52" s="698" t="s">
        <v>88</v>
      </c>
      <c r="B52" s="699"/>
      <c r="C52" s="699"/>
      <c r="D52" s="97">
        <f>SUM(D22:D51)</f>
        <v>3915000</v>
      </c>
    </row>
    <row r="53" spans="1:4" ht="12" customHeight="1" x14ac:dyDescent="0.25">
      <c r="A53" s="557"/>
      <c r="B53" s="551" t="s">
        <v>426</v>
      </c>
      <c r="C53" s="552"/>
      <c r="D53" s="95"/>
    </row>
    <row r="54" spans="1:4" ht="12" customHeight="1" x14ac:dyDescent="0.25">
      <c r="A54" s="553" t="s">
        <v>422</v>
      </c>
      <c r="B54" s="554" t="s">
        <v>423</v>
      </c>
      <c r="C54" s="555"/>
      <c r="D54" s="68">
        <f>'Part C - M9200 Non-toll'!G68</f>
        <v>33832074</v>
      </c>
    </row>
    <row r="55" spans="1:4" ht="12" customHeight="1" thickBot="1" x14ac:dyDescent="0.3">
      <c r="A55" s="553"/>
      <c r="B55" s="554"/>
      <c r="C55" s="154"/>
      <c r="D55" s="62"/>
    </row>
    <row r="56" spans="1:4" ht="12" customHeight="1" thickBot="1" x14ac:dyDescent="0.3">
      <c r="A56" s="698" t="s">
        <v>424</v>
      </c>
      <c r="B56" s="699"/>
      <c r="C56" s="699"/>
      <c r="D56" s="97">
        <f>SUM(D54)</f>
        <v>33832074</v>
      </c>
    </row>
    <row r="57" spans="1:4" ht="12" customHeight="1" thickBot="1" x14ac:dyDescent="0.3">
      <c r="A57" s="701"/>
      <c r="B57" s="702"/>
      <c r="C57" s="703"/>
      <c r="D57" s="1"/>
    </row>
    <row r="58" spans="1:4" ht="12" customHeight="1" thickBot="1" x14ac:dyDescent="0.3">
      <c r="A58" s="701" t="s">
        <v>425</v>
      </c>
      <c r="B58" s="702"/>
      <c r="C58" s="702"/>
      <c r="D58" s="97">
        <f>D20+D52+D56</f>
        <v>41113946</v>
      </c>
    </row>
    <row r="59" spans="1:4" ht="12" customHeight="1" x14ac:dyDescent="0.25">
      <c r="A59" s="558"/>
      <c r="B59" s="558"/>
      <c r="C59" s="558"/>
      <c r="D59" s="558"/>
    </row>
    <row r="60" spans="1:4" ht="12" customHeight="1" x14ac:dyDescent="0.25">
      <c r="A60" s="558"/>
      <c r="B60" s="558"/>
      <c r="C60" s="558"/>
      <c r="D60" s="558"/>
    </row>
    <row r="61" spans="1:4" ht="12" customHeight="1" x14ac:dyDescent="0.25">
      <c r="A61" s="558"/>
      <c r="B61" s="558"/>
      <c r="C61" s="558"/>
      <c r="D61" s="558"/>
    </row>
    <row r="62" spans="1:4" ht="12" customHeight="1" x14ac:dyDescent="0.25">
      <c r="A62" s="558"/>
      <c r="B62" s="558"/>
      <c r="C62" s="559"/>
      <c r="D62" s="558"/>
    </row>
    <row r="63" spans="1:4" ht="12" customHeight="1" x14ac:dyDescent="0.25">
      <c r="A63" s="558"/>
      <c r="B63" s="558"/>
      <c r="C63" s="559"/>
      <c r="D63" s="558"/>
    </row>
    <row r="64" spans="1:4" ht="12" customHeight="1" x14ac:dyDescent="0.25">
      <c r="A64" s="558"/>
      <c r="B64" s="558"/>
      <c r="C64" s="559"/>
      <c r="D64" s="558"/>
    </row>
    <row r="65" spans="1:4" ht="12" customHeight="1" x14ac:dyDescent="0.25">
      <c r="A65" s="558"/>
      <c r="B65" s="558"/>
      <c r="C65" s="559"/>
      <c r="D65" s="558"/>
    </row>
    <row r="66" spans="1:4" ht="12" customHeight="1" x14ac:dyDescent="0.25">
      <c r="A66" s="558"/>
      <c r="B66" s="558"/>
      <c r="C66" s="559"/>
      <c r="D66" s="558"/>
    </row>
    <row r="67" spans="1:4" ht="12" customHeight="1" x14ac:dyDescent="0.25">
      <c r="A67" s="558"/>
      <c r="B67" s="558"/>
      <c r="C67" s="559"/>
      <c r="D67" s="558"/>
    </row>
    <row r="68" spans="1:4" ht="12" customHeight="1" x14ac:dyDescent="0.25">
      <c r="A68" s="558"/>
      <c r="B68" s="558"/>
      <c r="C68" s="559"/>
      <c r="D68" s="558"/>
    </row>
    <row r="69" spans="1:4" ht="12" customHeight="1" x14ac:dyDescent="0.25">
      <c r="A69" s="558"/>
      <c r="B69" s="558"/>
      <c r="C69" s="559"/>
      <c r="D69" s="558"/>
    </row>
    <row r="70" spans="1:4" ht="12" customHeight="1" x14ac:dyDescent="0.25">
      <c r="A70" s="558"/>
      <c r="B70" s="558"/>
      <c r="C70" s="559"/>
      <c r="D70" s="558"/>
    </row>
    <row r="71" spans="1:4" ht="12" customHeight="1" x14ac:dyDescent="0.25">
      <c r="A71" s="558"/>
      <c r="B71" s="558"/>
      <c r="C71" s="558"/>
      <c r="D71" s="558"/>
    </row>
    <row r="72" spans="1:4" ht="12" customHeight="1" x14ac:dyDescent="0.25">
      <c r="A72" s="558"/>
      <c r="B72" s="558"/>
      <c r="C72" s="558"/>
      <c r="D72" s="558"/>
    </row>
    <row r="73" spans="1:4" ht="12" customHeight="1" x14ac:dyDescent="0.25">
      <c r="A73" s="558"/>
      <c r="B73" s="558"/>
      <c r="C73" s="558"/>
      <c r="D73" s="558"/>
    </row>
    <row r="74" spans="1:4" ht="12" customHeight="1" x14ac:dyDescent="0.25">
      <c r="A74" s="558"/>
      <c r="B74" s="558"/>
      <c r="C74" s="558"/>
      <c r="D74" s="558"/>
    </row>
    <row r="75" spans="1:4" ht="12" customHeight="1" x14ac:dyDescent="0.25">
      <c r="A75" s="558"/>
      <c r="B75" s="558"/>
      <c r="C75" s="558"/>
      <c r="D75" s="558"/>
    </row>
    <row r="76" spans="1:4" ht="12" customHeight="1" x14ac:dyDescent="0.25">
      <c r="A76" s="558"/>
      <c r="B76" s="558"/>
      <c r="C76" s="558"/>
      <c r="D76" s="558"/>
    </row>
    <row r="77" spans="1:4" ht="12" customHeight="1" x14ac:dyDescent="0.25">
      <c r="A77" s="558"/>
      <c r="B77" s="558"/>
      <c r="C77" s="558"/>
      <c r="D77" s="558"/>
    </row>
    <row r="78" spans="1:4" ht="12" customHeight="1" x14ac:dyDescent="0.25">
      <c r="A78" s="558"/>
      <c r="B78" s="558"/>
      <c r="C78" s="558"/>
      <c r="D78" s="558"/>
    </row>
    <row r="79" spans="1:4" ht="12" customHeight="1" x14ac:dyDescent="0.25">
      <c r="A79" s="558"/>
      <c r="B79" s="558"/>
      <c r="C79" s="558"/>
      <c r="D79" s="558"/>
    </row>
    <row r="80" spans="1:4" ht="12" customHeight="1" x14ac:dyDescent="0.25">
      <c r="A80" s="558"/>
      <c r="B80" s="558"/>
      <c r="C80" s="558"/>
      <c r="D80" s="558"/>
    </row>
    <row r="81" spans="1:4" ht="12" customHeight="1" x14ac:dyDescent="0.25">
      <c r="A81" s="558"/>
      <c r="B81" s="558"/>
      <c r="C81" s="558"/>
      <c r="D81" s="558"/>
    </row>
    <row r="82" spans="1:4" ht="12" customHeight="1" x14ac:dyDescent="0.25">
      <c r="A82" s="558"/>
      <c r="B82" s="558"/>
      <c r="C82" s="558"/>
      <c r="D82" s="558"/>
    </row>
    <row r="83" spans="1:4" ht="12" customHeight="1" x14ac:dyDescent="0.25">
      <c r="A83" s="558"/>
      <c r="B83" s="558"/>
      <c r="C83" s="558"/>
      <c r="D83" s="558"/>
    </row>
    <row r="84" spans="1:4" ht="12" customHeight="1" x14ac:dyDescent="0.25">
      <c r="A84" s="558"/>
      <c r="B84" s="558"/>
      <c r="C84" s="558"/>
      <c r="D84" s="558"/>
    </row>
    <row r="85" spans="1:4" ht="12" customHeight="1" x14ac:dyDescent="0.25">
      <c r="A85" s="558"/>
      <c r="B85" s="558"/>
      <c r="C85" s="558"/>
      <c r="D85" s="558"/>
    </row>
    <row r="86" spans="1:4" ht="12" customHeight="1" x14ac:dyDescent="0.25">
      <c r="A86" s="558"/>
      <c r="B86" s="558"/>
      <c r="C86" s="558"/>
      <c r="D86" s="558"/>
    </row>
    <row r="87" spans="1:4" ht="12" customHeight="1" x14ac:dyDescent="0.25">
      <c r="A87" s="558"/>
      <c r="B87" s="558"/>
      <c r="C87" s="558"/>
      <c r="D87" s="558"/>
    </row>
    <row r="88" spans="1:4" ht="12" customHeight="1" x14ac:dyDescent="0.25">
      <c r="A88" s="558"/>
      <c r="B88" s="558"/>
      <c r="C88" s="558"/>
      <c r="D88" s="558"/>
    </row>
    <row r="89" spans="1:4" ht="12" customHeight="1" x14ac:dyDescent="0.25">
      <c r="A89" s="558"/>
      <c r="B89" s="558"/>
      <c r="C89" s="558"/>
      <c r="D89" s="558"/>
    </row>
    <row r="90" spans="1:4" ht="12" customHeight="1" x14ac:dyDescent="0.25">
      <c r="A90" s="558"/>
      <c r="B90" s="558"/>
      <c r="C90" s="558"/>
      <c r="D90" s="558"/>
    </row>
    <row r="91" spans="1:4" ht="12" customHeight="1" x14ac:dyDescent="0.25">
      <c r="A91" s="558"/>
      <c r="B91" s="558"/>
      <c r="C91" s="558"/>
      <c r="D91" s="558"/>
    </row>
    <row r="92" spans="1:4" ht="12" customHeight="1" x14ac:dyDescent="0.25">
      <c r="A92" s="558"/>
      <c r="B92" s="558"/>
      <c r="C92" s="558"/>
      <c r="D92" s="558"/>
    </row>
    <row r="93" spans="1:4" ht="12" customHeight="1" x14ac:dyDescent="0.25">
      <c r="A93" s="558"/>
      <c r="B93" s="558"/>
      <c r="C93" s="558"/>
      <c r="D93" s="558"/>
    </row>
    <row r="94" spans="1:4" ht="12" customHeight="1" x14ac:dyDescent="0.25">
      <c r="A94" s="558"/>
      <c r="B94" s="558"/>
      <c r="C94" s="558"/>
      <c r="D94" s="558"/>
    </row>
    <row r="95" spans="1:4" ht="12" customHeight="1" x14ac:dyDescent="0.25">
      <c r="A95" s="558"/>
      <c r="B95" s="558"/>
      <c r="C95" s="558"/>
      <c r="D95" s="558"/>
    </row>
    <row r="96" spans="1:4" ht="12" customHeight="1" x14ac:dyDescent="0.25">
      <c r="A96" s="558"/>
      <c r="B96" s="558"/>
      <c r="C96" s="558"/>
      <c r="D96" s="558"/>
    </row>
    <row r="97" spans="1:4" ht="12" customHeight="1" x14ac:dyDescent="0.25">
      <c r="A97" s="558"/>
      <c r="B97" s="558"/>
      <c r="C97" s="558"/>
      <c r="D97" s="558"/>
    </row>
    <row r="98" spans="1:4" ht="12" customHeight="1" x14ac:dyDescent="0.25">
      <c r="A98" s="558"/>
      <c r="B98" s="558"/>
      <c r="C98" s="558"/>
      <c r="D98" s="558"/>
    </row>
    <row r="99" spans="1:4" ht="12" customHeight="1" x14ac:dyDescent="0.25">
      <c r="A99" s="558"/>
      <c r="B99" s="558"/>
      <c r="C99" s="558"/>
      <c r="D99" s="558"/>
    </row>
    <row r="100" spans="1:4" ht="12" customHeight="1" x14ac:dyDescent="0.25">
      <c r="A100" s="558"/>
      <c r="B100" s="558"/>
      <c r="C100" s="558"/>
      <c r="D100" s="558"/>
    </row>
    <row r="101" spans="1:4" ht="12" customHeight="1" x14ac:dyDescent="0.25">
      <c r="A101" s="558"/>
      <c r="B101" s="558"/>
      <c r="C101" s="558"/>
      <c r="D101" s="558"/>
    </row>
    <row r="102" spans="1:4" x14ac:dyDescent="0.25">
      <c r="A102" s="558"/>
      <c r="B102" s="558"/>
      <c r="C102" s="558"/>
      <c r="D102" s="558"/>
    </row>
    <row r="103" spans="1:4" x14ac:dyDescent="0.25">
      <c r="C103" s="560"/>
      <c r="D103" s="560"/>
    </row>
    <row r="104" spans="1:4" x14ac:dyDescent="0.25">
      <c r="C104" s="560"/>
      <c r="D104" s="560"/>
    </row>
  </sheetData>
  <sheetProtection algorithmName="SHA-512" hashValue="0Rcb+lGXszTb0r2pzptVifFXq4wHRs0SyP9mBD/wa76ZvzxB3t3oTi/PePH5/rDXoA4wzEdybA/n2NtiJxYVdA==" saltValue="fVen0XLOL/46gbI7sA+uhA==" spinCount="100000" sheet="1" objects="1" scenarios="1"/>
  <mergeCells count="32">
    <mergeCell ref="A56:C56"/>
    <mergeCell ref="A57:C57"/>
    <mergeCell ref="A58:C58"/>
    <mergeCell ref="A20:C20"/>
    <mergeCell ref="B38:C38"/>
    <mergeCell ref="B41:C41"/>
    <mergeCell ref="B45:C45"/>
    <mergeCell ref="B46:C46"/>
    <mergeCell ref="B47:C47"/>
    <mergeCell ref="B48:C48"/>
    <mergeCell ref="B26:C26"/>
    <mergeCell ref="B29:C29"/>
    <mergeCell ref="B30:C30"/>
    <mergeCell ref="B32:C32"/>
    <mergeCell ref="B34:C34"/>
    <mergeCell ref="B37:C37"/>
    <mergeCell ref="B14:C14"/>
    <mergeCell ref="B27:C27"/>
    <mergeCell ref="A52:C52"/>
    <mergeCell ref="B24:C24"/>
    <mergeCell ref="B25:C25"/>
    <mergeCell ref="B49:C49"/>
    <mergeCell ref="B36:C36"/>
    <mergeCell ref="B35:C35"/>
    <mergeCell ref="B33:C33"/>
    <mergeCell ref="B31:C31"/>
    <mergeCell ref="B28:C28"/>
    <mergeCell ref="B44:C44"/>
    <mergeCell ref="B43:C43"/>
    <mergeCell ref="B42:C42"/>
    <mergeCell ref="B40:C40"/>
    <mergeCell ref="B39:C39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&amp;CC&amp;P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D9296-E1D9-4439-8C42-C66951421730}">
  <sheetPr>
    <tabColor theme="6" tint="-0.249977111117893"/>
  </sheetPr>
  <dimension ref="B2:K28"/>
  <sheetViews>
    <sheetView showZeros="0" view="pageBreakPreview" zoomScale="60" zoomScaleNormal="100" workbookViewId="0">
      <selection activeCell="J27" sqref="J27"/>
    </sheetView>
  </sheetViews>
  <sheetFormatPr defaultColWidth="8.90625" defaultRowHeight="15" x14ac:dyDescent="0.25"/>
  <cols>
    <col min="1" max="16384" width="8.90625" style="233"/>
  </cols>
  <sheetData>
    <row r="2" spans="2:11" x14ac:dyDescent="0.25">
      <c r="B2" s="329" t="s">
        <v>1756</v>
      </c>
      <c r="C2" s="330" t="s">
        <v>1757</v>
      </c>
      <c r="D2" s="331"/>
      <c r="E2" s="331"/>
      <c r="F2" s="331"/>
      <c r="G2" s="331"/>
      <c r="H2" s="331"/>
      <c r="I2" s="332"/>
    </row>
    <row r="3" spans="2:11" x14ac:dyDescent="0.25">
      <c r="B3" s="333"/>
      <c r="I3" s="334"/>
    </row>
    <row r="4" spans="2:11" ht="15" customHeight="1" x14ac:dyDescent="0.25">
      <c r="B4" s="710" t="s">
        <v>1758</v>
      </c>
      <c r="C4" s="711"/>
      <c r="D4" s="711"/>
      <c r="E4" s="711"/>
      <c r="F4" s="711"/>
      <c r="G4" s="711"/>
      <c r="H4" s="711"/>
      <c r="I4" s="334"/>
    </row>
    <row r="5" spans="2:11" ht="35.25" customHeight="1" x14ac:dyDescent="0.25">
      <c r="B5" s="710"/>
      <c r="C5" s="711"/>
      <c r="D5" s="711"/>
      <c r="E5" s="711"/>
      <c r="F5" s="711"/>
      <c r="G5" s="711"/>
      <c r="H5" s="711"/>
      <c r="I5" s="334"/>
      <c r="K5" s="335"/>
    </row>
    <row r="6" spans="2:11" x14ac:dyDescent="0.25">
      <c r="B6" s="336"/>
      <c r="I6" s="334"/>
      <c r="K6" s="337"/>
    </row>
    <row r="7" spans="2:11" x14ac:dyDescent="0.25">
      <c r="B7" s="338" t="s">
        <v>1759</v>
      </c>
      <c r="C7" s="712" t="s">
        <v>1760</v>
      </c>
      <c r="D7" s="712"/>
      <c r="E7" s="712"/>
      <c r="F7" s="712"/>
      <c r="G7" s="706">
        <f>'Summary Non-toll'!D20</f>
        <v>3366872</v>
      </c>
      <c r="H7" s="706"/>
      <c r="I7" s="334"/>
    </row>
    <row r="8" spans="2:11" x14ac:dyDescent="0.25">
      <c r="B8" s="338"/>
      <c r="C8" s="339"/>
      <c r="D8" s="339"/>
      <c r="E8" s="339"/>
      <c r="F8" s="339"/>
      <c r="G8" s="340"/>
      <c r="H8" s="340"/>
      <c r="I8" s="334"/>
    </row>
    <row r="9" spans="2:11" x14ac:dyDescent="0.25">
      <c r="B9" s="338" t="s">
        <v>1761</v>
      </c>
      <c r="C9" s="341" t="s">
        <v>1762</v>
      </c>
      <c r="E9" s="341"/>
      <c r="G9" s="706">
        <f>'Summary Non-toll'!D52</f>
        <v>3915000</v>
      </c>
      <c r="H9" s="706"/>
      <c r="I9" s="334"/>
    </row>
    <row r="10" spans="2:11" x14ac:dyDescent="0.25">
      <c r="B10" s="338"/>
      <c r="C10" s="341"/>
      <c r="E10" s="341"/>
      <c r="G10" s="340"/>
      <c r="H10" s="340"/>
      <c r="I10" s="334"/>
    </row>
    <row r="11" spans="2:11" x14ac:dyDescent="0.25">
      <c r="B11" s="338" t="s">
        <v>1763</v>
      </c>
      <c r="C11" s="341" t="s">
        <v>423</v>
      </c>
      <c r="E11" s="341"/>
      <c r="G11" s="706">
        <f>'Summary Non-toll'!D56</f>
        <v>33832074</v>
      </c>
      <c r="H11" s="706"/>
      <c r="I11" s="334"/>
    </row>
    <row r="12" spans="2:11" x14ac:dyDescent="0.25">
      <c r="B12" s="342"/>
      <c r="G12" s="340"/>
      <c r="H12" s="340"/>
      <c r="I12" s="334"/>
    </row>
    <row r="13" spans="2:11" ht="15.6" x14ac:dyDescent="0.3">
      <c r="B13" s="713" t="s">
        <v>1764</v>
      </c>
      <c r="C13" s="714"/>
      <c r="D13" s="714"/>
      <c r="E13" s="714"/>
      <c r="F13" s="714"/>
      <c r="G13" s="715">
        <f>G7+G9+G11</f>
        <v>41113946</v>
      </c>
      <c r="H13" s="715"/>
      <c r="I13" s="334"/>
    </row>
    <row r="14" spans="2:11" x14ac:dyDescent="0.25">
      <c r="B14" s="342"/>
      <c r="G14" s="340"/>
      <c r="H14" s="340"/>
      <c r="I14" s="334"/>
    </row>
    <row r="15" spans="2:11" x14ac:dyDescent="0.25">
      <c r="B15" s="342"/>
      <c r="G15" s="340"/>
      <c r="H15" s="340"/>
      <c r="I15" s="334"/>
    </row>
    <row r="16" spans="2:11" x14ac:dyDescent="0.25">
      <c r="B16" s="342"/>
      <c r="G16" s="340"/>
      <c r="H16" s="340"/>
      <c r="I16" s="334"/>
    </row>
    <row r="17" spans="2:9" x14ac:dyDescent="0.25">
      <c r="B17" s="704"/>
      <c r="C17" s="705"/>
      <c r="D17" s="705"/>
      <c r="E17" s="705"/>
      <c r="F17" s="705"/>
      <c r="G17" s="706"/>
      <c r="H17" s="706"/>
      <c r="I17" s="334"/>
    </row>
    <row r="18" spans="2:9" x14ac:dyDescent="0.25">
      <c r="B18" s="342"/>
      <c r="G18" s="340"/>
      <c r="H18" s="340"/>
      <c r="I18" s="334"/>
    </row>
    <row r="19" spans="2:9" ht="16.2" thickBot="1" x14ac:dyDescent="0.35">
      <c r="B19" s="707"/>
      <c r="C19" s="708"/>
      <c r="D19" s="708"/>
      <c r="E19" s="708"/>
      <c r="F19" s="708"/>
      <c r="G19" s="716"/>
      <c r="H19" s="716"/>
      <c r="I19" s="334"/>
    </row>
    <row r="20" spans="2:9" ht="15.6" thickTop="1" x14ac:dyDescent="0.25">
      <c r="B20" s="342"/>
      <c r="I20" s="334"/>
    </row>
    <row r="21" spans="2:9" x14ac:dyDescent="0.25">
      <c r="B21" s="342"/>
      <c r="I21" s="334"/>
    </row>
    <row r="22" spans="2:9" ht="8.25" customHeight="1" x14ac:dyDescent="0.25">
      <c r="B22" s="336"/>
      <c r="I22" s="334"/>
    </row>
    <row r="23" spans="2:9" ht="38.25" customHeight="1" x14ac:dyDescent="0.25">
      <c r="B23" s="343"/>
      <c r="I23" s="334"/>
    </row>
    <row r="24" spans="2:9" x14ac:dyDescent="0.25">
      <c r="B24" s="336"/>
      <c r="I24" s="334"/>
    </row>
    <row r="25" spans="2:9" x14ac:dyDescent="0.25">
      <c r="B25" s="336"/>
      <c r="I25" s="334"/>
    </row>
    <row r="26" spans="2:9" ht="38.25" customHeight="1" x14ac:dyDescent="0.25">
      <c r="B26" s="344"/>
      <c r="I26" s="334"/>
    </row>
    <row r="27" spans="2:9" x14ac:dyDescent="0.25">
      <c r="B27" s="345"/>
      <c r="I27" s="334"/>
    </row>
    <row r="28" spans="2:9" x14ac:dyDescent="0.25">
      <c r="B28" s="346"/>
      <c r="C28" s="347"/>
      <c r="D28" s="347"/>
      <c r="E28" s="347"/>
      <c r="F28" s="347"/>
      <c r="G28" s="347"/>
      <c r="H28" s="347"/>
      <c r="I28" s="348"/>
    </row>
  </sheetData>
  <sheetProtection algorithmName="SHA-512" hashValue="rOovScmZzKJfGr9ygr4AsHf9o3wGbNXF6h40FjBU8lzZHEH8jQRXSILuYJeWgkkPqlYHxln6Ff4vTokh63qNEQ==" saltValue="lZ6OgaSvRzV9GUKuymda1g==" spinCount="100000" sheet="1" objects="1" scenarios="1"/>
  <mergeCells count="11">
    <mergeCell ref="B17:F17"/>
    <mergeCell ref="G17:H17"/>
    <mergeCell ref="B19:F19"/>
    <mergeCell ref="G19:H19"/>
    <mergeCell ref="B4:H5"/>
    <mergeCell ref="C7:F7"/>
    <mergeCell ref="G7:H7"/>
    <mergeCell ref="G9:H9"/>
    <mergeCell ref="G11:H11"/>
    <mergeCell ref="B13:F13"/>
    <mergeCell ref="G13:H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&amp;CC&amp;P</oddHead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084F-D137-45C6-8544-A6871AD32C91}">
  <sheetPr>
    <tabColor rgb="FFFF0000"/>
  </sheetPr>
  <dimension ref="A1:K34"/>
  <sheetViews>
    <sheetView view="pageBreakPreview" zoomScale="60" zoomScaleNormal="100" workbookViewId="0">
      <selection activeCell="J27" sqref="J27"/>
    </sheetView>
  </sheetViews>
  <sheetFormatPr defaultRowHeight="15" x14ac:dyDescent="0.25"/>
  <sheetData>
    <row r="1" spans="1:11" x14ac:dyDescent="0.25">
      <c r="A1" s="669"/>
      <c r="B1" s="670" t="s">
        <v>1756</v>
      </c>
      <c r="C1" s="671" t="s">
        <v>1757</v>
      </c>
      <c r="D1" s="672"/>
      <c r="E1" s="672"/>
      <c r="F1" s="672"/>
      <c r="G1" s="673"/>
      <c r="H1" s="673"/>
      <c r="I1" s="673"/>
      <c r="J1" s="673"/>
      <c r="K1" s="674"/>
    </row>
    <row r="2" spans="1:11" x14ac:dyDescent="0.25">
      <c r="A2" s="675"/>
      <c r="B2" s="675"/>
      <c r="C2" s="676"/>
      <c r="D2" s="676"/>
      <c r="E2" s="676"/>
      <c r="F2" s="676"/>
      <c r="G2" s="676"/>
      <c r="H2" s="676"/>
      <c r="I2" s="676"/>
      <c r="J2" s="676"/>
      <c r="K2" s="677"/>
    </row>
    <row r="3" spans="1:11" x14ac:dyDescent="0.25">
      <c r="A3" s="675"/>
      <c r="B3" s="721" t="s">
        <v>2008</v>
      </c>
      <c r="C3" s="722"/>
      <c r="D3" s="722"/>
      <c r="E3" s="722"/>
      <c r="F3" s="722"/>
      <c r="G3" s="722"/>
      <c r="H3" s="722"/>
      <c r="I3" s="722"/>
      <c r="J3" s="722"/>
      <c r="K3" s="723"/>
    </row>
    <row r="4" spans="1:11" x14ac:dyDescent="0.25">
      <c r="A4" s="675"/>
      <c r="B4" s="721"/>
      <c r="C4" s="722"/>
      <c r="D4" s="722"/>
      <c r="E4" s="722"/>
      <c r="F4" s="722"/>
      <c r="G4" s="722"/>
      <c r="H4" s="722"/>
      <c r="I4" s="722"/>
      <c r="J4" s="722"/>
      <c r="K4" s="723"/>
    </row>
    <row r="5" spans="1:11" x14ac:dyDescent="0.25">
      <c r="A5" s="675"/>
      <c r="B5" s="721"/>
      <c r="C5" s="722"/>
      <c r="D5" s="722"/>
      <c r="E5" s="722"/>
      <c r="F5" s="722"/>
      <c r="G5" s="722"/>
      <c r="H5" s="722"/>
      <c r="I5" s="722"/>
      <c r="J5" s="722"/>
      <c r="K5" s="723"/>
    </row>
    <row r="6" spans="1:11" x14ac:dyDescent="0.25">
      <c r="A6" s="675"/>
      <c r="B6" s="721"/>
      <c r="C6" s="722"/>
      <c r="D6" s="722"/>
      <c r="E6" s="722"/>
      <c r="F6" s="722"/>
      <c r="G6" s="722"/>
      <c r="H6" s="722"/>
      <c r="I6" s="722"/>
      <c r="J6" s="722"/>
      <c r="K6" s="723"/>
    </row>
    <row r="7" spans="1:11" x14ac:dyDescent="0.25">
      <c r="A7" s="675"/>
      <c r="B7" s="721"/>
      <c r="C7" s="722"/>
      <c r="D7" s="722"/>
      <c r="E7" s="722"/>
      <c r="F7" s="722"/>
      <c r="G7" s="722"/>
      <c r="H7" s="722"/>
      <c r="I7" s="722"/>
      <c r="J7" s="722"/>
      <c r="K7" s="723"/>
    </row>
    <row r="8" spans="1:11" x14ac:dyDescent="0.25">
      <c r="A8" s="675"/>
      <c r="B8" s="669"/>
      <c r="C8" s="673"/>
      <c r="D8" s="673"/>
      <c r="E8" s="673"/>
      <c r="F8" s="673"/>
      <c r="G8" s="669"/>
      <c r="H8" s="673"/>
      <c r="I8" s="673"/>
      <c r="J8" s="673"/>
      <c r="K8" s="674"/>
    </row>
    <row r="9" spans="1:11" x14ac:dyDescent="0.25">
      <c r="A9" s="675"/>
      <c r="B9" s="675"/>
      <c r="C9" s="676"/>
      <c r="D9" s="676"/>
      <c r="E9" s="676"/>
      <c r="F9" s="676"/>
      <c r="G9" s="675"/>
      <c r="H9" s="676"/>
      <c r="I9" s="676"/>
      <c r="J9" s="676"/>
      <c r="K9" s="677"/>
    </row>
    <row r="10" spans="1:11" x14ac:dyDescent="0.25">
      <c r="A10" s="675"/>
      <c r="B10" s="678" t="s">
        <v>2003</v>
      </c>
      <c r="C10" s="676"/>
      <c r="D10" s="676"/>
      <c r="E10" s="676"/>
      <c r="F10" s="676"/>
      <c r="G10" s="724">
        <f>'SUMMARY OF PRICING SCHEDULE T'!G13</f>
        <v>183866982</v>
      </c>
      <c r="H10" s="725"/>
      <c r="I10" s="676"/>
      <c r="J10" s="676"/>
      <c r="K10" s="677"/>
    </row>
    <row r="11" spans="1:11" x14ac:dyDescent="0.25">
      <c r="A11" s="675"/>
      <c r="B11" s="675"/>
      <c r="C11" s="676"/>
      <c r="D11" s="676"/>
      <c r="E11" s="676"/>
      <c r="F11" s="676"/>
      <c r="G11" s="675"/>
      <c r="H11" s="676"/>
      <c r="I11" s="676"/>
      <c r="J11" s="676"/>
      <c r="K11" s="677"/>
    </row>
    <row r="12" spans="1:11" x14ac:dyDescent="0.25">
      <c r="A12" s="675"/>
      <c r="B12" s="678" t="s">
        <v>2004</v>
      </c>
      <c r="C12" s="676"/>
      <c r="D12" s="676"/>
      <c r="E12" s="676"/>
      <c r="F12" s="676"/>
      <c r="G12" s="724">
        <f>'SUMMARY OF PRICING SCHEDULE NT'!G13</f>
        <v>41113946</v>
      </c>
      <c r="H12" s="725"/>
      <c r="I12" s="676"/>
      <c r="J12" s="676"/>
      <c r="K12" s="677"/>
    </row>
    <row r="13" spans="1:11" x14ac:dyDescent="0.25">
      <c r="A13" s="675"/>
      <c r="B13" s="675"/>
      <c r="C13" s="676"/>
      <c r="D13" s="676"/>
      <c r="E13" s="676"/>
      <c r="F13" s="676"/>
      <c r="G13" s="675"/>
      <c r="H13" s="676"/>
      <c r="I13" s="676"/>
      <c r="J13" s="676"/>
      <c r="K13" s="677"/>
    </row>
    <row r="14" spans="1:11" x14ac:dyDescent="0.25">
      <c r="A14" s="675"/>
      <c r="B14" s="675"/>
      <c r="C14" s="676"/>
      <c r="D14" s="676"/>
      <c r="E14" s="676"/>
      <c r="F14" s="676"/>
      <c r="G14" s="675"/>
      <c r="H14" s="676"/>
      <c r="I14" s="676"/>
      <c r="J14" s="676"/>
      <c r="K14" s="677"/>
    </row>
    <row r="15" spans="1:11" x14ac:dyDescent="0.25">
      <c r="A15" s="675"/>
      <c r="B15" s="669"/>
      <c r="C15" s="673"/>
      <c r="D15" s="673"/>
      <c r="E15" s="673"/>
      <c r="F15" s="673"/>
      <c r="G15" s="669"/>
      <c r="H15" s="673"/>
      <c r="I15" s="673"/>
      <c r="J15" s="673"/>
      <c r="K15" s="674"/>
    </row>
    <row r="16" spans="1:11" x14ac:dyDescent="0.25">
      <c r="A16" s="675"/>
      <c r="B16" s="678" t="s">
        <v>2005</v>
      </c>
      <c r="C16" s="676"/>
      <c r="D16" s="676"/>
      <c r="E16" s="676"/>
      <c r="F16" s="676"/>
      <c r="G16" s="724">
        <f>G12+G10</f>
        <v>224980928</v>
      </c>
      <c r="H16" s="726"/>
      <c r="I16" s="676"/>
      <c r="J16" s="676"/>
      <c r="K16" s="677"/>
    </row>
    <row r="17" spans="1:11" x14ac:dyDescent="0.25">
      <c r="A17" s="675"/>
      <c r="B17" s="675"/>
      <c r="C17" s="676"/>
      <c r="D17" s="676"/>
      <c r="E17" s="676"/>
      <c r="F17" s="676"/>
      <c r="G17" s="675"/>
      <c r="H17" s="676"/>
      <c r="I17" s="676"/>
      <c r="J17" s="676"/>
      <c r="K17" s="677"/>
    </row>
    <row r="18" spans="1:11" x14ac:dyDescent="0.25">
      <c r="A18" s="675"/>
      <c r="B18" s="679" t="s">
        <v>1765</v>
      </c>
      <c r="C18" s="680"/>
      <c r="D18" s="680"/>
      <c r="E18" s="680"/>
      <c r="F18" s="680"/>
      <c r="G18" s="681"/>
      <c r="H18" s="682"/>
      <c r="I18" s="676"/>
      <c r="J18" s="676"/>
      <c r="K18" s="677"/>
    </row>
    <row r="19" spans="1:11" x14ac:dyDescent="0.25">
      <c r="A19" s="675"/>
      <c r="B19" s="679"/>
      <c r="C19" s="680"/>
      <c r="D19" s="680"/>
      <c r="E19" s="680"/>
      <c r="F19" s="680"/>
      <c r="G19" s="681"/>
      <c r="H19" s="682"/>
      <c r="I19" s="676"/>
      <c r="J19" s="676"/>
      <c r="K19" s="677"/>
    </row>
    <row r="20" spans="1:11" x14ac:dyDescent="0.25">
      <c r="A20" s="675"/>
      <c r="B20" s="727" t="s">
        <v>2006</v>
      </c>
      <c r="C20" s="728"/>
      <c r="D20" s="728"/>
      <c r="E20" s="728"/>
      <c r="F20" s="728"/>
      <c r="G20" s="724">
        <f>G16*0.15</f>
        <v>33747139.199999996</v>
      </c>
      <c r="H20" s="726"/>
      <c r="I20" s="676"/>
      <c r="J20" s="676"/>
      <c r="K20" s="677"/>
    </row>
    <row r="21" spans="1:11" x14ac:dyDescent="0.25">
      <c r="A21" s="675"/>
      <c r="B21" s="679"/>
      <c r="C21" s="680"/>
      <c r="D21" s="680"/>
      <c r="E21" s="680"/>
      <c r="F21" s="680"/>
      <c r="G21" s="681"/>
      <c r="H21" s="682"/>
      <c r="I21" s="676"/>
      <c r="J21" s="676"/>
      <c r="K21" s="677"/>
    </row>
    <row r="22" spans="1:11" ht="15.6" x14ac:dyDescent="0.3">
      <c r="A22" s="675"/>
      <c r="B22" s="717" t="s">
        <v>1766</v>
      </c>
      <c r="C22" s="718"/>
      <c r="D22" s="718"/>
      <c r="E22" s="718"/>
      <c r="F22" s="718"/>
      <c r="G22" s="719">
        <f>G16+G20</f>
        <v>258728067.19999999</v>
      </c>
      <c r="H22" s="720"/>
      <c r="I22" s="676"/>
      <c r="J22" s="676"/>
      <c r="K22" s="677"/>
    </row>
    <row r="23" spans="1:11" x14ac:dyDescent="0.25">
      <c r="A23" s="675"/>
      <c r="B23" s="683"/>
      <c r="C23" s="684"/>
      <c r="D23" s="684"/>
      <c r="E23" s="684"/>
      <c r="F23" s="684"/>
      <c r="G23" s="685"/>
      <c r="H23" s="684"/>
      <c r="I23" s="686"/>
      <c r="J23" s="686"/>
      <c r="K23" s="687"/>
    </row>
    <row r="24" spans="1:11" x14ac:dyDescent="0.25">
      <c r="A24" s="675"/>
      <c r="B24" s="679"/>
      <c r="C24" s="680"/>
      <c r="D24" s="680"/>
      <c r="E24" s="680"/>
      <c r="F24" s="680"/>
      <c r="G24" s="680"/>
      <c r="H24" s="680"/>
      <c r="I24" s="676"/>
      <c r="J24" s="676"/>
      <c r="K24" s="677"/>
    </row>
    <row r="25" spans="1:11" x14ac:dyDescent="0.25">
      <c r="A25" s="675"/>
      <c r="B25" s="688"/>
      <c r="C25" s="680"/>
      <c r="D25" s="680"/>
      <c r="E25" s="680"/>
      <c r="F25" s="680"/>
      <c r="G25" s="680"/>
      <c r="H25" s="680"/>
      <c r="I25" s="676"/>
      <c r="J25" s="676"/>
      <c r="K25" s="677"/>
    </row>
    <row r="26" spans="1:11" x14ac:dyDescent="0.25">
      <c r="A26" s="675"/>
      <c r="B26" s="689" t="s">
        <v>2007</v>
      </c>
      <c r="C26" s="680"/>
      <c r="D26" s="680"/>
      <c r="E26" s="680"/>
      <c r="F26" s="680"/>
      <c r="G26" s="680"/>
      <c r="H26" s="680"/>
      <c r="I26" s="676"/>
      <c r="J26" s="676"/>
      <c r="K26" s="677"/>
    </row>
    <row r="27" spans="1:11" x14ac:dyDescent="0.25">
      <c r="A27" s="675"/>
      <c r="B27" s="688"/>
      <c r="C27" s="680"/>
      <c r="D27" s="680"/>
      <c r="E27" s="680"/>
      <c r="F27" s="680"/>
      <c r="G27" s="680"/>
      <c r="H27" s="680"/>
      <c r="I27" s="676"/>
      <c r="J27" s="676"/>
      <c r="K27" s="677"/>
    </row>
    <row r="28" spans="1:11" x14ac:dyDescent="0.25">
      <c r="A28" s="675"/>
      <c r="B28" s="688"/>
      <c r="C28" s="680"/>
      <c r="D28" s="680"/>
      <c r="E28" s="680"/>
      <c r="F28" s="680"/>
      <c r="G28" s="680"/>
      <c r="H28" s="680"/>
      <c r="I28" s="676"/>
      <c r="J28" s="676"/>
      <c r="K28" s="677"/>
    </row>
    <row r="29" spans="1:11" x14ac:dyDescent="0.25">
      <c r="A29" s="675"/>
      <c r="B29" s="690" t="s">
        <v>1767</v>
      </c>
      <c r="C29" s="680"/>
      <c r="D29" s="680"/>
      <c r="E29" s="680"/>
      <c r="F29" s="680"/>
      <c r="G29" s="680"/>
      <c r="H29" s="680"/>
      <c r="I29" s="676"/>
      <c r="J29" s="676"/>
      <c r="K29" s="677"/>
    </row>
    <row r="30" spans="1:11" x14ac:dyDescent="0.25">
      <c r="A30" s="691"/>
      <c r="B30" s="691"/>
      <c r="C30" s="686"/>
      <c r="D30" s="686"/>
      <c r="E30" s="686"/>
      <c r="F30" s="686"/>
      <c r="G30" s="686"/>
      <c r="H30" s="686"/>
      <c r="I30" s="686"/>
      <c r="J30" s="686"/>
      <c r="K30" s="687"/>
    </row>
    <row r="31" spans="1:11" x14ac:dyDescent="0.25">
      <c r="A31" s="676"/>
      <c r="B31" s="676"/>
      <c r="C31" s="676"/>
      <c r="D31" s="676"/>
      <c r="E31" s="676"/>
      <c r="F31" s="676"/>
      <c r="G31" s="676"/>
      <c r="H31" s="676"/>
      <c r="I31" s="676"/>
      <c r="J31" s="676"/>
      <c r="K31" s="676"/>
    </row>
    <row r="32" spans="1:11" x14ac:dyDescent="0.25">
      <c r="A32" s="676"/>
      <c r="B32" s="676"/>
      <c r="C32" s="676"/>
      <c r="D32" s="676"/>
      <c r="E32" s="676"/>
      <c r="F32" s="676"/>
      <c r="G32" s="676"/>
      <c r="H32" s="676"/>
      <c r="I32" s="676"/>
      <c r="J32" s="676"/>
      <c r="K32" s="676"/>
    </row>
    <row r="33" spans="1:11" x14ac:dyDescent="0.25">
      <c r="A33" s="676"/>
      <c r="B33" s="676"/>
      <c r="C33" s="676"/>
      <c r="D33" s="676"/>
      <c r="E33" s="676"/>
      <c r="F33" s="676"/>
      <c r="G33" s="676"/>
      <c r="H33" s="676"/>
      <c r="I33" s="676"/>
      <c r="J33" s="676"/>
      <c r="K33" s="676"/>
    </row>
    <row r="34" spans="1:11" x14ac:dyDescent="0.25">
      <c r="A34" s="676"/>
      <c r="B34" s="676"/>
      <c r="C34" s="676"/>
      <c r="D34" s="676"/>
      <c r="E34" s="676"/>
      <c r="F34" s="676"/>
      <c r="G34" s="676"/>
      <c r="H34" s="676"/>
      <c r="I34" s="676"/>
      <c r="J34" s="676"/>
      <c r="K34" s="676"/>
    </row>
  </sheetData>
  <mergeCells count="8">
    <mergeCell ref="B22:F22"/>
    <mergeCell ref="G22:H22"/>
    <mergeCell ref="B3:K7"/>
    <mergeCell ref="G10:H10"/>
    <mergeCell ref="G12:H12"/>
    <mergeCell ref="G16:H16"/>
    <mergeCell ref="B20:F20"/>
    <mergeCell ref="G20:H20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173AA-FEF3-445C-905C-3A2078C81712}">
  <sheetPr>
    <tabColor rgb="FFFFFF00"/>
  </sheetPr>
  <dimension ref="A1:G73"/>
  <sheetViews>
    <sheetView showZeros="0" view="pageBreakPreview" topLeftCell="A34" zoomScaleNormal="100" zoomScaleSheetLayoutView="100" workbookViewId="0">
      <selection activeCell="J62" activeCellId="1" sqref="D19 J62"/>
    </sheetView>
  </sheetViews>
  <sheetFormatPr defaultColWidth="12.453125" defaultRowHeight="11.4" x14ac:dyDescent="0.25"/>
  <cols>
    <col min="1" max="2" width="3.81640625" style="10" customWidth="1"/>
    <col min="3" max="3" width="30.81640625" style="11" customWidth="1"/>
    <col min="4" max="4" width="9.81640625" style="10" customWidth="1"/>
    <col min="5" max="5" width="9.81640625" style="69" customWidth="1"/>
    <col min="6" max="6" width="9.81640625" style="70" customWidth="1"/>
    <col min="7" max="7" width="10.81640625" style="71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X.002-162-2023/1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Toll'!A2</f>
        <v>SCHEDULE A: ROUTINE ROAD MAINTENNACE OF GAUTENG JOHANNESBURG FREEWAYS</v>
      </c>
      <c r="D2" s="3"/>
      <c r="E2" s="3"/>
      <c r="F2" s="3"/>
      <c r="G2" s="2" t="s">
        <v>281</v>
      </c>
    </row>
    <row r="3" spans="1:7" ht="12" customHeight="1" x14ac:dyDescent="0.25">
      <c r="A3" s="12" t="str">
        <f>'Part A - Mng M0300 Toll'!A3</f>
        <v>PART A : MANAGEMENT</v>
      </c>
      <c r="B3" s="12"/>
      <c r="C3" s="13"/>
      <c r="D3" s="5"/>
      <c r="E3" s="5"/>
      <c r="F3" s="5"/>
      <c r="G3" s="12"/>
    </row>
    <row r="4" spans="1:7" ht="12" customHeight="1" x14ac:dyDescent="0.25">
      <c r="A4" s="77"/>
      <c r="B4" s="78"/>
      <c r="C4" s="79"/>
      <c r="D4" s="80"/>
      <c r="E4" s="80"/>
      <c r="F4" s="80"/>
      <c r="G4" s="80"/>
    </row>
    <row r="5" spans="1:7" ht="12" customHeight="1" x14ac:dyDescent="0.25">
      <c r="A5" s="692" t="s">
        <v>14</v>
      </c>
      <c r="B5" s="693"/>
      <c r="C5" s="81" t="s">
        <v>130</v>
      </c>
      <c r="D5" s="82" t="s">
        <v>131</v>
      </c>
      <c r="E5" s="82" t="s">
        <v>132</v>
      </c>
      <c r="F5" s="82" t="s">
        <v>133</v>
      </c>
      <c r="G5" s="82" t="s">
        <v>134</v>
      </c>
    </row>
    <row r="6" spans="1:7" ht="12" customHeight="1" x14ac:dyDescent="0.25">
      <c r="A6" s="83"/>
      <c r="B6" s="84"/>
      <c r="C6" s="85"/>
      <c r="D6" s="86"/>
      <c r="E6" s="86"/>
      <c r="F6" s="86"/>
      <c r="G6" s="86"/>
    </row>
    <row r="7" spans="1:7" ht="12" customHeight="1" x14ac:dyDescent="0.25">
      <c r="A7" s="20"/>
      <c r="B7" s="15"/>
      <c r="C7" s="22"/>
      <c r="D7" s="16"/>
      <c r="E7" s="23"/>
      <c r="F7" s="24"/>
      <c r="G7" s="1"/>
    </row>
    <row r="8" spans="1:7" ht="12" customHeight="1" x14ac:dyDescent="0.25">
      <c r="A8" s="102" t="s">
        <v>1531</v>
      </c>
      <c r="B8" s="103"/>
      <c r="C8" s="281" t="s">
        <v>63</v>
      </c>
      <c r="D8" s="168"/>
      <c r="E8" s="190"/>
      <c r="F8" s="502"/>
      <c r="G8" s="116"/>
    </row>
    <row r="9" spans="1:7" ht="12" customHeight="1" x14ac:dyDescent="0.25">
      <c r="A9" s="102"/>
      <c r="B9" s="103"/>
      <c r="C9" s="104"/>
      <c r="D9" s="105"/>
      <c r="E9" s="190"/>
      <c r="F9" s="502"/>
      <c r="G9" s="116"/>
    </row>
    <row r="10" spans="1:7" ht="12" customHeight="1" x14ac:dyDescent="0.25">
      <c r="A10" s="102" t="s">
        <v>126</v>
      </c>
      <c r="B10" s="109"/>
      <c r="C10" s="104" t="s">
        <v>1535</v>
      </c>
      <c r="D10" s="105"/>
      <c r="E10" s="106"/>
      <c r="F10" s="502"/>
      <c r="G10" s="116"/>
    </row>
    <row r="11" spans="1:7" ht="12" customHeight="1" x14ac:dyDescent="0.2">
      <c r="A11" s="112"/>
      <c r="B11" s="109"/>
      <c r="C11" s="110"/>
      <c r="D11" s="105"/>
      <c r="E11" s="106"/>
      <c r="F11" s="502"/>
      <c r="G11" s="116"/>
    </row>
    <row r="12" spans="1:7" ht="12" customHeight="1" x14ac:dyDescent="0.2">
      <c r="A12" s="112" t="s">
        <v>1532</v>
      </c>
      <c r="B12" s="109"/>
      <c r="C12" s="110" t="s">
        <v>317</v>
      </c>
      <c r="D12" s="105" t="s">
        <v>375</v>
      </c>
      <c r="E12" s="106">
        <v>60</v>
      </c>
      <c r="F12" s="224"/>
      <c r="G12" s="116">
        <f t="shared" ref="G12" si="0">ROUND(E12*(ROUND(F12,2)),2)</f>
        <v>0</v>
      </c>
    </row>
    <row r="13" spans="1:7" ht="12" customHeight="1" x14ac:dyDescent="0.2">
      <c r="A13" s="112"/>
      <c r="B13" s="109"/>
      <c r="C13" s="110"/>
      <c r="D13" s="105"/>
      <c r="E13" s="106"/>
      <c r="F13" s="107"/>
      <c r="G13" s="116"/>
    </row>
    <row r="14" spans="1:7" ht="12" customHeight="1" x14ac:dyDescent="0.2">
      <c r="A14" s="112" t="s">
        <v>1533</v>
      </c>
      <c r="B14" s="109"/>
      <c r="C14" s="110" t="s">
        <v>1536</v>
      </c>
      <c r="D14" s="105" t="s">
        <v>375</v>
      </c>
      <c r="E14" s="106">
        <v>60</v>
      </c>
      <c r="F14" s="224"/>
      <c r="G14" s="116">
        <f t="shared" ref="G14" si="1">ROUND(E14*(ROUND(F14,2)),2)</f>
        <v>0</v>
      </c>
    </row>
    <row r="15" spans="1:7" ht="12" customHeight="1" x14ac:dyDescent="0.2">
      <c r="A15" s="112"/>
      <c r="B15" s="109"/>
      <c r="C15" s="110"/>
      <c r="D15" s="105"/>
      <c r="E15" s="106"/>
      <c r="F15" s="107"/>
      <c r="G15" s="116"/>
    </row>
    <row r="16" spans="1:7" ht="12" customHeight="1" x14ac:dyDescent="0.2">
      <c r="A16" s="112" t="s">
        <v>1534</v>
      </c>
      <c r="B16" s="109"/>
      <c r="C16" s="110" t="s">
        <v>1537</v>
      </c>
      <c r="D16" s="105" t="s">
        <v>188</v>
      </c>
      <c r="E16" s="113">
        <v>72000</v>
      </c>
      <c r="F16" s="224"/>
      <c r="G16" s="116">
        <f t="shared" ref="G16" si="2">ROUND(E16*(ROUND(F16,2)),2)</f>
        <v>0</v>
      </c>
    </row>
    <row r="17" spans="1:7" ht="12" customHeight="1" x14ac:dyDescent="0.2">
      <c r="A17" s="112"/>
      <c r="B17" s="109"/>
      <c r="C17" s="110"/>
      <c r="D17" s="105"/>
      <c r="E17" s="106"/>
      <c r="F17" s="107"/>
      <c r="G17" s="116"/>
    </row>
    <row r="18" spans="1:7" ht="12" customHeight="1" x14ac:dyDescent="0.2">
      <c r="A18" s="112"/>
      <c r="B18" s="109"/>
      <c r="C18" s="110"/>
      <c r="D18" s="105"/>
      <c r="E18" s="106"/>
      <c r="F18" s="107"/>
      <c r="G18" s="116"/>
    </row>
    <row r="19" spans="1:7" ht="12" customHeight="1" x14ac:dyDescent="0.25">
      <c r="A19" s="32"/>
      <c r="B19" s="26"/>
      <c r="D19" s="28"/>
      <c r="E19" s="29"/>
      <c r="F19" s="45"/>
      <c r="G19" s="1"/>
    </row>
    <row r="20" spans="1:7" ht="12" customHeight="1" x14ac:dyDescent="0.25">
      <c r="A20" s="31"/>
      <c r="B20" s="26"/>
      <c r="D20" s="28"/>
      <c r="E20" s="29"/>
      <c r="F20" s="30"/>
      <c r="G20" s="1"/>
    </row>
    <row r="21" spans="1:7" ht="12" customHeight="1" x14ac:dyDescent="0.25">
      <c r="A21" s="31"/>
      <c r="B21" s="26"/>
      <c r="D21" s="28"/>
      <c r="E21" s="29"/>
      <c r="F21" s="30"/>
      <c r="G21" s="1"/>
    </row>
    <row r="22" spans="1:7" ht="12" customHeight="1" x14ac:dyDescent="0.25">
      <c r="A22" s="31"/>
      <c r="B22" s="26"/>
      <c r="D22" s="28"/>
      <c r="E22" s="29"/>
      <c r="F22" s="30"/>
      <c r="G22" s="1"/>
    </row>
    <row r="23" spans="1:7" ht="12" customHeight="1" x14ac:dyDescent="0.25">
      <c r="A23" s="31"/>
      <c r="B23" s="26"/>
      <c r="D23" s="28"/>
      <c r="E23" s="29"/>
      <c r="F23" s="47"/>
      <c r="G23" s="1"/>
    </row>
    <row r="24" spans="1:7" ht="12" customHeight="1" x14ac:dyDescent="0.25">
      <c r="A24" s="31"/>
      <c r="B24" s="26"/>
      <c r="D24" s="28"/>
      <c r="E24" s="29"/>
      <c r="F24" s="45"/>
      <c r="G24" s="1"/>
    </row>
    <row r="25" spans="1:7" ht="12" customHeight="1" x14ac:dyDescent="0.25">
      <c r="A25" s="31"/>
      <c r="B25" s="26"/>
      <c r="D25" s="28"/>
      <c r="E25" s="29"/>
      <c r="F25" s="30"/>
      <c r="G25" s="1"/>
    </row>
    <row r="26" spans="1:7" ht="12" customHeight="1" x14ac:dyDescent="0.25">
      <c r="A26" s="31"/>
      <c r="B26" s="26"/>
      <c r="D26" s="28"/>
      <c r="E26" s="29"/>
      <c r="F26" s="45"/>
      <c r="G26" s="1"/>
    </row>
    <row r="27" spans="1:7" ht="12" customHeight="1" x14ac:dyDescent="0.25">
      <c r="A27" s="31"/>
      <c r="B27" s="26"/>
      <c r="D27" s="28"/>
      <c r="E27" s="29"/>
      <c r="F27" s="45"/>
      <c r="G27" s="1"/>
    </row>
    <row r="28" spans="1:7" ht="12" customHeight="1" x14ac:dyDescent="0.25">
      <c r="A28" s="31"/>
      <c r="B28" s="26"/>
      <c r="D28" s="28"/>
      <c r="E28" s="29"/>
      <c r="F28" s="45"/>
      <c r="G28" s="1"/>
    </row>
    <row r="29" spans="1:7" ht="12" customHeight="1" x14ac:dyDescent="0.25">
      <c r="A29" s="32"/>
      <c r="B29" s="26"/>
      <c r="D29" s="28"/>
      <c r="E29" s="29"/>
      <c r="F29" s="45"/>
      <c r="G29" s="1"/>
    </row>
    <row r="30" spans="1:7" ht="12" customHeight="1" x14ac:dyDescent="0.25">
      <c r="A30" s="31"/>
      <c r="B30" s="26"/>
      <c r="D30" s="28"/>
      <c r="E30" s="29"/>
      <c r="F30" s="45"/>
      <c r="G30" s="1"/>
    </row>
    <row r="31" spans="1:7" ht="12" customHeight="1" x14ac:dyDescent="0.25">
      <c r="A31" s="31"/>
      <c r="B31" s="26"/>
      <c r="D31" s="28"/>
      <c r="E31" s="29"/>
      <c r="F31" s="45"/>
      <c r="G31" s="1"/>
    </row>
    <row r="32" spans="1:7" ht="12" customHeight="1" x14ac:dyDescent="0.25">
      <c r="A32" s="31"/>
      <c r="B32" s="26"/>
      <c r="D32" s="28"/>
      <c r="E32" s="29"/>
      <c r="F32" s="45"/>
      <c r="G32" s="1"/>
    </row>
    <row r="33" spans="1:7" ht="12" customHeight="1" x14ac:dyDescent="0.25">
      <c r="A33" s="31"/>
      <c r="B33" s="26"/>
      <c r="D33" s="28"/>
      <c r="E33" s="29"/>
      <c r="F33" s="45"/>
      <c r="G33" s="1"/>
    </row>
    <row r="34" spans="1:7" ht="12" customHeight="1" x14ac:dyDescent="0.25">
      <c r="A34" s="32"/>
      <c r="B34" s="26"/>
      <c r="D34" s="28"/>
      <c r="E34" s="29"/>
      <c r="F34" s="45"/>
      <c r="G34" s="1"/>
    </row>
    <row r="35" spans="1:7" ht="12" customHeight="1" x14ac:dyDescent="0.25">
      <c r="A35" s="32"/>
      <c r="B35" s="26"/>
      <c r="D35" s="28"/>
      <c r="E35" s="29"/>
      <c r="F35" s="45"/>
      <c r="G35" s="1"/>
    </row>
    <row r="36" spans="1:7" ht="12" customHeight="1" x14ac:dyDescent="0.25">
      <c r="A36" s="32"/>
      <c r="B36" s="26"/>
      <c r="D36" s="28"/>
      <c r="E36" s="29"/>
      <c r="F36" s="45"/>
      <c r="G36" s="1"/>
    </row>
    <row r="37" spans="1:7" ht="12" customHeight="1" x14ac:dyDescent="0.25">
      <c r="A37" s="31"/>
      <c r="B37" s="26"/>
      <c r="D37" s="28"/>
      <c r="E37" s="29"/>
      <c r="F37" s="30"/>
      <c r="G37" s="1"/>
    </row>
    <row r="38" spans="1:7" ht="12" customHeight="1" x14ac:dyDescent="0.25">
      <c r="A38" s="31"/>
      <c r="B38" s="26"/>
      <c r="D38" s="28"/>
      <c r="E38" s="29"/>
      <c r="F38" s="45"/>
      <c r="G38" s="1"/>
    </row>
    <row r="39" spans="1:7" ht="12" customHeight="1" x14ac:dyDescent="0.25">
      <c r="A39" s="32"/>
      <c r="B39" s="26"/>
      <c r="D39" s="28"/>
      <c r="E39" s="29"/>
      <c r="F39" s="45"/>
      <c r="G39" s="1"/>
    </row>
    <row r="40" spans="1:7" ht="12" customHeight="1" x14ac:dyDescent="0.25">
      <c r="A40" s="31"/>
      <c r="B40" s="26"/>
      <c r="D40" s="28"/>
      <c r="E40" s="29"/>
      <c r="F40" s="45"/>
      <c r="G40" s="1"/>
    </row>
    <row r="41" spans="1:7" ht="12" customHeight="1" x14ac:dyDescent="0.25">
      <c r="A41" s="31"/>
      <c r="B41" s="26"/>
      <c r="D41" s="28"/>
      <c r="E41" s="29"/>
      <c r="F41" s="45"/>
      <c r="G41" s="1"/>
    </row>
    <row r="42" spans="1:7" ht="12" customHeight="1" x14ac:dyDescent="0.25">
      <c r="A42" s="31"/>
      <c r="B42" s="26"/>
      <c r="D42" s="28"/>
      <c r="E42" s="29"/>
      <c r="F42" s="45"/>
      <c r="G42" s="1"/>
    </row>
    <row r="43" spans="1:7" ht="12" customHeight="1" x14ac:dyDescent="0.25">
      <c r="A43" s="31"/>
      <c r="B43" s="26"/>
      <c r="D43" s="28"/>
      <c r="E43" s="29"/>
      <c r="F43" s="30"/>
      <c r="G43" s="1"/>
    </row>
    <row r="44" spans="1:7" ht="12" customHeight="1" x14ac:dyDescent="0.25">
      <c r="A44" s="31"/>
      <c r="B44" s="26"/>
      <c r="D44" s="28"/>
      <c r="E44" s="29"/>
      <c r="F44" s="30"/>
      <c r="G44" s="1"/>
    </row>
    <row r="45" spans="1:7" ht="12" customHeight="1" x14ac:dyDescent="0.25">
      <c r="A45" s="31"/>
      <c r="B45" s="26"/>
      <c r="D45" s="28"/>
      <c r="E45" s="29"/>
      <c r="F45" s="30"/>
      <c r="G45" s="1"/>
    </row>
    <row r="46" spans="1:7" ht="12" customHeight="1" x14ac:dyDescent="0.25">
      <c r="A46" s="31"/>
      <c r="B46" s="26"/>
      <c r="D46" s="28"/>
      <c r="E46" s="29"/>
      <c r="F46" s="30"/>
      <c r="G46" s="1"/>
    </row>
    <row r="47" spans="1:7" ht="12" customHeight="1" x14ac:dyDescent="0.2">
      <c r="A47" s="31"/>
      <c r="B47" s="60"/>
      <c r="D47" s="28"/>
      <c r="E47" s="28"/>
      <c r="F47" s="45"/>
      <c r="G47" s="87" t="str">
        <f t="shared" ref="G47:G64" si="3">IF(OR(AND(E47="Prov",F47="Sum"),(F47="PC Sum")),". . . . . . . . .00",IF(ISERR(E47*F47),"",IF(E47*F47=0,"",ROUND(E47*F47,2))))</f>
        <v/>
      </c>
    </row>
    <row r="48" spans="1:7" ht="12" customHeight="1" x14ac:dyDescent="0.2">
      <c r="A48" s="31"/>
      <c r="B48" s="60"/>
      <c r="D48" s="28"/>
      <c r="E48" s="28"/>
      <c r="F48" s="45"/>
      <c r="G48" s="87" t="str">
        <f t="shared" si="3"/>
        <v/>
      </c>
    </row>
    <row r="49" spans="1:7" ht="12" customHeight="1" x14ac:dyDescent="0.2">
      <c r="A49" s="31"/>
      <c r="B49" s="60"/>
      <c r="D49" s="28"/>
      <c r="E49" s="28"/>
      <c r="F49" s="45"/>
      <c r="G49" s="87" t="str">
        <f t="shared" si="3"/>
        <v/>
      </c>
    </row>
    <row r="50" spans="1:7" ht="12" customHeight="1" x14ac:dyDescent="0.2">
      <c r="A50" s="31"/>
      <c r="B50" s="60"/>
      <c r="D50" s="28"/>
      <c r="E50" s="29"/>
      <c r="F50" s="45"/>
      <c r="G50" s="87" t="str">
        <f t="shared" si="3"/>
        <v/>
      </c>
    </row>
    <row r="51" spans="1:7" ht="12" customHeight="1" x14ac:dyDescent="0.2">
      <c r="A51" s="31"/>
      <c r="B51" s="60"/>
      <c r="D51" s="28"/>
      <c r="E51" s="30"/>
      <c r="F51" s="75"/>
      <c r="G51" s="87" t="str">
        <f t="shared" si="3"/>
        <v/>
      </c>
    </row>
    <row r="52" spans="1:7" ht="12" customHeight="1" x14ac:dyDescent="0.2">
      <c r="A52" s="31"/>
      <c r="B52" s="60"/>
      <c r="D52" s="28"/>
      <c r="E52" s="30"/>
      <c r="F52" s="75"/>
      <c r="G52" s="87" t="str">
        <f t="shared" si="3"/>
        <v/>
      </c>
    </row>
    <row r="53" spans="1:7" ht="12" customHeight="1" x14ac:dyDescent="0.2">
      <c r="A53" s="31"/>
      <c r="B53" s="60"/>
      <c r="D53" s="28"/>
      <c r="E53" s="29"/>
      <c r="F53" s="30"/>
      <c r="G53" s="87" t="str">
        <f t="shared" si="3"/>
        <v/>
      </c>
    </row>
    <row r="54" spans="1:7" ht="12" customHeight="1" x14ac:dyDescent="0.2">
      <c r="A54" s="31"/>
      <c r="B54" s="60"/>
      <c r="D54" s="28"/>
      <c r="E54" s="29"/>
      <c r="F54" s="45"/>
      <c r="G54" s="87" t="str">
        <f t="shared" si="3"/>
        <v/>
      </c>
    </row>
    <row r="55" spans="1:7" ht="12" customHeight="1" x14ac:dyDescent="0.2">
      <c r="A55" s="31"/>
      <c r="B55" s="60"/>
      <c r="D55" s="28"/>
      <c r="E55" s="29"/>
      <c r="F55" s="30"/>
      <c r="G55" s="87" t="str">
        <f t="shared" si="3"/>
        <v/>
      </c>
    </row>
    <row r="56" spans="1:7" ht="12" customHeight="1" x14ac:dyDescent="0.2">
      <c r="A56" s="31"/>
      <c r="B56" s="60"/>
      <c r="D56" s="28"/>
      <c r="E56" s="28"/>
      <c r="F56" s="47"/>
      <c r="G56" s="87" t="str">
        <f t="shared" si="3"/>
        <v/>
      </c>
    </row>
    <row r="57" spans="1:7" ht="12" customHeight="1" x14ac:dyDescent="0.2">
      <c r="A57" s="31"/>
      <c r="B57" s="60"/>
      <c r="D57" s="28"/>
      <c r="E57" s="28"/>
      <c r="F57" s="47"/>
      <c r="G57" s="87" t="str">
        <f t="shared" si="3"/>
        <v/>
      </c>
    </row>
    <row r="58" spans="1:7" ht="12" customHeight="1" x14ac:dyDescent="0.2">
      <c r="A58" s="31"/>
      <c r="B58" s="60"/>
      <c r="D58" s="28"/>
      <c r="E58" s="29"/>
      <c r="F58" s="45"/>
      <c r="G58" s="87" t="str">
        <f t="shared" si="3"/>
        <v/>
      </c>
    </row>
    <row r="59" spans="1:7" ht="12" customHeight="1" x14ac:dyDescent="0.2">
      <c r="A59" s="31"/>
      <c r="B59" s="60"/>
      <c r="D59" s="28"/>
      <c r="E59" s="29"/>
      <c r="F59" s="75"/>
      <c r="G59" s="87" t="str">
        <f t="shared" si="3"/>
        <v/>
      </c>
    </row>
    <row r="60" spans="1:7" ht="12" customHeight="1" x14ac:dyDescent="0.2">
      <c r="A60" s="31"/>
      <c r="B60" s="60"/>
      <c r="D60" s="28"/>
      <c r="E60" s="29"/>
      <c r="F60" s="75"/>
      <c r="G60" s="87"/>
    </row>
    <row r="61" spans="1:7" ht="12" customHeight="1" x14ac:dyDescent="0.2">
      <c r="A61" s="31"/>
      <c r="B61" s="60"/>
      <c r="D61" s="28"/>
      <c r="E61" s="29"/>
      <c r="F61" s="75"/>
      <c r="G61" s="87"/>
    </row>
    <row r="62" spans="1:7" ht="12" customHeight="1" x14ac:dyDescent="0.2">
      <c r="A62" s="31"/>
      <c r="B62" s="60"/>
      <c r="D62" s="28"/>
      <c r="E62" s="29"/>
      <c r="F62" s="75"/>
      <c r="G62" s="87" t="str">
        <f t="shared" si="3"/>
        <v/>
      </c>
    </row>
    <row r="63" spans="1:7" ht="12" customHeight="1" x14ac:dyDescent="0.2">
      <c r="A63" s="31"/>
      <c r="B63" s="60"/>
      <c r="D63" s="28"/>
      <c r="E63" s="29"/>
      <c r="F63" s="30"/>
      <c r="G63" s="87" t="str">
        <f t="shared" si="3"/>
        <v/>
      </c>
    </row>
    <row r="64" spans="1:7" ht="12" customHeight="1" x14ac:dyDescent="0.2">
      <c r="A64" s="31"/>
      <c r="B64" s="60"/>
      <c r="D64" s="28"/>
      <c r="E64" s="29"/>
      <c r="F64" s="30"/>
      <c r="G64" s="87" t="str">
        <f t="shared" si="3"/>
        <v/>
      </c>
    </row>
    <row r="65" spans="1:7" ht="12" customHeight="1" x14ac:dyDescent="0.25">
      <c r="A65" s="52"/>
      <c r="B65" s="53"/>
      <c r="C65" s="89"/>
      <c r="D65" s="4"/>
      <c r="E65" s="4"/>
      <c r="F65" s="15"/>
      <c r="G65" s="54"/>
    </row>
    <row r="66" spans="1:7" ht="12" customHeight="1" x14ac:dyDescent="0.25">
      <c r="A66" s="25" t="str">
        <f>A8</f>
        <v>M710</v>
      </c>
      <c r="B66" s="49"/>
      <c r="C66" s="90" t="s">
        <v>137</v>
      </c>
      <c r="D66" s="3"/>
      <c r="E66" s="3"/>
      <c r="F66" s="60"/>
      <c r="G66" s="76">
        <f>SUM(G7:G64)</f>
        <v>0</v>
      </c>
    </row>
    <row r="67" spans="1:7" ht="12" customHeight="1" x14ac:dyDescent="0.25">
      <c r="A67" s="43"/>
      <c r="B67" s="55"/>
      <c r="C67" s="91"/>
      <c r="D67" s="5"/>
      <c r="E67" s="5"/>
      <c r="F67" s="19"/>
      <c r="G67" s="44"/>
    </row>
    <row r="73" spans="1:7" x14ac:dyDescent="0.25">
      <c r="D73" s="595"/>
    </row>
  </sheetData>
  <sheetProtection algorithmName="SHA-512" hashValue="E+TGM4CoTz80TVNJz0H9F7S0TeeRw922k++8F9Eh7DrfcWT4impQ7gOOpXtm3vn3tAjMWrl1r/EuPuLdOR6A8w==" saltValue="gieMqeBmA4j7U9zzKqzfUg==" spinCount="100000" sheet="1" objects="1" scenarios="1"/>
  <protectedRanges>
    <protectedRange sqref="F51:F52 F59:F62" name="Range2"/>
    <protectedRange sqref="F12:F16" name="Range10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FBB38C5EFE8D47832845DEB37CC054" ma:contentTypeVersion="17" ma:contentTypeDescription="Create a new document." ma:contentTypeScope="" ma:versionID="cbe48322e190cd95c19b463f826befb1">
  <xsd:schema xmlns:xsd="http://www.w3.org/2001/XMLSchema" xmlns:xs="http://www.w3.org/2001/XMLSchema" xmlns:p="http://schemas.microsoft.com/office/2006/metadata/properties" xmlns:ns2="605b82f2-57d2-4c68-812a-a127c7e15502" xmlns:ns3="5881b9d7-946d-49e2-b6e7-842ebe45ca4a" targetNamespace="http://schemas.microsoft.com/office/2006/metadata/properties" ma:root="true" ma:fieldsID="0299e5117979645de6c077168eaeb48c" ns2:_="" ns3:_="">
    <xsd:import namespace="605b82f2-57d2-4c68-812a-a127c7e15502"/>
    <xsd:import namespace="5881b9d7-946d-49e2-b6e7-842ebe45ca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b82f2-57d2-4c68-812a-a127c7e155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3ff18b1-77bd-4e6e-8b06-5d954f981a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4" nillable="true" ma:displayName="Date" ma:format="DateTime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1b9d7-946d-49e2-b6e7-842ebe45ca4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37758c3-47dc-4ba0-b6df-2760d1b8f092}" ma:internalName="TaxCatchAll" ma:showField="CatchAllData" ma:web="5881b9d7-946d-49e2-b6e7-842ebe45ca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605b82f2-57d2-4c68-812a-a127c7e15502" xsi:nil="true"/>
    <TaxCatchAll xmlns="5881b9d7-946d-49e2-b6e7-842ebe45ca4a"/>
    <lcf76f155ced4ddcb4097134ff3c332f xmlns="605b82f2-57d2-4c68-812a-a127c7e155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7DCBE9-7DF3-42A1-BEAE-268C1EF67B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5b82f2-57d2-4c68-812a-a127c7e15502"/>
    <ds:schemaRef ds:uri="5881b9d7-946d-49e2-b6e7-842ebe45ca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44C58F-1234-4C6E-A9E0-FE3459F2FD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B177B5-FFCC-486E-ACF9-1536A72D5957}">
  <ds:schemaRefs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5881b9d7-946d-49e2-b6e7-842ebe45ca4a"/>
    <ds:schemaRef ds:uri="605b82f2-57d2-4c68-812a-a127c7e155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87</vt:i4>
      </vt:variant>
      <vt:variant>
        <vt:lpstr>Named Ranges</vt:lpstr>
      </vt:variant>
      <vt:variant>
        <vt:i4>51</vt:i4>
      </vt:variant>
    </vt:vector>
  </HeadingPairs>
  <TitlesOfParts>
    <vt:vector size="138" baseType="lpstr">
      <vt:lpstr>Part A - Mng M0300 Toll</vt:lpstr>
      <vt:lpstr>Part A - Mng M0200 Toll</vt:lpstr>
      <vt:lpstr>Part A - Mng M0400 Toll</vt:lpstr>
      <vt:lpstr>Part A - Mng M0500 Toll</vt:lpstr>
      <vt:lpstr>Part A - Mng M0600 Toll</vt:lpstr>
      <vt:lpstr>Part A - Mng M1100 Toll</vt:lpstr>
      <vt:lpstr>Part A - Mng M1200 Toll</vt:lpstr>
      <vt:lpstr>Part A - Mng M1600 Toll</vt:lpstr>
      <vt:lpstr>Part A - Mng M7100 Toll</vt:lpstr>
      <vt:lpstr>Part A - Mng M7200 Toll</vt:lpstr>
      <vt:lpstr>Part A - Mng M8100 Toll</vt:lpstr>
      <vt:lpstr> Part B - M1300 Toll</vt:lpstr>
      <vt:lpstr> Part B - M1500 Toll</vt:lpstr>
      <vt:lpstr>Part B - M1700 Toll</vt:lpstr>
      <vt:lpstr>Part B - M2100 Toll</vt:lpstr>
      <vt:lpstr>Part B - M2200 Toll</vt:lpstr>
      <vt:lpstr>Part B - M2300 Toll</vt:lpstr>
      <vt:lpstr>Part B - M2400 Toll</vt:lpstr>
      <vt:lpstr>Part B - M2500 Toll</vt:lpstr>
      <vt:lpstr>Part B - M2600 Toll</vt:lpstr>
      <vt:lpstr>Part B - M2700 Toll</vt:lpstr>
      <vt:lpstr>Part B - M2800 Toll</vt:lpstr>
      <vt:lpstr>Part B - M3100 Toll</vt:lpstr>
      <vt:lpstr>Part B - M3200 Toll</vt:lpstr>
      <vt:lpstr> Part B - M3300 Toll</vt:lpstr>
      <vt:lpstr>Part B - M3500 Toll</vt:lpstr>
      <vt:lpstr>Part B - M4100 Toll</vt:lpstr>
      <vt:lpstr>Part B - M4200 Toll</vt:lpstr>
      <vt:lpstr>Part B - M4300 Toll</vt:lpstr>
      <vt:lpstr>Part B - M4400 Toll</vt:lpstr>
      <vt:lpstr>Part B - M4500 Toll</vt:lpstr>
      <vt:lpstr>Part B - M4600 Toll</vt:lpstr>
      <vt:lpstr>Part B - M5100 Toll</vt:lpstr>
      <vt:lpstr>Part B - M5200 Toll</vt:lpstr>
      <vt:lpstr>Part B - M6100 Toll</vt:lpstr>
      <vt:lpstr>Part B - M6200 Toll</vt:lpstr>
      <vt:lpstr>Part B - M6300 Toll</vt:lpstr>
      <vt:lpstr>Part B - M6400 Toll</vt:lpstr>
      <vt:lpstr>Part B - M6500 Toll</vt:lpstr>
      <vt:lpstr>Part B - M9100 Toll</vt:lpstr>
      <vt:lpstr>Part C - M9200 Toll</vt:lpstr>
      <vt:lpstr>Summary Toll</vt:lpstr>
      <vt:lpstr>SUMMARY OF PRICING SCHEDULE T</vt:lpstr>
      <vt:lpstr>Part A - Mng M0300 Non-toll</vt:lpstr>
      <vt:lpstr>Part A - Mng M0200 Non-toll</vt:lpstr>
      <vt:lpstr>Part A - Mng M0400 Non-toll</vt:lpstr>
      <vt:lpstr>Part A - Mng M0500 Non-toll</vt:lpstr>
      <vt:lpstr>Part A - Mng M0600 Non-toll</vt:lpstr>
      <vt:lpstr>Part A - Mng M1100 Non-toll</vt:lpstr>
      <vt:lpstr>Part A - Mng M1200 Non-toll</vt:lpstr>
      <vt:lpstr>Part A - Mng M1600 Non-toll</vt:lpstr>
      <vt:lpstr>Part A - Mng M7100 Non-toll</vt:lpstr>
      <vt:lpstr>Part A - Mng M7200 Non-toll</vt:lpstr>
      <vt:lpstr>Part A - Mng M8100 Non-toll</vt:lpstr>
      <vt:lpstr>Part B - M1300 Non-toll</vt:lpstr>
      <vt:lpstr>Part B - M1500 Non-toll</vt:lpstr>
      <vt:lpstr>Part B - M1700  Non-toll</vt:lpstr>
      <vt:lpstr>Part B - M2100 Non-toll</vt:lpstr>
      <vt:lpstr>Part B - M2200 Non-toll</vt:lpstr>
      <vt:lpstr>Part B - M2300 Non-toll</vt:lpstr>
      <vt:lpstr>Part B - M2400 Non-toll</vt:lpstr>
      <vt:lpstr>Part B - M2500 Non-toll</vt:lpstr>
      <vt:lpstr>Part B - M2600 Non-toll</vt:lpstr>
      <vt:lpstr>Part B - M2700 Non-toll</vt:lpstr>
      <vt:lpstr>Part B - M2800 Non-toll</vt:lpstr>
      <vt:lpstr>Part B - M3100 Non-toll</vt:lpstr>
      <vt:lpstr>Part B - M3200 Non-toll</vt:lpstr>
      <vt:lpstr>Part B - M3300 Non-toll</vt:lpstr>
      <vt:lpstr>Part B - M3500 Non-toll</vt:lpstr>
      <vt:lpstr>Part B - M4100 Non-toll</vt:lpstr>
      <vt:lpstr>Part B - M4200 Non-toll</vt:lpstr>
      <vt:lpstr>Part B - M4300 Non-toll</vt:lpstr>
      <vt:lpstr>Part B - M4400 Non-toll</vt:lpstr>
      <vt:lpstr>Part B - M4500 Non-toll</vt:lpstr>
      <vt:lpstr>Part B - M4600 Non-toll</vt:lpstr>
      <vt:lpstr>Part B - M5100 Non-toll</vt:lpstr>
      <vt:lpstr>Part B - M5200 Non-toll</vt:lpstr>
      <vt:lpstr>Part B - M6100 Non-toll</vt:lpstr>
      <vt:lpstr>Part B - M6200 Non-toll</vt:lpstr>
      <vt:lpstr>Part B - M6300 Non-toll</vt:lpstr>
      <vt:lpstr>Part B - M6400 Non-toll</vt:lpstr>
      <vt:lpstr>Part B - M6500 Non-toll</vt:lpstr>
      <vt:lpstr>Part B - M9100 Non-toll</vt:lpstr>
      <vt:lpstr>Part C - M9200 Non-toll</vt:lpstr>
      <vt:lpstr>Summary Non-toll</vt:lpstr>
      <vt:lpstr>SUMMARY OF PRICING SCHEDULE NT</vt:lpstr>
      <vt:lpstr>SUMMARY OF SCHEDULES COMBINED</vt:lpstr>
      <vt:lpstr>' Part B - M1300 Toll'!Print_Area</vt:lpstr>
      <vt:lpstr>' Part B - M1500 Toll'!Print_Area</vt:lpstr>
      <vt:lpstr>'Part A - Mng M0200 Non-toll'!Print_Area</vt:lpstr>
      <vt:lpstr>'Part A - Mng M0200 Toll'!Print_Area</vt:lpstr>
      <vt:lpstr>'Part A - Mng M0300 Toll'!Print_Area</vt:lpstr>
      <vt:lpstr>'Part A - Mng M0400 Non-toll'!Print_Area</vt:lpstr>
      <vt:lpstr>'Part A - Mng M0400 Toll'!Print_Area</vt:lpstr>
      <vt:lpstr>'Part A - Mng M0500 Non-toll'!Print_Area</vt:lpstr>
      <vt:lpstr>'Part A - Mng M0500 Toll'!Print_Area</vt:lpstr>
      <vt:lpstr>'Part A - Mng M0600 Non-toll'!Print_Area</vt:lpstr>
      <vt:lpstr>'Part A - Mng M0600 Toll'!Print_Area</vt:lpstr>
      <vt:lpstr>'Part A - Mng M1100 Non-toll'!Print_Area</vt:lpstr>
      <vt:lpstr>'Part A - Mng M1100 Toll'!Print_Area</vt:lpstr>
      <vt:lpstr>'Part A - Mng M1200 Non-toll'!Print_Area</vt:lpstr>
      <vt:lpstr>'Part A - Mng M1200 Toll'!Print_Area</vt:lpstr>
      <vt:lpstr>'Part A - Mng M1600 Non-toll'!Print_Area</vt:lpstr>
      <vt:lpstr>'Part A - Mng M1600 Toll'!Print_Area</vt:lpstr>
      <vt:lpstr>'Part A - Mng M7100 Toll'!Print_Area</vt:lpstr>
      <vt:lpstr>'Part A - Mng M7200 Toll'!Print_Area</vt:lpstr>
      <vt:lpstr>'Part A - Mng M8100 Toll'!Print_Area</vt:lpstr>
      <vt:lpstr>'Part B - M1300 Non-toll'!Print_Area</vt:lpstr>
      <vt:lpstr>'Part B - M1500 Non-toll'!Print_Area</vt:lpstr>
      <vt:lpstr>'Part B - M1700  Non-toll'!Print_Area</vt:lpstr>
      <vt:lpstr>'Part B - M1700 Toll'!Print_Area</vt:lpstr>
      <vt:lpstr>'Part B - M2100 Non-toll'!Print_Area</vt:lpstr>
      <vt:lpstr>'Part B - M2100 Toll'!Print_Area</vt:lpstr>
      <vt:lpstr>'Part B - M2200 Non-toll'!Print_Area</vt:lpstr>
      <vt:lpstr>'Part B - M2200 Toll'!Print_Area</vt:lpstr>
      <vt:lpstr>'Part B - M2300 Non-toll'!Print_Area</vt:lpstr>
      <vt:lpstr>'Part B - M2300 Toll'!Print_Area</vt:lpstr>
      <vt:lpstr>'Part B - M2400 Non-toll'!Print_Area</vt:lpstr>
      <vt:lpstr>'Part B - M2400 Toll'!Print_Area</vt:lpstr>
      <vt:lpstr>'Part B - M2500 Toll'!Print_Area</vt:lpstr>
      <vt:lpstr>'Part B - M2600 Toll'!Print_Area</vt:lpstr>
      <vt:lpstr>'Part B - M2700 Toll'!Print_Area</vt:lpstr>
      <vt:lpstr>'Part B - M2800 Non-toll'!Print_Area</vt:lpstr>
      <vt:lpstr>'Part B - M2800 Toll'!Print_Area</vt:lpstr>
      <vt:lpstr>'Part B - M4100 Non-toll'!Print_Area</vt:lpstr>
      <vt:lpstr>'Part B - M4100 Toll'!Print_Area</vt:lpstr>
      <vt:lpstr>'Part B - M4200 Toll'!Print_Area</vt:lpstr>
      <vt:lpstr>'Part B - M4300 Toll'!Print_Area</vt:lpstr>
      <vt:lpstr>'Part B - M4400 Non-toll'!Print_Area</vt:lpstr>
      <vt:lpstr>'Part B - M4400 Toll'!Print_Area</vt:lpstr>
      <vt:lpstr>'Part B - M4500 Toll'!Print_Area</vt:lpstr>
      <vt:lpstr>'Part B - M5200 Toll'!Print_Area</vt:lpstr>
      <vt:lpstr>'Part B - M6100 Toll'!Print_Area</vt:lpstr>
      <vt:lpstr>'Part B - M6300 Toll'!Print_Area</vt:lpstr>
      <vt:lpstr>'Part B - M6400 Toll'!Print_Area</vt:lpstr>
      <vt:lpstr>'Part B - M6500 Toll'!Print_Area</vt:lpstr>
      <vt:lpstr>'Part C - M9200 Toll'!Print_Area</vt:lpstr>
      <vt:lpstr>'SUMMARY OF PRICING SCHEDULE 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hdiedericks</dc:creator>
  <cp:lastModifiedBy>Admin</cp:lastModifiedBy>
  <cp:lastPrinted>2023-03-10T16:00:19Z</cp:lastPrinted>
  <dcterms:created xsi:type="dcterms:W3CDTF">1997-05-19T06:31:34Z</dcterms:created>
  <dcterms:modified xsi:type="dcterms:W3CDTF">2023-03-10T16:01:12Z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