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otza-my.sharepoint.com/personal/nyawon_dot_gov_za/Documents/"/>
    </mc:Choice>
  </mc:AlternateContent>
  <xr:revisionPtr revIDLastSave="0" documentId="8_{7AE6E7FF-C7E4-4801-A0C5-43BBAEC0AF36}" xr6:coauthVersionLast="47" xr6:coauthVersionMax="47" xr10:uidLastSave="{00000000-0000-0000-0000-000000000000}"/>
  <bookViews>
    <workbookView xWindow="-110" yWindow="-110" windowWidth="19420" windowHeight="11500" firstSheet="1" activeTab="1" xr2:uid="{DD8DF7C9-C158-46D2-A9F0-4D4F29D5595F}"/>
  </bookViews>
  <sheets>
    <sheet name="Instructions to PM-don't print" sheetId="6" r:id="rId1"/>
    <sheet name="Instructions" sheetId="1" r:id="rId2"/>
    <sheet name="B-summary" sheetId="2" r:id="rId3"/>
    <sheet name="B1-Wages" sheetId="3" r:id="rId4"/>
    <sheet name="B2-Back End" sheetId="4" r:id="rId5"/>
  </sheets>
  <externalReferences>
    <externalReference r:id="rId6"/>
    <externalReference r:id="rId7"/>
  </externalReferences>
  <definedNames>
    <definedName name="Contract_Months">'[1]Cover &amp; Instructions'!$B$12</definedName>
    <definedName name="_xlnm.Print_Area" localSheetId="3">'B1-Wages'!$A$1:$P$19</definedName>
    <definedName name="_xlnm.Print_Area" localSheetId="4">'B2-Back End'!$A$1:$J$16</definedName>
    <definedName name="_xlnm.Print_Area" localSheetId="2">'B-summary'!$A$1:$K$43</definedName>
    <definedName name="_xlnm.Print_Area" localSheetId="1">Instructions!$A$1:$M$43</definedName>
    <definedName name="VAT_Rate">'[1]Cover &amp; Instructions'!$B$13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F30" i="2"/>
  <c r="E30" i="2"/>
  <c r="D30" i="2"/>
  <c r="I10" i="4"/>
  <c r="I9" i="4"/>
  <c r="I8" i="4"/>
  <c r="H10" i="4"/>
  <c r="H9" i="4"/>
  <c r="H8" i="4"/>
  <c r="F10" i="4"/>
  <c r="F9" i="4"/>
  <c r="F8" i="4"/>
  <c r="D10" i="4"/>
  <c r="D9" i="4"/>
  <c r="D8" i="4"/>
  <c r="I7" i="4"/>
  <c r="I6" i="4"/>
  <c r="H7" i="4"/>
  <c r="H6" i="4"/>
  <c r="F7" i="4"/>
  <c r="F6" i="4"/>
  <c r="D7" i="4"/>
  <c r="D6" i="4"/>
  <c r="A1" i="3"/>
  <c r="D7" i="2"/>
  <c r="A1" i="4"/>
  <c r="B1" i="4"/>
  <c r="G8" i="3"/>
  <c r="E9" i="3"/>
  <c r="E8" i="3"/>
  <c r="E10" i="3" s="1"/>
  <c r="C1" i="3"/>
  <c r="D10" i="2"/>
  <c r="B7" i="4"/>
  <c r="B6" i="4"/>
  <c r="I9" i="3"/>
  <c r="G9" i="3"/>
  <c r="I8" i="3"/>
  <c r="G10" i="3"/>
  <c r="F15" i="2"/>
  <c r="E11" i="3" l="1"/>
  <c r="E12" i="3" s="1"/>
  <c r="D29" i="2" s="1"/>
  <c r="J8" i="3"/>
  <c r="I10" i="3"/>
  <c r="I11" i="3" s="1"/>
  <c r="I12" i="3" s="1"/>
  <c r="F29" i="2" s="1"/>
  <c r="J9" i="3"/>
  <c r="J10" i="3" s="1"/>
  <c r="G11" i="3"/>
  <c r="G12" i="3" s="1"/>
  <c r="E29" i="2" s="1"/>
  <c r="G15" i="2"/>
  <c r="A5" i="3"/>
  <c r="J11" i="3" l="1"/>
  <c r="J12" i="3" s="1"/>
  <c r="G29" i="2" s="1"/>
  <c r="G31" i="2" s="1"/>
  <c r="J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tc={1D2F7347-1800-4802-97D9-84D9E1747C30}</author>
    <author>tc={504CD439-AC2F-4789-9F9F-BF021E296CF7}</author>
  </authors>
  <commentList>
    <comment ref="F15" authorId="0" shapeId="0" xr:uid="{1D2F7347-1800-4802-97D9-84D9E1747C30}">
      <text>
        <t>[Threaded comment]
Your version of Excel allows you to read this threaded comment; however, any edits to it will get removed if the file is opened in a newer version of Excel. Learn more: https://go.microsoft.com/fwlink/?linkid=870924
Comment:
    Dependant on 80/20 or 90/10</t>
      </text>
    </comment>
    <comment ref="G36" authorId="1" shapeId="0" xr:uid="{504CD439-AC2F-4789-9F9F-BF021E296CF7}">
      <text>
        <t>[Threaded comment]
Your version of Excel allows you to read this threaded comment; however, any edits to it will get removed if the file is opened in a newer version of Excel. Learn more: https://go.microsoft.com/fwlink/?linkid=870924
Comment:
    B1 to b2 or b1/b2-change nr’s</t>
      </text>
    </comment>
  </commentList>
</comments>
</file>

<file path=xl/sharedStrings.xml><?xml version="1.0" encoding="utf-8"?>
<sst xmlns="http://schemas.openxmlformats.org/spreadsheetml/2006/main" count="109" uniqueCount="96">
  <si>
    <t>ANNEXURE B
Pricing Schedule</t>
  </si>
  <si>
    <t>Bid ref. number:</t>
  </si>
  <si>
    <t>Expected project start date:</t>
  </si>
  <si>
    <t>Expected duration (Months)</t>
  </si>
  <si>
    <t>Description of bid:</t>
  </si>
  <si>
    <t>Name of bidder:</t>
  </si>
  <si>
    <t>Max</t>
  </si>
  <si>
    <t>Score</t>
  </si>
  <si>
    <t>PPPFA points allocation</t>
  </si>
  <si>
    <t>Indicative project time frames</t>
  </si>
  <si>
    <t>% Black Ownership</t>
  </si>
  <si>
    <t>Start</t>
  </si>
  <si>
    <t>End</t>
  </si>
  <si>
    <t>Duration</t>
  </si>
  <si>
    <t xml:space="preserve">% Black Ownership: Women </t>
  </si>
  <si>
    <t>% Black Ownership: BDG</t>
  </si>
  <si>
    <t>TOTAL BID PRICE  incl. VAT</t>
  </si>
  <si>
    <t>Confirmation by bidder</t>
  </si>
  <si>
    <t>Signature</t>
  </si>
  <si>
    <t>Name:</t>
  </si>
  <si>
    <t>Designation:</t>
  </si>
  <si>
    <t>Date:</t>
  </si>
  <si>
    <t>Bidder signature</t>
  </si>
  <si>
    <t>PART 1: COSTING OF SERVICES</t>
  </si>
  <si>
    <t>Bidders must print and sign all worksheets (Summary and Annexures B1 to B2)</t>
  </si>
  <si>
    <t>PRICE INSTRUCTIONS</t>
  </si>
  <si>
    <t>1.  STRUCTURE OF THE TENDER</t>
  </si>
  <si>
    <t>2.  GENERAL INSTRUCTIONS FOR COMPLETING THE PRICING SCHEDULE TEMPLATES</t>
  </si>
  <si>
    <t>2.1  Tender submission format</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</si>
  <si>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</si>
  <si>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</si>
  <si>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</si>
  <si>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</si>
  <si>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  Currency and VAT</t>
  </si>
  <si>
    <t>2.3.1 All Bidders’ pricing must be quoted in South African Rands (ZAR).</t>
  </si>
  <si>
    <t>2.3.3 If a Bidder is not VAT registered, please indicate and delete the formulas for Spreadsheet B-Summary J35.</t>
  </si>
  <si>
    <t>INSTRUCTIONS FOR PROJECT MANAGERS - do not print as part of bid</t>
  </si>
  <si>
    <t>See comments on spreadsheet to assist compiling</t>
  </si>
  <si>
    <r>
      <t xml:space="preserve">2.3.2 The Pricing Schedule template is designed such that VAT will be calculated on Bidders’ input pricing; therefore Bidders 
         </t>
    </r>
    <r>
      <rPr>
        <b/>
        <sz val="11"/>
        <rFont val="Arial Narrow"/>
        <family val="2"/>
      </rPr>
      <t>must</t>
    </r>
    <r>
      <rPr>
        <sz val="11"/>
        <rFont val="Arial Narrow"/>
        <family val="2"/>
      </rPr>
      <t xml:space="preserve"> complete the templates with </t>
    </r>
    <r>
      <rPr>
        <b/>
        <sz val="11"/>
        <rFont val="Arial Narrow"/>
        <family val="2"/>
      </rPr>
      <t>unit prices excluding VAT</t>
    </r>
    <r>
      <rPr>
        <sz val="11"/>
        <rFont val="Arial Narrow"/>
        <family val="2"/>
      </rPr>
      <t>.</t>
    </r>
  </si>
  <si>
    <t>This spreadsheet  contains the financial response templates for the bid. The bid pricing submission instructions in this document must be read in conjunction with instructions or notes embedded in the various tabs of spreadsheet (Pricing Schedule).</t>
  </si>
  <si>
    <t>DOT/XX/XX/XX</t>
  </si>
  <si>
    <t>1. Total price required to produce/deliver all goods/services included in the Tor.
2. Please ensure that this price matches the price indicated on SBD 1.
3. This price will be used for PPPFA comparison purposes.</t>
  </si>
  <si>
    <t>Complete Intructions, B and B2 - red only</t>
  </si>
  <si>
    <t>BDG Details:</t>
  </si>
  <si>
    <t xml:space="preserve">2.1.1 Bidders must submit  a paper copy of the Pricing Schedule.        </t>
  </si>
  <si>
    <t>2.1.2 Bidders must complete B-Summary,  B1-Wages and  B2-Back End</t>
  </si>
  <si>
    <t>2.1.2 Bidders must sign all pages of their Pricing Schedule.</t>
  </si>
  <si>
    <r>
      <t>2.2.4 Input cells FOR BIDDERS are highlighted in GREEN</t>
    </r>
    <r>
      <rPr>
        <b/>
        <sz val="11"/>
        <rFont val="Arial Narrow"/>
        <family val="2"/>
      </rPr>
      <t xml:space="preserve"> </t>
    </r>
    <r>
      <rPr>
        <sz val="11"/>
        <rFont val="Arial Narrow"/>
        <family val="2"/>
      </rPr>
      <t xml:space="preserve">. 
        The Bidder must complete all the relevant input cells for the bid. </t>
    </r>
  </si>
  <si>
    <t>2.2.5 Bidders may provide additional breakdown of costs</t>
  </si>
  <si>
    <t>2.4  Other</t>
  </si>
  <si>
    <t>2. Rates used are in terms of the Schedule to the Main Agreement of the National Bargaining Council for the Private Security Sector (NBCPSS).</t>
  </si>
  <si>
    <t>3. Illustrative pricing guide (NBCPSS disclaimer).</t>
  </si>
  <si>
    <t>4. Maternity benefits not included in pricing structure.</t>
  </si>
  <si>
    <t>5. Relief Security Officer is a permanent employee.</t>
  </si>
  <si>
    <t>6. Share of overheads includes inter alia: liability/other insurance, payroll/admin, control centre, transport costs, fixed infrastructure, registers, OHS compliance, management &amp; supervision, statutory fees.</t>
  </si>
  <si>
    <t>7. PSIRA fees revised annually from April of each year.</t>
  </si>
  <si>
    <t>Contract Duration (months):</t>
  </si>
  <si>
    <t>VAT rate:</t>
  </si>
  <si>
    <t>DOT HQ Guarding Requirement:</t>
  </si>
  <si>
    <t>Description</t>
  </si>
  <si>
    <t>Total Cost Year 1</t>
  </si>
  <si>
    <t>Total Cost Year 2</t>
  </si>
  <si>
    <t>Total Cost Year 3</t>
  </si>
  <si>
    <t>Total cost of guards’ wages (incl VAT)</t>
  </si>
  <si>
    <t>Security equipment &amp; back end support (incl VAT)</t>
  </si>
  <si>
    <t>Green coloured cells to be completed by bidder</t>
  </si>
  <si>
    <t xml:space="preserve">Annexure B1: GUARDS AND SUPERVISOR(S) WAGES </t>
  </si>
  <si>
    <t>Grade</t>
  </si>
  <si>
    <t>Year 1 Total</t>
  </si>
  <si>
    <t>Year 2 Total</t>
  </si>
  <si>
    <t>Year 3 Total</t>
  </si>
  <si>
    <t>Total Cost (3 years)</t>
  </si>
  <si>
    <t>Guards</t>
  </si>
  <si>
    <t>C</t>
  </si>
  <si>
    <t>B</t>
  </si>
  <si>
    <t>SUBTOTAL COST (EXCL VAT)</t>
  </si>
  <si>
    <t>VAT @ 15%</t>
  </si>
  <si>
    <t>TOTAL COST INCLUDING VAT</t>
  </si>
  <si>
    <t>Annexure B2: SECURITY EQUIPMENT AND MACHINERY, OTHER OPERATIONAL COSTS (BACK END SUPPORT)</t>
  </si>
  <si>
    <t>Equipment in line with the scope of work</t>
  </si>
  <si>
    <t>Other (e.g. profit, operational costs, etc)</t>
  </si>
  <si>
    <t>TERMS OF REFERENCES FOR THE APPOINTMENT OF A SERVICE PROVIDER /CONSULTANT TO RENDER GUARDING SECURITY SERVICES FOR THE DEPARTMENT OF TRANSPORT FOR A PERIOD OF 36 MONTHS</t>
  </si>
  <si>
    <t>36 months</t>
  </si>
  <si>
    <t>TOTAL FOR THE PROJECT (INCL VAT)</t>
  </si>
  <si>
    <t>Blue coloured cells to be completed by DOT</t>
  </si>
  <si>
    <t>Total Cost for Project
 (3 years)</t>
  </si>
  <si>
    <t>Bidders may only complete green cells.  Any changes to formulas in this spread sheet will invalidate the bid</t>
  </si>
  <si>
    <t xml:space="preserve">No. Required </t>
  </si>
  <si>
    <t xml:space="preserve">Monthly Cost per Person (excl VAT) – Year 1 </t>
  </si>
  <si>
    <t xml:space="preserve">Monthly Cost per Person (excl VAT) – Year 2 </t>
  </si>
  <si>
    <t xml:space="preserve">Monthly Cost per Person (excl VAT) – Year 3 </t>
  </si>
  <si>
    <t xml:space="preserve">Contract Duration (months) </t>
  </si>
  <si>
    <t xml:space="preserve">All-inclusive Monthly Cost (excl VAT)
Year 1 </t>
  </si>
  <si>
    <t xml:space="preserve">All-inclusive Monthly Cost (excl VAT)
Year 2 </t>
  </si>
  <si>
    <t xml:space="preserve">All-inclusive Monthly Cost (excl VAT)
Year 3 </t>
  </si>
  <si>
    <t>22 x Grade C and 2 x Grade B (single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</si>
</sst>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0_-;\-* #,##0_-;_-* &quot;-&quot;??_-;_-@_-"/>
    <numFmt numFmtId="165" formatCode="_-* #,##0.0_-;\-* #,##0.0_-;_-* &quot;-&quot;??_-;_-@_-"/>
    <numFmt numFmtId="166" formatCode="_-&quot;R&quot;* #,##0_-;\-&quot;R&quot;* #,##0_-;_-&quot;R&quot;* &quot;-&quot;??_-;_-@_-"/>
    <numFmt numFmtId="167" formatCode="\R\ #,##0.00"/>
    <numFmt numFmtId="168" formatCode="&quot;R&quot;#,##0.00"/>
  </numFmts>
  <fonts count="27" x14ac:knownFonts="1">
    <font>
      <sz val="11"/>
      <color theme="1"/>
      <name val="Aptos Narrow"/>
      <family val="2"/>
      <scheme val="minor"/>
    </font>
    <font>
      <sz val="11"/>
      <color theme="1"/>
      <name val="Aptos Narrow"/>
      <family val="2"/>
      <scheme val="minor"/>
    </font>
    <font>
      <b/>
      <sz val="16"/>
      <name val="Arial"/>
      <family val="2"/>
    </font>
    <font>
      <sz val="11"/>
      <name val="Arial"/>
      <family val="2"/>
    </font>
    <font>
      <sz val="11"/>
      <color theme="1"/>
      <name val="Arial Narrow"/>
      <family val="2"/>
    </font>
    <font>
      <b/>
      <sz val="11"/>
      <name val="Arial Narrow"/>
      <family val="2"/>
    </font>
    <font>
      <sz val="11"/>
      <name val="Arial Narrow"/>
      <family val="2"/>
    </font>
    <font>
      <b/>
      <i/>
      <sz val="11"/>
      <name val="Arial Narrow"/>
      <family val="2"/>
    </font>
    <font>
      <b/>
      <sz val="14"/>
      <name val="Arial Narrow"/>
      <family val="2"/>
    </font>
    <font>
      <b/>
      <sz val="12"/>
      <color theme="1"/>
      <name val="Arial Narrow"/>
      <family val="2"/>
    </font>
    <font>
      <b/>
      <sz val="12"/>
      <color rgb="FFFF0000"/>
      <name val="Arial Narrow"/>
      <family val="2"/>
    </font>
    <font>
      <sz val="12"/>
      <color theme="1"/>
      <name val="Arial Narrow"/>
      <family val="2"/>
    </font>
    <font>
      <sz val="14"/>
      <color theme="1"/>
      <name val="Arial Narrow"/>
      <family val="2"/>
    </font>
    <font>
      <sz val="16"/>
      <color theme="1"/>
      <name val="Arial Narrow"/>
      <family val="2"/>
    </font>
    <font>
      <b/>
      <sz val="16"/>
      <color theme="1"/>
      <name val="Arial Narrow"/>
      <family val="2"/>
    </font>
    <font>
      <b/>
      <sz val="12"/>
      <name val="Arial Narrow"/>
      <family val="2"/>
    </font>
    <font>
      <sz val="12"/>
      <color theme="0" tint="-0.249977111117893"/>
      <name val="Arial Narrow"/>
      <family val="2"/>
    </font>
    <font>
      <b/>
      <sz val="12"/>
      <color theme="1"/>
      <name val="Arial"/>
      <family val="2"/>
    </font>
    <font>
      <sz val="12"/>
      <color theme="1"/>
      <name val="Arial"/>
      <family val="2"/>
    </font>
    <font>
      <sz val="12"/>
      <color rgb="FFFF0000"/>
      <name val="Arial"/>
      <family val="2"/>
    </font>
    <font>
      <b/>
      <sz val="12"/>
      <color rgb="FFFF0000"/>
      <name val="Arial"/>
      <family val="2"/>
    </font>
    <font>
      <sz val="12"/>
      <name val="Arial"/>
      <family val="2"/>
    </font>
    <font>
      <sz val="12"/>
      <color theme="0" tint="-0.249977111117893"/>
      <name val="Arial"/>
      <family val="2"/>
    </font>
    <font>
      <b/>
      <sz val="12"/>
      <name val="Calibri"/>
      <family val="2"/>
    </font>
    <font>
      <sz val="12"/>
      <color theme="1"/>
      <name val="Aptos Narrow"/>
      <family val="2"/>
      <scheme val="minor"/>
    </font>
    <font>
      <b/>
      <sz val="12"/>
      <color theme="1"/>
      <name val="Aptos Narrow"/>
      <family val="2"/>
      <scheme val="minor"/>
    </font>
    <font>
      <b/>
      <sz val="16"/>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FDE75"/>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A0A0A0"/>
      </left>
      <right style="thin">
        <color rgb="FFA0A0A0"/>
      </right>
      <top style="thin">
        <color rgb="FFA0A0A0"/>
      </top>
      <bottom style="thin">
        <color rgb="FFA0A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A0A0A0"/>
      </right>
      <top style="medium">
        <color indexed="64"/>
      </top>
      <bottom style="thin">
        <color rgb="FFA0A0A0"/>
      </bottom>
      <diagonal/>
    </border>
    <border>
      <left style="thin">
        <color rgb="FFA0A0A0"/>
      </left>
      <right style="thin">
        <color rgb="FFA0A0A0"/>
      </right>
      <top style="medium">
        <color indexed="64"/>
      </top>
      <bottom style="thin">
        <color rgb="FFA0A0A0"/>
      </bottom>
      <diagonal/>
    </border>
    <border>
      <left style="thin">
        <color rgb="FFA0A0A0"/>
      </left>
      <right style="medium">
        <color indexed="64"/>
      </right>
      <top style="medium">
        <color indexed="64"/>
      </top>
      <bottom style="thin">
        <color rgb="FFA0A0A0"/>
      </bottom>
      <diagonal/>
    </border>
    <border>
      <left style="medium">
        <color indexed="64"/>
      </left>
      <right style="thin">
        <color rgb="FFA0A0A0"/>
      </right>
      <top style="thin">
        <color rgb="FFA0A0A0"/>
      </top>
      <bottom style="thin">
        <color rgb="FFA0A0A0"/>
      </bottom>
      <diagonal/>
    </border>
    <border>
      <left style="thin">
        <color rgb="FFA0A0A0"/>
      </left>
      <right style="medium">
        <color indexed="64"/>
      </right>
      <top style="thin">
        <color rgb="FFA0A0A0"/>
      </top>
      <bottom style="thin">
        <color rgb="FFA0A0A0"/>
      </bottom>
      <diagonal/>
    </border>
    <border>
      <left style="medium">
        <color indexed="64"/>
      </left>
      <right style="thin">
        <color rgb="FFA0A0A0"/>
      </right>
      <top style="thin">
        <color rgb="FFA0A0A0"/>
      </top>
      <bottom style="medium">
        <color indexed="64"/>
      </bottom>
      <diagonal/>
    </border>
    <border>
      <left style="thin">
        <color rgb="FFA0A0A0"/>
      </left>
      <right style="thin">
        <color rgb="FFA0A0A0"/>
      </right>
      <top style="thin">
        <color rgb="FFA0A0A0"/>
      </top>
      <bottom style="medium">
        <color indexed="64"/>
      </bottom>
      <diagonal/>
    </border>
    <border>
      <left style="thin">
        <color rgb="FFA0A0A0"/>
      </left>
      <right style="medium">
        <color indexed="64"/>
      </right>
      <top style="thin">
        <color rgb="FFA0A0A0"/>
      </top>
      <bottom style="medium">
        <color indexed="64"/>
      </bottom>
      <diagonal/>
    </border>
    <border>
      <left style="medium">
        <color indexed="64"/>
      </left>
      <right style="thin">
        <color rgb="FFA0A0A0"/>
      </right>
      <top/>
      <bottom style="thin">
        <color rgb="FFA0A0A0"/>
      </bottom>
      <diagonal/>
    </border>
    <border>
      <left style="thin">
        <color rgb="FFA0A0A0"/>
      </left>
      <right style="thin">
        <color rgb="FFA0A0A0"/>
      </right>
      <top/>
      <bottom style="thin">
        <color rgb="FFA0A0A0"/>
      </bottom>
      <diagonal/>
    </border>
    <border>
      <left style="thin">
        <color rgb="FFA0A0A0"/>
      </left>
      <right style="medium">
        <color indexed="64"/>
      </right>
      <top/>
      <bottom style="thin">
        <color rgb="FFA0A0A0"/>
      </bottom>
      <diagonal/>
    </border>
    <border>
      <left style="medium">
        <color indexed="64"/>
      </left>
      <right style="thin">
        <color rgb="FFA0A0A0"/>
      </right>
      <top style="medium">
        <color indexed="64"/>
      </top>
      <bottom style="medium">
        <color indexed="64"/>
      </bottom>
      <diagonal/>
    </border>
    <border>
      <left style="thin">
        <color rgb="FFA0A0A0"/>
      </left>
      <right style="thin">
        <color rgb="FFA0A0A0"/>
      </right>
      <top style="medium">
        <color indexed="64"/>
      </top>
      <bottom style="medium">
        <color indexed="64"/>
      </bottom>
      <diagonal/>
    </border>
    <border>
      <left style="thin">
        <color rgb="FFA0A0A0"/>
      </left>
      <right style="medium">
        <color indexed="64"/>
      </right>
      <top style="medium">
        <color indexed="64"/>
      </top>
      <bottom style="medium">
        <color indexed="64"/>
      </bottom>
      <diagonal/>
    </border>
    <border>
      <left style="medium">
        <color indexed="64"/>
      </left>
      <right style="thin">
        <color rgb="FFA0A0A0"/>
      </right>
      <top style="thin">
        <color rgb="FFA0A0A0"/>
      </top>
      <bottom/>
      <diagonal/>
    </border>
    <border>
      <left style="thin">
        <color rgb="FFA0A0A0"/>
      </left>
      <right style="thin">
        <color rgb="FFA0A0A0"/>
      </right>
      <top style="thin">
        <color rgb="FFA0A0A0"/>
      </top>
      <bottom/>
      <diagonal/>
    </border>
    <border>
      <left style="thin">
        <color rgb="FFA0A0A0"/>
      </left>
      <right style="medium">
        <color indexed="64"/>
      </right>
      <top style="thin">
        <color rgb="FFA0A0A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4" fillId="0" borderId="0" xfId="0" applyFont="1"/>
    <xf numFmtId="0" fontId="4" fillId="4" borderId="16" xfId="0" applyFont="1" applyFill="1" applyBorder="1"/>
    <xf numFmtId="0" fontId="4" fillId="4" borderId="0" xfId="0" applyFont="1" applyFill="1"/>
    <xf numFmtId="0" fontId="4" fillId="4" borderId="21" xfId="0" applyFont="1" applyFill="1" applyBorder="1"/>
    <xf numFmtId="0" fontId="6" fillId="4" borderId="0" xfId="0" applyFont="1" applyFill="1" applyAlignment="1">
      <alignment wrapText="1"/>
    </xf>
    <xf numFmtId="0" fontId="6" fillId="4" borderId="21" xfId="0" applyFont="1" applyFill="1" applyBorder="1" applyAlignment="1">
      <alignment wrapText="1"/>
    </xf>
    <xf numFmtId="0" fontId="6" fillId="4" borderId="16" xfId="0" applyFont="1" applyFill="1" applyBorder="1"/>
    <xf numFmtId="0" fontId="6" fillId="4" borderId="0" xfId="0" applyFont="1" applyFill="1"/>
    <xf numFmtId="0" fontId="6" fillId="4" borderId="21" xfId="0" applyFont="1" applyFill="1" applyBorder="1"/>
    <xf numFmtId="0" fontId="14" fillId="0" borderId="23" xfId="0" applyFont="1" applyBorder="1"/>
    <xf numFmtId="0" fontId="14" fillId="0" borderId="16" xfId="0" applyFont="1" applyBorder="1"/>
    <xf numFmtId="0" fontId="14" fillId="0" borderId="17" xfId="0" applyFont="1" applyBorder="1"/>
    <xf numFmtId="0" fontId="10" fillId="5" borderId="26" xfId="0" applyFont="1" applyFill="1" applyBorder="1" applyAlignment="1">
      <alignment horizontal="left" vertical="center"/>
    </xf>
    <xf numFmtId="0" fontId="9" fillId="5" borderId="26" xfId="0" applyFont="1" applyFill="1" applyBorder="1" applyAlignment="1">
      <alignment vertical="center"/>
    </xf>
    <xf numFmtId="0" fontId="10" fillId="5" borderId="15" xfId="0" applyFont="1" applyFill="1" applyBorder="1" applyAlignment="1">
      <alignment vertical="center"/>
    </xf>
    <xf numFmtId="0" fontId="10" fillId="5" borderId="28" xfId="0" applyFont="1" applyFill="1" applyBorder="1" applyAlignment="1">
      <alignment horizontal="left" vertical="center"/>
    </xf>
    <xf numFmtId="0" fontId="11" fillId="0" borderId="0" xfId="0" applyFont="1"/>
    <xf numFmtId="164" fontId="9" fillId="0" borderId="0" xfId="1" applyNumberFormat="1" applyFont="1" applyFill="1" applyBorder="1" applyProtection="1"/>
    <xf numFmtId="0" fontId="9" fillId="2" borderId="1" xfId="0" applyFont="1" applyFill="1" applyBorder="1" applyAlignment="1">
      <alignment horizontal="center" vertical="center"/>
    </xf>
    <xf numFmtId="166" fontId="11" fillId="0" borderId="0" xfId="2" applyNumberFormat="1" applyFont="1" applyFill="1" applyProtection="1"/>
    <xf numFmtId="0" fontId="9" fillId="4" borderId="0" xfId="0" applyFont="1" applyFill="1" applyAlignment="1">
      <alignment horizontal="center"/>
    </xf>
    <xf numFmtId="0" fontId="12" fillId="0" borderId="0" xfId="0" applyFont="1"/>
    <xf numFmtId="0" fontId="11" fillId="0" borderId="50" xfId="0" applyFont="1" applyBorder="1" applyAlignment="1">
      <alignment vertical="top" wrapText="1"/>
    </xf>
    <xf numFmtId="0" fontId="11" fillId="0" borderId="51" xfId="0" applyFont="1" applyBorder="1" applyAlignment="1">
      <alignment vertical="top" wrapText="1"/>
    </xf>
    <xf numFmtId="0" fontId="11" fillId="7" borderId="51" xfId="0" applyFont="1" applyFill="1" applyBorder="1" applyAlignment="1">
      <alignment vertical="top" wrapText="1"/>
    </xf>
    <xf numFmtId="0" fontId="11" fillId="6" borderId="51" xfId="0" applyFont="1" applyFill="1" applyBorder="1" applyAlignment="1">
      <alignment vertical="top" wrapText="1"/>
    </xf>
    <xf numFmtId="167" fontId="11" fillId="0" borderId="51" xfId="0" applyNumberFormat="1" applyFont="1" applyBorder="1" applyAlignment="1">
      <alignment vertical="top" wrapText="1"/>
    </xf>
    <xf numFmtId="167" fontId="11" fillId="0" borderId="52" xfId="0" applyNumberFormat="1" applyFont="1" applyBorder="1" applyAlignment="1">
      <alignment vertical="top" wrapText="1"/>
    </xf>
    <xf numFmtId="0" fontId="15" fillId="8" borderId="53" xfId="0" applyFont="1" applyFill="1" applyBorder="1" applyAlignment="1">
      <alignment horizontal="center" vertical="center" wrapText="1"/>
    </xf>
    <xf numFmtId="0" fontId="15" fillId="8" borderId="54"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11" fillId="0" borderId="56" xfId="0" applyFont="1" applyBorder="1" applyAlignment="1">
      <alignment vertical="top" wrapText="1"/>
    </xf>
    <xf numFmtId="0" fontId="11" fillId="0" borderId="57" xfId="0" applyFont="1" applyBorder="1" applyAlignment="1">
      <alignment vertical="top" wrapText="1"/>
    </xf>
    <xf numFmtId="0" fontId="11" fillId="7" borderId="57" xfId="0" applyFont="1" applyFill="1" applyBorder="1" applyAlignment="1">
      <alignment vertical="top" wrapText="1"/>
    </xf>
    <xf numFmtId="0" fontId="11" fillId="6" borderId="57" xfId="0" applyFont="1" applyFill="1" applyBorder="1" applyAlignment="1">
      <alignment vertical="top" wrapText="1"/>
    </xf>
    <xf numFmtId="167" fontId="11" fillId="0" borderId="57" xfId="0" applyNumberFormat="1" applyFont="1" applyBorder="1" applyAlignment="1">
      <alignment vertical="top" wrapText="1"/>
    </xf>
    <xf numFmtId="167" fontId="11" fillId="0" borderId="58" xfId="0" applyNumberFormat="1" applyFont="1" applyBorder="1" applyAlignment="1">
      <alignment vertical="top" wrapText="1"/>
    </xf>
    <xf numFmtId="0" fontId="17" fillId="4" borderId="1" xfId="0" applyFont="1" applyFill="1" applyBorder="1" applyAlignment="1">
      <alignment vertical="top" wrapText="1"/>
    </xf>
    <xf numFmtId="0" fontId="18" fillId="0" borderId="0" xfId="0" applyFont="1" applyAlignment="1">
      <alignment vertical="center"/>
    </xf>
    <xf numFmtId="0" fontId="17" fillId="2" borderId="1" xfId="0" applyFont="1" applyFill="1" applyBorder="1" applyAlignment="1">
      <alignment horizontal="center" vertical="center"/>
    </xf>
    <xf numFmtId="0" fontId="17" fillId="7" borderId="1" xfId="0" applyFont="1" applyFill="1" applyBorder="1" applyAlignment="1">
      <alignment horizontal="center" vertical="center"/>
    </xf>
    <xf numFmtId="1" fontId="19" fillId="7" borderId="1" xfId="1" applyNumberFormat="1" applyFont="1" applyFill="1" applyBorder="1" applyAlignment="1" applyProtection="1">
      <alignment vertical="center"/>
    </xf>
    <xf numFmtId="1" fontId="18" fillId="6" borderId="1" xfId="1" applyNumberFormat="1" applyFont="1" applyFill="1" applyBorder="1" applyAlignment="1" applyProtection="1">
      <alignment vertical="center"/>
    </xf>
    <xf numFmtId="1" fontId="19" fillId="7" borderId="1" xfId="0" applyNumberFormat="1" applyFont="1" applyFill="1" applyBorder="1" applyAlignment="1">
      <alignment vertical="center"/>
    </xf>
    <xf numFmtId="1" fontId="18" fillId="6" borderId="1" xfId="0" applyNumberFormat="1" applyFont="1" applyFill="1" applyBorder="1" applyAlignment="1">
      <alignment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14" fontId="18" fillId="7" borderId="36" xfId="0" applyNumberFormat="1" applyFont="1" applyFill="1" applyBorder="1" applyAlignment="1">
      <alignment vertical="center"/>
    </xf>
    <xf numFmtId="14" fontId="18" fillId="7" borderId="37" xfId="0" applyNumberFormat="1" applyFont="1" applyFill="1" applyBorder="1" applyAlignment="1">
      <alignment vertical="center"/>
    </xf>
    <xf numFmtId="164" fontId="18" fillId="7" borderId="38" xfId="1" applyNumberFormat="1" applyFont="1" applyFill="1" applyBorder="1" applyAlignment="1" applyProtection="1">
      <alignment vertical="center"/>
    </xf>
    <xf numFmtId="0" fontId="17" fillId="4" borderId="0" xfId="0" applyFont="1" applyFill="1" applyAlignment="1">
      <alignment vertical="center"/>
    </xf>
    <xf numFmtId="165" fontId="18" fillId="4" borderId="0" xfId="1" applyNumberFormat="1" applyFont="1" applyFill="1" applyBorder="1" applyAlignment="1" applyProtection="1">
      <alignment vertical="center"/>
    </xf>
    <xf numFmtId="0" fontId="18" fillId="0" borderId="0" xfId="0" applyFont="1" applyAlignment="1">
      <alignment horizontal="left" vertical="center"/>
    </xf>
    <xf numFmtId="9" fontId="18" fillId="0" borderId="0" xfId="0" applyNumberFormat="1" applyFont="1" applyAlignment="1">
      <alignment vertical="center"/>
    </xf>
    <xf numFmtId="0" fontId="17" fillId="0" borderId="0" xfId="0" applyFont="1" applyAlignment="1">
      <alignment horizontal="left" vertical="center"/>
    </xf>
    <xf numFmtId="44" fontId="18" fillId="0" borderId="0" xfId="2" applyFont="1" applyFill="1" applyBorder="1" applyAlignment="1" applyProtection="1">
      <alignment horizontal="right" vertical="center"/>
    </xf>
    <xf numFmtId="44" fontId="18" fillId="0" borderId="0" xfId="2" applyFont="1" applyBorder="1" applyAlignment="1" applyProtection="1">
      <alignment horizontal="right" vertical="center"/>
    </xf>
    <xf numFmtId="0" fontId="17" fillId="4" borderId="0" xfId="0" applyFont="1" applyFill="1" applyAlignment="1">
      <alignment vertical="top"/>
    </xf>
    <xf numFmtId="164" fontId="17" fillId="4" borderId="0" xfId="0" applyNumberFormat="1" applyFont="1" applyFill="1" applyAlignment="1">
      <alignment horizontal="right" vertical="top" wrapText="1"/>
    </xf>
    <xf numFmtId="0" fontId="17" fillId="0" borderId="0" xfId="0" applyFont="1" applyAlignment="1">
      <alignment vertical="center"/>
    </xf>
    <xf numFmtId="0" fontId="18" fillId="8" borderId="34" xfId="0" applyFont="1" applyFill="1" applyBorder="1" applyAlignment="1">
      <alignment horizontal="left" vertical="top"/>
    </xf>
    <xf numFmtId="0" fontId="17" fillId="8" borderId="1" xfId="0" applyFont="1" applyFill="1" applyBorder="1" applyAlignment="1">
      <alignment horizontal="center" vertical="center" wrapText="1"/>
    </xf>
    <xf numFmtId="0" fontId="17" fillId="8" borderId="35" xfId="0" applyFont="1" applyFill="1" applyBorder="1" applyAlignment="1">
      <alignment horizontal="center" vertical="center" wrapText="1"/>
    </xf>
    <xf numFmtId="0" fontId="18" fillId="4" borderId="0" xfId="0" applyFont="1" applyFill="1" applyAlignment="1">
      <alignment vertical="top" wrapText="1"/>
    </xf>
    <xf numFmtId="164" fontId="18" fillId="4" borderId="0" xfId="1" applyNumberFormat="1" applyFont="1" applyFill="1" applyBorder="1" applyAlignment="1" applyProtection="1">
      <alignment horizontal="right" vertical="top" wrapText="1"/>
    </xf>
    <xf numFmtId="0" fontId="17" fillId="4" borderId="34" xfId="0" applyFont="1" applyFill="1" applyBorder="1" applyAlignment="1">
      <alignment horizontal="left" vertical="top"/>
    </xf>
    <xf numFmtId="164" fontId="18" fillId="4" borderId="0" xfId="1" applyNumberFormat="1" applyFont="1" applyFill="1" applyBorder="1" applyAlignment="1" applyProtection="1">
      <alignment horizontal="right" vertical="top" wrapText="1"/>
      <protection locked="0"/>
    </xf>
    <xf numFmtId="164" fontId="20" fillId="7" borderId="1" xfId="1" applyNumberFormat="1" applyFont="1" applyFill="1" applyBorder="1" applyAlignment="1" applyProtection="1">
      <alignment horizontal="center" vertical="center"/>
      <protection locked="0"/>
    </xf>
    <xf numFmtId="0" fontId="18" fillId="4" borderId="0" xfId="0" applyFont="1" applyFill="1" applyAlignment="1">
      <alignment vertical="center"/>
    </xf>
    <xf numFmtId="0" fontId="17" fillId="4" borderId="0" xfId="0" applyFont="1" applyFill="1" applyAlignment="1">
      <alignment horizontal="center" vertical="center" wrapText="1"/>
    </xf>
    <xf numFmtId="0" fontId="17" fillId="4" borderId="64" xfId="0" applyFont="1" applyFill="1" applyBorder="1" applyAlignment="1">
      <alignment horizontal="left" vertical="top"/>
    </xf>
    <xf numFmtId="0" fontId="17" fillId="4" borderId="12" xfId="0" applyFont="1" applyFill="1" applyBorder="1" applyAlignment="1">
      <alignment vertical="top" wrapText="1"/>
    </xf>
    <xf numFmtId="0" fontId="18" fillId="8" borderId="65" xfId="0" applyFont="1" applyFill="1" applyBorder="1" applyAlignment="1">
      <alignment horizontal="left" vertical="top"/>
    </xf>
    <xf numFmtId="0" fontId="17" fillId="8" borderId="41" xfId="0" applyFont="1" applyFill="1" applyBorder="1" applyAlignment="1">
      <alignment vertical="top"/>
    </xf>
    <xf numFmtId="0" fontId="17" fillId="8" borderId="18" xfId="0" applyFont="1" applyFill="1" applyBorder="1" applyAlignment="1">
      <alignment vertical="top"/>
    </xf>
    <xf numFmtId="0" fontId="17" fillId="8" borderId="20" xfId="0" applyFont="1" applyFill="1" applyBorder="1" applyAlignment="1">
      <alignment vertical="top"/>
    </xf>
    <xf numFmtId="168" fontId="18" fillId="4" borderId="1" xfId="0" applyNumberFormat="1" applyFont="1" applyFill="1" applyBorder="1" applyAlignment="1">
      <alignment vertical="top" wrapText="1"/>
    </xf>
    <xf numFmtId="168" fontId="18" fillId="4" borderId="35" xfId="0" applyNumberFormat="1" applyFont="1" applyFill="1" applyBorder="1" applyAlignment="1">
      <alignment vertical="top" wrapText="1"/>
    </xf>
    <xf numFmtId="168" fontId="18" fillId="4" borderId="12" xfId="0" applyNumberFormat="1" applyFont="1" applyFill="1" applyBorder="1" applyAlignment="1">
      <alignment vertical="top" wrapText="1"/>
    </xf>
    <xf numFmtId="168" fontId="18" fillId="4" borderId="63" xfId="0" applyNumberFormat="1" applyFont="1" applyFill="1" applyBorder="1" applyAlignment="1">
      <alignment vertical="top" wrapText="1"/>
    </xf>
    <xf numFmtId="168" fontId="17" fillId="8" borderId="28" xfId="0" applyNumberFormat="1" applyFont="1" applyFill="1" applyBorder="1" applyAlignment="1">
      <alignment vertical="top"/>
    </xf>
    <xf numFmtId="0" fontId="11" fillId="0" borderId="0" xfId="0" applyFont="1" applyAlignment="1">
      <alignment vertical="top"/>
    </xf>
    <xf numFmtId="1" fontId="9" fillId="0" borderId="0" xfId="0" applyNumberFormat="1" applyFont="1" applyAlignment="1">
      <alignment vertical="top"/>
    </xf>
    <xf numFmtId="0" fontId="9" fillId="4" borderId="0" xfId="0" applyFont="1" applyFill="1"/>
    <xf numFmtId="14" fontId="11" fillId="4" borderId="0" xfId="0" applyNumberFormat="1" applyFont="1" applyFill="1"/>
    <xf numFmtId="0" fontId="11" fillId="4" borderId="0" xfId="0" applyFont="1" applyFill="1"/>
    <xf numFmtId="0" fontId="11" fillId="4" borderId="0" xfId="0" applyFont="1" applyFill="1" applyAlignment="1">
      <alignment vertical="top"/>
    </xf>
    <xf numFmtId="0" fontId="26" fillId="8" borderId="42" xfId="0" applyFont="1" applyFill="1" applyBorder="1" applyAlignment="1">
      <alignment vertical="top" wrapText="1"/>
    </xf>
    <xf numFmtId="0" fontId="13" fillId="8" borderId="43" xfId="0" applyFont="1" applyFill="1" applyBorder="1" applyAlignment="1">
      <alignment vertical="top" wrapText="1"/>
    </xf>
    <xf numFmtId="167" fontId="26" fillId="8" borderId="43" xfId="0" applyNumberFormat="1" applyFont="1" applyFill="1" applyBorder="1" applyAlignment="1">
      <alignment vertical="top" wrapText="1"/>
    </xf>
    <xf numFmtId="167" fontId="26" fillId="8" borderId="44" xfId="0" applyNumberFormat="1" applyFont="1" applyFill="1" applyBorder="1" applyAlignment="1">
      <alignment vertical="top" wrapText="1"/>
    </xf>
    <xf numFmtId="0" fontId="26" fillId="8" borderId="45" xfId="0" applyFont="1" applyFill="1" applyBorder="1" applyAlignment="1">
      <alignment vertical="top" wrapText="1"/>
    </xf>
    <xf numFmtId="0" fontId="13" fillId="8" borderId="30" xfId="0" applyFont="1" applyFill="1" applyBorder="1" applyAlignment="1">
      <alignment vertical="top" wrapText="1"/>
    </xf>
    <xf numFmtId="167" fontId="13" fillId="8" borderId="30" xfId="0" applyNumberFormat="1" applyFont="1" applyFill="1" applyBorder="1" applyAlignment="1">
      <alignment vertical="top" wrapText="1"/>
    </xf>
    <xf numFmtId="167" fontId="13" fillId="8" borderId="46" xfId="0" applyNumberFormat="1" applyFont="1" applyFill="1" applyBorder="1" applyAlignment="1">
      <alignment vertical="top" wrapText="1"/>
    </xf>
    <xf numFmtId="0" fontId="26" fillId="8" borderId="47" xfId="0" applyFont="1" applyFill="1" applyBorder="1" applyAlignment="1">
      <alignment vertical="top" wrapText="1"/>
    </xf>
    <xf numFmtId="0" fontId="13" fillId="8" borderId="48" xfId="0" applyFont="1" applyFill="1" applyBorder="1" applyAlignment="1">
      <alignment vertical="top" wrapText="1"/>
    </xf>
    <xf numFmtId="167" fontId="26" fillId="8" borderId="48" xfId="0" applyNumberFormat="1" applyFont="1" applyFill="1" applyBorder="1" applyAlignment="1">
      <alignment vertical="top" wrapText="1"/>
    </xf>
    <xf numFmtId="167" fontId="26" fillId="8" borderId="49" xfId="0" applyNumberFormat="1" applyFont="1" applyFill="1" applyBorder="1" applyAlignment="1">
      <alignment vertical="top" wrapText="1"/>
    </xf>
    <xf numFmtId="0" fontId="25" fillId="0" borderId="56" xfId="0" applyFont="1" applyBorder="1" applyAlignment="1">
      <alignment vertical="top" wrapText="1"/>
    </xf>
    <xf numFmtId="0" fontId="24" fillId="6" borderId="57" xfId="0" applyFont="1" applyFill="1" applyBorder="1" applyAlignment="1">
      <alignment vertical="top" wrapText="1"/>
    </xf>
    <xf numFmtId="0" fontId="24" fillId="7" borderId="57" xfId="0" applyFont="1" applyFill="1" applyBorder="1" applyAlignment="1">
      <alignment vertical="top" wrapText="1"/>
    </xf>
    <xf numFmtId="167" fontId="26" fillId="4" borderId="0" xfId="0" applyNumberFormat="1" applyFont="1" applyFill="1" applyAlignment="1">
      <alignment vertical="top" wrapText="1"/>
    </xf>
    <xf numFmtId="167" fontId="13" fillId="4" borderId="0" xfId="0" applyNumberFormat="1" applyFont="1" applyFill="1" applyAlignment="1">
      <alignment vertical="top" wrapText="1"/>
    </xf>
    <xf numFmtId="0" fontId="25" fillId="0" borderId="50" xfId="0" applyFont="1" applyBorder="1" applyAlignment="1">
      <alignment vertical="top" wrapText="1"/>
    </xf>
    <xf numFmtId="0" fontId="24" fillId="6" borderId="51" xfId="0" applyFont="1" applyFill="1" applyBorder="1" applyAlignment="1">
      <alignment vertical="top" wrapText="1"/>
    </xf>
    <xf numFmtId="0" fontId="24" fillId="7" borderId="51" xfId="0" applyFont="1" applyFill="1" applyBorder="1" applyAlignment="1">
      <alignment vertical="top" wrapText="1"/>
    </xf>
    <xf numFmtId="167" fontId="24" fillId="0" borderId="52" xfId="0" applyNumberFormat="1" applyFont="1" applyBorder="1" applyAlignment="1">
      <alignment vertical="top" wrapText="1"/>
    </xf>
    <xf numFmtId="0" fontId="23" fillId="8" borderId="53" xfId="0" applyFont="1" applyFill="1" applyBorder="1" applyAlignment="1">
      <alignment horizontal="center" vertical="center" wrapText="1"/>
    </xf>
    <xf numFmtId="0" fontId="23" fillId="8" borderId="54" xfId="0" applyFont="1" applyFill="1" applyBorder="1" applyAlignment="1">
      <alignment horizontal="center" vertical="center" wrapText="1"/>
    </xf>
    <xf numFmtId="0" fontId="14" fillId="7" borderId="24" xfId="0" applyFont="1" applyFill="1" applyBorder="1"/>
    <xf numFmtId="0" fontId="4" fillId="7" borderId="24" xfId="0" applyFont="1" applyFill="1" applyBorder="1"/>
    <xf numFmtId="0" fontId="4" fillId="7" borderId="29" xfId="0" applyFont="1" applyFill="1" applyBorder="1"/>
    <xf numFmtId="0" fontId="14" fillId="7" borderId="0" xfId="0" applyFont="1" applyFill="1"/>
    <xf numFmtId="0" fontId="4" fillId="7" borderId="0" xfId="0" applyFont="1" applyFill="1"/>
    <xf numFmtId="0" fontId="4" fillId="7" borderId="21" xfId="0" applyFont="1" applyFill="1" applyBorder="1"/>
    <xf numFmtId="0" fontId="14" fillId="7" borderId="19" xfId="0" applyFont="1" applyFill="1" applyBorder="1"/>
    <xf numFmtId="0" fontId="4" fillId="7" borderId="19" xfId="0" applyFont="1" applyFill="1" applyBorder="1"/>
    <xf numFmtId="0" fontId="4" fillId="7" borderId="22" xfId="0" applyFont="1" applyFill="1" applyBorder="1"/>
    <xf numFmtId="0" fontId="2" fillId="3" borderId="23" xfId="0" applyFont="1" applyFill="1" applyBorder="1" applyAlignment="1">
      <alignment horizontal="center" wrapText="1"/>
    </xf>
    <xf numFmtId="0" fontId="2" fillId="3" borderId="24" xfId="0" applyFont="1" applyFill="1" applyBorder="1" applyAlignment="1">
      <alignment horizontal="center" wrapText="1"/>
    </xf>
    <xf numFmtId="0" fontId="3" fillId="4" borderId="1" xfId="0" applyFont="1" applyFill="1" applyBorder="1" applyAlignment="1">
      <alignment wrapText="1"/>
    </xf>
    <xf numFmtId="0" fontId="7" fillId="4" borderId="16" xfId="0" applyFont="1" applyFill="1" applyBorder="1"/>
    <xf numFmtId="0" fontId="7" fillId="4" borderId="0" xfId="0" applyFont="1" applyFill="1"/>
    <xf numFmtId="0" fontId="7" fillId="4" borderId="21" xfId="0" applyFont="1" applyFill="1" applyBorder="1"/>
    <xf numFmtId="0" fontId="7" fillId="4" borderId="16" xfId="0" applyFont="1" applyFill="1" applyBorder="1" applyAlignment="1">
      <alignment wrapText="1"/>
    </xf>
    <xf numFmtId="0" fontId="7" fillId="4" borderId="0" xfId="0" applyFont="1" applyFill="1" applyAlignment="1">
      <alignment wrapText="1"/>
    </xf>
    <xf numFmtId="0" fontId="7" fillId="4" borderId="21" xfId="0" applyFont="1" applyFill="1" applyBorder="1" applyAlignment="1">
      <alignment wrapText="1"/>
    </xf>
    <xf numFmtId="0" fontId="6" fillId="4" borderId="16" xfId="0" applyFont="1" applyFill="1" applyBorder="1" applyAlignment="1">
      <alignment wrapText="1"/>
    </xf>
    <xf numFmtId="0" fontId="6" fillId="4" borderId="0" xfId="0" applyFont="1" applyFill="1" applyAlignment="1">
      <alignment wrapText="1"/>
    </xf>
    <xf numFmtId="0" fontId="6" fillId="4" borderId="21" xfId="0" applyFont="1" applyFill="1" applyBorder="1" applyAlignment="1">
      <alignment wrapText="1"/>
    </xf>
    <xf numFmtId="0" fontId="5" fillId="4" borderId="0" xfId="0" applyFont="1" applyFill="1" applyAlignment="1">
      <alignment horizontal="center"/>
    </xf>
    <xf numFmtId="0" fontId="6" fillId="4" borderId="16" xfId="0" applyFont="1" applyFill="1" applyBorder="1"/>
    <xf numFmtId="0" fontId="6" fillId="4" borderId="0" xfId="0" applyFont="1" applyFill="1"/>
    <xf numFmtId="0" fontId="6" fillId="4" borderId="21" xfId="0" applyFont="1" applyFill="1" applyBorder="1"/>
    <xf numFmtId="0" fontId="8" fillId="3" borderId="15" xfId="0" applyFont="1" applyFill="1" applyBorder="1" applyAlignment="1">
      <alignment horizontal="center"/>
    </xf>
    <xf numFmtId="0" fontId="8" fillId="3" borderId="18" xfId="0" applyFont="1" applyFill="1" applyBorder="1" applyAlignment="1">
      <alignment horizontal="center"/>
    </xf>
    <xf numFmtId="0" fontId="8" fillId="3" borderId="20" xfId="0" applyFont="1" applyFill="1" applyBorder="1" applyAlignment="1">
      <alignment horizontal="center"/>
    </xf>
    <xf numFmtId="0" fontId="5" fillId="4" borderId="16" xfId="0" applyFont="1" applyFill="1" applyBorder="1" applyAlignment="1">
      <alignment wrapText="1"/>
    </xf>
    <xf numFmtId="0" fontId="5" fillId="4" borderId="0" xfId="0" applyFont="1" applyFill="1" applyAlignment="1">
      <alignment wrapText="1"/>
    </xf>
    <xf numFmtId="0" fontId="5" fillId="4" borderId="21" xfId="0" applyFont="1" applyFill="1" applyBorder="1" applyAlignment="1">
      <alignment wrapText="1"/>
    </xf>
    <xf numFmtId="0" fontId="10" fillId="5" borderId="27"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20" fillId="7" borderId="1" xfId="0" applyFont="1" applyFill="1" applyBorder="1" applyAlignment="1" applyProtection="1">
      <alignment horizontal="center" vertical="center"/>
      <protection locked="0"/>
    </xf>
    <xf numFmtId="14" fontId="20" fillId="7" borderId="1" xfId="0" applyNumberFormat="1"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18" fillId="6" borderId="1" xfId="0" applyFont="1" applyFill="1" applyBorder="1" applyAlignment="1" applyProtection="1">
      <alignment horizontal="left" vertical="center"/>
      <protection locked="0"/>
    </xf>
    <xf numFmtId="0" fontId="17" fillId="2" borderId="31"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33" xfId="0" applyFont="1" applyFill="1" applyBorder="1" applyAlignment="1">
      <alignment horizontal="center" vertical="center"/>
    </xf>
    <xf numFmtId="0" fontId="18" fillId="2" borderId="1" xfId="0" applyFont="1" applyFill="1" applyBorder="1" applyAlignment="1">
      <alignment horizontal="left" vertical="center"/>
    </xf>
    <xf numFmtId="0" fontId="18" fillId="6" borderId="1" xfId="0" applyFont="1" applyFill="1" applyBorder="1" applyAlignment="1">
      <alignment horizontal="left"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168" fontId="17" fillId="0" borderId="1" xfId="2" applyNumberFormat="1" applyFont="1" applyBorder="1" applyAlignment="1" applyProtection="1">
      <alignment horizontal="center" vertical="center"/>
    </xf>
    <xf numFmtId="44" fontId="17" fillId="0" borderId="1" xfId="2" applyFont="1" applyBorder="1" applyAlignment="1" applyProtection="1">
      <alignment horizontal="center" vertical="center"/>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21" fillId="5" borderId="1" xfId="0" applyFont="1" applyFill="1" applyBorder="1" applyAlignment="1">
      <alignment horizontal="center" vertical="center" wrapText="1"/>
    </xf>
    <xf numFmtId="0" fontId="22" fillId="0" borderId="34" xfId="0" applyFont="1" applyBorder="1" applyAlignment="1">
      <alignment horizontal="center" vertical="center"/>
    </xf>
    <xf numFmtId="0" fontId="22" fillId="0" borderId="1" xfId="0" applyFont="1" applyBorder="1" applyAlignment="1">
      <alignment horizontal="center" vertical="center"/>
    </xf>
    <xf numFmtId="0" fontId="22" fillId="0" borderId="35" xfId="0" applyFont="1" applyBorder="1" applyAlignment="1">
      <alignment horizontal="center" vertical="center"/>
    </xf>
    <xf numFmtId="0" fontId="18" fillId="7" borderId="1" xfId="0" applyFont="1" applyFill="1" applyBorder="1" applyAlignment="1">
      <alignment horizontal="center" vertical="center"/>
    </xf>
    <xf numFmtId="0" fontId="18" fillId="6" borderId="1" xfId="0" applyFont="1" applyFill="1" applyBorder="1" applyAlignment="1">
      <alignment horizontal="center" vertical="center"/>
    </xf>
    <xf numFmtId="0" fontId="17" fillId="2" borderId="39" xfId="0" applyFont="1" applyFill="1" applyBorder="1" applyAlignment="1">
      <alignment horizontal="center" vertical="top"/>
    </xf>
    <xf numFmtId="0" fontId="17" fillId="2" borderId="26" xfId="0" applyFont="1" applyFill="1" applyBorder="1" applyAlignment="1">
      <alignment horizontal="center" vertical="top"/>
    </xf>
    <xf numFmtId="0" fontId="17" fillId="2" borderId="25" xfId="0" applyFont="1" applyFill="1" applyBorder="1" applyAlignment="1">
      <alignment horizontal="center" vertical="top"/>
    </xf>
    <xf numFmtId="0" fontId="18" fillId="0" borderId="61" xfId="0" applyFont="1" applyBorder="1" applyAlignment="1">
      <alignment horizontal="left" vertical="center"/>
    </xf>
    <xf numFmtId="0" fontId="18" fillId="0" borderId="40" xfId="0" applyFont="1" applyBorder="1" applyAlignment="1">
      <alignment horizontal="left" vertical="center"/>
    </xf>
    <xf numFmtId="0" fontId="18" fillId="0" borderId="62" xfId="0" applyFont="1" applyBorder="1" applyAlignment="1">
      <alignment horizontal="left" vertical="center"/>
    </xf>
    <xf numFmtId="0" fontId="18" fillId="0" borderId="59" xfId="0" applyFont="1" applyBorder="1" applyAlignment="1">
      <alignment horizontal="left" vertical="center"/>
    </xf>
    <xf numFmtId="0" fontId="18" fillId="0" borderId="3" xfId="0" applyFont="1" applyBorder="1" applyAlignment="1">
      <alignment horizontal="left" vertical="center"/>
    </xf>
    <xf numFmtId="0" fontId="18" fillId="0" borderId="60" xfId="0" applyFont="1" applyBorder="1" applyAlignment="1">
      <alignment horizontal="left" vertical="center"/>
    </xf>
    <xf numFmtId="0" fontId="10" fillId="5" borderId="41"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4" fillId="2" borderId="15"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2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4" fillId="2" borderId="15" xfId="0" applyFont="1" applyFill="1" applyBorder="1" applyAlignment="1">
      <alignment horizontal="left"/>
    </xf>
    <xf numFmtId="0" fontId="14" fillId="2" borderId="18" xfId="0" applyFont="1" applyFill="1" applyBorder="1" applyAlignment="1">
      <alignment horizontal="left"/>
    </xf>
    <xf numFmtId="0" fontId="26" fillId="8" borderId="42" xfId="0" applyFont="1" applyFill="1" applyBorder="1" applyAlignment="1">
      <alignment vertical="top" wrapText="1"/>
    </xf>
    <xf numFmtId="0" fontId="13" fillId="8" borderId="43" xfId="0" applyFont="1" applyFill="1" applyBorder="1" applyAlignment="1">
      <alignment vertical="top" wrapText="1"/>
    </xf>
    <xf numFmtId="0" fontId="26" fillId="8" borderId="45" xfId="0" applyFont="1" applyFill="1" applyBorder="1" applyAlignment="1">
      <alignment vertical="top" wrapText="1"/>
    </xf>
    <xf numFmtId="0" fontId="13" fillId="8" borderId="30" xfId="0" applyFont="1" applyFill="1" applyBorder="1" applyAlignment="1">
      <alignment vertical="top" wrapText="1"/>
    </xf>
    <xf numFmtId="0" fontId="26" fillId="8" borderId="47" xfId="0" applyFont="1" applyFill="1" applyBorder="1" applyAlignment="1">
      <alignment vertical="top" wrapText="1"/>
    </xf>
    <xf numFmtId="0" fontId="13" fillId="8" borderId="48" xfId="0" applyFont="1" applyFill="1" applyBorder="1" applyAlignment="1">
      <alignment vertical="top"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4" fillId="2" borderId="65" xfId="0" applyFont="1" applyFill="1" applyBorder="1" applyAlignment="1">
      <alignment horizontal="center"/>
    </xf>
    <xf numFmtId="0" fontId="14" fillId="2" borderId="66" xfId="0" applyFont="1" applyFill="1" applyBorder="1" applyAlignment="1">
      <alignment horizontal="center"/>
    </xf>
    <xf numFmtId="0" fontId="14" fillId="2" borderId="67" xfId="0" applyFont="1" applyFill="1" applyBorder="1" applyAlignment="1">
      <alignment horizontal="center"/>
    </xf>
    <xf numFmtId="0" fontId="9" fillId="4" borderId="0" xfId="0" applyFont="1" applyFill="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DE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450850</xdr:colOff>
      <xdr:row>0</xdr:row>
      <xdr:rowOff>52917</xdr:rowOff>
    </xdr:from>
    <xdr:to>
      <xdr:col>5</xdr:col>
      <xdr:colOff>222249</xdr:colOff>
      <xdr:row>6</xdr:row>
      <xdr:rowOff>179917</xdr:rowOff>
    </xdr:to>
    <xdr:pic>
      <xdr:nvPicPr>
        <xdr:cNvPr id="2" name="Picture 1" descr="coatofarms1">
          <a:extLst>
            <a:ext uri="{FF2B5EF4-FFF2-40B4-BE49-F238E27FC236}">
              <a16:creationId xmlns:a16="http://schemas.microsoft.com/office/drawing/2014/main" id="{385429F4-D40C-448C-B6AA-E4D63C8B4B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52917"/>
          <a:ext cx="999066" cy="1206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31749</xdr:colOff>
      <xdr:row>6</xdr:row>
      <xdr:rowOff>127001</xdr:rowOff>
    </xdr:to>
    <xdr:pic>
      <xdr:nvPicPr>
        <xdr:cNvPr id="2" name="Picture 1" descr="coatofarms1">
          <a:extLst>
            <a:ext uri="{FF2B5EF4-FFF2-40B4-BE49-F238E27FC236}">
              <a16:creationId xmlns:a16="http://schemas.microsoft.com/office/drawing/2014/main" id="{69C894C4-00FC-4A83-AF11-D00C9A8EE1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231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2016760</xdr:colOff>
      <xdr:row>3</xdr:row>
      <xdr:rowOff>129117</xdr:rowOff>
    </xdr:to>
    <xdr:pic>
      <xdr:nvPicPr>
        <xdr:cNvPr id="2" name="Picture 1" descr="Transport logo">
          <a:extLst>
            <a:ext uri="{FF2B5EF4-FFF2-40B4-BE49-F238E27FC236}">
              <a16:creationId xmlns:a16="http://schemas.microsoft.com/office/drawing/2014/main" id="{3FF047F8-13A2-4126-BEC6-254D97276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62636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otza-my.sharepoint.com/personal/devilliersr_dot_gov_za/Documents/RDV/SCM/DEMAND/BSC/TOR/2026/DOT_HQ_Security_Tender_Pricing_Schedule.xlsx" TargetMode="External"/><Relationship Id="rId1" Type="http://schemas.openxmlformats.org/officeDocument/2006/relationships/externalLinkPath" Target="/personal/devilliersr_dot_gov_za/Documents/RDV/SCM/DEMAND/BSC/TOR/2026/DOT_HQ_Security_Tender_Pricing_Schedul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eVilliersR\RDV\SCM\BIDS\Committees,%20templates%20and%20guides\Copy%20of%20Annexure%20B_DPME_19-22_23%20(003).xlsm" TargetMode="External"/><Relationship Id="rId1" Type="http://schemas.openxmlformats.org/officeDocument/2006/relationships/externalLinkPath" Target="file:///C:\Users\DeVilliersR\RDV\SCM\BIDS\Committees,%20templates%20and%20guides\Copy%20of%20Annexure%20B_DPME_19-22_2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amp; Instructions"/>
      <sheetName val="Table 1 - Wages"/>
      <sheetName val="Table 2 - Back End"/>
      <sheetName val="Table 3 - Summary"/>
    </sheetNames>
    <sheetDataSet>
      <sheetData sheetId="0">
        <row r="12">
          <cell r="B12">
            <v>36</v>
          </cell>
        </row>
        <row r="13">
          <cell r="B13">
            <v>0.15</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d Summary"/>
      <sheetName val="Team"/>
      <sheetName val="Experience"/>
      <sheetName val="Deliverables"/>
      <sheetName val="Costing"/>
    </sheetNames>
    <sheetDataSet>
      <sheetData sheetId="0">
        <row r="12">
          <cell r="D12"/>
        </row>
      </sheetData>
      <sheetData sheetId="1"/>
      <sheetData sheetId="2"/>
      <sheetData sheetId="3">
        <row r="4">
          <cell r="AB4">
            <v>0</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Reinette de Villiers" id="{1484B939-E89D-46C9-8344-F2BE77A85E80}" userId="S::DeVilliersR@dot.gov.za::725ac6eb-de0a-4a39-b036-f2a168b460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5" dT="2025-03-13T15:46:23.72" personId="{1484B939-E89D-46C9-8344-F2BE77A85E80}" id="{1D2F7347-1800-4802-97D9-84D9E1747C30}">
    <text>Dependant on 80/20 or 90/10</text>
  </threadedComment>
  <threadedComment ref="G36" dT="2025-03-13T15:47:06.93" personId="{1484B939-E89D-46C9-8344-F2BE77A85E80}" id="{504CD439-AC2F-4789-9F9F-BF021E296CF7}">
    <text>B1 to b2 or b1/b2-change nr’s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AAF8-728F-4AD7-A396-8B30A680B8BE}">
  <dimension ref="A7:J10"/>
  <sheetViews>
    <sheetView view="pageBreakPreview" zoomScale="60" zoomScaleNormal="100" workbookViewId="0">
      <selection activeCell="A9" sqref="A9:J9"/>
    </sheetView>
  </sheetViews>
  <sheetFormatPr defaultRowHeight="14.5" x14ac:dyDescent="0.35"/>
  <sheetData>
    <row r="7" spans="1:10" ht="15" thickBot="1" x14ac:dyDescent="0.4"/>
    <row r="8" spans="1:10" ht="53.5" customHeight="1" x14ac:dyDescent="0.4">
      <c r="A8" s="120" t="s">
        <v>36</v>
      </c>
      <c r="B8" s="121"/>
      <c r="C8" s="121"/>
      <c r="D8" s="121"/>
      <c r="E8" s="121"/>
      <c r="F8" s="121"/>
      <c r="G8" s="121"/>
      <c r="H8" s="121"/>
      <c r="I8" s="121"/>
      <c r="J8" s="121"/>
    </row>
    <row r="9" spans="1:10" ht="39" customHeight="1" x14ac:dyDescent="0.35">
      <c r="A9" s="122" t="s">
        <v>42</v>
      </c>
      <c r="B9" s="122"/>
      <c r="C9" s="122"/>
      <c r="D9" s="122"/>
      <c r="E9" s="122"/>
      <c r="F9" s="122"/>
      <c r="G9" s="122"/>
      <c r="H9" s="122"/>
      <c r="I9" s="122"/>
      <c r="J9" s="122"/>
    </row>
    <row r="10" spans="1:10" ht="39" customHeight="1" x14ac:dyDescent="0.35">
      <c r="A10" s="122" t="s">
        <v>37</v>
      </c>
      <c r="B10" s="122"/>
      <c r="C10" s="122"/>
      <c r="D10" s="122"/>
      <c r="E10" s="122"/>
      <c r="F10" s="122"/>
      <c r="G10" s="122"/>
      <c r="H10" s="122"/>
      <c r="I10" s="122"/>
      <c r="J10" s="122"/>
    </row>
  </sheetData>
  <mergeCells count="3">
    <mergeCell ref="A8:J8"/>
    <mergeCell ref="A9:J9"/>
    <mergeCell ref="A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C4A-141B-44A8-8B73-99906FD325F2}">
  <sheetPr>
    <pageSetUpPr fitToPage="1"/>
  </sheetPr>
  <dimension ref="A7:M40"/>
  <sheetViews>
    <sheetView tabSelected="1" view="pageBreakPreview" topLeftCell="A24" zoomScaleNormal="100" zoomScaleSheetLayoutView="100" workbookViewId="0">
      <selection activeCell="A27" sqref="A27:M27"/>
    </sheetView>
  </sheetViews>
  <sheetFormatPr defaultRowHeight="14" x14ac:dyDescent="0.3"/>
  <cols>
    <col min="1" max="1" width="38.90625" style="1" customWidth="1"/>
    <col min="2" max="2" width="8.7265625" style="1" customWidth="1"/>
    <col min="3" max="16384" width="8.7265625" style="1"/>
  </cols>
  <sheetData>
    <row r="7" spans="1:13" ht="14.5" thickBot="1" x14ac:dyDescent="0.35"/>
    <row r="8" spans="1:13" ht="18.5" thickBot="1" x14ac:dyDescent="0.45">
      <c r="A8" s="136" t="s">
        <v>25</v>
      </c>
      <c r="B8" s="137"/>
      <c r="C8" s="137"/>
      <c r="D8" s="137"/>
      <c r="E8" s="137"/>
      <c r="F8" s="137"/>
      <c r="G8" s="137"/>
      <c r="H8" s="137"/>
      <c r="I8" s="137"/>
      <c r="J8" s="137"/>
      <c r="K8" s="137"/>
      <c r="L8" s="137"/>
      <c r="M8" s="138"/>
    </row>
    <row r="9" spans="1:13" ht="40" customHeight="1" x14ac:dyDescent="0.3">
      <c r="A9" s="13" t="s">
        <v>40</v>
      </c>
      <c r="B9" s="14"/>
      <c r="C9" s="142" t="s">
        <v>81</v>
      </c>
      <c r="D9" s="143"/>
      <c r="E9" s="143"/>
      <c r="F9" s="143"/>
      <c r="G9" s="143"/>
      <c r="H9" s="143"/>
      <c r="I9" s="143"/>
      <c r="J9" s="143"/>
      <c r="K9" s="143"/>
      <c r="L9" s="143"/>
      <c r="M9" s="144"/>
    </row>
    <row r="10" spans="1:13" x14ac:dyDescent="0.3">
      <c r="A10" s="2"/>
      <c r="B10" s="3"/>
      <c r="C10" s="3"/>
      <c r="D10" s="3"/>
      <c r="E10" s="3"/>
      <c r="F10" s="3"/>
      <c r="G10" s="3"/>
      <c r="H10" s="3"/>
      <c r="I10" s="3"/>
      <c r="J10" s="3"/>
      <c r="K10" s="3"/>
      <c r="L10" s="3"/>
      <c r="M10" s="4"/>
    </row>
    <row r="11" spans="1:13" x14ac:dyDescent="0.3">
      <c r="A11" s="139" t="s">
        <v>26</v>
      </c>
      <c r="B11" s="140"/>
      <c r="C11" s="140"/>
      <c r="D11" s="140"/>
      <c r="E11" s="140"/>
      <c r="F11" s="140"/>
      <c r="G11" s="140"/>
      <c r="H11" s="140"/>
      <c r="I11" s="140"/>
      <c r="J11" s="140"/>
      <c r="K11" s="140"/>
      <c r="L11" s="140"/>
      <c r="M11" s="141"/>
    </row>
    <row r="12" spans="1:13" ht="36" customHeight="1" x14ac:dyDescent="0.3">
      <c r="A12" s="129" t="s">
        <v>39</v>
      </c>
      <c r="B12" s="130"/>
      <c r="C12" s="130"/>
      <c r="D12" s="130"/>
      <c r="E12" s="130"/>
      <c r="F12" s="130"/>
      <c r="G12" s="130"/>
      <c r="H12" s="130"/>
      <c r="I12" s="130"/>
      <c r="J12" s="130"/>
      <c r="K12" s="130"/>
      <c r="L12" s="130"/>
      <c r="M12" s="131"/>
    </row>
    <row r="13" spans="1:13" x14ac:dyDescent="0.3">
      <c r="A13" s="129"/>
      <c r="B13" s="130"/>
      <c r="C13" s="130"/>
      <c r="D13" s="130"/>
      <c r="E13" s="130"/>
      <c r="F13" s="130"/>
      <c r="G13" s="130"/>
      <c r="H13" s="130"/>
      <c r="I13" s="130"/>
      <c r="J13" s="130"/>
      <c r="K13" s="130"/>
      <c r="L13" s="130"/>
      <c r="M13" s="131"/>
    </row>
    <row r="14" spans="1:13" x14ac:dyDescent="0.3">
      <c r="A14" s="139" t="s">
        <v>27</v>
      </c>
      <c r="B14" s="140"/>
      <c r="C14" s="140"/>
      <c r="D14" s="140"/>
      <c r="E14" s="140"/>
      <c r="F14" s="140"/>
      <c r="G14" s="140"/>
      <c r="H14" s="140"/>
      <c r="I14" s="140"/>
      <c r="J14" s="140"/>
      <c r="K14" s="140"/>
      <c r="L14" s="140"/>
      <c r="M14" s="141"/>
    </row>
    <row r="15" spans="1:13" x14ac:dyDescent="0.3">
      <c r="A15" s="126" t="s">
        <v>28</v>
      </c>
      <c r="B15" s="127"/>
      <c r="C15" s="127"/>
      <c r="D15" s="127"/>
      <c r="E15" s="127"/>
      <c r="F15" s="127"/>
      <c r="G15" s="127"/>
      <c r="H15" s="127"/>
      <c r="I15" s="127"/>
      <c r="J15" s="127"/>
      <c r="K15" s="127"/>
      <c r="L15" s="127"/>
      <c r="M15" s="128"/>
    </row>
    <row r="16" spans="1:13" ht="33" customHeight="1" x14ac:dyDescent="0.3">
      <c r="A16" s="129" t="s">
        <v>44</v>
      </c>
      <c r="B16" s="130"/>
      <c r="C16" s="130"/>
      <c r="D16" s="130"/>
      <c r="E16" s="130"/>
      <c r="F16" s="130"/>
      <c r="G16" s="130"/>
      <c r="H16" s="130"/>
      <c r="I16" s="130"/>
      <c r="J16" s="130"/>
      <c r="K16" s="130"/>
      <c r="L16" s="130"/>
      <c r="M16" s="131"/>
    </row>
    <row r="17" spans="1:13" ht="19.5" customHeight="1" x14ac:dyDescent="0.3">
      <c r="A17" s="7" t="s">
        <v>45</v>
      </c>
      <c r="B17" s="5"/>
      <c r="C17" s="5"/>
      <c r="D17" s="5"/>
      <c r="E17" s="5"/>
      <c r="F17" s="5"/>
      <c r="G17" s="5"/>
      <c r="H17" s="5"/>
      <c r="I17" s="5"/>
      <c r="J17" s="5"/>
      <c r="K17" s="5"/>
      <c r="L17" s="5"/>
      <c r="M17" s="6"/>
    </row>
    <row r="18" spans="1:13" ht="18.5" customHeight="1" x14ac:dyDescent="0.3">
      <c r="A18" s="129" t="s">
        <v>46</v>
      </c>
      <c r="B18" s="130"/>
      <c r="C18" s="130"/>
      <c r="D18" s="130"/>
      <c r="E18" s="130"/>
      <c r="F18" s="130"/>
      <c r="G18" s="130"/>
      <c r="H18" s="130"/>
      <c r="I18" s="130"/>
      <c r="J18" s="130"/>
      <c r="K18" s="130"/>
      <c r="L18" s="130"/>
      <c r="M18" s="131"/>
    </row>
    <row r="19" spans="1:13" ht="21" customHeight="1" x14ac:dyDescent="0.3">
      <c r="A19" s="126" t="s">
        <v>29</v>
      </c>
      <c r="B19" s="127"/>
      <c r="C19" s="127"/>
      <c r="D19" s="127"/>
      <c r="E19" s="127"/>
      <c r="F19" s="127"/>
      <c r="G19" s="127"/>
      <c r="H19" s="127"/>
      <c r="I19" s="127"/>
      <c r="J19" s="127"/>
      <c r="K19" s="127"/>
      <c r="L19" s="127"/>
      <c r="M19" s="128"/>
    </row>
    <row r="20" spans="1:13" ht="20.5" customHeight="1" x14ac:dyDescent="0.3">
      <c r="A20" s="129" t="s">
        <v>30</v>
      </c>
      <c r="B20" s="130"/>
      <c r="C20" s="130"/>
      <c r="D20" s="130"/>
      <c r="E20" s="130"/>
      <c r="F20" s="130"/>
      <c r="G20" s="130"/>
      <c r="H20" s="130"/>
      <c r="I20" s="130"/>
      <c r="J20" s="130"/>
      <c r="K20" s="130"/>
      <c r="L20" s="130"/>
      <c r="M20" s="131"/>
    </row>
    <row r="21" spans="1:13" ht="18.5" customHeight="1" x14ac:dyDescent="0.3">
      <c r="A21" s="129" t="s">
        <v>31</v>
      </c>
      <c r="B21" s="130"/>
      <c r="C21" s="130"/>
      <c r="D21" s="130"/>
      <c r="E21" s="130"/>
      <c r="F21" s="130"/>
      <c r="G21" s="130"/>
      <c r="H21" s="130"/>
      <c r="I21" s="130"/>
      <c r="J21" s="130"/>
      <c r="K21" s="130"/>
      <c r="L21" s="130"/>
      <c r="M21" s="131"/>
    </row>
    <row r="22" spans="1:13" ht="33" customHeight="1" x14ac:dyDescent="0.3">
      <c r="A22" s="129" t="s">
        <v>32</v>
      </c>
      <c r="B22" s="130"/>
      <c r="C22" s="130"/>
      <c r="D22" s="130"/>
      <c r="E22" s="130"/>
      <c r="F22" s="130"/>
      <c r="G22" s="130"/>
      <c r="H22" s="130"/>
      <c r="I22" s="130"/>
      <c r="J22" s="130"/>
      <c r="K22" s="130"/>
      <c r="L22" s="130"/>
      <c r="M22" s="131"/>
    </row>
    <row r="23" spans="1:13" ht="34.5" customHeight="1" x14ac:dyDescent="0.3">
      <c r="A23" s="129" t="s">
        <v>47</v>
      </c>
      <c r="B23" s="130"/>
      <c r="C23" s="130"/>
      <c r="D23" s="130"/>
      <c r="E23" s="130"/>
      <c r="F23" s="130"/>
      <c r="G23" s="130"/>
      <c r="H23" s="130"/>
      <c r="I23" s="130"/>
      <c r="J23" s="130"/>
      <c r="K23" s="130"/>
      <c r="L23" s="130"/>
      <c r="M23" s="131"/>
    </row>
    <row r="24" spans="1:13" ht="19.5" customHeight="1" x14ac:dyDescent="0.3">
      <c r="A24" s="129" t="s">
        <v>48</v>
      </c>
      <c r="B24" s="130"/>
      <c r="C24" s="130"/>
      <c r="D24" s="130"/>
      <c r="E24" s="130"/>
      <c r="F24" s="130"/>
      <c r="G24" s="130"/>
      <c r="H24" s="130"/>
      <c r="I24" s="130"/>
      <c r="J24" s="130"/>
      <c r="K24" s="130"/>
      <c r="L24" s="130"/>
      <c r="M24" s="131"/>
    </row>
    <row r="25" spans="1:13" ht="20.5" customHeight="1" x14ac:dyDescent="0.3">
      <c r="A25" s="123" t="s">
        <v>33</v>
      </c>
      <c r="B25" s="124"/>
      <c r="C25" s="124"/>
      <c r="D25" s="124"/>
      <c r="E25" s="124"/>
      <c r="F25" s="124"/>
      <c r="G25" s="124"/>
      <c r="H25" s="124"/>
      <c r="I25" s="124"/>
      <c r="J25" s="124"/>
      <c r="K25" s="124"/>
      <c r="L25" s="124"/>
      <c r="M25" s="125"/>
    </row>
    <row r="26" spans="1:13" ht="19.5" customHeight="1" x14ac:dyDescent="0.3">
      <c r="A26" s="133" t="s">
        <v>34</v>
      </c>
      <c r="B26" s="134"/>
      <c r="C26" s="134"/>
      <c r="D26" s="134"/>
      <c r="E26" s="134"/>
      <c r="F26" s="134"/>
      <c r="G26" s="134"/>
      <c r="H26" s="134"/>
      <c r="I26" s="134"/>
      <c r="J26" s="134"/>
      <c r="K26" s="134"/>
      <c r="L26" s="134"/>
      <c r="M26" s="135"/>
    </row>
    <row r="27" spans="1:13" ht="32.5" customHeight="1" x14ac:dyDescent="0.3">
      <c r="A27" s="129" t="s">
        <v>38</v>
      </c>
      <c r="B27" s="130"/>
      <c r="C27" s="130"/>
      <c r="D27" s="130"/>
      <c r="E27" s="130"/>
      <c r="F27" s="130"/>
      <c r="G27" s="130"/>
      <c r="H27" s="130"/>
      <c r="I27" s="130"/>
      <c r="J27" s="130"/>
      <c r="K27" s="130"/>
      <c r="L27" s="130"/>
      <c r="M27" s="131"/>
    </row>
    <row r="28" spans="1:13" ht="17" customHeight="1" x14ac:dyDescent="0.3">
      <c r="A28" s="129" t="s">
        <v>35</v>
      </c>
      <c r="B28" s="130"/>
      <c r="C28" s="130"/>
      <c r="D28" s="130"/>
      <c r="E28" s="130"/>
      <c r="F28" s="130"/>
      <c r="G28" s="130"/>
      <c r="H28" s="130"/>
      <c r="I28" s="130"/>
      <c r="J28" s="130"/>
      <c r="K28" s="130"/>
      <c r="L28" s="130"/>
      <c r="M28" s="131"/>
    </row>
    <row r="29" spans="1:13" x14ac:dyDescent="0.3">
      <c r="A29" s="132"/>
      <c r="B29" s="132"/>
      <c r="C29" s="132"/>
      <c r="D29" s="132"/>
      <c r="E29" s="132"/>
      <c r="F29" s="132"/>
      <c r="G29" s="132"/>
      <c r="H29" s="132"/>
      <c r="I29" s="132"/>
      <c r="J29" s="132"/>
      <c r="K29" s="132"/>
      <c r="L29" s="132"/>
      <c r="M29" s="132"/>
    </row>
    <row r="30" spans="1:13" x14ac:dyDescent="0.3">
      <c r="A30" s="123" t="s">
        <v>49</v>
      </c>
      <c r="B30" s="124"/>
      <c r="C30" s="124"/>
      <c r="D30" s="124"/>
      <c r="E30" s="124"/>
      <c r="F30" s="124"/>
      <c r="G30" s="124"/>
      <c r="H30" s="124"/>
      <c r="I30" s="124"/>
      <c r="J30" s="124"/>
      <c r="K30" s="124"/>
      <c r="L30" s="124"/>
      <c r="M30" s="125"/>
    </row>
    <row r="31" spans="1:13" x14ac:dyDescent="0.3">
      <c r="A31" s="1" t="s">
        <v>50</v>
      </c>
      <c r="B31" s="8"/>
      <c r="C31" s="8"/>
      <c r="D31" s="8"/>
      <c r="E31" s="8"/>
      <c r="F31" s="8"/>
      <c r="G31" s="8"/>
      <c r="H31" s="8"/>
      <c r="I31" s="8"/>
      <c r="J31" s="8"/>
      <c r="K31" s="8"/>
      <c r="L31" s="8"/>
      <c r="M31" s="9"/>
    </row>
    <row r="32" spans="1:13" ht="14" customHeight="1" x14ac:dyDescent="0.3">
      <c r="A32" s="1" t="s">
        <v>51</v>
      </c>
      <c r="B32" s="5"/>
      <c r="C32" s="5"/>
      <c r="D32" s="5"/>
      <c r="E32" s="5"/>
      <c r="F32" s="5"/>
      <c r="G32" s="5"/>
      <c r="H32" s="5"/>
      <c r="I32" s="5"/>
      <c r="J32" s="5"/>
      <c r="K32" s="5"/>
      <c r="L32" s="5"/>
      <c r="M32" s="6"/>
    </row>
    <row r="33" spans="1:13" ht="14" customHeight="1" x14ac:dyDescent="0.3">
      <c r="A33" s="1" t="s">
        <v>52</v>
      </c>
      <c r="B33" s="5"/>
      <c r="C33" s="5"/>
      <c r="D33" s="5"/>
      <c r="E33" s="5"/>
      <c r="F33" s="5"/>
      <c r="G33" s="5"/>
      <c r="H33" s="5"/>
      <c r="I33" s="5"/>
      <c r="J33" s="5"/>
      <c r="K33" s="5"/>
      <c r="L33" s="5"/>
      <c r="M33" s="6"/>
    </row>
    <row r="34" spans="1:13" x14ac:dyDescent="0.3">
      <c r="A34" s="1" t="s">
        <v>53</v>
      </c>
    </row>
    <row r="35" spans="1:13" x14ac:dyDescent="0.3">
      <c r="A35" s="1" t="s">
        <v>54</v>
      </c>
    </row>
    <row r="36" spans="1:13" x14ac:dyDescent="0.3">
      <c r="A36" s="1" t="s">
        <v>55</v>
      </c>
    </row>
    <row r="37" spans="1:13" ht="14.5" thickBot="1" x14ac:dyDescent="0.35"/>
    <row r="38" spans="1:13" ht="20" x14ac:dyDescent="0.4">
      <c r="A38" s="10" t="s">
        <v>56</v>
      </c>
      <c r="B38" s="111">
        <v>36</v>
      </c>
      <c r="C38" s="111"/>
      <c r="D38" s="111"/>
      <c r="E38" s="111"/>
      <c r="F38" s="112"/>
      <c r="G38" s="112"/>
      <c r="H38" s="113"/>
    </row>
    <row r="39" spans="1:13" ht="20" x14ac:dyDescent="0.4">
      <c r="A39" s="11" t="s">
        <v>57</v>
      </c>
      <c r="B39" s="114">
        <v>0.15</v>
      </c>
      <c r="C39" s="114"/>
      <c r="D39" s="114"/>
      <c r="E39" s="114"/>
      <c r="F39" s="115"/>
      <c r="G39" s="115"/>
      <c r="H39" s="116"/>
    </row>
    <row r="40" spans="1:13" ht="20.5" thickBot="1" x14ac:dyDescent="0.45">
      <c r="A40" s="12" t="s">
        <v>58</v>
      </c>
      <c r="B40" s="117" t="s">
        <v>95</v>
      </c>
      <c r="C40" s="117"/>
      <c r="D40" s="117"/>
      <c r="E40" s="117"/>
      <c r="F40" s="118"/>
      <c r="G40" s="118"/>
      <c r="H40" s="119"/>
    </row>
  </sheetData>
  <mergeCells count="21">
    <mergeCell ref="A8:M8"/>
    <mergeCell ref="A11:M11"/>
    <mergeCell ref="A12:M12"/>
    <mergeCell ref="A13:M13"/>
    <mergeCell ref="A14:M14"/>
    <mergeCell ref="C9:M9"/>
    <mergeCell ref="A30:M30"/>
    <mergeCell ref="A15:M15"/>
    <mergeCell ref="A16:M16"/>
    <mergeCell ref="A18:M18"/>
    <mergeCell ref="A19:M19"/>
    <mergeCell ref="A20:M20"/>
    <mergeCell ref="A28:M28"/>
    <mergeCell ref="A29:M29"/>
    <mergeCell ref="A27:M27"/>
    <mergeCell ref="A21:M21"/>
    <mergeCell ref="A22:M22"/>
    <mergeCell ref="A23:M23"/>
    <mergeCell ref="A24:M24"/>
    <mergeCell ref="A25:M25"/>
    <mergeCell ref="A26:M26"/>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D23-1EAA-4437-873D-92DE302E10D0}">
  <sheetPr>
    <pageSetUpPr fitToPage="1"/>
  </sheetPr>
  <dimension ref="B2:L43"/>
  <sheetViews>
    <sheetView view="pageBreakPreview" topLeftCell="A20" zoomScale="60" zoomScaleNormal="100" workbookViewId="0">
      <selection activeCell="G31" sqref="G31"/>
    </sheetView>
  </sheetViews>
  <sheetFormatPr defaultColWidth="7.6328125" defaultRowHeight="15.5" x14ac:dyDescent="0.35"/>
  <cols>
    <col min="1" max="1" width="3.08984375" style="39" customWidth="1"/>
    <col min="2" max="2" width="7.26953125" style="39" customWidth="1"/>
    <col min="3" max="3" width="30.1796875" style="39" customWidth="1"/>
    <col min="4" max="6" width="17.6328125" style="39" customWidth="1"/>
    <col min="7" max="7" width="24.7265625" style="39" customWidth="1"/>
    <col min="8" max="8" width="2.7265625" style="39" customWidth="1"/>
    <col min="9" max="9" width="13.08984375" style="39" customWidth="1"/>
    <col min="10" max="10" width="13.81640625" style="39" customWidth="1"/>
    <col min="11" max="11" width="13" style="39" customWidth="1"/>
    <col min="12" max="12" width="3.36328125" style="39" customWidth="1"/>
    <col min="13" max="13" width="7.26953125" style="39" customWidth="1"/>
    <col min="14" max="16384" width="7.6328125" style="39"/>
  </cols>
  <sheetData>
    <row r="2" spans="2:11" x14ac:dyDescent="0.35">
      <c r="G2" s="146" t="s">
        <v>0</v>
      </c>
      <c r="H2" s="147"/>
      <c r="I2" s="147"/>
      <c r="J2" s="147"/>
      <c r="K2" s="147"/>
    </row>
    <row r="3" spans="2:11" x14ac:dyDescent="0.35">
      <c r="G3" s="147"/>
      <c r="H3" s="147"/>
      <c r="I3" s="147"/>
      <c r="J3" s="147"/>
      <c r="K3" s="147"/>
    </row>
    <row r="4" spans="2:11" x14ac:dyDescent="0.35">
      <c r="G4" s="147"/>
      <c r="H4" s="147"/>
      <c r="I4" s="147"/>
      <c r="J4" s="147"/>
      <c r="K4" s="147"/>
    </row>
    <row r="5" spans="2:11" x14ac:dyDescent="0.35">
      <c r="G5" s="147"/>
      <c r="H5" s="147"/>
      <c r="I5" s="147"/>
      <c r="J5" s="147"/>
      <c r="K5" s="147"/>
    </row>
    <row r="7" spans="2:11" ht="27" customHeight="1" x14ac:dyDescent="0.35">
      <c r="B7" s="148" t="s">
        <v>1</v>
      </c>
      <c r="C7" s="149"/>
      <c r="D7" s="150" t="str">
        <f>Instructions!A9</f>
        <v>DOT/XX/XX/XX</v>
      </c>
      <c r="E7" s="150"/>
      <c r="F7" s="150"/>
      <c r="G7" s="145" t="s">
        <v>2</v>
      </c>
      <c r="H7" s="145"/>
      <c r="I7" s="145"/>
      <c r="J7" s="151">
        <v>46174</v>
      </c>
      <c r="K7" s="150"/>
    </row>
    <row r="8" spans="2:11" ht="28.5" customHeight="1" x14ac:dyDescent="0.35">
      <c r="G8" s="145" t="s">
        <v>3</v>
      </c>
      <c r="H8" s="145"/>
      <c r="I8" s="145"/>
      <c r="J8" s="68">
        <v>36</v>
      </c>
      <c r="K8" s="51"/>
    </row>
    <row r="9" spans="2:11" ht="14.5" customHeight="1" x14ac:dyDescent="0.35"/>
    <row r="10" spans="2:11" ht="67.5" customHeight="1" x14ac:dyDescent="0.35">
      <c r="B10" s="145" t="s">
        <v>4</v>
      </c>
      <c r="C10" s="145"/>
      <c r="D10" s="152" t="str">
        <f>Instructions!C9</f>
        <v>TERMS OF REFERENCES FOR THE APPOINTMENT OF A SERVICE PROVIDER /CONSULTANT TO RENDER GUARDING SECURITY SERVICES FOR THE DEPARTMENT OF TRANSPORT FOR A PERIOD OF 36 MONTHS</v>
      </c>
      <c r="E10" s="153"/>
      <c r="F10" s="153"/>
      <c r="G10" s="153"/>
      <c r="H10" s="153"/>
      <c r="I10" s="153"/>
      <c r="J10" s="153"/>
      <c r="K10" s="153"/>
    </row>
    <row r="11" spans="2:11" ht="12.5" customHeight="1" x14ac:dyDescent="0.35"/>
    <row r="12" spans="2:11" ht="35" customHeight="1" x14ac:dyDescent="0.35">
      <c r="B12" s="145" t="s">
        <v>5</v>
      </c>
      <c r="C12" s="145"/>
      <c r="D12" s="154"/>
      <c r="E12" s="154"/>
      <c r="F12" s="154"/>
      <c r="G12" s="154"/>
      <c r="H12" s="154"/>
      <c r="I12" s="154"/>
      <c r="J12" s="154"/>
      <c r="K12" s="154"/>
    </row>
    <row r="13" spans="2:11" ht="17" customHeight="1" x14ac:dyDescent="0.35"/>
    <row r="14" spans="2:11" ht="21" customHeight="1" thickBot="1" x14ac:dyDescent="0.4">
      <c r="F14" s="41" t="s">
        <v>6</v>
      </c>
      <c r="G14" s="40" t="s">
        <v>7</v>
      </c>
    </row>
    <row r="15" spans="2:11" ht="21" customHeight="1" x14ac:dyDescent="0.35">
      <c r="B15" s="145" t="s">
        <v>8</v>
      </c>
      <c r="C15" s="145"/>
      <c r="D15" s="145"/>
      <c r="E15" s="145"/>
      <c r="F15" s="42">
        <f>SUM(F16:F18)</f>
        <v>20</v>
      </c>
      <c r="G15" s="43">
        <f>SUM(G16:G18)</f>
        <v>0</v>
      </c>
      <c r="I15" s="155" t="s">
        <v>9</v>
      </c>
      <c r="J15" s="156"/>
      <c r="K15" s="157"/>
    </row>
    <row r="16" spans="2:11" ht="21" customHeight="1" x14ac:dyDescent="0.35">
      <c r="B16" s="158" t="s">
        <v>10</v>
      </c>
      <c r="C16" s="158"/>
      <c r="D16" s="158"/>
      <c r="E16" s="158"/>
      <c r="F16" s="44">
        <v>10</v>
      </c>
      <c r="G16" s="45"/>
      <c r="I16" s="46" t="s">
        <v>11</v>
      </c>
      <c r="J16" s="40" t="s">
        <v>12</v>
      </c>
      <c r="K16" s="47" t="s">
        <v>13</v>
      </c>
    </row>
    <row r="17" spans="2:11" ht="21" customHeight="1" thickBot="1" x14ac:dyDescent="0.4">
      <c r="B17" s="158" t="s">
        <v>14</v>
      </c>
      <c r="C17" s="158"/>
      <c r="D17" s="158"/>
      <c r="E17" s="158"/>
      <c r="F17" s="44">
        <v>5</v>
      </c>
      <c r="G17" s="45"/>
      <c r="I17" s="48">
        <v>46174</v>
      </c>
      <c r="J17" s="49">
        <v>47269</v>
      </c>
      <c r="K17" s="50" t="s">
        <v>82</v>
      </c>
    </row>
    <row r="18" spans="2:11" ht="21" customHeight="1" x14ac:dyDescent="0.35">
      <c r="B18" s="158" t="s">
        <v>15</v>
      </c>
      <c r="C18" s="158"/>
      <c r="D18" s="158"/>
      <c r="E18" s="158"/>
      <c r="F18" s="44">
        <v>5</v>
      </c>
      <c r="G18" s="45"/>
      <c r="J18" s="51"/>
      <c r="K18" s="52"/>
    </row>
    <row r="19" spans="2:11" ht="21" customHeight="1" x14ac:dyDescent="0.35">
      <c r="B19" s="159" t="s">
        <v>43</v>
      </c>
      <c r="C19" s="159"/>
      <c r="D19" s="159"/>
      <c r="E19" s="159"/>
      <c r="F19" s="45"/>
      <c r="G19" s="45"/>
    </row>
    <row r="20" spans="2:11" x14ac:dyDescent="0.35">
      <c r="B20" s="53"/>
      <c r="C20" s="53"/>
      <c r="D20" s="53"/>
      <c r="E20" s="53"/>
      <c r="F20" s="54"/>
    </row>
    <row r="21" spans="2:11" x14ac:dyDescent="0.35">
      <c r="B21" s="147" t="s">
        <v>16</v>
      </c>
      <c r="C21" s="147"/>
      <c r="D21" s="147"/>
      <c r="E21" s="147"/>
      <c r="F21" s="147"/>
      <c r="G21" s="147"/>
      <c r="H21" s="147"/>
      <c r="I21" s="147"/>
      <c r="J21" s="147"/>
      <c r="K21" s="147"/>
    </row>
    <row r="22" spans="2:11" ht="12" customHeight="1" x14ac:dyDescent="0.35">
      <c r="B22" s="160" t="s">
        <v>41</v>
      </c>
      <c r="C22" s="161"/>
      <c r="D22" s="161"/>
      <c r="E22" s="161"/>
      <c r="F22" s="161"/>
      <c r="G22" s="161"/>
      <c r="H22" s="161"/>
      <c r="I22" s="162"/>
      <c r="J22" s="169">
        <f>G31</f>
        <v>0</v>
      </c>
      <c r="K22" s="170"/>
    </row>
    <row r="23" spans="2:11" x14ac:dyDescent="0.35">
      <c r="B23" s="163"/>
      <c r="C23" s="164"/>
      <c r="D23" s="164"/>
      <c r="E23" s="164"/>
      <c r="F23" s="164"/>
      <c r="G23" s="164"/>
      <c r="H23" s="164"/>
      <c r="I23" s="165"/>
      <c r="J23" s="170"/>
      <c r="K23" s="170"/>
    </row>
    <row r="24" spans="2:11" x14ac:dyDescent="0.35">
      <c r="B24" s="163"/>
      <c r="C24" s="164"/>
      <c r="D24" s="164"/>
      <c r="E24" s="164"/>
      <c r="F24" s="164"/>
      <c r="G24" s="164"/>
      <c r="H24" s="164"/>
      <c r="I24" s="165"/>
      <c r="J24" s="170"/>
      <c r="K24" s="170"/>
    </row>
    <row r="25" spans="2:11" x14ac:dyDescent="0.35">
      <c r="B25" s="166"/>
      <c r="C25" s="167"/>
      <c r="D25" s="167"/>
      <c r="E25" s="167"/>
      <c r="F25" s="167"/>
      <c r="G25" s="167"/>
      <c r="H25" s="167"/>
      <c r="I25" s="168"/>
      <c r="J25" s="170"/>
      <c r="K25" s="170"/>
    </row>
    <row r="26" spans="2:11" ht="16" thickBot="1" x14ac:dyDescent="0.4">
      <c r="B26" s="55"/>
      <c r="C26" s="55"/>
      <c r="D26" s="55"/>
      <c r="E26" s="56"/>
      <c r="F26" s="57"/>
    </row>
    <row r="27" spans="2:11" ht="21" customHeight="1" x14ac:dyDescent="0.35">
      <c r="B27" s="186" t="s">
        <v>23</v>
      </c>
      <c r="C27" s="187"/>
      <c r="D27" s="187"/>
      <c r="E27" s="187"/>
      <c r="F27" s="187"/>
      <c r="G27" s="188"/>
      <c r="H27" s="58"/>
      <c r="I27" s="58"/>
      <c r="J27" s="59"/>
      <c r="K27" s="60"/>
    </row>
    <row r="28" spans="2:11" ht="37.5" customHeight="1" x14ac:dyDescent="0.35">
      <c r="B28" s="61"/>
      <c r="C28" s="62" t="s">
        <v>59</v>
      </c>
      <c r="D28" s="62" t="s">
        <v>60</v>
      </c>
      <c r="E28" s="62" t="s">
        <v>61</v>
      </c>
      <c r="F28" s="62" t="s">
        <v>62</v>
      </c>
      <c r="G28" s="63" t="s">
        <v>85</v>
      </c>
      <c r="H28" s="70"/>
      <c r="I28" s="64"/>
      <c r="J28" s="65"/>
      <c r="K28" s="60"/>
    </row>
    <row r="29" spans="2:11" ht="37.5" customHeight="1" x14ac:dyDescent="0.35">
      <c r="B29" s="66">
        <v>1</v>
      </c>
      <c r="C29" s="38" t="s">
        <v>63</v>
      </c>
      <c r="D29" s="77">
        <f>'B1-Wages'!E12</f>
        <v>0</v>
      </c>
      <c r="E29" s="77">
        <f>'B1-Wages'!G12</f>
        <v>0</v>
      </c>
      <c r="F29" s="77">
        <f>'B1-Wages'!I12</f>
        <v>0</v>
      </c>
      <c r="G29" s="78">
        <f>'B1-Wages'!J12</f>
        <v>0</v>
      </c>
      <c r="H29" s="64"/>
      <c r="I29" s="64"/>
      <c r="J29" s="67"/>
      <c r="K29" s="60"/>
    </row>
    <row r="30" spans="2:11" ht="46" customHeight="1" thickBot="1" x14ac:dyDescent="0.4">
      <c r="B30" s="71">
        <v>2</v>
      </c>
      <c r="C30" s="72" t="s">
        <v>64</v>
      </c>
      <c r="D30" s="79">
        <f>'B2-Back End'!D10</f>
        <v>0</v>
      </c>
      <c r="E30" s="79">
        <f>'B2-Back End'!F10</f>
        <v>0</v>
      </c>
      <c r="F30" s="79">
        <f>'B2-Back End'!H10</f>
        <v>0</v>
      </c>
      <c r="G30" s="80">
        <f>'B2-Back End'!I10</f>
        <v>0</v>
      </c>
      <c r="H30" s="64"/>
      <c r="I30" s="64"/>
      <c r="J30" s="67"/>
      <c r="K30" s="60"/>
    </row>
    <row r="31" spans="2:11" ht="37.5" customHeight="1" thickBot="1" x14ac:dyDescent="0.4">
      <c r="B31" s="73"/>
      <c r="C31" s="74" t="s">
        <v>83</v>
      </c>
      <c r="D31" s="75"/>
      <c r="E31" s="75"/>
      <c r="F31" s="76"/>
      <c r="G31" s="81">
        <f>SUM(G29:G30)</f>
        <v>0</v>
      </c>
      <c r="H31" s="59"/>
      <c r="I31" s="58"/>
      <c r="J31" s="58"/>
      <c r="K31" s="60"/>
    </row>
    <row r="32" spans="2:11" ht="16" thickBot="1" x14ac:dyDescent="0.4">
      <c r="B32" s="60"/>
      <c r="C32" s="60"/>
      <c r="D32" s="60"/>
      <c r="E32" s="60"/>
      <c r="F32" s="60"/>
      <c r="G32" s="60"/>
      <c r="H32" s="60"/>
      <c r="I32" s="60"/>
      <c r="J32" s="60"/>
      <c r="K32" s="60"/>
    </row>
    <row r="33" spans="2:12" ht="15.5" customHeight="1" x14ac:dyDescent="0.35">
      <c r="B33" s="171" t="s">
        <v>86</v>
      </c>
      <c r="C33" s="172"/>
      <c r="D33" s="172"/>
      <c r="E33" s="172"/>
      <c r="F33" s="172"/>
      <c r="G33" s="172"/>
      <c r="H33" s="172"/>
      <c r="I33" s="172"/>
      <c r="J33" s="172"/>
      <c r="K33" s="173"/>
    </row>
    <row r="34" spans="2:12" ht="20" customHeight="1" thickBot="1" x14ac:dyDescent="0.4">
      <c r="B34" s="174"/>
      <c r="C34" s="175"/>
      <c r="D34" s="175"/>
      <c r="E34" s="175"/>
      <c r="F34" s="175"/>
      <c r="G34" s="175"/>
      <c r="H34" s="175"/>
      <c r="I34" s="175"/>
      <c r="J34" s="175"/>
      <c r="K34" s="176"/>
    </row>
    <row r="35" spans="2:12" ht="16" thickBot="1" x14ac:dyDescent="0.4"/>
    <row r="36" spans="2:12" x14ac:dyDescent="0.35">
      <c r="B36" s="177" t="s">
        <v>17</v>
      </c>
      <c r="C36" s="178"/>
      <c r="D36" s="178"/>
      <c r="E36" s="179"/>
      <c r="G36" s="180" t="s">
        <v>24</v>
      </c>
      <c r="H36" s="180"/>
      <c r="I36" s="180"/>
      <c r="J36" s="180"/>
      <c r="K36" s="180"/>
    </row>
    <row r="37" spans="2:12" x14ac:dyDescent="0.35">
      <c r="B37" s="181" t="s">
        <v>18</v>
      </c>
      <c r="C37" s="182"/>
      <c r="D37" s="182"/>
      <c r="E37" s="183"/>
      <c r="G37" s="180"/>
      <c r="H37" s="180"/>
      <c r="I37" s="180"/>
      <c r="J37" s="180"/>
      <c r="K37" s="180"/>
    </row>
    <row r="38" spans="2:12" x14ac:dyDescent="0.35">
      <c r="B38" s="181"/>
      <c r="C38" s="182"/>
      <c r="D38" s="182"/>
      <c r="E38" s="183"/>
      <c r="G38" s="180"/>
      <c r="H38" s="180"/>
      <c r="I38" s="180"/>
      <c r="J38" s="180"/>
      <c r="K38" s="180"/>
    </row>
    <row r="39" spans="2:12" x14ac:dyDescent="0.35">
      <c r="B39" s="181"/>
      <c r="C39" s="182"/>
      <c r="D39" s="182"/>
      <c r="E39" s="183"/>
    </row>
    <row r="40" spans="2:12" x14ac:dyDescent="0.35">
      <c r="B40" s="181"/>
      <c r="C40" s="182"/>
      <c r="D40" s="182"/>
      <c r="E40" s="183"/>
      <c r="G40" s="184" t="s">
        <v>84</v>
      </c>
      <c r="H40" s="184"/>
      <c r="I40" s="184"/>
      <c r="J40" s="184"/>
      <c r="K40" s="184"/>
      <c r="L40" s="69"/>
    </row>
    <row r="41" spans="2:12" ht="24.5" customHeight="1" x14ac:dyDescent="0.35">
      <c r="B41" s="192" t="s">
        <v>19</v>
      </c>
      <c r="C41" s="193"/>
      <c r="D41" s="193"/>
      <c r="E41" s="194"/>
      <c r="G41" s="185" t="s">
        <v>65</v>
      </c>
      <c r="H41" s="185"/>
      <c r="I41" s="185"/>
      <c r="J41" s="185"/>
      <c r="K41" s="185"/>
      <c r="L41" s="69"/>
    </row>
    <row r="42" spans="2:12" ht="24.5" customHeight="1" x14ac:dyDescent="0.35">
      <c r="B42" s="192" t="s">
        <v>20</v>
      </c>
      <c r="C42" s="193"/>
      <c r="D42" s="193"/>
      <c r="E42" s="194"/>
    </row>
    <row r="43" spans="2:12" ht="24.5" customHeight="1" thickBot="1" x14ac:dyDescent="0.4">
      <c r="B43" s="189" t="s">
        <v>21</v>
      </c>
      <c r="C43" s="190"/>
      <c r="D43" s="190"/>
      <c r="E43" s="191"/>
    </row>
  </sheetData>
  <mergeCells count="29">
    <mergeCell ref="G41:K41"/>
    <mergeCell ref="B27:G27"/>
    <mergeCell ref="B43:E43"/>
    <mergeCell ref="B41:E41"/>
    <mergeCell ref="B42:E42"/>
    <mergeCell ref="B22:I25"/>
    <mergeCell ref="J22:K25"/>
    <mergeCell ref="B33:K34"/>
    <mergeCell ref="B36:E36"/>
    <mergeCell ref="G36:K38"/>
    <mergeCell ref="B37:E40"/>
    <mergeCell ref="G40:K40"/>
    <mergeCell ref="B16:E16"/>
    <mergeCell ref="B17:E17"/>
    <mergeCell ref="B18:E18"/>
    <mergeCell ref="B19:E19"/>
    <mergeCell ref="B21:K21"/>
    <mergeCell ref="B10:C10"/>
    <mergeCell ref="D10:K10"/>
    <mergeCell ref="B12:C12"/>
    <mergeCell ref="D12:K12"/>
    <mergeCell ref="B15:E15"/>
    <mergeCell ref="I15:K15"/>
    <mergeCell ref="G8:I8"/>
    <mergeCell ref="G2:K5"/>
    <mergeCell ref="B7:C7"/>
    <mergeCell ref="D7:F7"/>
    <mergeCell ref="G7:I7"/>
    <mergeCell ref="J7:K7"/>
  </mergeCells>
  <dataValidations xWindow="581" yWindow="472" count="2">
    <dataValidation type="date" allowBlank="1" showInputMessage="1" showErrorMessage="1" prompt="Date format yyyy/mm/dd" sqref="J7:K7" xr:uid="{0948EF06-0B11-4DF0-A588-CF18F978FA02}">
      <formula1>42736</formula1>
      <formula2>47848</formula2>
    </dataValidation>
    <dataValidation type="whole" allowBlank="1" showInputMessage="1" showErrorMessage="1" prompt="Whole numbers only" sqref="J29:J30" xr:uid="{6B16F43B-DCCB-4464-A796-DAB8FB4DD4A3}">
      <formula1>0</formula1>
      <formula2>100000000</formula2>
    </dataValidation>
  </dataValidations>
  <pageMargins left="0.25" right="0.25" top="0.75" bottom="0.75" header="0.3" footer="0.3"/>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8517-E0C5-4782-9014-63797C216414}">
  <sheetPr>
    <pageSetUpPr fitToPage="1"/>
  </sheetPr>
  <dimension ref="A1:J18"/>
  <sheetViews>
    <sheetView view="pageBreakPreview" zoomScale="60" zoomScaleNormal="100" workbookViewId="0">
      <selection activeCell="E13" sqref="E13"/>
    </sheetView>
  </sheetViews>
  <sheetFormatPr defaultRowHeight="15.5" x14ac:dyDescent="0.35"/>
  <cols>
    <col min="1" max="1" width="10.7265625" style="17" customWidth="1"/>
    <col min="2" max="2" width="9.1796875" style="17" customWidth="1"/>
    <col min="3" max="3" width="13.453125" style="17" customWidth="1"/>
    <col min="4" max="10" width="20.6328125" style="17" customWidth="1"/>
    <col min="11" max="16384" width="8.7265625" style="17"/>
  </cols>
  <sheetData>
    <row r="1" spans="1:10" ht="46.5" customHeight="1" thickBot="1" x14ac:dyDescent="0.4">
      <c r="A1" s="16" t="str">
        <f>Instructions!A9</f>
        <v>DOT/XX/XX/XX</v>
      </c>
      <c r="B1" s="15"/>
      <c r="C1" s="195" t="str">
        <f>Instructions!C9</f>
        <v>TERMS OF REFERENCES FOR THE APPOINTMENT OF A SERVICE PROVIDER /CONSULTANT TO RENDER GUARDING SECURITY SERVICES FOR THE DEPARTMENT OF TRANSPORT FOR A PERIOD OF 36 MONTHS</v>
      </c>
      <c r="D1" s="196"/>
      <c r="E1" s="196"/>
      <c r="F1" s="196"/>
      <c r="G1" s="196"/>
      <c r="H1" s="196"/>
      <c r="I1" s="196"/>
      <c r="J1" s="197"/>
    </row>
    <row r="2" spans="1:10" ht="16" thickBot="1" x14ac:dyDescent="0.4"/>
    <row r="3" spans="1:10" ht="39" customHeight="1" thickBot="1" x14ac:dyDescent="0.4">
      <c r="A3" s="198" t="s">
        <v>66</v>
      </c>
      <c r="B3" s="199"/>
      <c r="C3" s="199"/>
      <c r="D3" s="199"/>
      <c r="E3" s="199"/>
      <c r="F3" s="199"/>
      <c r="G3" s="199"/>
      <c r="H3" s="199"/>
      <c r="I3" s="199"/>
      <c r="J3" s="200"/>
    </row>
    <row r="4" spans="1:10" ht="16" thickBot="1" x14ac:dyDescent="0.4">
      <c r="A4" s="21"/>
      <c r="B4" s="21"/>
      <c r="C4" s="21"/>
      <c r="D4" s="21"/>
      <c r="E4" s="21"/>
      <c r="F4" s="21"/>
      <c r="G4" s="21"/>
      <c r="H4" s="21"/>
      <c r="I4" s="21"/>
      <c r="J4" s="21"/>
    </row>
    <row r="5" spans="1:10" ht="40.5" customHeight="1" thickBot="1" x14ac:dyDescent="0.45">
      <c r="A5" s="213" t="str">
        <f>"Bidder Name: "&amp;'[2]Bid Summary'!D12</f>
        <v xml:space="preserve">Bidder Name: </v>
      </c>
      <c r="B5" s="214"/>
      <c r="C5" s="214"/>
      <c r="D5" s="202"/>
      <c r="E5" s="203"/>
      <c r="F5" s="21"/>
      <c r="G5" s="21"/>
      <c r="H5" s="21"/>
      <c r="I5" s="21"/>
      <c r="J5" s="21"/>
    </row>
    <row r="6" spans="1:10" ht="16" thickBot="1" x14ac:dyDescent="0.4"/>
    <row r="7" spans="1:10" ht="53" customHeight="1" thickBot="1" x14ac:dyDescent="0.4">
      <c r="A7" s="29" t="s">
        <v>59</v>
      </c>
      <c r="B7" s="30" t="s">
        <v>67</v>
      </c>
      <c r="C7" s="30" t="s">
        <v>87</v>
      </c>
      <c r="D7" s="30" t="s">
        <v>88</v>
      </c>
      <c r="E7" s="30" t="s">
        <v>68</v>
      </c>
      <c r="F7" s="30" t="s">
        <v>89</v>
      </c>
      <c r="G7" s="30" t="s">
        <v>69</v>
      </c>
      <c r="H7" s="30" t="s">
        <v>90</v>
      </c>
      <c r="I7" s="30" t="s">
        <v>70</v>
      </c>
      <c r="J7" s="31" t="s">
        <v>71</v>
      </c>
    </row>
    <row r="8" spans="1:10" ht="27" customHeight="1" x14ac:dyDescent="0.35">
      <c r="A8" s="23" t="s">
        <v>72</v>
      </c>
      <c r="B8" s="24" t="s">
        <v>73</v>
      </c>
      <c r="C8" s="25">
        <v>22</v>
      </c>
      <c r="D8" s="26"/>
      <c r="E8" s="27">
        <f>C8*D8</f>
        <v>0</v>
      </c>
      <c r="F8" s="26"/>
      <c r="G8" s="27">
        <f>C8*F8</f>
        <v>0</v>
      </c>
      <c r="H8" s="26"/>
      <c r="I8" s="27">
        <f>C8*H8</f>
        <v>0</v>
      </c>
      <c r="J8" s="28">
        <f>E8+G8+I8</f>
        <v>0</v>
      </c>
    </row>
    <row r="9" spans="1:10" ht="26.5" customHeight="1" thickBot="1" x14ac:dyDescent="0.4">
      <c r="A9" s="32" t="s">
        <v>72</v>
      </c>
      <c r="B9" s="33" t="s">
        <v>74</v>
      </c>
      <c r="C9" s="34">
        <v>2</v>
      </c>
      <c r="D9" s="35"/>
      <c r="E9" s="36">
        <f>C9*D9</f>
        <v>0</v>
      </c>
      <c r="F9" s="35"/>
      <c r="G9" s="36">
        <f>C9*F9</f>
        <v>0</v>
      </c>
      <c r="H9" s="35"/>
      <c r="I9" s="36">
        <f>C9*H9</f>
        <v>0</v>
      </c>
      <c r="J9" s="37">
        <f>E9+G9+I9</f>
        <v>0</v>
      </c>
    </row>
    <row r="10" spans="1:10" s="22" customFormat="1" ht="25.5" customHeight="1" x14ac:dyDescent="0.4">
      <c r="A10" s="215" t="s">
        <v>75</v>
      </c>
      <c r="B10" s="216"/>
      <c r="C10" s="216"/>
      <c r="D10" s="216"/>
      <c r="E10" s="90">
        <f>SUM(E8:E9)</f>
        <v>0</v>
      </c>
      <c r="F10" s="89"/>
      <c r="G10" s="90">
        <f>SUM(G8:G9)</f>
        <v>0</v>
      </c>
      <c r="H10" s="89"/>
      <c r="I10" s="90">
        <f>SUM(I8:I9)</f>
        <v>0</v>
      </c>
      <c r="J10" s="91">
        <f>SUM(J8:J9)</f>
        <v>0</v>
      </c>
    </row>
    <row r="11" spans="1:10" s="22" customFormat="1" ht="25.5" customHeight="1" x14ac:dyDescent="0.4">
      <c r="A11" s="217" t="s">
        <v>76</v>
      </c>
      <c r="B11" s="218"/>
      <c r="C11" s="218"/>
      <c r="D11" s="218"/>
      <c r="E11" s="94">
        <f>E10*VAT_Rate</f>
        <v>0</v>
      </c>
      <c r="F11" s="93"/>
      <c r="G11" s="94">
        <f>G10*VAT_Rate</f>
        <v>0</v>
      </c>
      <c r="H11" s="93"/>
      <c r="I11" s="94">
        <f>I10*VAT_Rate</f>
        <v>0</v>
      </c>
      <c r="J11" s="95">
        <f>J10*VAT_Rate</f>
        <v>0</v>
      </c>
    </row>
    <row r="12" spans="1:10" s="22" customFormat="1" ht="25.5" customHeight="1" thickBot="1" x14ac:dyDescent="0.45">
      <c r="A12" s="219" t="s">
        <v>77</v>
      </c>
      <c r="B12" s="220"/>
      <c r="C12" s="220"/>
      <c r="D12" s="220"/>
      <c r="E12" s="98">
        <f>E10+E11</f>
        <v>0</v>
      </c>
      <c r="F12" s="97"/>
      <c r="G12" s="98">
        <f>G10+G11</f>
        <v>0</v>
      </c>
      <c r="H12" s="97"/>
      <c r="I12" s="98">
        <f>I10+I11</f>
        <v>0</v>
      </c>
      <c r="J12" s="99">
        <f>J10+J11</f>
        <v>0</v>
      </c>
    </row>
    <row r="13" spans="1:10" ht="16" thickBot="1" x14ac:dyDescent="0.4">
      <c r="E13" s="18"/>
    </row>
    <row r="14" spans="1:10" ht="27.5" customHeight="1" thickBot="1" x14ac:dyDescent="0.4">
      <c r="A14" s="201" t="s">
        <v>22</v>
      </c>
      <c r="B14" s="202"/>
      <c r="C14" s="203"/>
      <c r="E14" s="18"/>
    </row>
    <row r="15" spans="1:10" x14ac:dyDescent="0.35">
      <c r="A15" s="204" t="s">
        <v>18</v>
      </c>
      <c r="B15" s="205"/>
      <c r="C15" s="206"/>
      <c r="E15" s="18"/>
    </row>
    <row r="16" spans="1:10" x14ac:dyDescent="0.35">
      <c r="A16" s="207"/>
      <c r="B16" s="208"/>
      <c r="C16" s="209"/>
      <c r="E16" s="18"/>
    </row>
    <row r="17" spans="1:5" x14ac:dyDescent="0.35">
      <c r="A17" s="207"/>
      <c r="B17" s="208"/>
      <c r="C17" s="209"/>
      <c r="E17" s="18"/>
    </row>
    <row r="18" spans="1:5" ht="16" thickBot="1" x14ac:dyDescent="0.4">
      <c r="A18" s="210"/>
      <c r="B18" s="211"/>
      <c r="C18" s="212"/>
      <c r="E18" s="20"/>
    </row>
  </sheetData>
  <mergeCells count="9">
    <mergeCell ref="C1:J1"/>
    <mergeCell ref="A3:J3"/>
    <mergeCell ref="A14:C14"/>
    <mergeCell ref="A15:C18"/>
    <mergeCell ref="A5:C5"/>
    <mergeCell ref="D5:E5"/>
    <mergeCell ref="A10:D10"/>
    <mergeCell ref="A11:D11"/>
    <mergeCell ref="A12:D12"/>
  </mergeCells>
  <dataValidations count="1">
    <dataValidation type="whole" allowBlank="1" showInputMessage="1" showErrorMessage="1" error="Year out of range (1900-2020)" prompt="Year only" sqref="D8:D12" xr:uid="{D11B1CC5-2E33-4683-BE2E-BF6FBEB7722F}">
      <formula1>0</formula1>
      <formula2>100000</formula2>
    </dataValidation>
  </dataValidations>
  <pageMargins left="0.7" right="0.7" top="0.75" bottom="0.75" header="0.3" footer="0.3"/>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B444-7907-4121-99BC-637E2C94CF57}">
  <sheetPr>
    <pageSetUpPr fitToPage="1"/>
  </sheetPr>
  <dimension ref="A1:L16"/>
  <sheetViews>
    <sheetView view="pageBreakPreview" zoomScale="60" zoomScaleNormal="100" workbookViewId="0">
      <selection activeCell="A7" sqref="A7"/>
    </sheetView>
  </sheetViews>
  <sheetFormatPr defaultRowHeight="15.5" x14ac:dyDescent="0.35"/>
  <cols>
    <col min="1" max="1" width="37.453125" style="17" customWidth="1"/>
    <col min="2" max="2" width="13.08984375" style="17" customWidth="1"/>
    <col min="3" max="10" width="20.6328125" style="17" customWidth="1"/>
    <col min="11" max="16384" width="8.7265625" style="17"/>
  </cols>
  <sheetData>
    <row r="1" spans="1:12" ht="52.5" customHeight="1" thickBot="1" x14ac:dyDescent="0.4">
      <c r="A1" s="16" t="str">
        <f>Instructions!A9</f>
        <v>DOT/XX/XX/XX</v>
      </c>
      <c r="B1" s="196" t="str">
        <f>Instructions!C9</f>
        <v>TERMS OF REFERENCES FOR THE APPOINTMENT OF A SERVICE PROVIDER /CONSULTANT TO RENDER GUARDING SECURITY SERVICES FOR THE DEPARTMENT OF TRANSPORT FOR A PERIOD OF 36 MONTHS</v>
      </c>
      <c r="C1" s="196"/>
      <c r="D1" s="196"/>
      <c r="E1" s="196"/>
      <c r="F1" s="196"/>
      <c r="G1" s="196"/>
      <c r="H1" s="196"/>
      <c r="I1" s="196"/>
      <c r="J1" s="197"/>
    </row>
    <row r="2" spans="1:12" ht="16" thickBot="1" x14ac:dyDescent="0.4"/>
    <row r="3" spans="1:12" ht="28" customHeight="1" thickBot="1" x14ac:dyDescent="0.45">
      <c r="A3" s="224" t="s">
        <v>78</v>
      </c>
      <c r="B3" s="225"/>
      <c r="C3" s="225"/>
      <c r="D3" s="225"/>
      <c r="E3" s="225"/>
      <c r="F3" s="225"/>
      <c r="G3" s="225"/>
      <c r="H3" s="225"/>
      <c r="I3" s="225"/>
      <c r="J3" s="226"/>
    </row>
    <row r="4" spans="1:12" ht="26.5" customHeight="1" thickBot="1" x14ac:dyDescent="0.4">
      <c r="A4" s="227"/>
      <c r="B4" s="227"/>
      <c r="C4" s="227"/>
      <c r="D4" s="227"/>
      <c r="E4" s="227"/>
      <c r="F4" s="227"/>
      <c r="G4" s="227"/>
      <c r="H4" s="227"/>
      <c r="I4" s="227"/>
      <c r="J4" s="227"/>
    </row>
    <row r="5" spans="1:12" ht="60" customHeight="1" thickBot="1" x14ac:dyDescent="0.4">
      <c r="A5" s="109" t="s">
        <v>59</v>
      </c>
      <c r="B5" s="110" t="s">
        <v>91</v>
      </c>
      <c r="C5" s="110" t="s">
        <v>92</v>
      </c>
      <c r="D5" s="30" t="s">
        <v>68</v>
      </c>
      <c r="E5" s="110" t="s">
        <v>93</v>
      </c>
      <c r="F5" s="30" t="s">
        <v>69</v>
      </c>
      <c r="G5" s="110" t="s">
        <v>94</v>
      </c>
      <c r="H5" s="30" t="s">
        <v>70</v>
      </c>
      <c r="I5" s="31" t="s">
        <v>71</v>
      </c>
    </row>
    <row r="6" spans="1:12" ht="31" customHeight="1" x14ac:dyDescent="0.35">
      <c r="A6" s="105" t="s">
        <v>79</v>
      </c>
      <c r="B6" s="107">
        <f>Contract_Months</f>
        <v>36</v>
      </c>
      <c r="C6" s="106"/>
      <c r="D6" s="27">
        <f>C6*B6</f>
        <v>0</v>
      </c>
      <c r="E6" s="106"/>
      <c r="F6" s="27">
        <f>E6*B6</f>
        <v>0</v>
      </c>
      <c r="G6" s="106"/>
      <c r="H6" s="27">
        <f>G6*B6</f>
        <v>0</v>
      </c>
      <c r="I6" s="108">
        <f>SUM(H6,F6,D6)</f>
        <v>0</v>
      </c>
    </row>
    <row r="7" spans="1:12" ht="42.5" customHeight="1" thickBot="1" x14ac:dyDescent="0.4">
      <c r="A7" s="100" t="s">
        <v>80</v>
      </c>
      <c r="B7" s="102">
        <f>Contract_Months</f>
        <v>36</v>
      </c>
      <c r="C7" s="101"/>
      <c r="D7" s="27">
        <f>C7*B7</f>
        <v>0</v>
      </c>
      <c r="E7" s="101"/>
      <c r="F7" s="27">
        <f>E7*B7</f>
        <v>0</v>
      </c>
      <c r="G7" s="101"/>
      <c r="H7" s="27">
        <f>G7*B7</f>
        <v>0</v>
      </c>
      <c r="I7" s="108">
        <f>SUM(H7,F7,D7)</f>
        <v>0</v>
      </c>
    </row>
    <row r="8" spans="1:12" ht="31" customHeight="1" x14ac:dyDescent="0.35">
      <c r="A8" s="88" t="s">
        <v>75</v>
      </c>
      <c r="B8" s="89"/>
      <c r="C8" s="89"/>
      <c r="D8" s="90">
        <f>SUM(D6:D7)</f>
        <v>0</v>
      </c>
      <c r="E8" s="89"/>
      <c r="F8" s="90">
        <f>SUM(F6:F7)</f>
        <v>0</v>
      </c>
      <c r="G8" s="89"/>
      <c r="H8" s="90">
        <f>SUM(H6:H7)</f>
        <v>0</v>
      </c>
      <c r="I8" s="90">
        <f>SUM(I6:I7)</f>
        <v>0</v>
      </c>
      <c r="K8" s="103"/>
      <c r="L8" s="103"/>
    </row>
    <row r="9" spans="1:12" ht="31" customHeight="1" x14ac:dyDescent="0.35">
      <c r="A9" s="92" t="s">
        <v>76</v>
      </c>
      <c r="B9" s="93"/>
      <c r="C9" s="93"/>
      <c r="D9" s="94">
        <f>D8*VAT_Rate</f>
        <v>0</v>
      </c>
      <c r="E9" s="93"/>
      <c r="F9" s="94">
        <f>F8*VAT_Rate</f>
        <v>0</v>
      </c>
      <c r="G9" s="93"/>
      <c r="H9" s="94">
        <f>H8*VAT_Rate</f>
        <v>0</v>
      </c>
      <c r="I9" s="94">
        <f>I8*VAT_Rate</f>
        <v>0</v>
      </c>
      <c r="K9" s="104"/>
      <c r="L9" s="104"/>
    </row>
    <row r="10" spans="1:12" ht="31" customHeight="1" thickBot="1" x14ac:dyDescent="0.4">
      <c r="A10" s="96" t="s">
        <v>77</v>
      </c>
      <c r="B10" s="97"/>
      <c r="C10" s="97"/>
      <c r="D10" s="98">
        <f>D8+D9</f>
        <v>0</v>
      </c>
      <c r="E10" s="97"/>
      <c r="F10" s="98">
        <f>F8+F9</f>
        <v>0</v>
      </c>
      <c r="G10" s="97"/>
      <c r="H10" s="98">
        <f>H8+H9</f>
        <v>0</v>
      </c>
      <c r="I10" s="98">
        <f>I8+I9</f>
        <v>0</v>
      </c>
      <c r="K10" s="103"/>
      <c r="L10" s="103"/>
    </row>
    <row r="11" spans="1:12" ht="28" customHeight="1" x14ac:dyDescent="0.35">
      <c r="A11" s="82"/>
      <c r="B11" s="83"/>
      <c r="C11" s="83"/>
      <c r="D11" s="83"/>
      <c r="E11" s="83"/>
      <c r="F11" s="83"/>
      <c r="G11" s="83"/>
      <c r="H11" s="82"/>
      <c r="I11" s="82"/>
      <c r="J11" s="83"/>
    </row>
    <row r="12" spans="1:12" x14ac:dyDescent="0.35">
      <c r="A12" s="19" t="s">
        <v>22</v>
      </c>
      <c r="B12" s="83"/>
      <c r="C12" s="83"/>
      <c r="D12" s="83"/>
      <c r="E12" s="83"/>
      <c r="F12" s="83"/>
      <c r="G12" s="83"/>
      <c r="H12" s="84"/>
      <c r="I12" s="85"/>
      <c r="J12" s="83"/>
    </row>
    <row r="13" spans="1:12" x14ac:dyDescent="0.35">
      <c r="A13" s="221" t="s">
        <v>18</v>
      </c>
      <c r="B13" s="83"/>
      <c r="C13" s="83"/>
      <c r="D13" s="83"/>
      <c r="E13" s="83"/>
      <c r="F13" s="83"/>
      <c r="G13" s="83"/>
      <c r="H13" s="84"/>
      <c r="I13" s="85"/>
      <c r="J13" s="83"/>
    </row>
    <row r="14" spans="1:12" x14ac:dyDescent="0.35">
      <c r="A14" s="222"/>
      <c r="B14" s="83"/>
      <c r="C14" s="83"/>
      <c r="D14" s="83"/>
      <c r="E14" s="83"/>
      <c r="F14" s="83"/>
      <c r="G14" s="83"/>
      <c r="H14" s="84"/>
      <c r="I14" s="86"/>
      <c r="J14" s="83"/>
    </row>
    <row r="15" spans="1:12" x14ac:dyDescent="0.35">
      <c r="A15" s="222"/>
      <c r="B15" s="83"/>
      <c r="C15" s="83"/>
      <c r="D15" s="83"/>
      <c r="E15" s="83"/>
      <c r="F15" s="83"/>
      <c r="G15" s="83"/>
      <c r="H15" s="87"/>
      <c r="I15" s="87"/>
      <c r="J15" s="83"/>
    </row>
    <row r="16" spans="1:12" x14ac:dyDescent="0.35">
      <c r="A16" s="223"/>
      <c r="B16" s="83"/>
      <c r="C16" s="83"/>
      <c r="D16" s="83"/>
      <c r="E16" s="83"/>
      <c r="F16" s="83"/>
      <c r="G16" s="83"/>
      <c r="H16" s="82"/>
      <c r="I16" s="82"/>
      <c r="J16" s="83"/>
    </row>
  </sheetData>
  <mergeCells count="5">
    <mergeCell ref="A13:A16"/>
    <mergeCell ref="B1:J1"/>
    <mergeCell ref="A3:J3"/>
    <mergeCell ref="A4:H4"/>
    <mergeCell ref="I4:J4"/>
  </mergeCells>
  <pageMargins left="0.7" right="0.7"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261cd9f-ec4d-47fa-bf23-9bb2bb2fe8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02DE3FDAA91345ABCB1C01F9CCA73C" ma:contentTypeVersion="12" ma:contentTypeDescription="Create a new document." ma:contentTypeScope="" ma:versionID="b4ca2e218c079797ede3911d0385943c">
  <xsd:schema xmlns:xsd="http://www.w3.org/2001/XMLSchema" xmlns:xs="http://www.w3.org/2001/XMLSchema" xmlns:p="http://schemas.microsoft.com/office/2006/metadata/properties" xmlns:ns3="8261cd9f-ec4d-47fa-bf23-9bb2bb2fe8be" targetNamespace="http://schemas.microsoft.com/office/2006/metadata/properties" ma:root="true" ma:fieldsID="049bb86316d16d05d787ff8ee8479b3a" ns3:_="">
    <xsd:import namespace="8261cd9f-ec4d-47fa-bf23-9bb2bb2fe8b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cd9f-ec4d-47fa-bf23-9bb2bb2fe8b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39CA0-1773-46E5-9B42-0D41AAAC186B}">
  <ds:schemaRefs>
    <ds:schemaRef ds:uri="http://schemas.microsoft.com/sharepoint/v3/contenttype/forms"/>
  </ds:schemaRefs>
</ds:datastoreItem>
</file>

<file path=customXml/itemProps2.xml><?xml version="1.0" encoding="utf-8"?>
<ds:datastoreItem xmlns:ds="http://schemas.openxmlformats.org/officeDocument/2006/customXml" ds:itemID="{D83DB4EF-DBD7-4170-9FED-40410A35919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8261cd9f-ec4d-47fa-bf23-9bb2bb2fe8be"/>
    <ds:schemaRef ds:uri="http://www.w3.org/XML/1998/namespace"/>
  </ds:schemaRefs>
</ds:datastoreItem>
</file>

<file path=customXml/itemProps3.xml><?xml version="1.0" encoding="utf-8"?>
<ds:datastoreItem xmlns:ds="http://schemas.openxmlformats.org/officeDocument/2006/customXml" ds:itemID="{B2091EC5-24B2-4DFB-BFA3-04576CB01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cd9f-ec4d-47fa-bf23-9bb2bb2fe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 to PM-don't print</vt:lpstr>
      <vt:lpstr>Instructions</vt:lpstr>
      <vt:lpstr>B-summary</vt:lpstr>
      <vt:lpstr>B1-Wages</vt:lpstr>
      <vt:lpstr>B2-Back End</vt:lpstr>
      <vt:lpstr>'B1-Wages'!Print_Area</vt:lpstr>
      <vt:lpstr>'B2-Back End'!Print_Area</vt:lpstr>
      <vt:lpstr>'B-summary'!Print_Area</vt:lpstr>
      <vt:lpstr>Instructions!Print_Area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Nyawo Nelisiwe</cp:lastModifiedBy>
  <cp:lastPrinted>2025-03-28T08:11:14Z</cp:lastPrinted>
  <dcterms:created xsi:type="dcterms:W3CDTF">2025-03-13T15:42:53Z</dcterms:created>
  <dcterms:modified xsi:type="dcterms:W3CDTF">2026-04-24T09:48:34Z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0x0101000E02DE3FDAA91345ABCB1C01F9CCA73C</vt:lpwstr>
  </property>
</Properties>
</file>