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mushT\Documents\Limlanga Procurement\PRs To Be Actioned\Cleaning &amp; Hygiene Contract MOU\Invitation to Tender\Commercial\"/>
    </mc:Choice>
  </mc:AlternateContent>
  <xr:revisionPtr revIDLastSave="0" documentId="8_{C3220804-5B88-4C50-8D69-4FDD0C0940C3}" xr6:coauthVersionLast="47" xr6:coauthVersionMax="47" xr10:uidLastSave="{00000000-0000-0000-0000-000000000000}"/>
  <bookViews>
    <workbookView xWindow="10" yWindow="10" windowWidth="19180" windowHeight="10060" xr2:uid="{9A922DC0-7541-41AD-B043-F497B8BE0E60}"/>
  </bookViews>
  <sheets>
    <sheet name="SUMMARY" sheetId="5" r:id="rId1"/>
    <sheet name="CLEANERS" sheetId="3" r:id="rId2"/>
    <sheet name="SUPERVISORS" sheetId="12" r:id="rId3"/>
    <sheet name="SAFETY OFFICER" sheetId="4" r:id="rId4"/>
    <sheet name="HYGIENE CONSUMABLES" sheetId="8" r:id="rId5"/>
    <sheet name="CLEANING CHEMICALS" sheetId="6" r:id="rId6"/>
    <sheet name="DEEP CLEANIN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K4" i="5"/>
  <c r="L4" i="5" s="1"/>
  <c r="M4" i="5" s="1"/>
  <c r="N4" i="5" s="1"/>
  <c r="C4" i="5"/>
  <c r="D4" i="5" s="1"/>
  <c r="E4" i="5" s="1"/>
  <c r="F4" i="5" s="1"/>
  <c r="C21" i="5" l="1"/>
  <c r="D21" i="5" s="1"/>
  <c r="E21" i="5" s="1"/>
  <c r="F21" i="5" s="1"/>
  <c r="K9" i="5"/>
  <c r="L9" i="5" s="1"/>
  <c r="M9" i="5" s="1"/>
  <c r="N9" i="5" s="1"/>
  <c r="C61" i="7"/>
  <c r="K5" i="5"/>
  <c r="L5" i="5" s="1"/>
  <c r="M5" i="5" s="1"/>
  <c r="N5" i="5" s="1"/>
  <c r="K6" i="5"/>
  <c r="L6" i="5" s="1"/>
  <c r="M6" i="5" s="1"/>
  <c r="N6" i="5" s="1"/>
  <c r="K8" i="5"/>
  <c r="L8" i="5" s="1"/>
  <c r="M8" i="5" s="1"/>
  <c r="N8" i="5" s="1"/>
  <c r="C5" i="5"/>
  <c r="D5" i="5" s="1"/>
  <c r="E5" i="5" s="1"/>
  <c r="F5" i="5" s="1"/>
  <c r="C6" i="5"/>
  <c r="D6" i="5" s="1"/>
  <c r="E6" i="5" s="1"/>
  <c r="F6" i="5" s="1"/>
  <c r="C8" i="5"/>
  <c r="D8" i="5" s="1"/>
  <c r="E8" i="5" s="1"/>
  <c r="F8" i="5" s="1"/>
  <c r="C9" i="5"/>
  <c r="D9" i="5" s="1"/>
  <c r="E9" i="5" s="1"/>
  <c r="F9" i="5" s="1"/>
  <c r="C17" i="5"/>
  <c r="D17" i="5" s="1"/>
  <c r="E17" i="5" s="1"/>
  <c r="F17" i="5" s="1"/>
  <c r="C18" i="5"/>
  <c r="C20" i="5"/>
  <c r="D20" i="5" s="1"/>
  <c r="E20" i="5" s="1"/>
  <c r="F20" i="5" s="1"/>
  <c r="C16" i="5"/>
  <c r="D16" i="5" s="1"/>
  <c r="E16" i="5" s="1"/>
  <c r="F16" i="5" s="1"/>
  <c r="C19" i="5"/>
  <c r="D19" i="5" s="1"/>
  <c r="E19" i="5" s="1"/>
  <c r="F19" i="5" s="1"/>
  <c r="K7" i="5"/>
  <c r="L7" i="5" s="1"/>
  <c r="M7" i="5" s="1"/>
  <c r="N7" i="5" s="1"/>
  <c r="C7" i="5"/>
  <c r="D7" i="5" s="1"/>
  <c r="E7" i="5" s="1"/>
  <c r="F7" i="5" s="1"/>
  <c r="C60" i="7"/>
  <c r="C54" i="7"/>
  <c r="C53" i="7"/>
  <c r="C47" i="7"/>
  <c r="C46" i="7"/>
  <c r="D18" i="5" l="1"/>
  <c r="E18" i="5" s="1"/>
  <c r="F18" i="5" s="1"/>
  <c r="J10" i="5" l="1"/>
  <c r="E17" i="8"/>
  <c r="B22" i="5"/>
  <c r="G4" i="3"/>
  <c r="B4" i="3"/>
  <c r="B10" i="5"/>
  <c r="C22" i="5" l="1"/>
  <c r="L10" i="5"/>
  <c r="K10" i="5"/>
  <c r="D10" i="5"/>
  <c r="C10" i="5"/>
  <c r="D58" i="3" l="1"/>
  <c r="D22" i="5"/>
  <c r="M10" i="5"/>
  <c r="E10" i="5"/>
  <c r="N10" i="5" l="1"/>
  <c r="E22" i="5"/>
  <c r="F10" i="5"/>
  <c r="F22" i="5" l="1"/>
</calcChain>
</file>

<file path=xl/sharedStrings.xml><?xml version="1.0" encoding="utf-8"?>
<sst xmlns="http://schemas.openxmlformats.org/spreadsheetml/2006/main" count="887" uniqueCount="141">
  <si>
    <t>Site Name</t>
  </si>
  <si>
    <t>Cleaners</t>
  </si>
  <si>
    <t>TOTAL</t>
  </si>
  <si>
    <t>COST PER CLEANER</t>
  </si>
  <si>
    <t>Item</t>
  </si>
  <si>
    <t>Decription</t>
  </si>
  <si>
    <t>Unit</t>
  </si>
  <si>
    <t>Total cost:  labour per employee</t>
  </si>
  <si>
    <t>Labour Costs (Cleaner)</t>
  </si>
  <si>
    <t>Basic Salary</t>
  </si>
  <si>
    <t>UIF</t>
  </si>
  <si>
    <t>Provident fund</t>
  </si>
  <si>
    <t>COID</t>
  </si>
  <si>
    <t xml:space="preserve">Uniform/PPE </t>
  </si>
  <si>
    <t>Total cost: overheads</t>
  </si>
  <si>
    <t>Admin cost</t>
  </si>
  <si>
    <t>Tendered total cost per month per worker</t>
  </si>
  <si>
    <t>Corrected total cost per month per worker</t>
  </si>
  <si>
    <t>COST PER SAFETY OFFICER</t>
  </si>
  <si>
    <t>Description</t>
  </si>
  <si>
    <t>Labour Costs (Safety officer)</t>
  </si>
  <si>
    <t>Uniform/PPE</t>
  </si>
  <si>
    <t>Tendered Total cost per month per worker</t>
  </si>
  <si>
    <t>Total cost of labour @ 1  workers p/m</t>
  </si>
  <si>
    <t>Total cost of labour @ 1 workers p/a</t>
  </si>
  <si>
    <t>LIST OF CLEANING CONSUMABLES</t>
  </si>
  <si>
    <t>Quantity</t>
  </si>
  <si>
    <t>Total</t>
  </si>
  <si>
    <t>Dishwashing liquid soap 25l</t>
  </si>
  <si>
    <t>Bleach 25l</t>
  </si>
  <si>
    <t>Pine gel 25l</t>
  </si>
  <si>
    <t>Multi Purpose Cleaner 25l</t>
  </si>
  <si>
    <t>Total cost for 12 months</t>
  </si>
  <si>
    <t>HIGH LEVEL CLEANING:  (Upon instruction from Contracts manager/ Supervisor)</t>
  </si>
  <si>
    <t>As and when required</t>
  </si>
  <si>
    <t>Quantities</t>
  </si>
  <si>
    <t>Windows (external)</t>
  </si>
  <si>
    <t>m²</t>
  </si>
  <si>
    <t>Chairs</t>
  </si>
  <si>
    <t>ea</t>
  </si>
  <si>
    <t>Sofa</t>
  </si>
  <si>
    <t>Office Screens</t>
  </si>
  <si>
    <t>Carpert Steam Cleaning</t>
  </si>
  <si>
    <t>Curtain Steam Cleaning</t>
  </si>
  <si>
    <t>Steam cleaning of blinds</t>
  </si>
  <si>
    <t>5 YEAR CONTRACT</t>
  </si>
  <si>
    <t>Total cost of labour @ 55 workers p/a</t>
  </si>
  <si>
    <t xml:space="preserve">Total for 60 months labour </t>
  </si>
  <si>
    <t>Total cost of labour @ 55  workers p/m</t>
  </si>
  <si>
    <t>Year 1</t>
  </si>
  <si>
    <t>Year 2</t>
  </si>
  <si>
    <t>Year 3</t>
  </si>
  <si>
    <t>Year 4</t>
  </si>
  <si>
    <t>Year 5</t>
  </si>
  <si>
    <t>Price</t>
  </si>
  <si>
    <t>Total a year</t>
  </si>
  <si>
    <t>Total cost for every months</t>
  </si>
  <si>
    <t>Cleaners: Eskom Park</t>
  </si>
  <si>
    <t xml:space="preserve"> Eskom Park</t>
  </si>
  <si>
    <t>Cleaners: Highveld Zone</t>
  </si>
  <si>
    <t>Highveld Zone</t>
  </si>
  <si>
    <t>Cleaners: Lowveld Zone</t>
  </si>
  <si>
    <t>Lowveld Zone</t>
  </si>
  <si>
    <t>Total cost of labour @ 46  workers p/m</t>
  </si>
  <si>
    <t>Total cost of labour @ 46 workers p/a</t>
  </si>
  <si>
    <t xml:space="preserve">Cleaning, Hygiene, Deep cleaning and Supply of Consumables Services to Eskom Park , Highveld and Lowveld Zone buildings </t>
  </si>
  <si>
    <t>Zone Name: Lowveld Zone</t>
  </si>
  <si>
    <t>Zone Name: Highveld Zone</t>
  </si>
  <si>
    <t>Zone Name:Eskom Park</t>
  </si>
  <si>
    <t xml:space="preserve">Service intervals </t>
  </si>
  <si>
    <t>Zone Name :Lowveld Zone</t>
  </si>
  <si>
    <t>Zone Name :Highveld Zone</t>
  </si>
  <si>
    <t>Zone Name :Eskom Park</t>
  </si>
  <si>
    <t>Paper towel wall bin</t>
  </si>
  <si>
    <t>TR3 Toilet Roll Holder</t>
  </si>
  <si>
    <t xml:space="preserve"> Soap Dispenser</t>
  </si>
  <si>
    <t xml:space="preserve">Deep cleaning of toilets and urinals </t>
  </si>
  <si>
    <t>Service Intervals</t>
  </si>
  <si>
    <t>Cleaning of basins in kitchens and bathrooms</t>
  </si>
  <si>
    <t>Rate</t>
  </si>
  <si>
    <t>Paper towel  dispenser</t>
  </si>
  <si>
    <t>SHE packet dispenser</t>
  </si>
  <si>
    <t>Eskom Park</t>
  </si>
  <si>
    <t>Supervisors</t>
  </si>
  <si>
    <t>SUPERVISORS</t>
  </si>
  <si>
    <t xml:space="preserve">Zone Name :Lowveld Zone </t>
  </si>
  <si>
    <t xml:space="preserve">Zone Name :Highveld Zone </t>
  </si>
  <si>
    <t xml:space="preserve">Quantities </t>
  </si>
  <si>
    <t xml:space="preserve">Lowveld </t>
  </si>
  <si>
    <t xml:space="preserve">Highveld </t>
  </si>
  <si>
    <t>DEEP CLEANING(furn  and toilets)</t>
  </si>
  <si>
    <t>Supervisor: Highveld Zone</t>
  </si>
  <si>
    <t>Supervisor: Lowveld Zone</t>
  </si>
  <si>
    <t>Total cost of labour @1 workers p/a</t>
  </si>
  <si>
    <t>Total cost :once off purchase</t>
  </si>
  <si>
    <t>Every month</t>
  </si>
  <si>
    <t>Zone Name:Highveld Zone</t>
  </si>
  <si>
    <t>Stripping Chemical 25l</t>
  </si>
  <si>
    <t xml:space="preserve"> Every month</t>
  </si>
  <si>
    <t>Labour Costs (Supervisor)</t>
  </si>
  <si>
    <t>SAFETY OFFICER</t>
  </si>
  <si>
    <t>CLEANERS</t>
  </si>
  <si>
    <t>LOWVELD</t>
  </si>
  <si>
    <t>HIGHVELD</t>
  </si>
  <si>
    <t>ESKOM PARK</t>
  </si>
  <si>
    <t>HIGH LEVEL CLEANING TOILETS AND KITCHENS:  (Upon instruction from Contracts manager/ Supervisor)</t>
  </si>
  <si>
    <t>LIST OF HYGIENE CONSUMABLES PRODUCTS</t>
  </si>
  <si>
    <t>Supervisor: Eskom Park</t>
  </si>
  <si>
    <t>Total cost for every month</t>
  </si>
  <si>
    <t>CLEANING CONSUMABLES</t>
  </si>
  <si>
    <t>Total cost of labour @ 40 workers p/a</t>
  </si>
  <si>
    <t>Total cost of labour @ 40  workers p/m</t>
  </si>
  <si>
    <t>Total cost of labour @ 1 workers p/m</t>
  </si>
  <si>
    <t>RENTALS</t>
  </si>
  <si>
    <t>2 Ply Toilet Paper (48 Pack) 350 Sheets</t>
  </si>
  <si>
    <t>Once off Installation</t>
  </si>
  <si>
    <t xml:space="preserve">LIST OF HYGIENE EQUIPMENT </t>
  </si>
  <si>
    <t>Seat sanitizer Dispenser</t>
  </si>
  <si>
    <t>Aerosol spray Dispenser (Antitheft Bracket)</t>
  </si>
  <si>
    <t>Urinal Drip Dispenser</t>
  </si>
  <si>
    <t>Hand sanitizer Dispenser</t>
  </si>
  <si>
    <t>SHE Bins (Weekly) Removal</t>
  </si>
  <si>
    <t>LIST OF CLEANING EQUIPMENT</t>
  </si>
  <si>
    <t>Cleaning Equipment (Refer to the technical evaluation list for tools )</t>
  </si>
  <si>
    <t>Cleaning Equipment (Refer to the technical evaluation list for tools)</t>
  </si>
  <si>
    <t>Paper towel  150mm x 1500m</t>
  </si>
  <si>
    <t xml:space="preserve"> Hand Soap 1l</t>
  </si>
  <si>
    <t>SHE Bins (Weekly Removal)</t>
  </si>
  <si>
    <t>Seat sanitizer 1l</t>
  </si>
  <si>
    <t>SHE packet (50 per pack)</t>
  </si>
  <si>
    <t>Aerosol spray 250ml</t>
  </si>
  <si>
    <t>Urinal Drip (300 to 500ml)</t>
  </si>
  <si>
    <t>Hand sanitizer 1l</t>
  </si>
  <si>
    <t>furniture Polish cans 750ml</t>
  </si>
  <si>
    <t>Toilet Bowl Cleaner 5x5</t>
  </si>
  <si>
    <t>Pee Mats each</t>
  </si>
  <si>
    <t>HYGENE CONSUMABLES(Equip &amp; Chemicals)</t>
  </si>
  <si>
    <t>Deodorant Block 5KG</t>
  </si>
  <si>
    <t>Each</t>
  </si>
  <si>
    <t>R</t>
  </si>
  <si>
    <t>Refuse bags 40s per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</si>
</sst>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&quot;#,##0.00;[Red]\-&quot;R&quot;#,##0.00"/>
    <numFmt numFmtId="164" formatCode="0;[Red]0"/>
    <numFmt numFmtId="165" formatCode="&quot;R&quot;\ #,##0.00;[Red]&quot;R&quot;\ \-#,##0.00"/>
    <numFmt numFmtId="166" formatCode="&quot;R&quot;#,##0.00"/>
    <numFmt numFmtId="167" formatCode="_ * #,##0.00_ ;_ * \-#,##0.00_ ;_ * &quot;-&quot;??_ ;_ @_ "/>
    <numFmt numFmtId="168" formatCode="#,##0;[Red]#,##0"/>
    <numFmt numFmtId="169" formatCode="&quot;R&quot;\ 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5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0" xfId="0" applyFont="1" applyFill="1"/>
    <xf numFmtId="0" fontId="3" fillId="0" borderId="3" xfId="0" applyFont="1" applyBorder="1"/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/>
    <xf numFmtId="0" fontId="3" fillId="0" borderId="4" xfId="0" applyFont="1" applyBorder="1" applyAlignment="1">
      <alignment horizontal="center"/>
    </xf>
    <xf numFmtId="0" fontId="0" fillId="0" borderId="3" xfId="0" applyBorder="1"/>
    <xf numFmtId="166" fontId="0" fillId="3" borderId="3" xfId="0" applyNumberFormat="1" applyFill="1" applyBorder="1"/>
    <xf numFmtId="0" fontId="0" fillId="3" borderId="3" xfId="0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0" fillId="3" borderId="3" xfId="0" applyFill="1" applyBorder="1"/>
    <xf numFmtId="0" fontId="3" fillId="3" borderId="3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/>
    <xf numFmtId="166" fontId="0" fillId="0" borderId="0" xfId="0" applyNumberFormat="1"/>
    <xf numFmtId="166" fontId="3" fillId="2" borderId="0" xfId="0" applyNumberFormat="1" applyFont="1" applyFill="1" applyAlignment="1">
      <alignment horizontal="center"/>
    </xf>
    <xf numFmtId="166" fontId="0" fillId="0" borderId="3" xfId="0" applyNumberFormat="1" applyBorder="1"/>
    <xf numFmtId="166" fontId="3" fillId="0" borderId="3" xfId="0" applyNumberFormat="1" applyFont="1" applyBorder="1"/>
    <xf numFmtId="0" fontId="3" fillId="0" borderId="0" xfId="0" applyFont="1"/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165" fontId="3" fillId="0" borderId="3" xfId="0" applyNumberFormat="1" applyFont="1" applyBorder="1"/>
    <xf numFmtId="168" fontId="0" fillId="3" borderId="3" xfId="0" applyNumberFormat="1" applyFill="1" applyBorder="1" applyAlignment="1">
      <alignment horizontal="center"/>
    </xf>
    <xf numFmtId="165" fontId="0" fillId="0" borderId="3" xfId="0" applyNumberFormat="1" applyBorder="1"/>
    <xf numFmtId="0" fontId="8" fillId="2" borderId="4" xfId="0" applyFont="1" applyFill="1" applyBorder="1"/>
    <xf numFmtId="0" fontId="8" fillId="2" borderId="9" xfId="0" applyFont="1" applyFill="1" applyBorder="1"/>
    <xf numFmtId="168" fontId="0" fillId="3" borderId="13" xfId="0" applyNumberFormat="1" applyFill="1" applyBorder="1" applyAlignment="1">
      <alignment horizontal="center"/>
    </xf>
    <xf numFmtId="167" fontId="3" fillId="2" borderId="3" xfId="0" applyNumberFormat="1" applyFont="1" applyFill="1" applyBorder="1"/>
    <xf numFmtId="0" fontId="0" fillId="2" borderId="3" xfId="0" applyFill="1" applyBorder="1"/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/>
    <xf numFmtId="0" fontId="8" fillId="2" borderId="3" xfId="0" applyFont="1" applyFill="1" applyBorder="1"/>
    <xf numFmtId="0" fontId="10" fillId="6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/>
    <xf numFmtId="0" fontId="11" fillId="0" borderId="7" xfId="0" applyFont="1" applyBorder="1" applyAlignment="1">
      <alignment vertical="center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2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8" fontId="0" fillId="0" borderId="3" xfId="0" applyNumberFormat="1" applyBorder="1"/>
    <xf numFmtId="8" fontId="0" fillId="0" borderId="0" xfId="0" applyNumberFormat="1"/>
    <xf numFmtId="0" fontId="0" fillId="0" borderId="16" xfId="0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3" fillId="0" borderId="4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3" fillId="0" borderId="0" xfId="0" applyFont="1" applyAlignment="1">
      <alignment horizontal="center"/>
    </xf>
    <xf numFmtId="0" fontId="0" fillId="3" borderId="0" xfId="0" applyFill="1"/>
    <xf numFmtId="166" fontId="3" fillId="3" borderId="0" xfId="0" applyNumberFormat="1" applyFont="1" applyFill="1"/>
    <xf numFmtId="0" fontId="0" fillId="0" borderId="20" xfId="0" applyBorder="1"/>
    <xf numFmtId="0" fontId="0" fillId="0" borderId="22" xfId="0" applyBorder="1"/>
    <xf numFmtId="8" fontId="3" fillId="0" borderId="4" xfId="0" applyNumberFormat="1" applyFont="1" applyBorder="1"/>
    <xf numFmtId="0" fontId="0" fillId="0" borderId="9" xfId="0" applyBorder="1"/>
    <xf numFmtId="0" fontId="0" fillId="0" borderId="8" xfId="0" applyBorder="1"/>
    <xf numFmtId="0" fontId="3" fillId="0" borderId="8" xfId="0" applyFont="1" applyBorder="1"/>
    <xf numFmtId="0" fontId="0" fillId="0" borderId="19" xfId="0" applyBorder="1"/>
    <xf numFmtId="0" fontId="0" fillId="0" borderId="21" xfId="0" applyBorder="1"/>
    <xf numFmtId="0" fontId="3" fillId="2" borderId="19" xfId="0" applyFont="1" applyFill="1" applyBorder="1"/>
    <xf numFmtId="8" fontId="0" fillId="0" borderId="20" xfId="0" applyNumberFormat="1" applyBorder="1"/>
    <xf numFmtId="0" fontId="3" fillId="2" borderId="22" xfId="0" applyFont="1" applyFill="1" applyBorder="1"/>
    <xf numFmtId="166" fontId="3" fillId="0" borderId="0" xfId="0" applyNumberFormat="1" applyFont="1"/>
    <xf numFmtId="0" fontId="7" fillId="3" borderId="0" xfId="0" applyFont="1" applyFill="1" applyAlignment="1">
      <alignment horizontal="center" wrapText="1"/>
    </xf>
    <xf numFmtId="0" fontId="15" fillId="0" borderId="0" xfId="0" applyFont="1"/>
    <xf numFmtId="166" fontId="14" fillId="0" borderId="3" xfId="0" applyNumberFormat="1" applyFont="1" applyBorder="1"/>
    <xf numFmtId="0" fontId="16" fillId="0" borderId="0" xfId="0" applyFont="1"/>
    <xf numFmtId="0" fontId="7" fillId="0" borderId="0" xfId="0" applyFont="1"/>
    <xf numFmtId="166" fontId="16" fillId="0" borderId="0" xfId="0" applyNumberFormat="1" applyFont="1"/>
    <xf numFmtId="0" fontId="14" fillId="0" borderId="11" xfId="0" applyFont="1" applyBorder="1"/>
    <xf numFmtId="0" fontId="14" fillId="2" borderId="0" xfId="0" applyFont="1" applyFill="1" applyAlignment="1">
      <alignment horizontal="center" wrapText="1"/>
    </xf>
    <xf numFmtId="0" fontId="14" fillId="2" borderId="0" xfId="0" applyFont="1" applyFill="1"/>
    <xf numFmtId="166" fontId="3" fillId="2" borderId="3" xfId="0" applyNumberFormat="1" applyFont="1" applyFill="1" applyBorder="1"/>
    <xf numFmtId="0" fontId="11" fillId="0" borderId="24" xfId="0" applyFont="1" applyBorder="1" applyAlignment="1">
      <alignment horizontal="center" vertical="center"/>
    </xf>
    <xf numFmtId="8" fontId="0" fillId="2" borderId="0" xfId="0" applyNumberFormat="1" applyFill="1"/>
    <xf numFmtId="0" fontId="7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8" fontId="0" fillId="3" borderId="0" xfId="0" applyNumberFormat="1" applyFill="1"/>
    <xf numFmtId="166" fontId="3" fillId="0" borderId="23" xfId="0" applyNumberFormat="1" applyFont="1" applyBorder="1"/>
    <xf numFmtId="166" fontId="0" fillId="0" borderId="23" xfId="0" applyNumberFormat="1" applyBorder="1"/>
    <xf numFmtId="166" fontId="3" fillId="0" borderId="8" xfId="0" applyNumberFormat="1" applyFont="1" applyBorder="1"/>
    <xf numFmtId="165" fontId="3" fillId="3" borderId="0" xfId="0" applyNumberFormat="1" applyFont="1" applyFill="1"/>
    <xf numFmtId="169" fontId="0" fillId="3" borderId="0" xfId="0" applyNumberFormat="1" applyFill="1"/>
    <xf numFmtId="0" fontId="8" fillId="0" borderId="3" xfId="0" applyFont="1" applyBorder="1" applyAlignment="1">
      <alignment horizontal="center"/>
    </xf>
    <xf numFmtId="169" fontId="3" fillId="2" borderId="10" xfId="0" applyNumberFormat="1" applyFont="1" applyFill="1" applyBorder="1"/>
    <xf numFmtId="166" fontId="14" fillId="0" borderId="3" xfId="0" applyNumberFormat="1" applyFont="1" applyBorder="1" applyAlignment="1">
      <alignment horizontal="center"/>
    </xf>
    <xf numFmtId="2" fontId="0" fillId="0" borderId="3" xfId="0" applyNumberFormat="1" applyBorder="1"/>
    <xf numFmtId="0" fontId="0" fillId="3" borderId="0" xfId="0" applyFill="1" applyAlignment="1">
      <alignment horizontal="center"/>
    </xf>
    <xf numFmtId="0" fontId="2" fillId="3" borderId="0" xfId="0" applyFont="1" applyFill="1"/>
    <xf numFmtId="0" fontId="0" fillId="3" borderId="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8" fontId="0" fillId="3" borderId="3" xfId="0" applyNumberFormat="1" applyFill="1" applyBorder="1"/>
    <xf numFmtId="0" fontId="0" fillId="3" borderId="13" xfId="0" applyFill="1" applyBorder="1"/>
    <xf numFmtId="166" fontId="14" fillId="0" borderId="0" xfId="0" applyNumberFormat="1" applyFont="1"/>
    <xf numFmtId="0" fontId="17" fillId="0" borderId="0" xfId="0" applyFont="1"/>
    <xf numFmtId="8" fontId="17" fillId="0" borderId="0" xfId="0" applyNumberFormat="1" applyFont="1"/>
    <xf numFmtId="166" fontId="3" fillId="3" borderId="3" xfId="0" applyNumberFormat="1" applyFont="1" applyFill="1" applyBorder="1"/>
    <xf numFmtId="0" fontId="3" fillId="2" borderId="3" xfId="0" applyFont="1" applyFill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166" fontId="3" fillId="2" borderId="3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8" fillId="2" borderId="4" xfId="0" applyFont="1" applyFill="1" applyBorder="1"/>
    <xf numFmtId="0" fontId="8" fillId="2" borderId="9" xfId="0" applyFont="1" applyFill="1" applyBorder="1"/>
    <xf numFmtId="0" fontId="8" fillId="3" borderId="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7" xfId="0" applyFont="1" applyFill="1" applyBorder="1"/>
    <xf numFmtId="0" fontId="8" fillId="2" borderId="18" xfId="0" applyFont="1" applyFill="1" applyBorder="1"/>
  </cellXfs>
  <cellStyles count="2">
    <cellStyle name="Comma 2" xfId="1" xr:uid="{8D145DB1-F1D4-4C7A-A5D3-E31E515D3FC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8DDB-6321-4337-BFEF-0694B9D7DE5E}">
  <dimension ref="A1:O25"/>
  <sheetViews>
    <sheetView tabSelected="1" zoomScale="70" zoomScaleNormal="70" workbookViewId="0">
      <selection activeCell="D25" sqref="D25"/>
    </sheetView>
  </sheetViews>
  <sheetFormatPr defaultRowHeight="14.5" x14ac:dyDescent="0.35"/>
  <cols>
    <col min="1" max="1" width="37.7265625" bestFit="1" customWidth="1"/>
    <col min="2" max="2" width="19" customWidth="1"/>
    <col min="3" max="3" width="16.81640625" bestFit="1" customWidth="1"/>
    <col min="4" max="4" width="27.6328125" bestFit="1" customWidth="1"/>
    <col min="5" max="6" width="16.81640625" bestFit="1" customWidth="1"/>
    <col min="7" max="8" width="17.453125" bestFit="1" customWidth="1"/>
    <col min="9" max="9" width="39.26953125" bestFit="1" customWidth="1"/>
    <col min="10" max="10" width="22.90625" customWidth="1"/>
    <col min="11" max="11" width="18" customWidth="1"/>
    <col min="12" max="14" width="16.81640625" bestFit="1" customWidth="1"/>
    <col min="15" max="15" width="17.453125" bestFit="1" customWidth="1"/>
  </cols>
  <sheetData>
    <row r="1" spans="1:15" ht="31" customHeight="1" thickBot="1" x14ac:dyDescent="0.5">
      <c r="B1" s="140" t="s">
        <v>65</v>
      </c>
      <c r="C1" s="141"/>
      <c r="D1" s="141"/>
      <c r="E1" s="141"/>
      <c r="F1" s="141"/>
      <c r="G1" s="141"/>
      <c r="H1" s="142"/>
      <c r="I1" s="43"/>
    </row>
    <row r="2" spans="1:15" s="77" customFormat="1" ht="31" customHeight="1" x14ac:dyDescent="0.45">
      <c r="B2" s="91"/>
      <c r="C2" s="91"/>
      <c r="D2" s="98" t="s">
        <v>102</v>
      </c>
      <c r="E2" s="91"/>
      <c r="F2" s="91"/>
      <c r="G2" s="91"/>
      <c r="H2" s="91"/>
      <c r="I2" s="91"/>
      <c r="L2" s="99" t="s">
        <v>103</v>
      </c>
    </row>
    <row r="3" spans="1:15" s="92" customFormat="1" ht="18.5" x14ac:dyDescent="0.45">
      <c r="B3" s="97" t="s">
        <v>49</v>
      </c>
      <c r="C3" s="97" t="s">
        <v>50</v>
      </c>
      <c r="D3" s="97" t="s">
        <v>51</v>
      </c>
      <c r="E3" s="97" t="s">
        <v>52</v>
      </c>
      <c r="F3" s="97" t="s">
        <v>53</v>
      </c>
      <c r="J3" s="97" t="s">
        <v>49</v>
      </c>
      <c r="K3" s="97" t="s">
        <v>50</v>
      </c>
      <c r="L3" s="97" t="s">
        <v>51</v>
      </c>
      <c r="M3" s="97" t="s">
        <v>52</v>
      </c>
      <c r="N3" s="97" t="s">
        <v>53</v>
      </c>
    </row>
    <row r="4" spans="1:15" s="94" customFormat="1" ht="16" x14ac:dyDescent="0.4">
      <c r="A4" s="95" t="s">
        <v>101</v>
      </c>
      <c r="B4" s="96">
        <v>0</v>
      </c>
      <c r="C4" s="96">
        <f>B4+(B4*3%)</f>
        <v>0</v>
      </c>
      <c r="D4" s="96">
        <f>C4+(C4*3%)</f>
        <v>0</v>
      </c>
      <c r="E4" s="96">
        <f>D4+(D4*3%)</f>
        <v>0</v>
      </c>
      <c r="F4" s="96">
        <f>E4+(E4*3%)</f>
        <v>0</v>
      </c>
      <c r="I4" s="95" t="s">
        <v>101</v>
      </c>
      <c r="J4" s="96">
        <v>0</v>
      </c>
      <c r="K4" s="96">
        <f>J4+(J4*3%)</f>
        <v>0</v>
      </c>
      <c r="L4" s="96">
        <f>K4+(K4*3%)</f>
        <v>0</v>
      </c>
      <c r="M4" s="96">
        <f>L4+(L4*3%)</f>
        <v>0</v>
      </c>
      <c r="N4" s="96">
        <f>M4+(M4*3%)</f>
        <v>0</v>
      </c>
    </row>
    <row r="5" spans="1:15" s="94" customFormat="1" ht="16" x14ac:dyDescent="0.4">
      <c r="A5" s="95" t="s">
        <v>84</v>
      </c>
      <c r="B5" s="96">
        <v>0</v>
      </c>
      <c r="C5" s="96">
        <f t="shared" ref="C5:E9" si="0">B5+(B5*5%)</f>
        <v>0</v>
      </c>
      <c r="D5" s="96">
        <f t="shared" si="0"/>
        <v>0</v>
      </c>
      <c r="E5" s="96">
        <f t="shared" si="0"/>
        <v>0</v>
      </c>
      <c r="F5" s="96">
        <f t="shared" ref="F5:F9" si="1">E5+(E5*5%)</f>
        <v>0</v>
      </c>
      <c r="I5" s="95" t="s">
        <v>84</v>
      </c>
      <c r="J5" s="96">
        <v>0</v>
      </c>
      <c r="K5" s="96">
        <f t="shared" ref="K5:K9" si="2">J5+(J5*5%)</f>
        <v>0</v>
      </c>
      <c r="L5" s="96">
        <f t="shared" ref="L5:L9" si="3">K5+(K5*5%)</f>
        <v>0</v>
      </c>
      <c r="M5" s="96">
        <f t="shared" ref="M5:M9" si="4">L5+(L5*5%)</f>
        <v>0</v>
      </c>
      <c r="N5" s="96">
        <f>M5+(M5*3%)</f>
        <v>0</v>
      </c>
    </row>
    <row r="6" spans="1:15" s="94" customFormat="1" ht="16" x14ac:dyDescent="0.4">
      <c r="A6" s="95" t="s">
        <v>100</v>
      </c>
      <c r="B6" s="96">
        <v>0</v>
      </c>
      <c r="C6" s="96">
        <f t="shared" si="0"/>
        <v>0</v>
      </c>
      <c r="D6" s="96">
        <f t="shared" si="0"/>
        <v>0</v>
      </c>
      <c r="E6" s="96">
        <f t="shared" si="0"/>
        <v>0</v>
      </c>
      <c r="F6" s="96">
        <f t="shared" si="1"/>
        <v>0</v>
      </c>
      <c r="I6" s="95" t="s">
        <v>100</v>
      </c>
      <c r="J6" s="96">
        <v>0</v>
      </c>
      <c r="K6" s="96">
        <f t="shared" si="2"/>
        <v>0</v>
      </c>
      <c r="L6" s="96">
        <f t="shared" si="3"/>
        <v>0</v>
      </c>
      <c r="M6" s="96">
        <f t="shared" si="4"/>
        <v>0</v>
      </c>
      <c r="N6" s="96">
        <f t="shared" ref="N6:N9" si="5">M6+(M6*5%)</f>
        <v>0</v>
      </c>
    </row>
    <row r="7" spans="1:15" s="94" customFormat="1" ht="16" x14ac:dyDescent="0.4">
      <c r="A7" s="95" t="s">
        <v>136</v>
      </c>
      <c r="B7" s="96">
        <v>0</v>
      </c>
      <c r="C7" s="96">
        <f t="shared" si="0"/>
        <v>0</v>
      </c>
      <c r="D7" s="96">
        <f t="shared" si="0"/>
        <v>0</v>
      </c>
      <c r="E7" s="96">
        <f t="shared" si="0"/>
        <v>0</v>
      </c>
      <c r="F7" s="96">
        <f t="shared" si="1"/>
        <v>0</v>
      </c>
      <c r="I7" s="95" t="s">
        <v>136</v>
      </c>
      <c r="J7" s="96">
        <v>0</v>
      </c>
      <c r="K7" s="96">
        <f t="shared" si="2"/>
        <v>0</v>
      </c>
      <c r="L7" s="96">
        <f t="shared" si="3"/>
        <v>0</v>
      </c>
      <c r="M7" s="96">
        <f t="shared" si="4"/>
        <v>0</v>
      </c>
      <c r="N7" s="96">
        <f t="shared" si="5"/>
        <v>0</v>
      </c>
    </row>
    <row r="8" spans="1:15" s="94" customFormat="1" ht="16" x14ac:dyDescent="0.4">
      <c r="A8" s="95" t="s">
        <v>109</v>
      </c>
      <c r="B8" s="96">
        <v>0</v>
      </c>
      <c r="C8" s="96">
        <f t="shared" si="0"/>
        <v>0</v>
      </c>
      <c r="D8" s="96">
        <f t="shared" si="0"/>
        <v>0</v>
      </c>
      <c r="E8" s="96">
        <f t="shared" si="0"/>
        <v>0</v>
      </c>
      <c r="F8" s="96">
        <f t="shared" si="1"/>
        <v>0</v>
      </c>
      <c r="I8" s="95" t="s">
        <v>109</v>
      </c>
      <c r="J8" s="96">
        <v>0</v>
      </c>
      <c r="K8" s="96">
        <f t="shared" si="2"/>
        <v>0</v>
      </c>
      <c r="L8" s="96">
        <f t="shared" si="3"/>
        <v>0</v>
      </c>
      <c r="M8" s="96">
        <f t="shared" si="4"/>
        <v>0</v>
      </c>
      <c r="N8" s="96">
        <f t="shared" si="5"/>
        <v>0</v>
      </c>
    </row>
    <row r="9" spans="1:15" s="94" customFormat="1" ht="16" x14ac:dyDescent="0.4">
      <c r="A9" s="95" t="s">
        <v>90</v>
      </c>
      <c r="B9" s="96">
        <v>0</v>
      </c>
      <c r="C9" s="96">
        <f t="shared" si="0"/>
        <v>0</v>
      </c>
      <c r="D9" s="96">
        <f t="shared" si="0"/>
        <v>0</v>
      </c>
      <c r="E9" s="96">
        <f t="shared" si="0"/>
        <v>0</v>
      </c>
      <c r="F9" s="96">
        <f t="shared" si="1"/>
        <v>0</v>
      </c>
      <c r="I9" s="95" t="s">
        <v>90</v>
      </c>
      <c r="J9" s="96">
        <v>0</v>
      </c>
      <c r="K9" s="96">
        <f t="shared" si="2"/>
        <v>0</v>
      </c>
      <c r="L9" s="96">
        <f t="shared" si="3"/>
        <v>0</v>
      </c>
      <c r="M9" s="96">
        <f t="shared" si="4"/>
        <v>0</v>
      </c>
      <c r="N9" s="96">
        <f t="shared" si="5"/>
        <v>0</v>
      </c>
    </row>
    <row r="10" spans="1:15" s="92" customFormat="1" ht="13.5" customHeight="1" x14ac:dyDescent="0.45">
      <c r="B10" s="93">
        <f>SUM(B4:B9)</f>
        <v>0</v>
      </c>
      <c r="C10" s="93">
        <f>SUM(C4:C9)</f>
        <v>0</v>
      </c>
      <c r="D10" s="93">
        <f>SUM(D4:D9)</f>
        <v>0</v>
      </c>
      <c r="E10" s="93">
        <f>SUM(E4:E9)</f>
        <v>0</v>
      </c>
      <c r="F10" s="93">
        <f>SUM(F4:F9)</f>
        <v>0</v>
      </c>
      <c r="G10" s="121"/>
      <c r="J10" s="93">
        <f>SUM(J4:J9)</f>
        <v>0</v>
      </c>
      <c r="K10" s="113">
        <f>SUM(K4:K9)</f>
        <v>0</v>
      </c>
      <c r="L10" s="93">
        <f>SUM(L4:L9)</f>
        <v>0</v>
      </c>
      <c r="M10" s="93">
        <f>SUM(M4:M9)</f>
        <v>0</v>
      </c>
      <c r="N10" s="93">
        <f>SUM(N4:N9)</f>
        <v>0</v>
      </c>
      <c r="O10" s="121"/>
    </row>
    <row r="11" spans="1:15" ht="13.5" customHeight="1" x14ac:dyDescent="0.35">
      <c r="B11" s="90"/>
      <c r="C11" s="90"/>
      <c r="D11" s="90"/>
      <c r="E11" s="90"/>
      <c r="F11" s="90"/>
      <c r="G11" s="28"/>
      <c r="J11" s="90"/>
      <c r="K11" s="90"/>
      <c r="L11" s="90"/>
      <c r="M11" s="90"/>
      <c r="N11" s="90"/>
    </row>
    <row r="12" spans="1:15" ht="13.5" customHeight="1" x14ac:dyDescent="0.35">
      <c r="B12" s="90"/>
      <c r="C12" s="90"/>
      <c r="D12" s="90"/>
      <c r="E12" s="90"/>
      <c r="F12" s="90"/>
      <c r="G12" s="28"/>
      <c r="J12" s="90"/>
      <c r="K12" s="90"/>
      <c r="L12" s="90"/>
      <c r="M12" s="90"/>
      <c r="N12" s="90"/>
    </row>
    <row r="13" spans="1:15" ht="13.5" customHeight="1" x14ac:dyDescent="0.35">
      <c r="B13" s="90"/>
      <c r="C13" s="90"/>
      <c r="D13" s="90"/>
      <c r="E13" s="90"/>
      <c r="F13" s="90"/>
      <c r="G13" s="28"/>
      <c r="J13" s="90"/>
      <c r="K13" s="90"/>
      <c r="L13" s="90"/>
      <c r="M13" s="90"/>
      <c r="N13" s="90"/>
    </row>
    <row r="14" spans="1:15" s="77" customFormat="1" ht="39" customHeight="1" x14ac:dyDescent="0.45">
      <c r="B14" s="91"/>
      <c r="C14" s="91"/>
      <c r="D14" s="98" t="s">
        <v>104</v>
      </c>
      <c r="E14" s="91"/>
      <c r="F14" s="91"/>
      <c r="G14" s="91"/>
      <c r="H14" s="91"/>
      <c r="I14" s="91"/>
      <c r="L14" s="90"/>
    </row>
    <row r="15" spans="1:15" s="92" customFormat="1" ht="18.5" x14ac:dyDescent="0.45">
      <c r="B15" s="97" t="s">
        <v>49</v>
      </c>
      <c r="C15" s="97" t="s">
        <v>50</v>
      </c>
      <c r="D15" s="97" t="s">
        <v>51</v>
      </c>
      <c r="E15" s="97" t="s">
        <v>52</v>
      </c>
      <c r="F15" s="97" t="s">
        <v>53</v>
      </c>
    </row>
    <row r="16" spans="1:15" ht="16" x14ac:dyDescent="0.4">
      <c r="A16" s="28" t="s">
        <v>101</v>
      </c>
      <c r="B16" s="96">
        <v>0</v>
      </c>
      <c r="C16" s="96">
        <f>B16+(B16*5%)</f>
        <v>0</v>
      </c>
      <c r="D16" s="96">
        <f>C16+(C16*5%)</f>
        <v>0</v>
      </c>
      <c r="E16" s="96">
        <f>D16+(D16*5%)</f>
        <v>0</v>
      </c>
      <c r="F16" s="96">
        <f>E16+(E16*5%)</f>
        <v>0</v>
      </c>
    </row>
    <row r="17" spans="1:10" ht="18.5" x14ac:dyDescent="0.45">
      <c r="A17" s="28" t="s">
        <v>84</v>
      </c>
      <c r="B17" s="96">
        <v>0</v>
      </c>
      <c r="C17" s="96">
        <f t="shared" ref="C17:D21" si="6">B17+(B17*5%)</f>
        <v>0</v>
      </c>
      <c r="D17" s="96">
        <f t="shared" si="6"/>
        <v>0</v>
      </c>
      <c r="E17" s="96">
        <f t="shared" ref="E17:F21" si="7">D17+(D17*5%)</f>
        <v>0</v>
      </c>
      <c r="F17" s="96">
        <f t="shared" si="7"/>
        <v>0</v>
      </c>
      <c r="J17" s="93"/>
    </row>
    <row r="18" spans="1:10" ht="16" x14ac:dyDescent="0.4">
      <c r="A18" s="28" t="s">
        <v>100</v>
      </c>
      <c r="B18" s="96">
        <v>0</v>
      </c>
      <c r="C18" s="96">
        <f t="shared" si="6"/>
        <v>0</v>
      </c>
      <c r="D18" s="96">
        <f t="shared" si="6"/>
        <v>0</v>
      </c>
      <c r="E18" s="96">
        <f t="shared" si="7"/>
        <v>0</v>
      </c>
      <c r="F18" s="96">
        <f t="shared" si="7"/>
        <v>0</v>
      </c>
    </row>
    <row r="19" spans="1:10" ht="16" x14ac:dyDescent="0.4">
      <c r="A19" s="95" t="s">
        <v>136</v>
      </c>
      <c r="B19" s="96">
        <v>0</v>
      </c>
      <c r="C19" s="96">
        <f t="shared" si="6"/>
        <v>0</v>
      </c>
      <c r="D19" s="96">
        <f t="shared" si="6"/>
        <v>0</v>
      </c>
      <c r="E19" s="96">
        <f t="shared" si="7"/>
        <v>0</v>
      </c>
      <c r="F19" s="96">
        <f t="shared" si="7"/>
        <v>0</v>
      </c>
    </row>
    <row r="20" spans="1:10" ht="16" x14ac:dyDescent="0.4">
      <c r="A20" s="95" t="s">
        <v>109</v>
      </c>
      <c r="B20" s="96">
        <v>0</v>
      </c>
      <c r="C20" s="96">
        <f t="shared" si="6"/>
        <v>0</v>
      </c>
      <c r="D20" s="96">
        <f t="shared" si="6"/>
        <v>0</v>
      </c>
      <c r="E20" s="96">
        <f t="shared" si="7"/>
        <v>0</v>
      </c>
      <c r="F20" s="96">
        <f t="shared" si="7"/>
        <v>0</v>
      </c>
    </row>
    <row r="21" spans="1:10" ht="16" x14ac:dyDescent="0.4">
      <c r="A21" s="28" t="s">
        <v>90</v>
      </c>
      <c r="B21" s="96">
        <v>0</v>
      </c>
      <c r="C21" s="96">
        <f t="shared" si="6"/>
        <v>0</v>
      </c>
      <c r="D21" s="96">
        <f t="shared" si="6"/>
        <v>0</v>
      </c>
      <c r="E21" s="96">
        <f t="shared" si="7"/>
        <v>0</v>
      </c>
      <c r="F21" s="96">
        <f t="shared" si="7"/>
        <v>0</v>
      </c>
    </row>
    <row r="22" spans="1:10" s="92" customFormat="1" ht="18.5" x14ac:dyDescent="0.45">
      <c r="B22" s="93">
        <f>SUM(B16:B21)</f>
        <v>0</v>
      </c>
      <c r="C22" s="93">
        <f>SUM(C16:C21)</f>
        <v>0</v>
      </c>
      <c r="D22" s="93">
        <f>SUM(D16:D21)</f>
        <v>0</v>
      </c>
      <c r="E22" s="93">
        <f>SUM(E16:E21)</f>
        <v>0</v>
      </c>
      <c r="F22" s="93">
        <f>SUM(F16:F21)</f>
        <v>0</v>
      </c>
      <c r="H22" s="121"/>
    </row>
    <row r="25" spans="1:10" ht="36" customHeight="1" x14ac:dyDescent="0.65">
      <c r="C25" s="122" t="s">
        <v>27</v>
      </c>
      <c r="D25" s="123"/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75AE-6C2A-4703-927E-F19AA845A2DE}">
  <dimension ref="A1:I61"/>
  <sheetViews>
    <sheetView zoomScale="75" zoomScaleNormal="75" workbookViewId="0">
      <selection activeCell="D61" sqref="D61"/>
    </sheetView>
  </sheetViews>
  <sheetFormatPr defaultRowHeight="14.5" x14ac:dyDescent="0.35"/>
  <cols>
    <col min="1" max="1" width="35.7265625" bestFit="1" customWidth="1"/>
    <col min="2" max="2" width="26.54296875" customWidth="1"/>
    <col min="3" max="3" width="9" customWidth="1"/>
    <col min="4" max="4" width="14.81640625" customWidth="1"/>
    <col min="6" max="6" width="36.6328125" bestFit="1" customWidth="1"/>
    <col min="7" max="7" width="26.81640625" bestFit="1" customWidth="1"/>
    <col min="8" max="8" width="7.81640625" customWidth="1"/>
    <col min="9" max="9" width="13.90625" bestFit="1" customWidth="1"/>
    <col min="12" max="12" width="36.6328125" bestFit="1" customWidth="1"/>
    <col min="13" max="13" width="26.7265625" bestFit="1" customWidth="1"/>
    <col min="15" max="15" width="13.08984375" bestFit="1" customWidth="1"/>
  </cols>
  <sheetData>
    <row r="1" spans="1:9" x14ac:dyDescent="0.35">
      <c r="A1" s="9" t="s">
        <v>61</v>
      </c>
      <c r="B1" s="15"/>
      <c r="C1" s="15"/>
      <c r="D1" s="15"/>
      <c r="F1" s="9" t="s">
        <v>59</v>
      </c>
      <c r="G1" s="15"/>
      <c r="H1" s="15"/>
      <c r="I1" s="15"/>
    </row>
    <row r="2" spans="1:9" x14ac:dyDescent="0.35">
      <c r="A2" s="125" t="s">
        <v>0</v>
      </c>
      <c r="B2" s="9" t="s">
        <v>1</v>
      </c>
      <c r="C2" s="9"/>
      <c r="D2" s="9"/>
      <c r="F2" s="125" t="s">
        <v>0</v>
      </c>
      <c r="G2" s="9" t="s">
        <v>1</v>
      </c>
      <c r="H2" s="9"/>
      <c r="I2" s="9"/>
    </row>
    <row r="3" spans="1:9" x14ac:dyDescent="0.35">
      <c r="A3" s="5" t="s">
        <v>62</v>
      </c>
      <c r="B3" s="18">
        <v>55</v>
      </c>
      <c r="C3" s="126"/>
      <c r="D3" s="126"/>
      <c r="F3" s="5" t="s">
        <v>60</v>
      </c>
      <c r="G3" s="18">
        <v>46</v>
      </c>
      <c r="H3" s="126"/>
      <c r="I3" s="126"/>
    </row>
    <row r="4" spans="1:9" x14ac:dyDescent="0.35">
      <c r="A4" s="9" t="s">
        <v>2</v>
      </c>
      <c r="B4" s="10">
        <f>SUM(B3:B3)</f>
        <v>55</v>
      </c>
      <c r="C4" s="10"/>
      <c r="D4" s="10"/>
      <c r="F4" s="9" t="s">
        <v>2</v>
      </c>
      <c r="G4" s="10">
        <f>SUM(G3:G3)</f>
        <v>46</v>
      </c>
      <c r="H4" s="10"/>
      <c r="I4" s="10"/>
    </row>
    <row r="5" spans="1:9" x14ac:dyDescent="0.35">
      <c r="A5" s="19"/>
      <c r="B5" s="19"/>
      <c r="C5" s="19"/>
      <c r="D5" s="19"/>
      <c r="F5" s="19"/>
      <c r="G5" s="19"/>
      <c r="H5" s="19"/>
      <c r="I5" s="19"/>
    </row>
    <row r="6" spans="1:9" x14ac:dyDescent="0.35">
      <c r="A6" s="143" t="s">
        <v>3</v>
      </c>
      <c r="B6" s="143"/>
      <c r="C6" s="143"/>
      <c r="D6" s="10"/>
      <c r="F6" s="143" t="s">
        <v>3</v>
      </c>
      <c r="G6" s="143"/>
      <c r="H6" s="143"/>
      <c r="I6" s="10"/>
    </row>
    <row r="7" spans="1:9" x14ac:dyDescent="0.35">
      <c r="A7" s="127" t="s">
        <v>4</v>
      </c>
      <c r="B7" s="128" t="s">
        <v>5</v>
      </c>
      <c r="C7" s="127" t="s">
        <v>6</v>
      </c>
      <c r="D7" s="18"/>
      <c r="F7" s="127" t="s">
        <v>4</v>
      </c>
      <c r="G7" s="128" t="s">
        <v>5</v>
      </c>
      <c r="H7" s="127" t="s">
        <v>6</v>
      </c>
      <c r="I7" s="18"/>
    </row>
    <row r="8" spans="1:9" x14ac:dyDescent="0.35">
      <c r="A8" s="129"/>
      <c r="B8" s="130"/>
      <c r="C8" s="130"/>
      <c r="D8" s="15"/>
      <c r="F8" s="129"/>
      <c r="G8" s="130"/>
      <c r="H8" s="130"/>
      <c r="I8" s="15"/>
    </row>
    <row r="9" spans="1:9" x14ac:dyDescent="0.35">
      <c r="A9" s="127" t="s">
        <v>7</v>
      </c>
      <c r="B9" s="128" t="s">
        <v>8</v>
      </c>
      <c r="C9" s="128">
        <v>55</v>
      </c>
      <c r="D9" s="5"/>
      <c r="F9" s="127" t="s">
        <v>7</v>
      </c>
      <c r="G9" s="128" t="s">
        <v>8</v>
      </c>
      <c r="H9" s="128">
        <v>46</v>
      </c>
      <c r="I9" s="5"/>
    </row>
    <row r="10" spans="1:9" x14ac:dyDescent="0.35">
      <c r="A10" s="129"/>
      <c r="B10" s="130"/>
      <c r="C10" s="130"/>
      <c r="D10" s="15"/>
      <c r="F10" s="129"/>
      <c r="G10" s="130"/>
      <c r="H10" s="130"/>
      <c r="I10" s="15"/>
    </row>
    <row r="11" spans="1:9" x14ac:dyDescent="0.35">
      <c r="A11" s="129">
        <v>1</v>
      </c>
      <c r="B11" s="130" t="s">
        <v>9</v>
      </c>
      <c r="C11" s="15" t="s">
        <v>138</v>
      </c>
      <c r="D11" s="36" t="s">
        <v>139</v>
      </c>
      <c r="F11" s="129">
        <v>1</v>
      </c>
      <c r="G11" s="130" t="s">
        <v>9</v>
      </c>
      <c r="H11" s="15" t="s">
        <v>138</v>
      </c>
      <c r="I11" s="36" t="s">
        <v>139</v>
      </c>
    </row>
    <row r="12" spans="1:9" x14ac:dyDescent="0.35">
      <c r="A12" s="129">
        <v>2</v>
      </c>
      <c r="B12" s="130" t="s">
        <v>10</v>
      </c>
      <c r="C12" s="15" t="s">
        <v>138</v>
      </c>
      <c r="D12" s="36" t="s">
        <v>139</v>
      </c>
      <c r="F12" s="129">
        <v>2</v>
      </c>
      <c r="G12" s="130" t="s">
        <v>10</v>
      </c>
      <c r="H12" s="15" t="s">
        <v>138</v>
      </c>
      <c r="I12" s="36" t="s">
        <v>139</v>
      </c>
    </row>
    <row r="13" spans="1:9" x14ac:dyDescent="0.35">
      <c r="A13" s="129">
        <v>3</v>
      </c>
      <c r="B13" s="130" t="s">
        <v>11</v>
      </c>
      <c r="C13" s="15" t="s">
        <v>138</v>
      </c>
      <c r="D13" s="36" t="s">
        <v>139</v>
      </c>
      <c r="F13" s="129">
        <v>3</v>
      </c>
      <c r="G13" s="130" t="s">
        <v>11</v>
      </c>
      <c r="H13" s="15" t="s">
        <v>138</v>
      </c>
      <c r="I13" s="36" t="s">
        <v>139</v>
      </c>
    </row>
    <row r="14" spans="1:9" x14ac:dyDescent="0.35">
      <c r="A14" s="129">
        <v>4</v>
      </c>
      <c r="B14" s="130" t="s">
        <v>12</v>
      </c>
      <c r="C14" s="15" t="s">
        <v>138</v>
      </c>
      <c r="D14" s="36" t="s">
        <v>139</v>
      </c>
      <c r="F14" s="129">
        <v>4</v>
      </c>
      <c r="G14" s="130" t="s">
        <v>12</v>
      </c>
      <c r="H14" s="15" t="s">
        <v>138</v>
      </c>
      <c r="I14" s="36" t="s">
        <v>139</v>
      </c>
    </row>
    <row r="15" spans="1:9" x14ac:dyDescent="0.35">
      <c r="A15" s="129">
        <v>5</v>
      </c>
      <c r="B15" s="130" t="s">
        <v>13</v>
      </c>
      <c r="C15" s="15" t="s">
        <v>138</v>
      </c>
      <c r="D15" s="36" t="s">
        <v>139</v>
      </c>
      <c r="F15" s="129">
        <v>5</v>
      </c>
      <c r="G15" s="130" t="s">
        <v>13</v>
      </c>
      <c r="H15" s="15" t="s">
        <v>138</v>
      </c>
      <c r="I15" s="36" t="s">
        <v>139</v>
      </c>
    </row>
    <row r="16" spans="1:9" x14ac:dyDescent="0.35">
      <c r="A16" s="127"/>
      <c r="B16" s="128"/>
      <c r="C16" s="128"/>
      <c r="D16" s="36" t="s">
        <v>139</v>
      </c>
      <c r="F16" s="127"/>
      <c r="G16" s="128"/>
      <c r="H16" s="128"/>
      <c r="I16" s="36" t="s">
        <v>139</v>
      </c>
    </row>
    <row r="17" spans="1:9" s="77" customFormat="1" x14ac:dyDescent="0.35">
      <c r="A17" s="131"/>
      <c r="B17" s="132"/>
      <c r="C17" s="132"/>
      <c r="D17" s="124"/>
      <c r="F17" s="131"/>
      <c r="G17" s="132"/>
      <c r="H17" s="132"/>
      <c r="I17" s="124"/>
    </row>
    <row r="18" spans="1:9" x14ac:dyDescent="0.35">
      <c r="A18" s="127"/>
      <c r="B18" s="128"/>
      <c r="C18" s="128"/>
      <c r="D18" s="27"/>
      <c r="F18" s="127"/>
      <c r="G18" s="128"/>
      <c r="H18" s="128"/>
      <c r="I18" s="27"/>
    </row>
    <row r="19" spans="1:9" x14ac:dyDescent="0.35">
      <c r="A19" s="127" t="s">
        <v>14</v>
      </c>
      <c r="B19" s="128"/>
      <c r="C19" s="128"/>
      <c r="D19" s="15"/>
      <c r="F19" s="127" t="s">
        <v>14</v>
      </c>
      <c r="G19" s="128"/>
      <c r="H19" s="128"/>
      <c r="I19" s="15"/>
    </row>
    <row r="20" spans="1:9" x14ac:dyDescent="0.35">
      <c r="A20" s="129">
        <v>6</v>
      </c>
      <c r="B20" s="130" t="s">
        <v>15</v>
      </c>
      <c r="C20" s="130"/>
      <c r="D20" s="36" t="s">
        <v>139</v>
      </c>
      <c r="F20" s="129">
        <v>6</v>
      </c>
      <c r="G20" s="130" t="s">
        <v>15</v>
      </c>
      <c r="H20" s="130"/>
      <c r="I20" s="36" t="s">
        <v>139</v>
      </c>
    </row>
    <row r="21" spans="1:9" ht="50.5" customHeight="1" x14ac:dyDescent="0.35">
      <c r="A21" s="133">
        <v>7</v>
      </c>
      <c r="B21" s="134" t="s">
        <v>123</v>
      </c>
      <c r="C21" s="135"/>
      <c r="D21" s="16" t="str">
        <f>D20</f>
        <v>R</v>
      </c>
      <c r="F21" s="133">
        <v>7</v>
      </c>
      <c r="G21" s="134" t="s">
        <v>124</v>
      </c>
      <c r="H21" s="135"/>
      <c r="I21" s="36" t="s">
        <v>139</v>
      </c>
    </row>
    <row r="22" spans="1:9" ht="30.5" customHeight="1" x14ac:dyDescent="0.35">
      <c r="A22" s="6"/>
      <c r="B22" s="17"/>
      <c r="C22" s="15"/>
      <c r="D22" s="100"/>
      <c r="F22" s="6"/>
      <c r="G22" s="17"/>
      <c r="H22" s="15"/>
      <c r="I22" s="36" t="s">
        <v>139</v>
      </c>
    </row>
    <row r="23" spans="1:9" x14ac:dyDescent="0.35">
      <c r="A23" s="6"/>
      <c r="B23" s="15"/>
      <c r="C23" s="5"/>
      <c r="D23" s="27"/>
      <c r="F23" s="6"/>
      <c r="G23" s="15"/>
      <c r="H23" s="5"/>
      <c r="I23" s="27"/>
    </row>
    <row r="24" spans="1:9" x14ac:dyDescent="0.35">
      <c r="A24" s="21" t="s">
        <v>16</v>
      </c>
      <c r="B24" s="20"/>
      <c r="C24" s="20"/>
      <c r="D24" s="36" t="s">
        <v>139</v>
      </c>
      <c r="F24" s="21" t="s">
        <v>16</v>
      </c>
      <c r="G24" s="20"/>
      <c r="H24" s="20"/>
      <c r="I24" s="36" t="s">
        <v>139</v>
      </c>
    </row>
    <row r="25" spans="1:9" x14ac:dyDescent="0.35">
      <c r="A25" s="21" t="s">
        <v>17</v>
      </c>
      <c r="B25" s="20"/>
      <c r="C25" s="20"/>
      <c r="D25" s="36" t="s">
        <v>139</v>
      </c>
      <c r="F25" s="21" t="s">
        <v>17</v>
      </c>
      <c r="G25" s="20"/>
      <c r="H25" s="20"/>
      <c r="I25" s="36" t="s">
        <v>139</v>
      </c>
    </row>
    <row r="26" spans="1:9" x14ac:dyDescent="0.35">
      <c r="A26" s="18" t="s">
        <v>48</v>
      </c>
      <c r="B26" s="20"/>
      <c r="C26" s="20"/>
      <c r="D26" s="36" t="s">
        <v>139</v>
      </c>
      <c r="F26" s="18" t="s">
        <v>63</v>
      </c>
      <c r="G26" s="20"/>
      <c r="H26" s="20"/>
      <c r="I26" s="36" t="s">
        <v>139</v>
      </c>
    </row>
    <row r="27" spans="1:9" x14ac:dyDescent="0.35">
      <c r="A27" s="18" t="s">
        <v>46</v>
      </c>
      <c r="B27" s="20"/>
      <c r="C27" s="20"/>
      <c r="D27" s="36" t="s">
        <v>139</v>
      </c>
      <c r="F27" s="18" t="s">
        <v>64</v>
      </c>
      <c r="G27" s="20"/>
      <c r="H27" s="20"/>
      <c r="I27" s="36" t="s">
        <v>139</v>
      </c>
    </row>
    <row r="28" spans="1:9" x14ac:dyDescent="0.35">
      <c r="A28" s="9" t="s">
        <v>47</v>
      </c>
      <c r="B28" s="22"/>
      <c r="C28" s="23"/>
      <c r="D28" s="36" t="s">
        <v>139</v>
      </c>
      <c r="F28" s="9" t="s">
        <v>47</v>
      </c>
      <c r="G28" s="22"/>
      <c r="H28" s="23"/>
      <c r="I28" s="36" t="s">
        <v>139</v>
      </c>
    </row>
    <row r="31" spans="1:9" x14ac:dyDescent="0.35">
      <c r="A31" s="9" t="s">
        <v>57</v>
      </c>
      <c r="B31" s="15"/>
      <c r="C31" s="15"/>
      <c r="D31" s="15"/>
    </row>
    <row r="32" spans="1:9" x14ac:dyDescent="0.35">
      <c r="A32" s="125" t="s">
        <v>0</v>
      </c>
      <c r="B32" s="9" t="s">
        <v>1</v>
      </c>
      <c r="C32" s="9"/>
      <c r="D32" s="9"/>
    </row>
    <row r="33" spans="1:4" x14ac:dyDescent="0.35">
      <c r="A33" s="5" t="s">
        <v>58</v>
      </c>
      <c r="B33" s="18">
        <v>40</v>
      </c>
      <c r="C33" s="126"/>
      <c r="D33" s="126"/>
    </row>
    <row r="34" spans="1:4" x14ac:dyDescent="0.35">
      <c r="A34" s="9" t="s">
        <v>2</v>
      </c>
      <c r="B34" s="10">
        <v>40</v>
      </c>
      <c r="C34" s="10"/>
      <c r="D34" s="10"/>
    </row>
    <row r="35" spans="1:4" x14ac:dyDescent="0.35">
      <c r="A35" s="19"/>
      <c r="B35" s="19"/>
      <c r="C35" s="19"/>
      <c r="D35" s="19"/>
    </row>
    <row r="36" spans="1:4" x14ac:dyDescent="0.35">
      <c r="A36" s="143" t="s">
        <v>3</v>
      </c>
      <c r="B36" s="143"/>
      <c r="C36" s="143"/>
      <c r="D36" s="10"/>
    </row>
    <row r="37" spans="1:4" x14ac:dyDescent="0.35">
      <c r="A37" s="127" t="s">
        <v>4</v>
      </c>
      <c r="B37" s="128" t="s">
        <v>5</v>
      </c>
      <c r="C37" s="127" t="s">
        <v>6</v>
      </c>
      <c r="D37" s="18"/>
    </row>
    <row r="38" spans="1:4" x14ac:dyDescent="0.35">
      <c r="A38" s="129"/>
      <c r="B38" s="130"/>
      <c r="C38" s="130"/>
      <c r="D38" s="15"/>
    </row>
    <row r="39" spans="1:4" x14ac:dyDescent="0.35">
      <c r="A39" s="127" t="s">
        <v>7</v>
      </c>
      <c r="B39" s="128" t="s">
        <v>8</v>
      </c>
      <c r="C39" s="128">
        <v>40</v>
      </c>
      <c r="D39" s="5"/>
    </row>
    <row r="40" spans="1:4" x14ac:dyDescent="0.35">
      <c r="A40" s="129"/>
      <c r="B40" s="130"/>
      <c r="C40" s="130"/>
      <c r="D40" s="15"/>
    </row>
    <row r="41" spans="1:4" x14ac:dyDescent="0.35">
      <c r="A41" s="129">
        <v>1</v>
      </c>
      <c r="B41" s="130" t="s">
        <v>9</v>
      </c>
      <c r="C41" s="15" t="s">
        <v>138</v>
      </c>
      <c r="D41" s="26" t="s">
        <v>139</v>
      </c>
    </row>
    <row r="42" spans="1:4" x14ac:dyDescent="0.35">
      <c r="A42" s="129">
        <v>2</v>
      </c>
      <c r="B42" s="130" t="s">
        <v>10</v>
      </c>
      <c r="C42" s="15" t="s">
        <v>138</v>
      </c>
      <c r="D42" s="26" t="s">
        <v>139</v>
      </c>
    </row>
    <row r="43" spans="1:4" x14ac:dyDescent="0.35">
      <c r="A43" s="129">
        <v>3</v>
      </c>
      <c r="B43" s="130" t="s">
        <v>11</v>
      </c>
      <c r="C43" s="15" t="s">
        <v>138</v>
      </c>
      <c r="D43" s="26" t="s">
        <v>139</v>
      </c>
    </row>
    <row r="44" spans="1:4" x14ac:dyDescent="0.35">
      <c r="A44" s="129">
        <v>4</v>
      </c>
      <c r="B44" s="130" t="s">
        <v>12</v>
      </c>
      <c r="C44" s="15" t="s">
        <v>138</v>
      </c>
      <c r="D44" s="26" t="s">
        <v>139</v>
      </c>
    </row>
    <row r="45" spans="1:4" x14ac:dyDescent="0.35">
      <c r="A45" s="129">
        <v>5</v>
      </c>
      <c r="B45" s="130" t="s">
        <v>13</v>
      </c>
      <c r="C45" s="15" t="s">
        <v>138</v>
      </c>
      <c r="D45" s="26" t="s">
        <v>139</v>
      </c>
    </row>
    <row r="46" spans="1:4" x14ac:dyDescent="0.35">
      <c r="A46" s="127"/>
      <c r="B46" s="128"/>
      <c r="C46" s="128"/>
      <c r="D46" s="36" t="s">
        <v>139</v>
      </c>
    </row>
    <row r="47" spans="1:4" x14ac:dyDescent="0.35">
      <c r="A47" s="127"/>
      <c r="B47" s="128"/>
      <c r="C47" s="128"/>
      <c r="D47" s="27"/>
    </row>
    <row r="48" spans="1:4" x14ac:dyDescent="0.35">
      <c r="A48" s="127"/>
      <c r="B48" s="128"/>
      <c r="C48" s="128"/>
      <c r="D48" s="27"/>
    </row>
    <row r="49" spans="1:4" x14ac:dyDescent="0.35">
      <c r="A49" s="127"/>
      <c r="B49" s="128"/>
      <c r="C49" s="128"/>
      <c r="D49" s="27"/>
    </row>
    <row r="50" spans="1:4" x14ac:dyDescent="0.35">
      <c r="A50" s="129"/>
      <c r="B50" s="130"/>
      <c r="C50" s="130"/>
      <c r="D50" s="27"/>
    </row>
    <row r="51" spans="1:4" x14ac:dyDescent="0.35">
      <c r="A51" s="127" t="s">
        <v>14</v>
      </c>
      <c r="B51" s="128"/>
      <c r="C51" s="128"/>
      <c r="D51" s="15"/>
    </row>
    <row r="52" spans="1:4" x14ac:dyDescent="0.35">
      <c r="A52" s="129">
        <v>6</v>
      </c>
      <c r="B52" s="130" t="s">
        <v>15</v>
      </c>
      <c r="C52" s="130"/>
      <c r="D52" s="26" t="s">
        <v>139</v>
      </c>
    </row>
    <row r="53" spans="1:4" ht="44" customHeight="1" x14ac:dyDescent="0.35">
      <c r="A53" s="133">
        <v>7</v>
      </c>
      <c r="B53" s="134" t="s">
        <v>124</v>
      </c>
      <c r="C53" s="135"/>
      <c r="D53" s="26" t="s">
        <v>139</v>
      </c>
    </row>
    <row r="54" spans="1:4" x14ac:dyDescent="0.35">
      <c r="A54" s="6"/>
      <c r="B54" s="17"/>
      <c r="C54" s="15"/>
      <c r="D54" s="100"/>
    </row>
    <row r="55" spans="1:4" x14ac:dyDescent="0.35">
      <c r="A55" s="18"/>
      <c r="B55" s="19"/>
      <c r="C55" s="5"/>
      <c r="D55" s="27"/>
    </row>
    <row r="56" spans="1:4" x14ac:dyDescent="0.35">
      <c r="A56" s="18"/>
      <c r="B56" s="20"/>
      <c r="C56" s="5"/>
      <c r="D56" s="27"/>
    </row>
    <row r="57" spans="1:4" x14ac:dyDescent="0.35">
      <c r="A57" s="21" t="s">
        <v>16</v>
      </c>
      <c r="B57" s="20"/>
      <c r="C57" s="20"/>
      <c r="D57" s="26" t="s">
        <v>139</v>
      </c>
    </row>
    <row r="58" spans="1:4" x14ac:dyDescent="0.35">
      <c r="A58" s="21" t="s">
        <v>17</v>
      </c>
      <c r="B58" s="20"/>
      <c r="C58" s="20"/>
      <c r="D58" s="16" t="str">
        <f>D57</f>
        <v>R</v>
      </c>
    </row>
    <row r="59" spans="1:4" x14ac:dyDescent="0.35">
      <c r="A59" s="18" t="s">
        <v>111</v>
      </c>
      <c r="B59" s="20"/>
      <c r="C59" s="20"/>
      <c r="D59" s="26" t="s">
        <v>139</v>
      </c>
    </row>
    <row r="60" spans="1:4" x14ac:dyDescent="0.35">
      <c r="A60" s="18" t="s">
        <v>110</v>
      </c>
      <c r="B60" s="20"/>
      <c r="C60" s="20"/>
      <c r="D60" s="26" t="s">
        <v>139</v>
      </c>
    </row>
    <row r="61" spans="1:4" x14ac:dyDescent="0.35">
      <c r="A61" s="9" t="s">
        <v>47</v>
      </c>
      <c r="B61" s="22"/>
      <c r="C61" s="23"/>
      <c r="D61" s="36" t="s">
        <v>139</v>
      </c>
    </row>
  </sheetData>
  <mergeCells count="3">
    <mergeCell ref="A36:C36"/>
    <mergeCell ref="A6:C6"/>
    <mergeCell ref="F6:H6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2CED-76D1-40AC-95A8-43748FD3F62E}">
  <dimension ref="A1:J43"/>
  <sheetViews>
    <sheetView zoomScale="83" zoomScaleNormal="83" workbookViewId="0">
      <selection activeCell="J9" sqref="J9:J14"/>
    </sheetView>
  </sheetViews>
  <sheetFormatPr defaultRowHeight="14.5" x14ac:dyDescent="0.35"/>
  <cols>
    <col min="1" max="1" width="35.54296875" bestFit="1" customWidth="1"/>
    <col min="2" max="2" width="24.6328125" bestFit="1" customWidth="1"/>
    <col min="4" max="4" width="10.90625" bestFit="1" customWidth="1"/>
    <col min="7" max="7" width="35.54296875" bestFit="1" customWidth="1"/>
    <col min="8" max="8" width="24.6328125" bestFit="1" customWidth="1"/>
    <col min="10" max="10" width="10.90625" bestFit="1" customWidth="1"/>
  </cols>
  <sheetData>
    <row r="1" spans="1:10" ht="15" thickBot="1" x14ac:dyDescent="0.4">
      <c r="A1" s="1" t="s">
        <v>92</v>
      </c>
      <c r="G1" s="1" t="s">
        <v>91</v>
      </c>
    </row>
    <row r="2" spans="1:10" ht="15" thickBot="1" x14ac:dyDescent="0.4">
      <c r="A2" s="2" t="s">
        <v>0</v>
      </c>
      <c r="B2" s="1" t="s">
        <v>83</v>
      </c>
      <c r="C2" s="3"/>
      <c r="D2" s="4"/>
      <c r="G2" s="2" t="s">
        <v>0</v>
      </c>
      <c r="H2" s="1" t="s">
        <v>83</v>
      </c>
      <c r="I2" s="3"/>
      <c r="J2" s="4"/>
    </row>
    <row r="3" spans="1:10" x14ac:dyDescent="0.35">
      <c r="A3" s="5" t="s">
        <v>62</v>
      </c>
      <c r="B3" s="6">
        <v>1</v>
      </c>
      <c r="C3" s="7"/>
      <c r="D3" s="8"/>
      <c r="G3" s="5" t="s">
        <v>60</v>
      </c>
      <c r="H3" s="6">
        <v>1</v>
      </c>
      <c r="I3" s="7"/>
      <c r="J3" s="8"/>
    </row>
    <row r="4" spans="1:10" x14ac:dyDescent="0.35">
      <c r="A4" s="9" t="s">
        <v>2</v>
      </c>
      <c r="B4" s="10">
        <v>1</v>
      </c>
      <c r="C4" s="11"/>
      <c r="D4" s="12"/>
      <c r="G4" s="9" t="s">
        <v>2</v>
      </c>
      <c r="H4" s="10">
        <v>1</v>
      </c>
      <c r="I4" s="11"/>
      <c r="J4" s="12"/>
    </row>
    <row r="5" spans="1:10" x14ac:dyDescent="0.35">
      <c r="A5" s="13"/>
      <c r="B5" s="13"/>
      <c r="C5" s="13"/>
      <c r="D5" s="13"/>
      <c r="G5" s="13"/>
      <c r="H5" s="13"/>
      <c r="I5" s="13"/>
      <c r="J5" s="13"/>
    </row>
    <row r="6" spans="1:10" x14ac:dyDescent="0.35">
      <c r="A6" s="6"/>
      <c r="B6" s="15"/>
      <c r="C6" s="15"/>
      <c r="D6" s="26"/>
      <c r="G6" s="6"/>
      <c r="H6" s="15"/>
      <c r="I6" s="15"/>
      <c r="J6" s="26"/>
    </row>
    <row r="7" spans="1:10" x14ac:dyDescent="0.35">
      <c r="A7" s="18" t="s">
        <v>7</v>
      </c>
      <c r="B7" s="5" t="s">
        <v>99</v>
      </c>
      <c r="C7" s="5">
        <v>1</v>
      </c>
      <c r="D7" s="27"/>
      <c r="G7" s="18" t="s">
        <v>7</v>
      </c>
      <c r="H7" s="5" t="s">
        <v>99</v>
      </c>
      <c r="I7" s="5">
        <v>1</v>
      </c>
      <c r="J7" s="27"/>
    </row>
    <row r="8" spans="1:10" x14ac:dyDescent="0.35">
      <c r="A8" s="6"/>
      <c r="B8" s="15"/>
      <c r="C8" s="15"/>
      <c r="D8" s="26"/>
      <c r="G8" s="6"/>
      <c r="H8" s="15"/>
      <c r="I8" s="15"/>
      <c r="J8" s="26"/>
    </row>
    <row r="9" spans="1:10" x14ac:dyDescent="0.35">
      <c r="A9" s="6">
        <v>1</v>
      </c>
      <c r="B9" s="20" t="s">
        <v>9</v>
      </c>
      <c r="C9" s="15" t="s">
        <v>4</v>
      </c>
      <c r="D9" s="36" t="s">
        <v>139</v>
      </c>
      <c r="G9" s="6">
        <v>1</v>
      </c>
      <c r="H9" s="20" t="s">
        <v>9</v>
      </c>
      <c r="I9" s="15" t="s">
        <v>4</v>
      </c>
      <c r="J9" s="36" t="s">
        <v>139</v>
      </c>
    </row>
    <row r="10" spans="1:10" x14ac:dyDescent="0.35">
      <c r="A10" s="6">
        <v>2</v>
      </c>
      <c r="B10" s="20" t="s">
        <v>10</v>
      </c>
      <c r="C10" s="15" t="s">
        <v>4</v>
      </c>
      <c r="D10" s="36" t="s">
        <v>139</v>
      </c>
      <c r="G10" s="6">
        <v>2</v>
      </c>
      <c r="H10" s="20" t="s">
        <v>10</v>
      </c>
      <c r="I10" s="15" t="s">
        <v>4</v>
      </c>
      <c r="J10" s="36" t="s">
        <v>139</v>
      </c>
    </row>
    <row r="11" spans="1:10" x14ac:dyDescent="0.35">
      <c r="A11" s="6">
        <v>3</v>
      </c>
      <c r="B11" s="20" t="s">
        <v>11</v>
      </c>
      <c r="C11" s="15" t="s">
        <v>4</v>
      </c>
      <c r="D11" s="36" t="s">
        <v>139</v>
      </c>
      <c r="G11" s="6">
        <v>3</v>
      </c>
      <c r="H11" s="20" t="s">
        <v>11</v>
      </c>
      <c r="I11" s="15" t="s">
        <v>4</v>
      </c>
      <c r="J11" s="36" t="s">
        <v>139</v>
      </c>
    </row>
    <row r="12" spans="1:10" x14ac:dyDescent="0.35">
      <c r="A12" s="6">
        <v>4</v>
      </c>
      <c r="B12" s="20" t="s">
        <v>12</v>
      </c>
      <c r="C12" s="15" t="s">
        <v>4</v>
      </c>
      <c r="D12" s="36" t="s">
        <v>139</v>
      </c>
      <c r="G12" s="6">
        <v>4</v>
      </c>
      <c r="H12" s="20" t="s">
        <v>12</v>
      </c>
      <c r="I12" s="15" t="s">
        <v>4</v>
      </c>
      <c r="J12" s="36" t="s">
        <v>139</v>
      </c>
    </row>
    <row r="13" spans="1:10" x14ac:dyDescent="0.35">
      <c r="A13" s="6">
        <v>5</v>
      </c>
      <c r="B13" s="17" t="s">
        <v>21</v>
      </c>
      <c r="C13" s="15" t="s">
        <v>4</v>
      </c>
      <c r="D13" s="36" t="s">
        <v>139</v>
      </c>
      <c r="G13" s="6">
        <v>5</v>
      </c>
      <c r="H13" s="17" t="s">
        <v>21</v>
      </c>
      <c r="I13" s="15" t="s">
        <v>4</v>
      </c>
      <c r="J13" s="36" t="s">
        <v>139</v>
      </c>
    </row>
    <row r="14" spans="1:10" x14ac:dyDescent="0.35">
      <c r="A14" s="18"/>
      <c r="B14" s="19"/>
      <c r="C14" s="5"/>
      <c r="D14" s="36" t="s">
        <v>139</v>
      </c>
      <c r="G14" s="18"/>
      <c r="H14" s="19"/>
      <c r="I14" s="5"/>
      <c r="J14" s="36" t="s">
        <v>139</v>
      </c>
    </row>
    <row r="15" spans="1:10" x14ac:dyDescent="0.35">
      <c r="A15" s="6"/>
      <c r="B15" s="20"/>
      <c r="C15" s="15"/>
      <c r="D15" s="26"/>
      <c r="G15" s="6"/>
      <c r="H15" s="20"/>
      <c r="I15" s="15"/>
      <c r="J15" s="26"/>
    </row>
    <row r="16" spans="1:10" x14ac:dyDescent="0.35">
      <c r="A16" s="18" t="s">
        <v>14</v>
      </c>
      <c r="B16" s="19"/>
      <c r="C16" s="5"/>
      <c r="D16" s="27"/>
      <c r="G16" s="18" t="s">
        <v>14</v>
      </c>
      <c r="H16" s="19"/>
      <c r="I16" s="5"/>
      <c r="J16" s="27"/>
    </row>
    <row r="17" spans="1:10" x14ac:dyDescent="0.35">
      <c r="A17" s="6">
        <v>6</v>
      </c>
      <c r="B17" s="20" t="s">
        <v>15</v>
      </c>
      <c r="C17" s="15"/>
      <c r="D17" s="36" t="s">
        <v>139</v>
      </c>
      <c r="G17" s="6">
        <v>6</v>
      </c>
      <c r="H17" s="20" t="s">
        <v>15</v>
      </c>
      <c r="I17" s="15"/>
      <c r="J17" s="36" t="s">
        <v>139</v>
      </c>
    </row>
    <row r="18" spans="1:10" x14ac:dyDescent="0.35">
      <c r="A18" s="6"/>
      <c r="B18" s="20"/>
      <c r="C18" s="15"/>
      <c r="D18" s="26"/>
      <c r="G18" s="6"/>
      <c r="H18" s="20"/>
      <c r="I18" s="15"/>
      <c r="J18" s="26"/>
    </row>
    <row r="19" spans="1:10" x14ac:dyDescent="0.35">
      <c r="A19" s="21" t="s">
        <v>22</v>
      </c>
      <c r="B19" s="20"/>
      <c r="C19" s="20"/>
      <c r="D19" s="36" t="s">
        <v>139</v>
      </c>
      <c r="G19" s="21" t="s">
        <v>22</v>
      </c>
      <c r="H19" s="20"/>
      <c r="I19" s="20"/>
      <c r="J19" s="36" t="s">
        <v>139</v>
      </c>
    </row>
    <row r="20" spans="1:10" x14ac:dyDescent="0.35">
      <c r="A20" s="18" t="s">
        <v>23</v>
      </c>
      <c r="B20" s="20"/>
      <c r="C20" s="20"/>
      <c r="D20" s="36" t="s">
        <v>139</v>
      </c>
      <c r="G20" s="18" t="s">
        <v>112</v>
      </c>
      <c r="H20" s="20"/>
      <c r="I20" s="20"/>
      <c r="J20" s="36" t="s">
        <v>139</v>
      </c>
    </row>
    <row r="21" spans="1:10" x14ac:dyDescent="0.35">
      <c r="A21" s="10" t="s">
        <v>24</v>
      </c>
      <c r="B21" s="41"/>
      <c r="C21" s="41"/>
      <c r="D21" s="36" t="s">
        <v>139</v>
      </c>
      <c r="G21" s="10" t="s">
        <v>24</v>
      </c>
      <c r="H21" s="41"/>
      <c r="I21" s="41"/>
      <c r="J21" s="36" t="s">
        <v>139</v>
      </c>
    </row>
    <row r="24" spans="1:10" ht="15" thickBot="1" x14ac:dyDescent="0.4"/>
    <row r="25" spans="1:10" ht="15" thickBot="1" x14ac:dyDescent="0.4">
      <c r="A25" s="1" t="s">
        <v>107</v>
      </c>
    </row>
    <row r="26" spans="1:10" ht="15" thickBot="1" x14ac:dyDescent="0.4">
      <c r="A26" s="2" t="s">
        <v>0</v>
      </c>
      <c r="B26" s="1" t="s">
        <v>83</v>
      </c>
      <c r="C26" s="3"/>
      <c r="D26" s="4"/>
    </row>
    <row r="27" spans="1:10" x14ac:dyDescent="0.35">
      <c r="A27" s="5" t="s">
        <v>82</v>
      </c>
      <c r="B27" s="6">
        <v>1</v>
      </c>
      <c r="C27" s="7"/>
      <c r="D27" s="8"/>
    </row>
    <row r="28" spans="1:10" ht="15.5" customHeight="1" x14ac:dyDescent="0.35">
      <c r="A28" s="9" t="s">
        <v>2</v>
      </c>
      <c r="B28" s="10">
        <v>1</v>
      </c>
      <c r="C28" s="11"/>
      <c r="D28" s="12"/>
    </row>
    <row r="29" spans="1:10" x14ac:dyDescent="0.35">
      <c r="A29" s="18" t="s">
        <v>7</v>
      </c>
      <c r="B29" s="5" t="s">
        <v>99</v>
      </c>
      <c r="C29" s="5">
        <v>1</v>
      </c>
      <c r="D29" s="27"/>
    </row>
    <row r="30" spans="1:10" x14ac:dyDescent="0.35">
      <c r="A30" s="6"/>
      <c r="B30" s="15"/>
      <c r="C30" s="15"/>
      <c r="D30" s="26"/>
    </row>
    <row r="31" spans="1:10" x14ac:dyDescent="0.35">
      <c r="A31" s="6">
        <v>1</v>
      </c>
      <c r="B31" s="20" t="s">
        <v>9</v>
      </c>
      <c r="C31" s="15" t="s">
        <v>138</v>
      </c>
      <c r="D31" s="114" t="s">
        <v>139</v>
      </c>
    </row>
    <row r="32" spans="1:10" x14ac:dyDescent="0.35">
      <c r="A32" s="6">
        <v>2</v>
      </c>
      <c r="B32" s="20" t="s">
        <v>10</v>
      </c>
      <c r="C32" s="15" t="s">
        <v>138</v>
      </c>
      <c r="D32" s="114" t="s">
        <v>139</v>
      </c>
    </row>
    <row r="33" spans="1:4" x14ac:dyDescent="0.35">
      <c r="A33" s="6">
        <v>3</v>
      </c>
      <c r="B33" s="20" t="s">
        <v>11</v>
      </c>
      <c r="C33" s="15" t="s">
        <v>138</v>
      </c>
      <c r="D33" s="114" t="s">
        <v>139</v>
      </c>
    </row>
    <row r="34" spans="1:4" x14ac:dyDescent="0.35">
      <c r="A34" s="6">
        <v>4</v>
      </c>
      <c r="B34" s="20" t="s">
        <v>12</v>
      </c>
      <c r="C34" s="15" t="s">
        <v>138</v>
      </c>
      <c r="D34" s="114" t="s">
        <v>139</v>
      </c>
    </row>
    <row r="35" spans="1:4" x14ac:dyDescent="0.35">
      <c r="A35" s="6">
        <v>5</v>
      </c>
      <c r="B35" s="17" t="s">
        <v>21</v>
      </c>
      <c r="C35" s="15" t="s">
        <v>138</v>
      </c>
      <c r="D35" s="114" t="s">
        <v>139</v>
      </c>
    </row>
    <row r="36" spans="1:4" x14ac:dyDescent="0.35">
      <c r="A36" s="18"/>
      <c r="B36" s="19"/>
      <c r="C36" s="5"/>
      <c r="D36" s="114"/>
    </row>
    <row r="37" spans="1:4" x14ac:dyDescent="0.35">
      <c r="A37" s="6"/>
      <c r="B37" s="20"/>
      <c r="C37" s="15"/>
      <c r="D37" s="26"/>
    </row>
    <row r="38" spans="1:4" x14ac:dyDescent="0.35">
      <c r="A38" s="18" t="s">
        <v>14</v>
      </c>
      <c r="B38" s="19"/>
      <c r="C38" s="5"/>
      <c r="D38" s="27"/>
    </row>
    <row r="39" spans="1:4" x14ac:dyDescent="0.35">
      <c r="A39" s="6">
        <v>6</v>
      </c>
      <c r="B39" s="20" t="s">
        <v>15</v>
      </c>
      <c r="C39" s="15"/>
      <c r="D39" s="114" t="s">
        <v>139</v>
      </c>
    </row>
    <row r="40" spans="1:4" x14ac:dyDescent="0.35">
      <c r="A40" s="6"/>
      <c r="B40" s="20"/>
      <c r="C40" s="15"/>
      <c r="D40" s="26"/>
    </row>
    <row r="41" spans="1:4" x14ac:dyDescent="0.35">
      <c r="A41" s="21" t="s">
        <v>22</v>
      </c>
      <c r="B41" s="20"/>
      <c r="C41" s="20"/>
      <c r="D41" s="114" t="s">
        <v>139</v>
      </c>
    </row>
    <row r="42" spans="1:4" x14ac:dyDescent="0.35">
      <c r="A42" s="18" t="s">
        <v>23</v>
      </c>
      <c r="B42" s="20"/>
      <c r="C42" s="20"/>
      <c r="D42" s="114" t="s">
        <v>139</v>
      </c>
    </row>
    <row r="43" spans="1:4" x14ac:dyDescent="0.35">
      <c r="A43" s="10" t="s">
        <v>93</v>
      </c>
      <c r="B43" s="41"/>
      <c r="C43" s="41"/>
      <c r="D43" s="114" t="s">
        <v>139</v>
      </c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854B-B693-4FDF-9231-1BF3AB5F30BA}">
  <dimension ref="A1:I42"/>
  <sheetViews>
    <sheetView topLeftCell="A22" zoomScale="77" zoomScaleNormal="77" workbookViewId="0">
      <selection activeCell="G33" sqref="G33"/>
    </sheetView>
  </sheetViews>
  <sheetFormatPr defaultRowHeight="14.5" x14ac:dyDescent="0.35"/>
  <cols>
    <col min="1" max="1" width="35.54296875" bestFit="1" customWidth="1"/>
    <col min="2" max="2" width="26.26953125" bestFit="1" customWidth="1"/>
    <col min="3" max="3" width="6.54296875" customWidth="1"/>
    <col min="4" max="4" width="11.7265625" customWidth="1"/>
    <col min="6" max="6" width="35.54296875" bestFit="1" customWidth="1"/>
    <col min="7" max="7" width="26.26953125" bestFit="1" customWidth="1"/>
    <col min="8" max="8" width="6.6328125" customWidth="1"/>
    <col min="9" max="9" width="11.6328125" bestFit="1" customWidth="1"/>
    <col min="10" max="10" width="9.7265625" bestFit="1" customWidth="1"/>
  </cols>
  <sheetData>
    <row r="1" spans="1:9" x14ac:dyDescent="0.35">
      <c r="A1" s="145" t="s">
        <v>18</v>
      </c>
      <c r="B1" s="146"/>
      <c r="C1" s="147"/>
      <c r="D1" s="25"/>
      <c r="F1" s="148" t="s">
        <v>18</v>
      </c>
      <c r="G1" s="148"/>
      <c r="H1" s="148"/>
      <c r="I1" s="136"/>
    </row>
    <row r="2" spans="1:9" x14ac:dyDescent="0.35">
      <c r="A2" s="144" t="s">
        <v>66</v>
      </c>
      <c r="B2" s="144"/>
      <c r="C2" s="144"/>
      <c r="D2" s="137"/>
      <c r="F2" s="144" t="s">
        <v>67</v>
      </c>
      <c r="G2" s="144"/>
      <c r="H2" s="144"/>
      <c r="I2" s="137"/>
    </row>
    <row r="3" spans="1:9" x14ac:dyDescent="0.35">
      <c r="A3" s="6"/>
      <c r="B3" s="15"/>
      <c r="C3" s="15"/>
      <c r="D3" s="26"/>
      <c r="F3" s="6"/>
      <c r="G3" s="15"/>
      <c r="H3" s="15"/>
      <c r="I3" s="26"/>
    </row>
    <row r="4" spans="1:9" x14ac:dyDescent="0.35">
      <c r="A4" s="18" t="s">
        <v>4</v>
      </c>
      <c r="B4" s="5" t="s">
        <v>19</v>
      </c>
      <c r="C4" s="18" t="s">
        <v>6</v>
      </c>
      <c r="D4" s="138"/>
      <c r="F4" s="18" t="s">
        <v>4</v>
      </c>
      <c r="G4" s="5" t="s">
        <v>19</v>
      </c>
      <c r="H4" s="18" t="s">
        <v>6</v>
      </c>
      <c r="I4" s="138"/>
    </row>
    <row r="5" spans="1:9" x14ac:dyDescent="0.35">
      <c r="A5" s="6"/>
      <c r="B5" s="15"/>
      <c r="C5" s="15"/>
      <c r="D5" s="26"/>
      <c r="F5" s="6"/>
      <c r="G5" s="15"/>
      <c r="H5" s="15"/>
      <c r="I5" s="26"/>
    </row>
    <row r="6" spans="1:9" x14ac:dyDescent="0.35">
      <c r="A6" s="18" t="s">
        <v>7</v>
      </c>
      <c r="B6" s="5" t="s">
        <v>20</v>
      </c>
      <c r="C6" s="5">
        <v>1</v>
      </c>
      <c r="D6" s="27"/>
      <c r="F6" s="18" t="s">
        <v>7</v>
      </c>
      <c r="G6" s="5" t="s">
        <v>20</v>
      </c>
      <c r="H6" s="5">
        <v>1</v>
      </c>
      <c r="I6" s="27"/>
    </row>
    <row r="7" spans="1:9" x14ac:dyDescent="0.35">
      <c r="A7" s="6"/>
      <c r="B7" s="15"/>
      <c r="C7" s="15"/>
      <c r="D7" s="26"/>
      <c r="F7" s="6"/>
      <c r="G7" s="15"/>
      <c r="H7" s="15"/>
      <c r="I7" s="26"/>
    </row>
    <row r="8" spans="1:9" x14ac:dyDescent="0.35">
      <c r="A8" s="6">
        <v>1</v>
      </c>
      <c r="B8" s="20" t="s">
        <v>9</v>
      </c>
      <c r="C8" s="15" t="s">
        <v>138</v>
      </c>
      <c r="D8" s="114" t="s">
        <v>139</v>
      </c>
      <c r="F8" s="6">
        <v>1</v>
      </c>
      <c r="G8" s="20" t="s">
        <v>9</v>
      </c>
      <c r="H8" s="15" t="s">
        <v>138</v>
      </c>
      <c r="I8" s="114" t="s">
        <v>139</v>
      </c>
    </row>
    <row r="9" spans="1:9" x14ac:dyDescent="0.35">
      <c r="A9" s="6">
        <v>2</v>
      </c>
      <c r="B9" s="20" t="s">
        <v>10</v>
      </c>
      <c r="C9" s="15" t="s">
        <v>138</v>
      </c>
      <c r="D9" s="114" t="s">
        <v>139</v>
      </c>
      <c r="F9" s="6">
        <v>2</v>
      </c>
      <c r="G9" s="20" t="s">
        <v>10</v>
      </c>
      <c r="H9" s="15" t="s">
        <v>138</v>
      </c>
      <c r="I9" s="114" t="s">
        <v>139</v>
      </c>
    </row>
    <row r="10" spans="1:9" x14ac:dyDescent="0.35">
      <c r="A10" s="6">
        <v>3</v>
      </c>
      <c r="B10" s="20" t="s">
        <v>11</v>
      </c>
      <c r="C10" s="15" t="s">
        <v>138</v>
      </c>
      <c r="D10" s="114" t="s">
        <v>139</v>
      </c>
      <c r="F10" s="6">
        <v>3</v>
      </c>
      <c r="G10" s="20" t="s">
        <v>11</v>
      </c>
      <c r="H10" s="15" t="s">
        <v>138</v>
      </c>
      <c r="I10" s="114" t="s">
        <v>139</v>
      </c>
    </row>
    <row r="11" spans="1:9" x14ac:dyDescent="0.35">
      <c r="A11" s="6">
        <v>4</v>
      </c>
      <c r="B11" s="20" t="s">
        <v>12</v>
      </c>
      <c r="C11" s="15" t="s">
        <v>138</v>
      </c>
      <c r="D11" s="114" t="s">
        <v>139</v>
      </c>
      <c r="F11" s="6">
        <v>4</v>
      </c>
      <c r="G11" s="20" t="s">
        <v>12</v>
      </c>
      <c r="H11" s="15" t="s">
        <v>138</v>
      </c>
      <c r="I11" s="114" t="s">
        <v>139</v>
      </c>
    </row>
    <row r="12" spans="1:9" x14ac:dyDescent="0.35">
      <c r="A12" s="6">
        <v>5</v>
      </c>
      <c r="B12" s="17" t="s">
        <v>21</v>
      </c>
      <c r="C12" s="15" t="s">
        <v>138</v>
      </c>
      <c r="D12" s="114" t="s">
        <v>139</v>
      </c>
      <c r="F12" s="6">
        <v>5</v>
      </c>
      <c r="G12" s="17" t="s">
        <v>21</v>
      </c>
      <c r="H12" s="15" t="s">
        <v>138</v>
      </c>
      <c r="I12" s="114" t="s">
        <v>139</v>
      </c>
    </row>
    <row r="13" spans="1:9" x14ac:dyDescent="0.35">
      <c r="A13" s="18"/>
      <c r="B13" s="19"/>
      <c r="C13" s="5"/>
      <c r="D13" s="114" t="s">
        <v>139</v>
      </c>
      <c r="F13" s="18"/>
      <c r="G13" s="19"/>
      <c r="H13" s="5"/>
      <c r="I13" s="114" t="s">
        <v>139</v>
      </c>
    </row>
    <row r="14" spans="1:9" x14ac:dyDescent="0.35">
      <c r="A14" s="6"/>
      <c r="B14" s="20"/>
      <c r="C14" s="15"/>
      <c r="D14" s="26"/>
      <c r="F14" s="6"/>
      <c r="G14" s="20"/>
      <c r="H14" s="15"/>
      <c r="I14" s="26"/>
    </row>
    <row r="15" spans="1:9" x14ac:dyDescent="0.35">
      <c r="A15" s="18" t="s">
        <v>14</v>
      </c>
      <c r="B15" s="19"/>
      <c r="C15" s="5"/>
      <c r="D15" s="27"/>
      <c r="F15" s="18" t="s">
        <v>14</v>
      </c>
      <c r="G15" s="19"/>
      <c r="H15" s="5"/>
      <c r="I15" s="27"/>
    </row>
    <row r="16" spans="1:9" x14ac:dyDescent="0.35">
      <c r="A16" s="6">
        <v>6</v>
      </c>
      <c r="B16" s="20" t="s">
        <v>15</v>
      </c>
      <c r="C16" s="15"/>
      <c r="D16" s="114" t="s">
        <v>139</v>
      </c>
      <c r="F16" s="6">
        <v>6</v>
      </c>
      <c r="G16" s="20" t="s">
        <v>15</v>
      </c>
      <c r="H16" s="15"/>
      <c r="I16" s="114" t="s">
        <v>139</v>
      </c>
    </row>
    <row r="17" spans="1:9" x14ac:dyDescent="0.35">
      <c r="A17" s="6"/>
      <c r="B17" s="20"/>
      <c r="C17" s="15"/>
      <c r="D17" s="26"/>
      <c r="F17" s="6"/>
      <c r="G17" s="20"/>
      <c r="H17" s="15"/>
      <c r="I17" s="26"/>
    </row>
    <row r="18" spans="1:9" x14ac:dyDescent="0.35">
      <c r="A18" s="21" t="s">
        <v>22</v>
      </c>
      <c r="B18" s="20"/>
      <c r="C18" s="20"/>
      <c r="D18" s="114" t="s">
        <v>139</v>
      </c>
      <c r="F18" s="21" t="s">
        <v>22</v>
      </c>
      <c r="G18" s="20"/>
      <c r="H18" s="20"/>
      <c r="I18" s="114" t="s">
        <v>139</v>
      </c>
    </row>
    <row r="19" spans="1:9" x14ac:dyDescent="0.35">
      <c r="A19" s="18" t="s">
        <v>23</v>
      </c>
      <c r="B19" s="20"/>
      <c r="C19" s="20"/>
      <c r="D19" s="114" t="s">
        <v>139</v>
      </c>
      <c r="F19" s="18" t="s">
        <v>23</v>
      </c>
      <c r="G19" s="20"/>
      <c r="H19" s="20"/>
      <c r="I19" s="114" t="s">
        <v>139</v>
      </c>
    </row>
    <row r="20" spans="1:9" x14ac:dyDescent="0.35">
      <c r="A20" s="10" t="s">
        <v>24</v>
      </c>
      <c r="B20" s="41"/>
      <c r="C20" s="41"/>
      <c r="D20" s="114" t="s">
        <v>139</v>
      </c>
      <c r="F20" s="10" t="s">
        <v>24</v>
      </c>
      <c r="G20" s="41"/>
      <c r="H20" s="41"/>
      <c r="I20" s="114" t="s">
        <v>139</v>
      </c>
    </row>
    <row r="21" spans="1:9" x14ac:dyDescent="0.35">
      <c r="A21" s="76"/>
      <c r="B21" s="77"/>
      <c r="C21" s="77"/>
      <c r="D21" s="78"/>
      <c r="F21" s="76"/>
      <c r="G21" s="77"/>
      <c r="H21" s="77"/>
      <c r="I21" s="78"/>
    </row>
    <row r="23" spans="1:9" x14ac:dyDescent="0.35">
      <c r="A23" s="148" t="s">
        <v>18</v>
      </c>
      <c r="B23" s="148"/>
      <c r="C23" s="148"/>
      <c r="D23" s="136"/>
    </row>
    <row r="24" spans="1:9" x14ac:dyDescent="0.35">
      <c r="A24" s="144" t="s">
        <v>68</v>
      </c>
      <c r="B24" s="144"/>
      <c r="C24" s="144"/>
      <c r="D24" s="137"/>
    </row>
    <row r="25" spans="1:9" x14ac:dyDescent="0.35">
      <c r="A25" s="6"/>
      <c r="B25" s="15"/>
      <c r="C25" s="15"/>
      <c r="D25" s="26"/>
    </row>
    <row r="26" spans="1:9" x14ac:dyDescent="0.35">
      <c r="A26" s="18" t="s">
        <v>4</v>
      </c>
      <c r="B26" s="5" t="s">
        <v>19</v>
      </c>
      <c r="C26" s="18" t="s">
        <v>6</v>
      </c>
      <c r="D26" s="138"/>
    </row>
    <row r="27" spans="1:9" x14ac:dyDescent="0.35">
      <c r="A27" s="6"/>
      <c r="B27" s="15"/>
      <c r="C27" s="15"/>
      <c r="D27" s="26"/>
    </row>
    <row r="28" spans="1:9" x14ac:dyDescent="0.35">
      <c r="A28" s="18" t="s">
        <v>7</v>
      </c>
      <c r="B28" s="5" t="s">
        <v>20</v>
      </c>
      <c r="C28" s="5">
        <v>1</v>
      </c>
      <c r="D28" s="27"/>
    </row>
    <row r="29" spans="1:9" x14ac:dyDescent="0.35">
      <c r="A29" s="6"/>
      <c r="B29" s="15"/>
      <c r="C29" s="15"/>
      <c r="D29" s="26"/>
    </row>
    <row r="30" spans="1:9" x14ac:dyDescent="0.35">
      <c r="A30" s="6">
        <v>1</v>
      </c>
      <c r="B30" s="20" t="s">
        <v>9</v>
      </c>
      <c r="C30" s="15" t="s">
        <v>138</v>
      </c>
      <c r="D30" s="114" t="s">
        <v>139</v>
      </c>
    </row>
    <row r="31" spans="1:9" x14ac:dyDescent="0.35">
      <c r="A31" s="6">
        <v>2</v>
      </c>
      <c r="B31" s="20" t="s">
        <v>10</v>
      </c>
      <c r="C31" s="15" t="s">
        <v>138</v>
      </c>
      <c r="D31" s="114" t="s">
        <v>139</v>
      </c>
    </row>
    <row r="32" spans="1:9" x14ac:dyDescent="0.35">
      <c r="A32" s="6">
        <v>3</v>
      </c>
      <c r="B32" s="20" t="s">
        <v>11</v>
      </c>
      <c r="C32" s="15" t="s">
        <v>138</v>
      </c>
      <c r="D32" s="114" t="s">
        <v>139</v>
      </c>
    </row>
    <row r="33" spans="1:4" x14ac:dyDescent="0.35">
      <c r="A33" s="6">
        <v>4</v>
      </c>
      <c r="B33" s="20" t="s">
        <v>12</v>
      </c>
      <c r="C33" s="15" t="s">
        <v>138</v>
      </c>
      <c r="D33" s="114" t="s">
        <v>139</v>
      </c>
    </row>
    <row r="34" spans="1:4" x14ac:dyDescent="0.35">
      <c r="A34" s="6">
        <v>5</v>
      </c>
      <c r="B34" s="17" t="s">
        <v>21</v>
      </c>
      <c r="C34" s="15" t="s">
        <v>138</v>
      </c>
      <c r="D34" s="114" t="s">
        <v>139</v>
      </c>
    </row>
    <row r="35" spans="1:4" x14ac:dyDescent="0.35">
      <c r="A35" s="18"/>
      <c r="B35" s="19"/>
      <c r="C35" s="5"/>
      <c r="D35" s="114"/>
    </row>
    <row r="36" spans="1:4" x14ac:dyDescent="0.35">
      <c r="A36" s="6"/>
      <c r="B36" s="20"/>
      <c r="C36" s="15"/>
      <c r="D36" s="114"/>
    </row>
    <row r="37" spans="1:4" x14ac:dyDescent="0.35">
      <c r="A37" s="18" t="s">
        <v>14</v>
      </c>
      <c r="B37" s="19"/>
      <c r="C37" s="5"/>
      <c r="D37" s="114"/>
    </row>
    <row r="38" spans="1:4" x14ac:dyDescent="0.35">
      <c r="A38" s="6">
        <v>6</v>
      </c>
      <c r="B38" s="20" t="s">
        <v>15</v>
      </c>
      <c r="C38" s="15"/>
      <c r="D38" s="114" t="s">
        <v>139</v>
      </c>
    </row>
    <row r="39" spans="1:4" x14ac:dyDescent="0.35">
      <c r="A39" s="6"/>
      <c r="B39" s="20"/>
      <c r="C39" s="15"/>
      <c r="D39" s="114"/>
    </row>
    <row r="40" spans="1:4" x14ac:dyDescent="0.35">
      <c r="A40" s="21" t="s">
        <v>22</v>
      </c>
      <c r="B40" s="20"/>
      <c r="C40" s="20"/>
      <c r="D40" s="114" t="s">
        <v>139</v>
      </c>
    </row>
    <row r="41" spans="1:4" x14ac:dyDescent="0.35">
      <c r="A41" s="18" t="s">
        <v>23</v>
      </c>
      <c r="B41" s="20"/>
      <c r="C41" s="20"/>
      <c r="D41" s="114" t="s">
        <v>139</v>
      </c>
    </row>
    <row r="42" spans="1:4" x14ac:dyDescent="0.35">
      <c r="A42" s="10" t="s">
        <v>24</v>
      </c>
      <c r="B42" s="41"/>
      <c r="C42" s="41"/>
      <c r="D42" s="114" t="s">
        <v>139</v>
      </c>
    </row>
  </sheetData>
  <mergeCells count="6">
    <mergeCell ref="A24:C24"/>
    <mergeCell ref="A1:C1"/>
    <mergeCell ref="A2:C2"/>
    <mergeCell ref="F1:H1"/>
    <mergeCell ref="F2:H2"/>
    <mergeCell ref="A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7CBA-8876-4EF3-954A-03C604A1F08E}">
  <dimension ref="A1:L69"/>
  <sheetViews>
    <sheetView zoomScale="84" zoomScaleNormal="84" workbookViewId="0">
      <selection activeCell="G48" sqref="G48"/>
    </sheetView>
  </sheetViews>
  <sheetFormatPr defaultRowHeight="14.5" x14ac:dyDescent="0.35"/>
  <cols>
    <col min="1" max="1" width="11" customWidth="1"/>
    <col min="2" max="2" width="36.7265625" customWidth="1"/>
    <col min="3" max="3" width="8.08984375" bestFit="1" customWidth="1"/>
    <col min="4" max="4" width="14.6328125" customWidth="1"/>
    <col min="5" max="5" width="13.6328125" bestFit="1" customWidth="1"/>
    <col min="7" max="7" width="23.26953125" bestFit="1" customWidth="1"/>
    <col min="8" max="8" width="34.453125" customWidth="1"/>
    <col min="11" max="11" width="12.54296875" bestFit="1" customWidth="1"/>
    <col min="12" max="12" width="13.453125" customWidth="1"/>
  </cols>
  <sheetData>
    <row r="1" spans="1:11" x14ac:dyDescent="0.35">
      <c r="D1" s="67"/>
    </row>
    <row r="2" spans="1:11" s="77" customFormat="1" x14ac:dyDescent="0.35">
      <c r="A2" s="115"/>
      <c r="B2" s="151" t="s">
        <v>116</v>
      </c>
      <c r="C2" s="152"/>
      <c r="G2" s="115"/>
      <c r="H2" s="151" t="s">
        <v>116</v>
      </c>
      <c r="I2" s="152"/>
      <c r="J2" s="116"/>
    </row>
    <row r="3" spans="1:11" x14ac:dyDescent="0.35">
      <c r="A3" s="29"/>
      <c r="B3" s="149" t="s">
        <v>85</v>
      </c>
      <c r="C3" s="150"/>
      <c r="G3" s="29"/>
      <c r="H3" s="149" t="s">
        <v>86</v>
      </c>
      <c r="I3" s="150"/>
    </row>
    <row r="4" spans="1:11" s="77" customFormat="1" x14ac:dyDescent="0.35">
      <c r="A4" s="115"/>
      <c r="B4" s="19" t="s">
        <v>115</v>
      </c>
      <c r="C4" s="19"/>
      <c r="G4" s="115"/>
      <c r="H4" s="19" t="s">
        <v>115</v>
      </c>
      <c r="I4" s="19"/>
    </row>
    <row r="5" spans="1:11" ht="19.5" customHeight="1" x14ac:dyDescent="0.35">
      <c r="A5" s="30" t="s">
        <v>4</v>
      </c>
      <c r="B5" s="31" t="s">
        <v>19</v>
      </c>
      <c r="C5" s="32" t="s">
        <v>26</v>
      </c>
      <c r="D5" s="70" t="s">
        <v>113</v>
      </c>
      <c r="E5" s="18" t="s">
        <v>27</v>
      </c>
      <c r="G5" s="30" t="s">
        <v>4</v>
      </c>
      <c r="H5" s="31" t="s">
        <v>19</v>
      </c>
      <c r="I5" s="32" t="s">
        <v>26</v>
      </c>
      <c r="J5" s="70" t="s">
        <v>113</v>
      </c>
      <c r="K5" s="18" t="s">
        <v>27</v>
      </c>
    </row>
    <row r="6" spans="1:11" x14ac:dyDescent="0.35">
      <c r="A6" s="33"/>
      <c r="B6" s="19" t="s">
        <v>122</v>
      </c>
      <c r="C6" s="34"/>
      <c r="D6" s="15"/>
      <c r="E6" s="15"/>
      <c r="G6" s="33"/>
      <c r="H6" s="5" t="s">
        <v>122</v>
      </c>
      <c r="I6" s="34"/>
      <c r="J6" s="15"/>
      <c r="K6" s="15"/>
    </row>
    <row r="7" spans="1:11" x14ac:dyDescent="0.35">
      <c r="A7" s="33">
        <v>1</v>
      </c>
      <c r="B7" s="15" t="s">
        <v>80</v>
      </c>
      <c r="C7" s="35">
        <v>217</v>
      </c>
      <c r="D7" s="36" t="s">
        <v>139</v>
      </c>
      <c r="E7" s="36" t="s">
        <v>139</v>
      </c>
      <c r="G7" s="33">
        <v>1</v>
      </c>
      <c r="H7" s="15" t="s">
        <v>80</v>
      </c>
      <c r="I7" s="6">
        <v>242</v>
      </c>
      <c r="J7" s="36" t="s">
        <v>139</v>
      </c>
      <c r="K7" s="36" t="s">
        <v>139</v>
      </c>
    </row>
    <row r="8" spans="1:11" x14ac:dyDescent="0.35">
      <c r="A8" s="33">
        <v>2</v>
      </c>
      <c r="B8" s="15" t="s">
        <v>73</v>
      </c>
      <c r="C8" s="35">
        <v>216</v>
      </c>
      <c r="D8" s="36" t="s">
        <v>139</v>
      </c>
      <c r="E8" s="36" t="s">
        <v>139</v>
      </c>
      <c r="G8" s="33">
        <v>2</v>
      </c>
      <c r="H8" s="15" t="s">
        <v>73</v>
      </c>
      <c r="I8" s="35">
        <v>233</v>
      </c>
      <c r="J8" s="36" t="s">
        <v>139</v>
      </c>
      <c r="K8" s="36" t="s">
        <v>139</v>
      </c>
    </row>
    <row r="9" spans="1:11" x14ac:dyDescent="0.35">
      <c r="A9" s="33">
        <v>3</v>
      </c>
      <c r="B9" s="15" t="s">
        <v>74</v>
      </c>
      <c r="C9" s="6">
        <v>244</v>
      </c>
      <c r="D9" s="36" t="s">
        <v>139</v>
      </c>
      <c r="E9" s="36" t="s">
        <v>139</v>
      </c>
      <c r="G9" s="33">
        <v>3</v>
      </c>
      <c r="H9" s="15" t="s">
        <v>74</v>
      </c>
      <c r="I9" s="6">
        <v>275</v>
      </c>
      <c r="J9" s="36" t="s">
        <v>139</v>
      </c>
      <c r="K9" s="36" t="s">
        <v>139</v>
      </c>
    </row>
    <row r="10" spans="1:11" x14ac:dyDescent="0.35">
      <c r="A10" s="42">
        <v>4</v>
      </c>
      <c r="B10" s="15" t="s">
        <v>75</v>
      </c>
      <c r="C10" s="39">
        <v>176</v>
      </c>
      <c r="D10" s="36" t="s">
        <v>139</v>
      </c>
      <c r="E10" s="36" t="s">
        <v>139</v>
      </c>
      <c r="G10" s="42">
        <v>4</v>
      </c>
      <c r="H10" s="15" t="s">
        <v>75</v>
      </c>
      <c r="I10" s="39">
        <v>135</v>
      </c>
      <c r="J10" s="36" t="s">
        <v>139</v>
      </c>
      <c r="K10" s="36" t="s">
        <v>139</v>
      </c>
    </row>
    <row r="11" spans="1:11" ht="15" customHeight="1" x14ac:dyDescent="0.35">
      <c r="A11" s="6">
        <v>5</v>
      </c>
      <c r="B11" s="15" t="s">
        <v>121</v>
      </c>
      <c r="C11" s="35">
        <v>122</v>
      </c>
      <c r="D11" s="36" t="s">
        <v>139</v>
      </c>
      <c r="E11" s="36" t="s">
        <v>139</v>
      </c>
      <c r="G11" s="6">
        <v>5</v>
      </c>
      <c r="H11" s="15" t="s">
        <v>121</v>
      </c>
      <c r="I11" s="35">
        <v>110</v>
      </c>
      <c r="J11" s="36" t="s">
        <v>139</v>
      </c>
      <c r="K11" s="36" t="s">
        <v>139</v>
      </c>
    </row>
    <row r="12" spans="1:11" s="77" customFormat="1" ht="15" thickBot="1" x14ac:dyDescent="0.4">
      <c r="A12" s="117">
        <v>6</v>
      </c>
      <c r="B12" s="20" t="s">
        <v>117</v>
      </c>
      <c r="C12" s="118">
        <v>244</v>
      </c>
      <c r="D12" s="36" t="s">
        <v>139</v>
      </c>
      <c r="E12" s="36" t="s">
        <v>139</v>
      </c>
      <c r="G12" s="117">
        <v>6</v>
      </c>
      <c r="H12" s="20" t="s">
        <v>117</v>
      </c>
      <c r="I12" s="118">
        <v>275</v>
      </c>
      <c r="J12" s="36" t="s">
        <v>139</v>
      </c>
      <c r="K12" s="36" t="s">
        <v>139</v>
      </c>
    </row>
    <row r="13" spans="1:11" ht="15" thickBot="1" x14ac:dyDescent="0.4">
      <c r="A13" s="6">
        <v>7</v>
      </c>
      <c r="B13" s="15" t="s">
        <v>81</v>
      </c>
      <c r="C13" s="68">
        <v>124</v>
      </c>
      <c r="D13" s="36" t="s">
        <v>139</v>
      </c>
      <c r="E13" s="36" t="s">
        <v>139</v>
      </c>
      <c r="G13" s="6">
        <v>7</v>
      </c>
      <c r="H13" s="15" t="s">
        <v>81</v>
      </c>
      <c r="I13" s="68">
        <v>110</v>
      </c>
      <c r="J13" s="36" t="s">
        <v>139</v>
      </c>
      <c r="K13" s="36" t="s">
        <v>139</v>
      </c>
    </row>
    <row r="14" spans="1:11" s="77" customFormat="1" x14ac:dyDescent="0.35">
      <c r="A14" s="117">
        <v>8</v>
      </c>
      <c r="B14" s="119" t="s">
        <v>118</v>
      </c>
      <c r="C14" s="35">
        <v>218</v>
      </c>
      <c r="D14" s="36" t="s">
        <v>139</v>
      </c>
      <c r="E14" s="36" t="s">
        <v>139</v>
      </c>
      <c r="G14" s="117">
        <v>8</v>
      </c>
      <c r="H14" s="119" t="s">
        <v>118</v>
      </c>
      <c r="I14" s="35">
        <v>188</v>
      </c>
      <c r="J14" s="36" t="s">
        <v>139</v>
      </c>
      <c r="K14" s="36" t="s">
        <v>139</v>
      </c>
    </row>
    <row r="15" spans="1:11" s="77" customFormat="1" x14ac:dyDescent="0.35">
      <c r="A15" s="117">
        <v>9</v>
      </c>
      <c r="B15" s="119" t="s">
        <v>119</v>
      </c>
      <c r="C15" s="35">
        <v>357</v>
      </c>
      <c r="D15" s="36" t="s">
        <v>139</v>
      </c>
      <c r="E15" s="36" t="s">
        <v>139</v>
      </c>
      <c r="G15" s="117">
        <v>9</v>
      </c>
      <c r="H15" s="119" t="s">
        <v>119</v>
      </c>
      <c r="I15" s="35">
        <v>391</v>
      </c>
      <c r="J15" s="36" t="s">
        <v>139</v>
      </c>
      <c r="K15" s="36" t="s">
        <v>139</v>
      </c>
    </row>
    <row r="16" spans="1:11" s="77" customFormat="1" x14ac:dyDescent="0.35">
      <c r="A16" s="117">
        <v>10</v>
      </c>
      <c r="B16" s="119" t="s">
        <v>120</v>
      </c>
      <c r="C16" s="35">
        <v>154</v>
      </c>
      <c r="D16" s="36" t="s">
        <v>139</v>
      </c>
      <c r="E16" s="36" t="s">
        <v>139</v>
      </c>
      <c r="G16" s="117">
        <v>10</v>
      </c>
      <c r="H16" s="119" t="s">
        <v>120</v>
      </c>
      <c r="I16" s="35">
        <v>142</v>
      </c>
      <c r="J16" s="36" t="s">
        <v>139</v>
      </c>
      <c r="K16" s="36" t="s">
        <v>139</v>
      </c>
    </row>
    <row r="17" spans="1:11" x14ac:dyDescent="0.35">
      <c r="A17" s="9" t="s">
        <v>94</v>
      </c>
      <c r="B17" s="41"/>
      <c r="C17" s="40"/>
      <c r="D17" s="23"/>
      <c r="E17" s="112">
        <f>SUM(E7:E16)</f>
        <v>0</v>
      </c>
      <c r="G17" s="9" t="s">
        <v>94</v>
      </c>
      <c r="H17" s="41"/>
      <c r="I17" s="40"/>
      <c r="J17" s="36" t="s">
        <v>139</v>
      </c>
      <c r="K17" s="36" t="s">
        <v>139</v>
      </c>
    </row>
    <row r="18" spans="1:11" x14ac:dyDescent="0.35">
      <c r="D18" s="67"/>
      <c r="J18" s="67"/>
    </row>
    <row r="19" spans="1:11" x14ac:dyDescent="0.35">
      <c r="A19" s="6"/>
      <c r="B19" s="153" t="s">
        <v>116</v>
      </c>
      <c r="C19" s="153"/>
      <c r="D19" s="15"/>
      <c r="E19" s="15"/>
    </row>
    <row r="20" spans="1:11" x14ac:dyDescent="0.35">
      <c r="A20" s="6"/>
      <c r="B20" s="154" t="s">
        <v>68</v>
      </c>
      <c r="C20" s="154"/>
      <c r="D20" s="15"/>
      <c r="E20" s="15"/>
    </row>
    <row r="21" spans="1:11" x14ac:dyDescent="0.35">
      <c r="A21" s="6"/>
      <c r="B21" s="19" t="s">
        <v>115</v>
      </c>
      <c r="C21" s="5"/>
      <c r="D21" s="15"/>
      <c r="E21" s="15"/>
    </row>
    <row r="22" spans="1:11" x14ac:dyDescent="0.35">
      <c r="A22" s="32" t="s">
        <v>4</v>
      </c>
      <c r="B22" s="31" t="s">
        <v>19</v>
      </c>
      <c r="C22" s="32" t="s">
        <v>26</v>
      </c>
      <c r="D22" s="65" t="s">
        <v>113</v>
      </c>
      <c r="E22" s="18" t="s">
        <v>27</v>
      </c>
    </row>
    <row r="23" spans="1:11" x14ac:dyDescent="0.35">
      <c r="A23" s="6"/>
      <c r="B23" s="5" t="s">
        <v>122</v>
      </c>
      <c r="C23" s="34"/>
      <c r="D23" s="15"/>
      <c r="E23" s="15"/>
    </row>
    <row r="24" spans="1:11" x14ac:dyDescent="0.35">
      <c r="A24" s="6">
        <v>1</v>
      </c>
      <c r="B24" s="15" t="s">
        <v>80</v>
      </c>
      <c r="C24" s="35">
        <v>280</v>
      </c>
      <c r="D24" s="36" t="s">
        <v>139</v>
      </c>
      <c r="E24" s="36" t="s">
        <v>139</v>
      </c>
    </row>
    <row r="25" spans="1:11" x14ac:dyDescent="0.35">
      <c r="A25" s="6">
        <v>2</v>
      </c>
      <c r="B25" s="15" t="s">
        <v>73</v>
      </c>
      <c r="C25" s="35">
        <v>266</v>
      </c>
      <c r="D25" s="36" t="s">
        <v>139</v>
      </c>
      <c r="E25" s="36" t="s">
        <v>139</v>
      </c>
    </row>
    <row r="26" spans="1:11" x14ac:dyDescent="0.35">
      <c r="A26" s="6">
        <v>3</v>
      </c>
      <c r="B26" s="15" t="s">
        <v>74</v>
      </c>
      <c r="C26" s="6">
        <v>300</v>
      </c>
      <c r="D26" s="36" t="s">
        <v>139</v>
      </c>
      <c r="E26" s="36" t="s">
        <v>139</v>
      </c>
    </row>
    <row r="27" spans="1:11" x14ac:dyDescent="0.35">
      <c r="A27" s="6">
        <v>4</v>
      </c>
      <c r="B27" s="15" t="s">
        <v>75</v>
      </c>
      <c r="C27" s="35">
        <v>150</v>
      </c>
      <c r="D27" s="36" t="s">
        <v>139</v>
      </c>
      <c r="E27" s="36" t="s">
        <v>139</v>
      </c>
    </row>
    <row r="28" spans="1:11" x14ac:dyDescent="0.35">
      <c r="A28" s="6">
        <v>5</v>
      </c>
      <c r="B28" s="15" t="s">
        <v>121</v>
      </c>
      <c r="C28" s="35">
        <v>184</v>
      </c>
      <c r="D28" s="36" t="s">
        <v>139</v>
      </c>
      <c r="E28" s="36" t="s">
        <v>139</v>
      </c>
    </row>
    <row r="29" spans="1:11" x14ac:dyDescent="0.35">
      <c r="A29" s="6">
        <v>6</v>
      </c>
      <c r="B29" s="15" t="s">
        <v>117</v>
      </c>
      <c r="C29" s="6">
        <v>300</v>
      </c>
      <c r="D29" s="36" t="s">
        <v>139</v>
      </c>
      <c r="E29" s="36" t="s">
        <v>139</v>
      </c>
    </row>
    <row r="30" spans="1:11" x14ac:dyDescent="0.35">
      <c r="A30" s="6">
        <v>7</v>
      </c>
      <c r="B30" s="15" t="s">
        <v>81</v>
      </c>
      <c r="C30" s="6">
        <v>184</v>
      </c>
      <c r="D30" s="36" t="s">
        <v>139</v>
      </c>
      <c r="E30" s="36" t="s">
        <v>139</v>
      </c>
    </row>
    <row r="31" spans="1:11" x14ac:dyDescent="0.35">
      <c r="A31" s="6">
        <v>8</v>
      </c>
      <c r="B31" s="66" t="s">
        <v>118</v>
      </c>
      <c r="C31" s="35">
        <v>300</v>
      </c>
      <c r="D31" s="36" t="s">
        <v>139</v>
      </c>
      <c r="E31" s="36" t="s">
        <v>139</v>
      </c>
    </row>
    <row r="32" spans="1:11" x14ac:dyDescent="0.35">
      <c r="A32" s="6">
        <v>9</v>
      </c>
      <c r="B32" s="66" t="s">
        <v>119</v>
      </c>
      <c r="C32" s="35">
        <v>500</v>
      </c>
      <c r="D32" s="36" t="s">
        <v>139</v>
      </c>
      <c r="E32" s="36" t="s">
        <v>139</v>
      </c>
    </row>
    <row r="33" spans="1:12" x14ac:dyDescent="0.35">
      <c r="A33" s="6">
        <v>10</v>
      </c>
      <c r="B33" s="66" t="s">
        <v>120</v>
      </c>
      <c r="C33" s="35">
        <v>231</v>
      </c>
      <c r="D33" s="36" t="s">
        <v>139</v>
      </c>
      <c r="E33" s="36" t="s">
        <v>139</v>
      </c>
    </row>
    <row r="34" spans="1:12" x14ac:dyDescent="0.35">
      <c r="A34" s="9" t="s">
        <v>94</v>
      </c>
      <c r="B34" s="41"/>
      <c r="C34" s="40"/>
      <c r="D34" s="36" t="s">
        <v>139</v>
      </c>
      <c r="E34" s="36" t="s">
        <v>139</v>
      </c>
    </row>
    <row r="35" spans="1:12" s="77" customFormat="1" x14ac:dyDescent="0.35">
      <c r="A35" s="13"/>
      <c r="D35" s="109"/>
      <c r="E35" s="110"/>
    </row>
    <row r="36" spans="1:12" x14ac:dyDescent="0.35">
      <c r="D36" s="67"/>
    </row>
    <row r="37" spans="1:12" x14ac:dyDescent="0.35">
      <c r="A37" s="29"/>
      <c r="B37" s="155" t="s">
        <v>106</v>
      </c>
      <c r="C37" s="156"/>
      <c r="G37" s="29"/>
      <c r="H37" s="155" t="s">
        <v>106</v>
      </c>
      <c r="I37" s="156"/>
      <c r="J37" s="70"/>
    </row>
    <row r="38" spans="1:12" x14ac:dyDescent="0.35">
      <c r="A38" s="29"/>
      <c r="B38" s="149" t="s">
        <v>68</v>
      </c>
      <c r="C38" s="150"/>
      <c r="G38" s="29"/>
      <c r="H38" s="149" t="s">
        <v>96</v>
      </c>
      <c r="I38" s="150"/>
      <c r="J38" s="71"/>
    </row>
    <row r="39" spans="1:12" x14ac:dyDescent="0.35">
      <c r="A39" s="29"/>
      <c r="B39" s="5" t="s">
        <v>95</v>
      </c>
      <c r="C39" s="5"/>
      <c r="G39" s="29"/>
      <c r="H39" s="5" t="s">
        <v>95</v>
      </c>
      <c r="I39" s="5"/>
      <c r="J39" s="28"/>
    </row>
    <row r="40" spans="1:12" x14ac:dyDescent="0.35">
      <c r="A40" s="30" t="s">
        <v>4</v>
      </c>
      <c r="B40" s="31" t="s">
        <v>19</v>
      </c>
      <c r="C40" s="32" t="s">
        <v>26</v>
      </c>
      <c r="D40" s="14" t="s">
        <v>79</v>
      </c>
      <c r="E40" s="14" t="s">
        <v>27</v>
      </c>
      <c r="G40" s="30" t="s">
        <v>4</v>
      </c>
      <c r="H40" s="31" t="s">
        <v>19</v>
      </c>
      <c r="I40" s="32" t="s">
        <v>26</v>
      </c>
      <c r="J40" s="28" t="s">
        <v>6</v>
      </c>
      <c r="K40" s="14" t="s">
        <v>79</v>
      </c>
      <c r="L40" s="14" t="s">
        <v>27</v>
      </c>
    </row>
    <row r="41" spans="1:12" x14ac:dyDescent="0.35">
      <c r="A41" s="33"/>
      <c r="B41" s="5" t="s">
        <v>25</v>
      </c>
      <c r="C41" s="34"/>
      <c r="D41" s="15"/>
      <c r="E41" s="15"/>
      <c r="G41" s="33"/>
      <c r="H41" s="5" t="s">
        <v>25</v>
      </c>
      <c r="I41" s="34"/>
      <c r="J41" s="34"/>
      <c r="K41" s="15"/>
      <c r="L41" s="15"/>
    </row>
    <row r="42" spans="1:12" x14ac:dyDescent="0.35">
      <c r="A42" s="33">
        <v>1</v>
      </c>
      <c r="B42" s="20" t="s">
        <v>125</v>
      </c>
      <c r="C42" s="35">
        <v>280</v>
      </c>
      <c r="D42" s="36" t="s">
        <v>139</v>
      </c>
      <c r="E42" s="36" t="s">
        <v>139</v>
      </c>
      <c r="G42" s="33">
        <v>1</v>
      </c>
      <c r="H42" s="20" t="s">
        <v>125</v>
      </c>
      <c r="I42" s="35">
        <v>280</v>
      </c>
      <c r="J42" s="72"/>
      <c r="K42" s="36" t="s">
        <v>139</v>
      </c>
      <c r="L42" s="36" t="s">
        <v>139</v>
      </c>
    </row>
    <row r="43" spans="1:12" x14ac:dyDescent="0.35">
      <c r="A43" s="33">
        <v>3</v>
      </c>
      <c r="B43" s="20" t="s">
        <v>114</v>
      </c>
      <c r="C43" s="6">
        <v>200</v>
      </c>
      <c r="D43" s="36" t="s">
        <v>139</v>
      </c>
      <c r="E43" s="36" t="s">
        <v>139</v>
      </c>
      <c r="G43" s="33">
        <v>3</v>
      </c>
      <c r="H43" s="20" t="s">
        <v>114</v>
      </c>
      <c r="I43" s="6">
        <v>150</v>
      </c>
      <c r="J43" s="72"/>
      <c r="K43" s="36" t="s">
        <v>139</v>
      </c>
      <c r="L43" s="36" t="s">
        <v>139</v>
      </c>
    </row>
    <row r="44" spans="1:12" x14ac:dyDescent="0.35">
      <c r="A44" s="42">
        <v>4</v>
      </c>
      <c r="B44" s="20" t="s">
        <v>126</v>
      </c>
      <c r="C44" s="39">
        <v>100</v>
      </c>
      <c r="D44" s="36" t="s">
        <v>139</v>
      </c>
      <c r="E44" s="36" t="s">
        <v>139</v>
      </c>
      <c r="G44" s="42">
        <v>4</v>
      </c>
      <c r="H44" s="20" t="s">
        <v>126</v>
      </c>
      <c r="I44" s="39">
        <v>70</v>
      </c>
      <c r="J44" s="72"/>
      <c r="K44" s="36" t="s">
        <v>139</v>
      </c>
      <c r="L44" s="36" t="s">
        <v>139</v>
      </c>
    </row>
    <row r="45" spans="1:12" x14ac:dyDescent="0.35">
      <c r="A45" s="6">
        <v>5</v>
      </c>
      <c r="B45" s="20" t="s">
        <v>127</v>
      </c>
      <c r="C45" s="35">
        <v>184</v>
      </c>
      <c r="D45" s="36" t="s">
        <v>139</v>
      </c>
      <c r="E45" s="36" t="s">
        <v>139</v>
      </c>
      <c r="G45" s="6">
        <v>5</v>
      </c>
      <c r="H45" s="20" t="s">
        <v>127</v>
      </c>
      <c r="I45" s="35">
        <v>184</v>
      </c>
      <c r="J45" s="35"/>
      <c r="K45" s="36" t="s">
        <v>139</v>
      </c>
      <c r="L45" s="36" t="s">
        <v>139</v>
      </c>
    </row>
    <row r="46" spans="1:12" ht="15" thickBot="1" x14ac:dyDescent="0.4">
      <c r="A46" s="6">
        <v>6</v>
      </c>
      <c r="B46" s="20" t="s">
        <v>128</v>
      </c>
      <c r="C46" s="68">
        <v>150</v>
      </c>
      <c r="D46" s="36" t="s">
        <v>139</v>
      </c>
      <c r="E46" s="36" t="s">
        <v>139</v>
      </c>
      <c r="G46" s="6">
        <v>6</v>
      </c>
      <c r="H46" s="20" t="s">
        <v>128</v>
      </c>
      <c r="I46" s="68">
        <v>150</v>
      </c>
      <c r="J46" s="73"/>
      <c r="K46" s="36" t="s">
        <v>139</v>
      </c>
      <c r="L46" s="36" t="s">
        <v>139</v>
      </c>
    </row>
    <row r="47" spans="1:12" ht="15" thickBot="1" x14ac:dyDescent="0.4">
      <c r="A47" s="6">
        <v>7</v>
      </c>
      <c r="B47" s="15" t="s">
        <v>129</v>
      </c>
      <c r="C47" s="68">
        <v>50</v>
      </c>
      <c r="D47" s="36" t="s">
        <v>139</v>
      </c>
      <c r="E47" s="36" t="s">
        <v>139</v>
      </c>
      <c r="G47" s="6">
        <v>7</v>
      </c>
      <c r="H47" s="15" t="s">
        <v>129</v>
      </c>
      <c r="I47" s="68">
        <v>50</v>
      </c>
      <c r="J47" s="73"/>
      <c r="K47" s="36" t="s">
        <v>139</v>
      </c>
      <c r="L47" s="36" t="s">
        <v>139</v>
      </c>
    </row>
    <row r="48" spans="1:12" x14ac:dyDescent="0.35">
      <c r="A48" s="6">
        <v>8</v>
      </c>
      <c r="B48" s="66" t="s">
        <v>130</v>
      </c>
      <c r="C48" s="35">
        <v>300</v>
      </c>
      <c r="D48" s="36" t="s">
        <v>139</v>
      </c>
      <c r="E48" s="36" t="s">
        <v>139</v>
      </c>
      <c r="G48" s="6">
        <v>8</v>
      </c>
      <c r="H48" s="66" t="s">
        <v>130</v>
      </c>
      <c r="I48" s="35">
        <v>300</v>
      </c>
      <c r="J48" s="35"/>
      <c r="K48" s="36" t="s">
        <v>139</v>
      </c>
      <c r="L48" s="36" t="s">
        <v>139</v>
      </c>
    </row>
    <row r="49" spans="1:12" x14ac:dyDescent="0.35">
      <c r="A49" s="6">
        <v>9</v>
      </c>
      <c r="B49" s="66" t="s">
        <v>131</v>
      </c>
      <c r="C49" s="35">
        <v>500</v>
      </c>
      <c r="D49" s="36" t="s">
        <v>139</v>
      </c>
      <c r="E49" s="36" t="s">
        <v>139</v>
      </c>
      <c r="G49" s="6">
        <v>9</v>
      </c>
      <c r="H49" s="66" t="s">
        <v>131</v>
      </c>
      <c r="I49" s="35">
        <v>500</v>
      </c>
      <c r="J49" s="35"/>
      <c r="K49" s="36" t="s">
        <v>139</v>
      </c>
      <c r="L49" s="36" t="s">
        <v>139</v>
      </c>
    </row>
    <row r="50" spans="1:12" x14ac:dyDescent="0.35">
      <c r="A50" s="6">
        <v>10</v>
      </c>
      <c r="B50" s="66" t="s">
        <v>132</v>
      </c>
      <c r="C50" s="35">
        <v>100</v>
      </c>
      <c r="D50" s="36" t="s">
        <v>139</v>
      </c>
      <c r="E50" s="36" t="s">
        <v>139</v>
      </c>
      <c r="G50" s="6">
        <v>10</v>
      </c>
      <c r="H50" s="66" t="s">
        <v>132</v>
      </c>
      <c r="I50" s="35">
        <v>100</v>
      </c>
      <c r="J50" s="35"/>
      <c r="K50" s="36" t="s">
        <v>139</v>
      </c>
      <c r="L50" s="36" t="s">
        <v>139</v>
      </c>
    </row>
    <row r="51" spans="1:12" x14ac:dyDescent="0.35">
      <c r="A51" s="9" t="s">
        <v>108</v>
      </c>
      <c r="B51" s="41"/>
      <c r="C51" s="40"/>
      <c r="D51" s="36" t="s">
        <v>139</v>
      </c>
      <c r="E51" s="36" t="s">
        <v>139</v>
      </c>
      <c r="G51" s="9" t="s">
        <v>108</v>
      </c>
      <c r="H51" s="41"/>
      <c r="I51" s="40"/>
      <c r="J51" s="40"/>
      <c r="K51" s="36" t="s">
        <v>139</v>
      </c>
      <c r="L51" s="36" t="s">
        <v>139</v>
      </c>
    </row>
    <row r="54" spans="1:12" x14ac:dyDescent="0.35">
      <c r="A54" s="29"/>
      <c r="B54" s="155" t="s">
        <v>106</v>
      </c>
      <c r="C54" s="156"/>
    </row>
    <row r="55" spans="1:12" x14ac:dyDescent="0.35">
      <c r="A55" s="29"/>
      <c r="B55" s="149" t="s">
        <v>66</v>
      </c>
      <c r="C55" s="150"/>
    </row>
    <row r="56" spans="1:12" x14ac:dyDescent="0.35">
      <c r="A56" s="29"/>
      <c r="B56" s="37"/>
      <c r="C56" s="38"/>
    </row>
    <row r="57" spans="1:12" x14ac:dyDescent="0.35">
      <c r="A57" s="29"/>
      <c r="B57" s="5" t="s">
        <v>95</v>
      </c>
      <c r="C57" s="5"/>
    </row>
    <row r="58" spans="1:12" x14ac:dyDescent="0.35">
      <c r="A58" s="30" t="s">
        <v>4</v>
      </c>
      <c r="B58" s="31" t="s">
        <v>19</v>
      </c>
      <c r="C58" s="32" t="s">
        <v>26</v>
      </c>
      <c r="D58" s="14" t="s">
        <v>79</v>
      </c>
      <c r="E58" s="14" t="s">
        <v>27</v>
      </c>
    </row>
    <row r="59" spans="1:12" x14ac:dyDescent="0.35">
      <c r="A59" s="33"/>
      <c r="B59" s="5" t="s">
        <v>25</v>
      </c>
      <c r="C59" s="34"/>
      <c r="D59" s="15"/>
      <c r="E59" s="15"/>
    </row>
    <row r="60" spans="1:12" x14ac:dyDescent="0.35">
      <c r="A60" s="33">
        <v>1</v>
      </c>
      <c r="B60" s="20" t="s">
        <v>125</v>
      </c>
      <c r="C60" s="35">
        <v>280</v>
      </c>
      <c r="D60" s="36" t="s">
        <v>139</v>
      </c>
      <c r="E60" s="36" t="s">
        <v>139</v>
      </c>
    </row>
    <row r="61" spans="1:12" x14ac:dyDescent="0.35">
      <c r="A61" s="33">
        <v>3</v>
      </c>
      <c r="B61" s="20" t="s">
        <v>114</v>
      </c>
      <c r="C61" s="6">
        <v>150</v>
      </c>
      <c r="D61" s="36" t="s">
        <v>139</v>
      </c>
      <c r="E61" s="36" t="s">
        <v>139</v>
      </c>
    </row>
    <row r="62" spans="1:12" x14ac:dyDescent="0.35">
      <c r="A62" s="42">
        <v>4</v>
      </c>
      <c r="B62" s="20" t="s">
        <v>126</v>
      </c>
      <c r="C62" s="39">
        <v>70</v>
      </c>
      <c r="D62" s="36" t="s">
        <v>139</v>
      </c>
      <c r="E62" s="36" t="s">
        <v>139</v>
      </c>
    </row>
    <row r="63" spans="1:12" x14ac:dyDescent="0.35">
      <c r="A63" s="6">
        <v>5</v>
      </c>
      <c r="B63" s="20" t="s">
        <v>127</v>
      </c>
      <c r="C63" s="35">
        <v>184</v>
      </c>
      <c r="D63" s="36" t="s">
        <v>139</v>
      </c>
      <c r="E63" s="36" t="s">
        <v>139</v>
      </c>
    </row>
    <row r="64" spans="1:12" ht="15" thickBot="1" x14ac:dyDescent="0.4">
      <c r="A64" s="6">
        <v>6</v>
      </c>
      <c r="B64" s="20" t="s">
        <v>128</v>
      </c>
      <c r="C64" s="68">
        <v>150</v>
      </c>
      <c r="D64" s="36" t="s">
        <v>139</v>
      </c>
      <c r="E64" s="36" t="s">
        <v>139</v>
      </c>
    </row>
    <row r="65" spans="1:5" ht="15" thickBot="1" x14ac:dyDescent="0.4">
      <c r="A65" s="6">
        <v>7</v>
      </c>
      <c r="B65" s="15" t="s">
        <v>129</v>
      </c>
      <c r="C65" s="68">
        <v>50</v>
      </c>
      <c r="D65" s="36" t="s">
        <v>139</v>
      </c>
      <c r="E65" s="36" t="s">
        <v>139</v>
      </c>
    </row>
    <row r="66" spans="1:5" x14ac:dyDescent="0.35">
      <c r="A66" s="6">
        <v>8</v>
      </c>
      <c r="B66" s="66" t="s">
        <v>130</v>
      </c>
      <c r="C66" s="35">
        <v>300</v>
      </c>
      <c r="D66" s="36" t="s">
        <v>139</v>
      </c>
      <c r="E66" s="36" t="s">
        <v>139</v>
      </c>
    </row>
    <row r="67" spans="1:5" x14ac:dyDescent="0.35">
      <c r="A67" s="6">
        <v>9</v>
      </c>
      <c r="B67" s="66" t="s">
        <v>131</v>
      </c>
      <c r="C67" s="35">
        <v>500</v>
      </c>
      <c r="D67" s="36" t="s">
        <v>139</v>
      </c>
      <c r="E67" s="36" t="s">
        <v>139</v>
      </c>
    </row>
    <row r="68" spans="1:5" x14ac:dyDescent="0.35">
      <c r="A68" s="6">
        <v>10</v>
      </c>
      <c r="B68" s="66" t="s">
        <v>132</v>
      </c>
      <c r="C68" s="35">
        <v>100</v>
      </c>
      <c r="D68" s="36" t="s">
        <v>139</v>
      </c>
      <c r="E68" s="36" t="s">
        <v>139</v>
      </c>
    </row>
    <row r="69" spans="1:5" x14ac:dyDescent="0.35">
      <c r="A69" s="9" t="s">
        <v>108</v>
      </c>
      <c r="B69" s="41"/>
      <c r="C69" s="40"/>
      <c r="D69" s="36" t="s">
        <v>139</v>
      </c>
      <c r="E69" s="36" t="s">
        <v>139</v>
      </c>
    </row>
  </sheetData>
  <mergeCells count="12">
    <mergeCell ref="B55:C55"/>
    <mergeCell ref="B2:C2"/>
    <mergeCell ref="B3:C3"/>
    <mergeCell ref="H2:I2"/>
    <mergeCell ref="H3:I3"/>
    <mergeCell ref="B19:C19"/>
    <mergeCell ref="B20:C20"/>
    <mergeCell ref="B37:C37"/>
    <mergeCell ref="B38:C38"/>
    <mergeCell ref="H37:I37"/>
    <mergeCell ref="H38:I38"/>
    <mergeCell ref="B54:C5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337A-9B5D-4CF8-83F3-0CFE9C3087BF}">
  <dimension ref="A1:K35"/>
  <sheetViews>
    <sheetView workbookViewId="0">
      <selection activeCell="H22" sqref="H22"/>
    </sheetView>
  </sheetViews>
  <sheetFormatPr defaultRowHeight="14.5" x14ac:dyDescent="0.35"/>
  <cols>
    <col min="2" max="2" width="29.54296875" bestFit="1" customWidth="1"/>
    <col min="5" max="5" width="13.81640625" bestFit="1" customWidth="1"/>
    <col min="6" max="6" width="11.1796875" customWidth="1"/>
    <col min="8" max="8" width="29.54296875" bestFit="1" customWidth="1"/>
    <col min="9" max="9" width="8" bestFit="1" customWidth="1"/>
    <col min="10" max="10" width="7.453125" bestFit="1" customWidth="1"/>
    <col min="11" max="11" width="12.54296875" bestFit="1" customWidth="1"/>
  </cols>
  <sheetData>
    <row r="1" spans="1:11" x14ac:dyDescent="0.35">
      <c r="A1" s="74"/>
      <c r="B1" s="75"/>
      <c r="C1" s="75"/>
      <c r="D1" s="75"/>
      <c r="E1" s="75"/>
    </row>
    <row r="2" spans="1:11" x14ac:dyDescent="0.35">
      <c r="B2" s="157" t="s">
        <v>70</v>
      </c>
      <c r="C2" s="158"/>
      <c r="H2" s="157" t="s">
        <v>71</v>
      </c>
      <c r="I2" s="158"/>
    </row>
    <row r="3" spans="1:11" x14ac:dyDescent="0.35">
      <c r="A3" s="29"/>
      <c r="B3" s="5" t="s">
        <v>98</v>
      </c>
      <c r="C3" s="5"/>
      <c r="G3" s="29"/>
      <c r="H3" s="5" t="s">
        <v>98</v>
      </c>
      <c r="I3" s="5"/>
    </row>
    <row r="4" spans="1:11" x14ac:dyDescent="0.35">
      <c r="A4" s="30" t="s">
        <v>4</v>
      </c>
      <c r="B4" s="31" t="s">
        <v>19</v>
      </c>
      <c r="C4" s="32" t="s">
        <v>26</v>
      </c>
      <c r="D4" s="14"/>
      <c r="E4" s="14" t="s">
        <v>27</v>
      </c>
      <c r="G4" s="30" t="s">
        <v>4</v>
      </c>
      <c r="H4" s="31" t="s">
        <v>19</v>
      </c>
      <c r="I4" s="32" t="s">
        <v>26</v>
      </c>
      <c r="J4" s="14"/>
      <c r="K4" s="14" t="s">
        <v>27</v>
      </c>
    </row>
    <row r="5" spans="1:11" x14ac:dyDescent="0.35">
      <c r="A5" s="33"/>
      <c r="B5" s="5" t="s">
        <v>25</v>
      </c>
      <c r="C5" s="34"/>
      <c r="D5" s="15"/>
      <c r="E5" s="15"/>
      <c r="G5" s="33"/>
      <c r="H5" s="5" t="s">
        <v>25</v>
      </c>
      <c r="I5" s="34"/>
      <c r="J5" s="15"/>
      <c r="K5" s="15"/>
    </row>
    <row r="6" spans="1:11" x14ac:dyDescent="0.35">
      <c r="A6" s="33">
        <v>1</v>
      </c>
      <c r="B6" s="15" t="s">
        <v>28</v>
      </c>
      <c r="C6" s="35">
        <v>30</v>
      </c>
      <c r="D6" s="36" t="s">
        <v>139</v>
      </c>
      <c r="E6" s="36" t="s">
        <v>139</v>
      </c>
      <c r="G6" s="33">
        <v>1</v>
      </c>
      <c r="H6" s="15" t="s">
        <v>28</v>
      </c>
      <c r="I6" s="35">
        <v>30</v>
      </c>
      <c r="J6" s="36" t="s">
        <v>139</v>
      </c>
      <c r="K6" s="36" t="s">
        <v>139</v>
      </c>
    </row>
    <row r="7" spans="1:11" x14ac:dyDescent="0.35">
      <c r="A7" s="33">
        <v>2</v>
      </c>
      <c r="B7" s="15" t="s">
        <v>29</v>
      </c>
      <c r="C7" s="35">
        <v>25</v>
      </c>
      <c r="D7" s="36" t="s">
        <v>139</v>
      </c>
      <c r="E7" s="36" t="s">
        <v>139</v>
      </c>
      <c r="G7" s="33">
        <v>2</v>
      </c>
      <c r="H7" s="15" t="s">
        <v>29</v>
      </c>
      <c r="I7" s="35">
        <v>25</v>
      </c>
      <c r="J7" s="36" t="s">
        <v>139</v>
      </c>
      <c r="K7" s="36" t="s">
        <v>139</v>
      </c>
    </row>
    <row r="8" spans="1:11" x14ac:dyDescent="0.35">
      <c r="A8" s="33">
        <v>3</v>
      </c>
      <c r="B8" s="15" t="s">
        <v>30</v>
      </c>
      <c r="C8" s="35">
        <v>25</v>
      </c>
      <c r="D8" s="36" t="s">
        <v>139</v>
      </c>
      <c r="E8" s="36" t="s">
        <v>139</v>
      </c>
      <c r="G8" s="33">
        <v>3</v>
      </c>
      <c r="H8" s="15" t="s">
        <v>30</v>
      </c>
      <c r="I8" s="35">
        <v>25</v>
      </c>
      <c r="J8" s="36" t="s">
        <v>139</v>
      </c>
      <c r="K8" s="36" t="s">
        <v>139</v>
      </c>
    </row>
    <row r="9" spans="1:11" x14ac:dyDescent="0.35">
      <c r="A9" s="42">
        <v>4</v>
      </c>
      <c r="B9" s="120" t="s">
        <v>133</v>
      </c>
      <c r="C9" s="35">
        <v>55</v>
      </c>
      <c r="D9" s="36" t="s">
        <v>139</v>
      </c>
      <c r="E9" s="36" t="s">
        <v>139</v>
      </c>
      <c r="G9" s="42">
        <v>4</v>
      </c>
      <c r="H9" s="120" t="s">
        <v>133</v>
      </c>
      <c r="I9" s="35">
        <v>46</v>
      </c>
      <c r="J9" s="36" t="s">
        <v>139</v>
      </c>
      <c r="K9" s="36" t="s">
        <v>139</v>
      </c>
    </row>
    <row r="10" spans="1:11" x14ac:dyDescent="0.35">
      <c r="A10" s="6">
        <v>5</v>
      </c>
      <c r="B10" s="20" t="s">
        <v>31</v>
      </c>
      <c r="C10" s="35">
        <v>25</v>
      </c>
      <c r="D10" s="36" t="s">
        <v>139</v>
      </c>
      <c r="E10" s="36" t="s">
        <v>139</v>
      </c>
      <c r="G10" s="6">
        <v>5</v>
      </c>
      <c r="H10" s="20" t="s">
        <v>31</v>
      </c>
      <c r="I10" s="35">
        <v>25</v>
      </c>
      <c r="J10" s="36" t="s">
        <v>139</v>
      </c>
      <c r="K10" s="36" t="s">
        <v>139</v>
      </c>
    </row>
    <row r="11" spans="1:11" x14ac:dyDescent="0.35">
      <c r="A11" s="6">
        <v>6</v>
      </c>
      <c r="B11" s="20" t="s">
        <v>134</v>
      </c>
      <c r="C11" s="35">
        <v>25</v>
      </c>
      <c r="D11" s="36" t="s">
        <v>139</v>
      </c>
      <c r="E11" s="36" t="s">
        <v>139</v>
      </c>
      <c r="G11" s="6">
        <v>6</v>
      </c>
      <c r="H11" s="20" t="s">
        <v>134</v>
      </c>
      <c r="I11" s="35">
        <v>25</v>
      </c>
      <c r="J11" s="36" t="s">
        <v>139</v>
      </c>
      <c r="K11" s="36" t="s">
        <v>139</v>
      </c>
    </row>
    <row r="12" spans="1:11" x14ac:dyDescent="0.35">
      <c r="A12" s="6">
        <v>7</v>
      </c>
      <c r="B12" s="20" t="s">
        <v>137</v>
      </c>
      <c r="C12" s="35">
        <v>5</v>
      </c>
      <c r="D12" s="36" t="s">
        <v>139</v>
      </c>
      <c r="E12" s="36" t="s">
        <v>139</v>
      </c>
      <c r="G12" s="6">
        <v>7</v>
      </c>
      <c r="H12" s="20" t="s">
        <v>137</v>
      </c>
      <c r="I12" s="35">
        <v>5</v>
      </c>
      <c r="J12" s="36" t="s">
        <v>139</v>
      </c>
      <c r="K12" s="36" t="s">
        <v>139</v>
      </c>
    </row>
    <row r="13" spans="1:11" x14ac:dyDescent="0.35">
      <c r="A13" s="6">
        <v>8</v>
      </c>
      <c r="B13" s="20" t="s">
        <v>97</v>
      </c>
      <c r="C13" s="35">
        <v>1</v>
      </c>
      <c r="D13" s="36" t="s">
        <v>139</v>
      </c>
      <c r="E13" s="36" t="s">
        <v>139</v>
      </c>
      <c r="G13" s="6">
        <v>8</v>
      </c>
      <c r="H13" s="20" t="s">
        <v>97</v>
      </c>
      <c r="I13" s="35">
        <v>1</v>
      </c>
      <c r="J13" s="36" t="s">
        <v>139</v>
      </c>
      <c r="K13" s="36" t="s">
        <v>139</v>
      </c>
    </row>
    <row r="14" spans="1:11" x14ac:dyDescent="0.35">
      <c r="A14" s="6">
        <v>9</v>
      </c>
      <c r="B14" s="20" t="s">
        <v>135</v>
      </c>
      <c r="C14" s="35">
        <v>120</v>
      </c>
      <c r="D14" s="36" t="s">
        <v>139</v>
      </c>
      <c r="E14" s="36" t="s">
        <v>139</v>
      </c>
      <c r="G14" s="6">
        <v>9</v>
      </c>
      <c r="H14" s="20" t="s">
        <v>135</v>
      </c>
      <c r="I14" s="35">
        <v>120</v>
      </c>
      <c r="J14" s="36" t="s">
        <v>139</v>
      </c>
      <c r="K14" s="36" t="s">
        <v>139</v>
      </c>
    </row>
    <row r="15" spans="1:11" x14ac:dyDescent="0.35">
      <c r="A15" s="6">
        <v>10</v>
      </c>
      <c r="B15" s="20" t="s">
        <v>140</v>
      </c>
      <c r="C15" s="139">
        <v>45</v>
      </c>
      <c r="D15" s="36"/>
      <c r="E15" s="36"/>
      <c r="G15" s="6">
        <v>10</v>
      </c>
      <c r="H15" s="20" t="s">
        <v>140</v>
      </c>
      <c r="I15" s="139">
        <v>35</v>
      </c>
      <c r="J15" s="36"/>
      <c r="K15" s="36"/>
    </row>
    <row r="16" spans="1:11" x14ac:dyDescent="0.35">
      <c r="A16" s="9" t="s">
        <v>56</v>
      </c>
      <c r="B16" s="41"/>
      <c r="C16" s="40"/>
      <c r="D16" s="36" t="s">
        <v>139</v>
      </c>
      <c r="E16" s="36" t="s">
        <v>139</v>
      </c>
      <c r="G16" s="9" t="s">
        <v>56</v>
      </c>
      <c r="H16" s="41"/>
      <c r="I16" s="40"/>
      <c r="J16" s="36" t="s">
        <v>139</v>
      </c>
      <c r="K16" s="36" t="s">
        <v>139</v>
      </c>
    </row>
    <row r="17" spans="1:11" x14ac:dyDescent="0.35">
      <c r="A17" s="9" t="s">
        <v>32</v>
      </c>
      <c r="B17" s="41"/>
      <c r="C17" s="41"/>
      <c r="D17" s="36" t="s">
        <v>139</v>
      </c>
      <c r="E17" s="36" t="s">
        <v>139</v>
      </c>
      <c r="G17" s="9" t="s">
        <v>32</v>
      </c>
      <c r="H17" s="41"/>
      <c r="I17" s="41"/>
      <c r="J17" s="36" t="s">
        <v>139</v>
      </c>
      <c r="K17" s="36" t="s">
        <v>139</v>
      </c>
    </row>
    <row r="18" spans="1:11" s="77" customFormat="1" x14ac:dyDescent="0.35">
      <c r="A18" s="13"/>
      <c r="D18" s="109"/>
      <c r="E18" s="110"/>
      <c r="G18" s="13"/>
      <c r="J18" s="109"/>
      <c r="K18" s="110"/>
    </row>
    <row r="20" spans="1:11" x14ac:dyDescent="0.35">
      <c r="B20" s="157" t="s">
        <v>72</v>
      </c>
      <c r="C20" s="158"/>
    </row>
    <row r="21" spans="1:11" x14ac:dyDescent="0.35">
      <c r="A21" s="29"/>
      <c r="B21" s="5" t="s">
        <v>98</v>
      </c>
      <c r="C21" s="5"/>
    </row>
    <row r="22" spans="1:11" x14ac:dyDescent="0.35">
      <c r="A22" s="30" t="s">
        <v>4</v>
      </c>
      <c r="B22" s="31" t="s">
        <v>19</v>
      </c>
      <c r="C22" s="32" t="s">
        <v>26</v>
      </c>
      <c r="D22" s="14"/>
      <c r="E22" s="14" t="s">
        <v>27</v>
      </c>
    </row>
    <row r="23" spans="1:11" x14ac:dyDescent="0.35">
      <c r="A23" s="33"/>
      <c r="B23" s="5" t="s">
        <v>25</v>
      </c>
      <c r="C23" s="34"/>
      <c r="D23" s="15"/>
      <c r="E23" s="15"/>
    </row>
    <row r="24" spans="1:11" x14ac:dyDescent="0.35">
      <c r="A24" s="33">
        <v>1</v>
      </c>
      <c r="B24" s="15" t="s">
        <v>28</v>
      </c>
      <c r="C24" s="35">
        <v>5</v>
      </c>
      <c r="D24" s="36" t="s">
        <v>139</v>
      </c>
      <c r="E24" s="36" t="s">
        <v>139</v>
      </c>
    </row>
    <row r="25" spans="1:11" x14ac:dyDescent="0.35">
      <c r="A25" s="33">
        <v>2</v>
      </c>
      <c r="B25" s="15" t="s">
        <v>29</v>
      </c>
      <c r="C25" s="35">
        <v>5</v>
      </c>
      <c r="D25" s="36" t="s">
        <v>139</v>
      </c>
      <c r="E25" s="36" t="s">
        <v>139</v>
      </c>
    </row>
    <row r="26" spans="1:11" x14ac:dyDescent="0.35">
      <c r="A26" s="33">
        <v>3</v>
      </c>
      <c r="B26" s="15" t="s">
        <v>30</v>
      </c>
      <c r="C26" s="35">
        <v>5</v>
      </c>
      <c r="D26" s="36" t="s">
        <v>139</v>
      </c>
      <c r="E26" s="36" t="s">
        <v>139</v>
      </c>
    </row>
    <row r="27" spans="1:11" x14ac:dyDescent="0.35">
      <c r="A27" s="42">
        <v>4</v>
      </c>
      <c r="B27" s="120" t="s">
        <v>133</v>
      </c>
      <c r="C27" s="35">
        <v>40</v>
      </c>
      <c r="D27" s="36" t="s">
        <v>139</v>
      </c>
      <c r="E27" s="36" t="s">
        <v>139</v>
      </c>
    </row>
    <row r="28" spans="1:11" x14ac:dyDescent="0.35">
      <c r="A28" s="6">
        <v>5</v>
      </c>
      <c r="B28" s="20" t="s">
        <v>31</v>
      </c>
      <c r="C28" s="35">
        <v>5</v>
      </c>
      <c r="D28" s="36" t="s">
        <v>139</v>
      </c>
      <c r="E28" s="36" t="s">
        <v>139</v>
      </c>
    </row>
    <row r="29" spans="1:11" x14ac:dyDescent="0.35">
      <c r="A29" s="6">
        <v>6</v>
      </c>
      <c r="B29" s="20" t="s">
        <v>134</v>
      </c>
      <c r="C29" s="35">
        <v>5</v>
      </c>
      <c r="D29" s="36" t="s">
        <v>139</v>
      </c>
      <c r="E29" s="36" t="s">
        <v>139</v>
      </c>
    </row>
    <row r="30" spans="1:11" x14ac:dyDescent="0.35">
      <c r="A30" s="6">
        <v>7</v>
      </c>
      <c r="B30" s="20" t="s">
        <v>137</v>
      </c>
      <c r="C30" s="35">
        <v>2</v>
      </c>
      <c r="D30" s="36" t="s">
        <v>139</v>
      </c>
      <c r="E30" s="36" t="s">
        <v>139</v>
      </c>
    </row>
    <row r="31" spans="1:11" x14ac:dyDescent="0.35">
      <c r="A31" s="6">
        <v>8</v>
      </c>
      <c r="B31" s="20" t="s">
        <v>97</v>
      </c>
      <c r="C31" s="35">
        <v>1</v>
      </c>
      <c r="D31" s="36" t="s">
        <v>139</v>
      </c>
      <c r="E31" s="36" t="s">
        <v>139</v>
      </c>
    </row>
    <row r="32" spans="1:11" x14ac:dyDescent="0.35">
      <c r="A32" s="6">
        <v>9</v>
      </c>
      <c r="B32" s="20" t="s">
        <v>135</v>
      </c>
      <c r="C32" s="35">
        <v>120</v>
      </c>
      <c r="D32" s="36" t="s">
        <v>139</v>
      </c>
      <c r="E32" s="36" t="s">
        <v>139</v>
      </c>
    </row>
    <row r="33" spans="1:5" x14ac:dyDescent="0.35">
      <c r="A33" s="6">
        <v>10</v>
      </c>
      <c r="B33" s="20" t="s">
        <v>140</v>
      </c>
      <c r="C33" s="139">
        <v>7</v>
      </c>
      <c r="D33" s="36" t="s">
        <v>139</v>
      </c>
      <c r="E33" s="36" t="s">
        <v>139</v>
      </c>
    </row>
    <row r="34" spans="1:5" x14ac:dyDescent="0.35">
      <c r="A34" s="9" t="s">
        <v>56</v>
      </c>
      <c r="B34" s="41"/>
      <c r="C34" s="40"/>
      <c r="D34" s="36" t="s">
        <v>139</v>
      </c>
      <c r="E34" s="36" t="s">
        <v>139</v>
      </c>
    </row>
    <row r="35" spans="1:5" x14ac:dyDescent="0.35">
      <c r="A35" s="9" t="s">
        <v>32</v>
      </c>
      <c r="B35" s="41"/>
      <c r="C35" s="41"/>
    </row>
  </sheetData>
  <mergeCells count="3">
    <mergeCell ref="B20:C20"/>
    <mergeCell ref="B2:C2"/>
    <mergeCell ref="H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97FF-83B0-42C5-88BF-BD4C14DC0369}">
  <dimension ref="A1:J62"/>
  <sheetViews>
    <sheetView zoomScale="85" zoomScaleNormal="85" workbookViewId="0">
      <selection activeCell="J8" sqref="J8"/>
    </sheetView>
  </sheetViews>
  <sheetFormatPr defaultRowHeight="14.5" x14ac:dyDescent="0.35"/>
  <cols>
    <col min="1" max="1" width="38.08984375" customWidth="1"/>
    <col min="2" max="2" width="18.90625" bestFit="1" customWidth="1"/>
    <col min="3" max="3" width="9.6328125" bestFit="1" customWidth="1"/>
    <col min="4" max="4" width="14.81640625" bestFit="1" customWidth="1"/>
    <col min="5" max="5" width="18" bestFit="1" customWidth="1"/>
    <col min="6" max="6" width="12.54296875" customWidth="1"/>
    <col min="7" max="7" width="13.7265625" customWidth="1"/>
  </cols>
  <sheetData>
    <row r="1" spans="1:7" ht="51" customHeight="1" x14ac:dyDescent="0.35">
      <c r="A1" s="44" t="s">
        <v>33</v>
      </c>
      <c r="B1" s="45" t="s">
        <v>34</v>
      </c>
      <c r="C1" s="46"/>
      <c r="D1" s="46"/>
      <c r="E1" s="46"/>
      <c r="F1" s="46"/>
      <c r="G1" s="46"/>
    </row>
    <row r="2" spans="1:7" ht="15" thickBot="1" x14ac:dyDescent="0.4">
      <c r="A2" s="149" t="s">
        <v>70</v>
      </c>
      <c r="B2" s="150"/>
      <c r="C2" s="46"/>
      <c r="D2" s="46"/>
      <c r="E2" s="46"/>
      <c r="F2" s="46"/>
      <c r="G2" s="46"/>
    </row>
    <row r="3" spans="1:7" ht="15" thickBot="1" x14ac:dyDescent="0.4">
      <c r="A3" s="47" t="s">
        <v>19</v>
      </c>
      <c r="B3" s="47" t="s">
        <v>6</v>
      </c>
      <c r="C3" s="47" t="s">
        <v>35</v>
      </c>
      <c r="D3" s="48" t="s">
        <v>69</v>
      </c>
      <c r="E3" s="48" t="s">
        <v>45</v>
      </c>
      <c r="F3" s="49" t="s">
        <v>54</v>
      </c>
      <c r="G3" s="111" t="s">
        <v>27</v>
      </c>
    </row>
    <row r="4" spans="1:7" ht="15" thickBot="1" x14ac:dyDescent="0.4">
      <c r="A4" s="50"/>
      <c r="B4" s="50"/>
      <c r="C4" s="50"/>
      <c r="D4" s="51"/>
      <c r="E4" s="51"/>
      <c r="F4" s="50"/>
      <c r="G4" s="50"/>
    </row>
    <row r="5" spans="1:7" ht="15" thickBot="1" x14ac:dyDescent="0.4">
      <c r="A5" s="52" t="s">
        <v>36</v>
      </c>
      <c r="B5" s="53" t="s">
        <v>37</v>
      </c>
      <c r="C5" s="54">
        <v>820</v>
      </c>
      <c r="D5" s="55">
        <v>1</v>
      </c>
      <c r="E5" s="101">
        <v>5</v>
      </c>
      <c r="F5" s="36" t="s">
        <v>139</v>
      </c>
      <c r="G5" s="36" t="s">
        <v>139</v>
      </c>
    </row>
    <row r="6" spans="1:7" ht="15" thickBot="1" x14ac:dyDescent="0.4">
      <c r="A6" s="52" t="s">
        <v>38</v>
      </c>
      <c r="B6" s="53" t="s">
        <v>39</v>
      </c>
      <c r="C6" s="54">
        <v>1800</v>
      </c>
      <c r="D6" s="55">
        <v>1</v>
      </c>
      <c r="E6" s="101">
        <v>5</v>
      </c>
      <c r="F6" s="36" t="s">
        <v>139</v>
      </c>
      <c r="G6" s="36" t="s">
        <v>139</v>
      </c>
    </row>
    <row r="7" spans="1:7" ht="15" thickBot="1" x14ac:dyDescent="0.4">
      <c r="A7" s="56" t="s">
        <v>40</v>
      </c>
      <c r="B7" s="53" t="s">
        <v>39</v>
      </c>
      <c r="C7" s="54">
        <v>5</v>
      </c>
      <c r="D7" s="55">
        <v>1</v>
      </c>
      <c r="E7" s="101">
        <v>5</v>
      </c>
      <c r="F7" s="36" t="s">
        <v>139</v>
      </c>
      <c r="G7" s="36" t="s">
        <v>139</v>
      </c>
    </row>
    <row r="8" spans="1:7" ht="15" thickBot="1" x14ac:dyDescent="0.4">
      <c r="A8" s="52" t="s">
        <v>41</v>
      </c>
      <c r="B8" s="53" t="s">
        <v>39</v>
      </c>
      <c r="C8" s="54">
        <v>10</v>
      </c>
      <c r="D8" s="55">
        <v>1</v>
      </c>
      <c r="E8" s="101">
        <v>5</v>
      </c>
      <c r="F8" s="36" t="s">
        <v>139</v>
      </c>
      <c r="G8" s="36" t="s">
        <v>139</v>
      </c>
    </row>
    <row r="9" spans="1:7" ht="15" thickBot="1" x14ac:dyDescent="0.4">
      <c r="A9" s="52" t="s">
        <v>42</v>
      </c>
      <c r="B9" s="53" t="s">
        <v>37</v>
      </c>
      <c r="C9" s="54">
        <v>4000</v>
      </c>
      <c r="D9" s="55">
        <v>1</v>
      </c>
      <c r="E9" s="101">
        <v>5</v>
      </c>
      <c r="F9" s="36" t="s">
        <v>139</v>
      </c>
      <c r="G9" s="36" t="s">
        <v>139</v>
      </c>
    </row>
    <row r="10" spans="1:7" ht="15" thickBot="1" x14ac:dyDescent="0.4">
      <c r="A10" s="57" t="s">
        <v>43</v>
      </c>
      <c r="B10" s="58" t="s">
        <v>39</v>
      </c>
      <c r="C10" s="54">
        <v>50</v>
      </c>
      <c r="D10" s="59">
        <v>1</v>
      </c>
      <c r="E10" s="101">
        <v>5</v>
      </c>
      <c r="F10" s="36" t="s">
        <v>139</v>
      </c>
      <c r="G10" s="36" t="s">
        <v>139</v>
      </c>
    </row>
    <row r="11" spans="1:7" ht="15" thickBot="1" x14ac:dyDescent="0.4">
      <c r="A11" s="60" t="s">
        <v>44</v>
      </c>
      <c r="B11" s="61" t="s">
        <v>39</v>
      </c>
      <c r="C11" s="54">
        <v>50</v>
      </c>
      <c r="D11" s="62">
        <v>1</v>
      </c>
      <c r="E11" s="101">
        <v>5</v>
      </c>
      <c r="F11" s="36" t="s">
        <v>139</v>
      </c>
      <c r="G11" s="36" t="s">
        <v>139</v>
      </c>
    </row>
    <row r="12" spans="1:7" x14ac:dyDescent="0.35">
      <c r="A12" s="63" t="s">
        <v>55</v>
      </c>
      <c r="B12" s="64"/>
      <c r="C12" s="65"/>
      <c r="D12" s="65"/>
      <c r="E12" s="65"/>
      <c r="F12" s="36" t="s">
        <v>139</v>
      </c>
      <c r="G12" s="36" t="s">
        <v>139</v>
      </c>
    </row>
    <row r="13" spans="1:7" x14ac:dyDescent="0.35">
      <c r="A13" s="46"/>
      <c r="B13" s="46"/>
      <c r="C13" s="46"/>
      <c r="D13" s="46"/>
      <c r="E13" s="46"/>
      <c r="F13" s="46"/>
      <c r="G13" s="46"/>
    </row>
    <row r="15" spans="1:7" ht="39" x14ac:dyDescent="0.35">
      <c r="A15" s="44" t="s">
        <v>33</v>
      </c>
      <c r="B15" s="45" t="s">
        <v>34</v>
      </c>
      <c r="C15" s="46"/>
      <c r="D15" s="46"/>
      <c r="E15" s="46"/>
      <c r="F15" s="46"/>
      <c r="G15" s="46"/>
    </row>
    <row r="16" spans="1:7" ht="15" thickBot="1" x14ac:dyDescent="0.4">
      <c r="A16" s="149" t="s">
        <v>71</v>
      </c>
      <c r="B16" s="150"/>
      <c r="C16" s="46"/>
      <c r="D16" s="46"/>
      <c r="E16" s="46"/>
      <c r="F16" s="46"/>
      <c r="G16" s="46"/>
    </row>
    <row r="17" spans="1:7" ht="15" thickBot="1" x14ac:dyDescent="0.4">
      <c r="A17" s="47" t="s">
        <v>19</v>
      </c>
      <c r="B17" s="47" t="s">
        <v>6</v>
      </c>
      <c r="C17" s="47" t="s">
        <v>35</v>
      </c>
      <c r="D17" s="48" t="s">
        <v>69</v>
      </c>
      <c r="E17" s="48" t="s">
        <v>45</v>
      </c>
      <c r="F17" s="49" t="s">
        <v>54</v>
      </c>
      <c r="G17" s="111" t="s">
        <v>27</v>
      </c>
    </row>
    <row r="18" spans="1:7" ht="15" thickBot="1" x14ac:dyDescent="0.4">
      <c r="A18" s="50"/>
      <c r="B18" s="50"/>
      <c r="C18" s="50"/>
      <c r="D18" s="51"/>
      <c r="E18" s="51"/>
      <c r="F18" s="50"/>
      <c r="G18" s="50"/>
    </row>
    <row r="19" spans="1:7" ht="15" thickBot="1" x14ac:dyDescent="0.4">
      <c r="A19" s="52" t="s">
        <v>36</v>
      </c>
      <c r="B19" s="53" t="s">
        <v>37</v>
      </c>
      <c r="C19" s="54">
        <v>820</v>
      </c>
      <c r="D19" s="55">
        <v>1</v>
      </c>
      <c r="E19" s="55">
        <v>5</v>
      </c>
      <c r="F19" s="36" t="s">
        <v>139</v>
      </c>
      <c r="G19" s="36" t="s">
        <v>139</v>
      </c>
    </row>
    <row r="20" spans="1:7" ht="15" thickBot="1" x14ac:dyDescent="0.4">
      <c r="A20" s="52" t="s">
        <v>38</v>
      </c>
      <c r="B20" s="53" t="s">
        <v>39</v>
      </c>
      <c r="C20" s="54">
        <v>1800</v>
      </c>
      <c r="D20" s="55">
        <v>1</v>
      </c>
      <c r="E20" s="55">
        <v>5</v>
      </c>
      <c r="F20" s="36" t="s">
        <v>139</v>
      </c>
      <c r="G20" s="36" t="s">
        <v>139</v>
      </c>
    </row>
    <row r="21" spans="1:7" ht="15" thickBot="1" x14ac:dyDescent="0.4">
      <c r="A21" s="56" t="s">
        <v>40</v>
      </c>
      <c r="B21" s="53" t="s">
        <v>39</v>
      </c>
      <c r="C21" s="54">
        <v>6</v>
      </c>
      <c r="D21" s="55">
        <v>1</v>
      </c>
      <c r="E21" s="55">
        <v>5</v>
      </c>
      <c r="F21" s="36" t="s">
        <v>139</v>
      </c>
      <c r="G21" s="36" t="s">
        <v>139</v>
      </c>
    </row>
    <row r="22" spans="1:7" ht="15" thickBot="1" x14ac:dyDescent="0.4">
      <c r="A22" s="52" t="s">
        <v>41</v>
      </c>
      <c r="B22" s="53" t="s">
        <v>39</v>
      </c>
      <c r="C22" s="54">
        <v>83</v>
      </c>
      <c r="D22" s="55">
        <v>1</v>
      </c>
      <c r="E22" s="55">
        <v>5</v>
      </c>
      <c r="F22" s="36" t="s">
        <v>139</v>
      </c>
      <c r="G22" s="36" t="s">
        <v>139</v>
      </c>
    </row>
    <row r="23" spans="1:7" ht="15" thickBot="1" x14ac:dyDescent="0.4">
      <c r="A23" s="52" t="s">
        <v>42</v>
      </c>
      <c r="B23" s="53" t="s">
        <v>37</v>
      </c>
      <c r="C23" s="54">
        <v>4000</v>
      </c>
      <c r="D23" s="55">
        <v>1</v>
      </c>
      <c r="E23" s="55">
        <v>5</v>
      </c>
      <c r="F23" s="36" t="s">
        <v>139</v>
      </c>
      <c r="G23" s="36" t="s">
        <v>139</v>
      </c>
    </row>
    <row r="24" spans="1:7" ht="15" thickBot="1" x14ac:dyDescent="0.4">
      <c r="A24" s="57" t="s">
        <v>43</v>
      </c>
      <c r="B24" s="58" t="s">
        <v>39</v>
      </c>
      <c r="C24" s="54">
        <v>50</v>
      </c>
      <c r="D24" s="59">
        <v>1</v>
      </c>
      <c r="E24" s="55">
        <v>5</v>
      </c>
      <c r="F24" s="36" t="s">
        <v>139</v>
      </c>
      <c r="G24" s="36" t="s">
        <v>139</v>
      </c>
    </row>
    <row r="25" spans="1:7" ht="15" thickBot="1" x14ac:dyDescent="0.4">
      <c r="A25" s="60" t="s">
        <v>44</v>
      </c>
      <c r="B25" s="61" t="s">
        <v>39</v>
      </c>
      <c r="C25" s="54">
        <v>50</v>
      </c>
      <c r="D25" s="62">
        <v>1</v>
      </c>
      <c r="E25" s="55">
        <v>5</v>
      </c>
      <c r="F25" s="36" t="s">
        <v>139</v>
      </c>
      <c r="G25" s="36" t="s">
        <v>139</v>
      </c>
    </row>
    <row r="26" spans="1:7" x14ac:dyDescent="0.35">
      <c r="A26" s="63" t="s">
        <v>55</v>
      </c>
      <c r="B26" s="64"/>
      <c r="C26" s="65"/>
      <c r="D26" s="65"/>
      <c r="E26" s="65"/>
      <c r="F26" s="36" t="s">
        <v>139</v>
      </c>
      <c r="G26" s="36" t="s">
        <v>139</v>
      </c>
    </row>
    <row r="28" spans="1:7" ht="39" x14ac:dyDescent="0.35">
      <c r="A28" s="44" t="s">
        <v>33</v>
      </c>
      <c r="B28" s="45" t="s">
        <v>34</v>
      </c>
      <c r="C28" s="46"/>
      <c r="D28" s="46"/>
      <c r="E28" s="46"/>
      <c r="F28" s="46"/>
      <c r="G28" s="46"/>
    </row>
    <row r="29" spans="1:7" ht="15" thickBot="1" x14ac:dyDescent="0.4">
      <c r="A29" s="149" t="s">
        <v>72</v>
      </c>
      <c r="B29" s="150"/>
      <c r="C29" s="46"/>
      <c r="D29" s="46"/>
      <c r="E29" s="46"/>
      <c r="F29" s="46"/>
      <c r="G29" s="46"/>
    </row>
    <row r="30" spans="1:7" ht="15" thickBot="1" x14ac:dyDescent="0.4">
      <c r="A30" s="47" t="s">
        <v>19</v>
      </c>
      <c r="B30" s="47" t="s">
        <v>6</v>
      </c>
      <c r="C30" s="47" t="s">
        <v>35</v>
      </c>
      <c r="D30" s="48" t="s">
        <v>69</v>
      </c>
      <c r="E30" s="48" t="s">
        <v>45</v>
      </c>
      <c r="F30" s="49" t="s">
        <v>54</v>
      </c>
      <c r="G30" s="111" t="s">
        <v>27</v>
      </c>
    </row>
    <row r="31" spans="1:7" ht="15" thickBot="1" x14ac:dyDescent="0.4">
      <c r="A31" s="50"/>
      <c r="B31" s="50"/>
      <c r="C31" s="50"/>
      <c r="D31" s="51"/>
      <c r="E31" s="51"/>
      <c r="F31" s="50"/>
      <c r="G31" s="50"/>
    </row>
    <row r="32" spans="1:7" ht="15" thickBot="1" x14ac:dyDescent="0.4">
      <c r="A32" s="52" t="s">
        <v>36</v>
      </c>
      <c r="B32" s="53" t="s">
        <v>37</v>
      </c>
      <c r="C32" s="54">
        <v>1500</v>
      </c>
      <c r="D32" s="55">
        <v>1</v>
      </c>
      <c r="E32" s="101">
        <v>5</v>
      </c>
      <c r="F32" s="36" t="s">
        <v>139</v>
      </c>
      <c r="G32" s="36" t="s">
        <v>139</v>
      </c>
    </row>
    <row r="33" spans="1:10" ht="15" thickBot="1" x14ac:dyDescent="0.4">
      <c r="A33" s="52" t="s">
        <v>38</v>
      </c>
      <c r="B33" s="53" t="s">
        <v>39</v>
      </c>
      <c r="C33" s="54">
        <v>2500</v>
      </c>
      <c r="D33" s="55">
        <v>1</v>
      </c>
      <c r="E33" s="101">
        <v>5</v>
      </c>
      <c r="F33" s="36" t="s">
        <v>139</v>
      </c>
      <c r="G33" s="36" t="s">
        <v>139</v>
      </c>
    </row>
    <row r="34" spans="1:10" ht="15" thickBot="1" x14ac:dyDescent="0.4">
      <c r="A34" s="56" t="s">
        <v>40</v>
      </c>
      <c r="B34" s="53" t="s">
        <v>39</v>
      </c>
      <c r="C34" s="54">
        <v>50</v>
      </c>
      <c r="D34" s="55">
        <v>1</v>
      </c>
      <c r="E34" s="101">
        <v>5</v>
      </c>
      <c r="F34" s="36" t="s">
        <v>139</v>
      </c>
      <c r="G34" s="36" t="s">
        <v>139</v>
      </c>
    </row>
    <row r="35" spans="1:10" ht="15" thickBot="1" x14ac:dyDescent="0.4">
      <c r="A35" s="52" t="s">
        <v>41</v>
      </c>
      <c r="B35" s="53" t="s">
        <v>39</v>
      </c>
      <c r="C35" s="54">
        <v>20</v>
      </c>
      <c r="D35" s="55">
        <v>1</v>
      </c>
      <c r="E35" s="101">
        <v>5</v>
      </c>
      <c r="F35" s="36" t="s">
        <v>139</v>
      </c>
      <c r="G35" s="36" t="s">
        <v>139</v>
      </c>
    </row>
    <row r="36" spans="1:10" ht="15" thickBot="1" x14ac:dyDescent="0.4">
      <c r="A36" s="52" t="s">
        <v>42</v>
      </c>
      <c r="B36" s="53" t="s">
        <v>37</v>
      </c>
      <c r="C36" s="54">
        <v>7000</v>
      </c>
      <c r="D36" s="55">
        <v>1</v>
      </c>
      <c r="E36" s="101">
        <v>5</v>
      </c>
      <c r="F36" s="36" t="s">
        <v>139</v>
      </c>
      <c r="G36" s="36" t="s">
        <v>139</v>
      </c>
    </row>
    <row r="37" spans="1:10" ht="15" thickBot="1" x14ac:dyDescent="0.4">
      <c r="A37" s="57" t="s">
        <v>43</v>
      </c>
      <c r="B37" s="58" t="s">
        <v>39</v>
      </c>
      <c r="C37" s="54">
        <v>70</v>
      </c>
      <c r="D37" s="59">
        <v>1</v>
      </c>
      <c r="E37" s="101">
        <v>5</v>
      </c>
      <c r="F37" s="36" t="s">
        <v>139</v>
      </c>
      <c r="G37" s="36" t="s">
        <v>139</v>
      </c>
      <c r="J37">
        <v>0</v>
      </c>
    </row>
    <row r="38" spans="1:10" ht="15" thickBot="1" x14ac:dyDescent="0.4">
      <c r="A38" s="60" t="s">
        <v>44</v>
      </c>
      <c r="B38" s="61" t="s">
        <v>39</v>
      </c>
      <c r="C38" s="54">
        <v>70</v>
      </c>
      <c r="D38" s="62">
        <v>1</v>
      </c>
      <c r="E38" s="101">
        <v>5</v>
      </c>
      <c r="F38" s="36" t="s">
        <v>139</v>
      </c>
      <c r="G38" s="36" t="s">
        <v>139</v>
      </c>
    </row>
    <row r="39" spans="1:10" x14ac:dyDescent="0.35">
      <c r="A39" s="63" t="s">
        <v>55</v>
      </c>
      <c r="B39" s="64"/>
      <c r="C39" s="65"/>
      <c r="D39" s="65"/>
      <c r="E39" s="65"/>
      <c r="F39" s="36" t="s">
        <v>139</v>
      </c>
      <c r="G39" s="36" t="s">
        <v>139</v>
      </c>
    </row>
    <row r="42" spans="1:10" ht="31" customHeight="1" x14ac:dyDescent="0.35">
      <c r="A42" s="103" t="s">
        <v>105</v>
      </c>
      <c r="B42" s="69"/>
      <c r="C42" s="69"/>
      <c r="D42" s="102"/>
      <c r="E42" s="69"/>
      <c r="F42" s="69"/>
    </row>
    <row r="43" spans="1:10" s="77" customFormat="1" ht="14.5" customHeight="1" x14ac:dyDescent="0.35">
      <c r="A43" s="104"/>
      <c r="D43" s="105"/>
    </row>
    <row r="44" spans="1:10" x14ac:dyDescent="0.35">
      <c r="A44" s="87" t="s">
        <v>88</v>
      </c>
      <c r="B44" s="79"/>
      <c r="C44" s="79"/>
      <c r="D44" s="88"/>
      <c r="E44" s="79"/>
      <c r="F44" s="86"/>
    </row>
    <row r="45" spans="1:10" x14ac:dyDescent="0.35">
      <c r="A45" s="81" t="s">
        <v>4</v>
      </c>
      <c r="B45" s="82"/>
      <c r="C45" s="5" t="s">
        <v>87</v>
      </c>
      <c r="D45" s="5" t="s">
        <v>77</v>
      </c>
      <c r="E45" s="5" t="s">
        <v>79</v>
      </c>
      <c r="F45" s="5" t="s">
        <v>27</v>
      </c>
    </row>
    <row r="46" spans="1:10" x14ac:dyDescent="0.35">
      <c r="A46" s="80" t="s">
        <v>76</v>
      </c>
      <c r="C46" s="15">
        <f>357+196</f>
        <v>553</v>
      </c>
      <c r="D46" s="15">
        <v>1</v>
      </c>
      <c r="E46" s="36" t="s">
        <v>139</v>
      </c>
      <c r="F46" s="36" t="s">
        <v>139</v>
      </c>
    </row>
    <row r="47" spans="1:10" x14ac:dyDescent="0.35">
      <c r="A47" s="80" t="s">
        <v>78</v>
      </c>
      <c r="C47" s="15">
        <f>54+165</f>
        <v>219</v>
      </c>
      <c r="D47" s="15">
        <v>1</v>
      </c>
      <c r="E47" s="36" t="s">
        <v>139</v>
      </c>
      <c r="F47" s="36" t="s">
        <v>139</v>
      </c>
    </row>
    <row r="48" spans="1:10" x14ac:dyDescent="0.35">
      <c r="A48" s="63" t="s">
        <v>55</v>
      </c>
      <c r="B48" s="75"/>
      <c r="C48" s="15"/>
      <c r="D48" s="15"/>
      <c r="E48" s="36" t="s">
        <v>139</v>
      </c>
      <c r="F48" s="36" t="s">
        <v>139</v>
      </c>
    </row>
    <row r="49" spans="1:6" x14ac:dyDescent="0.35">
      <c r="A49" s="80"/>
      <c r="E49" s="24"/>
      <c r="F49" s="106"/>
    </row>
    <row r="50" spans="1:6" x14ac:dyDescent="0.35">
      <c r="A50" s="80"/>
      <c r="E50" s="24"/>
      <c r="F50" s="106"/>
    </row>
    <row r="51" spans="1:6" x14ac:dyDescent="0.35">
      <c r="A51" s="89" t="s">
        <v>89</v>
      </c>
      <c r="E51" s="24"/>
      <c r="F51" s="107"/>
    </row>
    <row r="52" spans="1:6" x14ac:dyDescent="0.35">
      <c r="A52" s="81" t="s">
        <v>4</v>
      </c>
      <c r="B52" s="83"/>
      <c r="C52" s="84" t="s">
        <v>87</v>
      </c>
      <c r="D52" s="84" t="s">
        <v>77</v>
      </c>
      <c r="E52" s="108" t="s">
        <v>79</v>
      </c>
      <c r="F52" s="5" t="s">
        <v>27</v>
      </c>
    </row>
    <row r="53" spans="1:6" x14ac:dyDescent="0.35">
      <c r="A53" s="85" t="s">
        <v>76</v>
      </c>
      <c r="B53" s="79"/>
      <c r="C53" s="15">
        <f>169+391</f>
        <v>560</v>
      </c>
      <c r="D53" s="15">
        <v>1</v>
      </c>
      <c r="E53" s="36" t="s">
        <v>139</v>
      </c>
      <c r="F53" s="36" t="s">
        <v>139</v>
      </c>
    </row>
    <row r="54" spans="1:6" x14ac:dyDescent="0.35">
      <c r="A54" s="80" t="s">
        <v>78</v>
      </c>
      <c r="C54" s="15">
        <f>55+153</f>
        <v>208</v>
      </c>
      <c r="D54" s="15">
        <v>1</v>
      </c>
      <c r="E54" s="36" t="s">
        <v>139</v>
      </c>
      <c r="F54" s="36" t="s">
        <v>139</v>
      </c>
    </row>
    <row r="55" spans="1:6" x14ac:dyDescent="0.35">
      <c r="A55" s="63" t="s">
        <v>55</v>
      </c>
      <c r="B55" s="75"/>
      <c r="C55" s="15"/>
      <c r="D55" s="15"/>
      <c r="E55" s="36" t="s">
        <v>139</v>
      </c>
      <c r="F55" s="36" t="s">
        <v>139</v>
      </c>
    </row>
    <row r="56" spans="1:6" x14ac:dyDescent="0.35">
      <c r="A56" s="80"/>
      <c r="E56" s="24"/>
      <c r="F56" s="106"/>
    </row>
    <row r="57" spans="1:6" x14ac:dyDescent="0.35">
      <c r="A57" s="80"/>
      <c r="E57" s="24"/>
      <c r="F57" s="106"/>
    </row>
    <row r="58" spans="1:6" x14ac:dyDescent="0.35">
      <c r="A58" s="89" t="s">
        <v>82</v>
      </c>
      <c r="E58" s="24"/>
      <c r="F58" s="107"/>
    </row>
    <row r="59" spans="1:6" x14ac:dyDescent="0.35">
      <c r="A59" s="81" t="s">
        <v>4</v>
      </c>
      <c r="B59" s="83"/>
      <c r="C59" s="5" t="s">
        <v>87</v>
      </c>
      <c r="D59" s="5" t="s">
        <v>77</v>
      </c>
      <c r="E59" s="27" t="s">
        <v>79</v>
      </c>
      <c r="F59" s="5" t="s">
        <v>27</v>
      </c>
    </row>
    <row r="60" spans="1:6" x14ac:dyDescent="0.35">
      <c r="A60" s="80" t="s">
        <v>76</v>
      </c>
      <c r="C60" s="15">
        <f>298+578</f>
        <v>876</v>
      </c>
      <c r="D60" s="15">
        <v>1</v>
      </c>
      <c r="E60" s="36" t="s">
        <v>139</v>
      </c>
      <c r="F60" s="36" t="s">
        <v>139</v>
      </c>
    </row>
    <row r="61" spans="1:6" x14ac:dyDescent="0.35">
      <c r="A61" s="80" t="s">
        <v>78</v>
      </c>
      <c r="C61" s="15">
        <f>80+290</f>
        <v>370</v>
      </c>
      <c r="D61" s="15">
        <v>1</v>
      </c>
      <c r="E61" s="36" t="s">
        <v>139</v>
      </c>
      <c r="F61" s="36" t="s">
        <v>139</v>
      </c>
    </row>
    <row r="62" spans="1:6" x14ac:dyDescent="0.35">
      <c r="A62" s="63" t="s">
        <v>55</v>
      </c>
      <c r="B62" s="75"/>
      <c r="C62" s="15"/>
      <c r="D62" s="15"/>
      <c r="E62" s="36" t="s">
        <v>139</v>
      </c>
      <c r="F62" s="36" t="s">
        <v>139</v>
      </c>
    </row>
  </sheetData>
  <mergeCells count="3">
    <mergeCell ref="A2:B2"/>
    <mergeCell ref="A16:B16"/>
    <mergeCell ref="A29:B2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4211DB7159D94AA500B93271AA3308" ma:contentTypeVersion="16" ma:contentTypeDescription="Create a new document." ma:contentTypeScope="" ma:versionID="2ce4823894681bc235d43231bdcda527">
  <xsd:schema xmlns:xsd="http://www.w3.org/2001/XMLSchema" xmlns:xs="http://www.w3.org/2001/XMLSchema" xmlns:p="http://schemas.microsoft.com/office/2006/metadata/properties" xmlns:ns3="1d7a11ba-b304-47f3-881a-f9a20d9b30e7" xmlns:ns4="9650b292-389b-4578-b2df-d56a0269a5ae" targetNamespace="http://schemas.microsoft.com/office/2006/metadata/properties" ma:root="true" ma:fieldsID="21db345a33a022277d8bf378aab44fd2" ns3:_="" ns4:_="">
    <xsd:import namespace="1d7a11ba-b304-47f3-881a-f9a20d9b30e7"/>
    <xsd:import namespace="9650b292-389b-4578-b2df-d56a0269a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a11ba-b304-47f3-881a-f9a20d9b3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0b292-389b-4578-b2df-d56a0269a5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7a11ba-b304-47f3-881a-f9a20d9b30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BE0E0-7EB5-4A40-B19C-409828DD6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7a11ba-b304-47f3-881a-f9a20d9b30e7"/>
    <ds:schemaRef ds:uri="9650b292-389b-4578-b2df-d56a0269a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FD53E-5696-42FD-BC4F-BA9762316D8A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1d7a11ba-b304-47f3-881a-f9a20d9b30e7"/>
    <ds:schemaRef ds:uri="http://www.w3.org/XML/1998/namespace"/>
    <ds:schemaRef ds:uri="http://schemas.openxmlformats.org/package/2006/metadata/core-properties"/>
    <ds:schemaRef ds:uri="9650b292-389b-4578-b2df-d56a0269a5a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EB2226C-A450-4306-9223-4A233E49AED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CLEANERS</vt:lpstr>
      <vt:lpstr>SUPERVISORS</vt:lpstr>
      <vt:lpstr>SAFETY OFFICER</vt:lpstr>
      <vt:lpstr>HYGIENE CONSUMABLES</vt:lpstr>
      <vt:lpstr>CLEANING CHEMICALS</vt:lpstr>
      <vt:lpstr>DEEP CLEANING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Pinkie Mofokeng</dc:creator>
  <cp:lastModifiedBy>Tumelo Ramushu</cp:lastModifiedBy>
  <dcterms:created xsi:type="dcterms:W3CDTF">2025-07-24T12:03:41Z</dcterms:created>
  <dcterms:modified xsi:type="dcterms:W3CDTF">2026-05-25T07:16:36Z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0x010100A94211DB7159D94AA500B93271AA3308</vt:lpwstr>
  </property>
</Properties>
</file>