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hlongh\Documents\ICT File\FEEDER BALANCING MODULE TOOL\"/>
    </mc:Choice>
  </mc:AlternateContent>
  <xr:revisionPtr revIDLastSave="0" documentId="8_{B84B9016-7489-4AF9-9B94-D8DAC2E33B4D}" xr6:coauthVersionLast="47" xr6:coauthVersionMax="47" xr10:uidLastSave="{00000000-0000-0000-0000-000000000000}"/>
  <bookViews>
    <workbookView xWindow="-110" yWindow="-110" windowWidth="19420" windowHeight="10300" xr2:uid="{00000000-000D-0000-FFFF-FFFF00000000}"/>
  </bookViews>
  <sheets>
    <sheet name="Feeder Balancing" sheetId="9" r:id="rId1"/>
    <sheet name="Currency" sheetId="5" r:id="rId2"/>
  </sheets>
  <externalReferences>
    <externalReference r:id="rId3"/>
    <externalReference r:id="rId4"/>
    <externalReference r:id="rId5"/>
    <externalReference r:id="rId6"/>
    <externalReference r:id="rId7"/>
    <externalReference r:id="rId8"/>
    <externalReference r:id="rId9"/>
  </externalReferences>
  <definedNames>
    <definedName name="_." localSheetId="0">#REF!</definedName>
    <definedName name="_.">#REF!</definedName>
    <definedName name="_xlnm._FilterDatabase" localSheetId="0" hidden="1">'Feeder Balancing'!$B$27:$M$41</definedName>
    <definedName name="_Order1" hidden="1">255</definedName>
    <definedName name="_R" localSheetId="0">#REF!</definedName>
    <definedName name="_R">#REF!</definedName>
    <definedName name="ACwvu.all." localSheetId="1" hidden="1">#REF!</definedName>
    <definedName name="ACwvu.all." localSheetId="0" hidden="1">#REF!</definedName>
    <definedName name="ACwvu.all." hidden="1">#REF!</definedName>
    <definedName name="ACwvu.prices." localSheetId="1" hidden="1">#REF!</definedName>
    <definedName name="ACwvu.prices." localSheetId="0" hidden="1">#REF!</definedName>
    <definedName name="ACwvu.prices." hidden="1">#REF!</definedName>
    <definedName name="ACwvu.summary." localSheetId="1" hidden="1">#REF!</definedName>
    <definedName name="ACwvu.summary." hidden="1">#REF!</definedName>
    <definedName name="Area_Print" localSheetId="0">#REF!</definedName>
    <definedName name="Area_Print">#REF!</definedName>
    <definedName name="Clear_CAST_Price_Summary" localSheetId="1">Currency!Clear_CAST_Price_Summary</definedName>
    <definedName name="Clear_CAST_Price_Summary" localSheetId="0">'Feeder Balancing'!Clear_CAST_Price_Summary</definedName>
    <definedName name="Clear_CAST_Price_Summary">[0]!Clear_CAST_Price_Summary</definedName>
    <definedName name="Cost_Allocation" localSheetId="1">[1]Data!$C$2:$C$12</definedName>
    <definedName name="Cost_Allocation">[2]Data!$C$2:$C$12</definedName>
    <definedName name="CPA_Data" localSheetId="1">[1]Data!$F$2:$F$14</definedName>
    <definedName name="CPA_Data">[2]Data!$F$2:$F$14</definedName>
    <definedName name="Currency" localSheetId="1">[1]Data!$E$2:$E$19</definedName>
    <definedName name="Currency">[2]Data!$E$2:$E$19</definedName>
    <definedName name="Currency_A" localSheetId="1">[3]Data!$E$2:$E$19</definedName>
    <definedName name="Currency_A">[4]Data!$E$2:$E$19</definedName>
    <definedName name="Currency_Allocated" localSheetId="1">'[5]Option X3'!$D$9:$D$26</definedName>
    <definedName name="Currency_Allocated">'[6]Option X3'!$D$9:$D$26</definedName>
    <definedName name="CurrencyA">[7]Data!$E$2:$E$19</definedName>
    <definedName name="Cwvu.summary." localSheetId="1" hidden="1">#REF!</definedName>
    <definedName name="Cwvu.summary." localSheetId="0" hidden="1">#REF!</definedName>
    <definedName name="Cwvu.summary." hidden="1">#REF!</definedName>
    <definedName name="D" localSheetId="0">#REF!</definedName>
    <definedName name="D">#REF!</definedName>
    <definedName name="Data" localSheetId="0">'Feeder Balancing'!$B$27:$M$40</definedName>
    <definedName name="Data">#REF!</definedName>
    <definedName name="Data_Daywork" localSheetId="0">#REF!</definedName>
    <definedName name="Data_Daywork">#REF!</definedName>
    <definedName name="Data_Opt_Bill5" localSheetId="0">#REF!</definedName>
    <definedName name="Data_Opt_Bill5">#REF!</definedName>
    <definedName name="Option_N" localSheetId="1">'[5]Option X5'!$H$9:$H$18</definedName>
    <definedName name="Option_N">'[6]Option X5'!$H$9:$H$18</definedName>
    <definedName name="P" localSheetId="0">#REF!</definedName>
    <definedName name="P">#REF!</definedName>
    <definedName name="_xlnm.Print_Titles" localSheetId="0">'Feeder Balancing'!$B:$M,'Feeder Balancing'!#REF!</definedName>
    <definedName name="PS5_Allocation" localSheetId="1">[1]Data!$B$2:$B$20</definedName>
    <definedName name="PS5_Allocation">[2]Data!$B$2:$B$20</definedName>
    <definedName name="Q" localSheetId="0">#REF!</definedName>
    <definedName name="Q">#REF!</definedName>
    <definedName name="Rwvu.all." localSheetId="1" hidden="1">#REF!,#REF!</definedName>
    <definedName name="Rwvu.all." localSheetId="0" hidden="1">#REF!,#REF!</definedName>
    <definedName name="Rwvu.all." hidden="1">#REF!,#REF!</definedName>
    <definedName name="Rwvu.prices." localSheetId="1" hidden="1">#REF!,#REF!</definedName>
    <definedName name="Rwvu.prices." localSheetId="0" hidden="1">#REF!,#REF!</definedName>
    <definedName name="Rwvu.prices." hidden="1">#REF!,#REF!</definedName>
    <definedName name="Rwvu.summary." localSheetId="1" hidden="1">#REF!</definedName>
    <definedName name="Rwvu.summary." localSheetId="0" hidden="1">#REF!</definedName>
    <definedName name="Rwvu.summary." hidden="1">#REF!</definedName>
    <definedName name="S" localSheetId="0">#REF!</definedName>
    <definedName name="S">#REF!</definedName>
    <definedName name="solver_adj" localSheetId="1" hidden="1">#REF!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1" hidden="1">#REF!</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#REF!</definedName>
    <definedName name="Swvu.all." localSheetId="1" hidden="1">#REF!</definedName>
    <definedName name="Swvu.all." hidden="1">#REF!</definedName>
    <definedName name="Swvu.prices." localSheetId="1" hidden="1">#REF!</definedName>
    <definedName name="Swvu.prices." hidden="1">#REF!</definedName>
    <definedName name="Swvu.summary." localSheetId="1" hidden="1">#REF!</definedName>
    <definedName name="Swvu.summary." hidden="1">#REF!</definedName>
    <definedName name="w" localSheetId="1">Currency!w</definedName>
    <definedName name="w" localSheetId="0">'Feeder Balancing'!w</definedName>
    <definedName name="w">[0]!w</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1" hidden="1">#REF!,#REF!</definedName>
    <definedName name="Z_07E28E77_F6FA_11D1_8C51_444553540000_.wvu.Cols" localSheetId="0" hidden="1">#REF!,#REF!</definedName>
    <definedName name="Z_07E28E77_F6FA_11D1_8C51_444553540000_.wvu.Cols" hidden="1">#REF!,#REF!</definedName>
    <definedName name="Z_07E28E80_F6FA_11D1_8C51_444553540000_.wvu.Cols" localSheetId="1"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1" hidden="1">#REF!</definedName>
    <definedName name="Z_07E28E85_F6FA_11D1_8C51_444553540000_.wvu.Cols" localSheetId="0" hidden="1">#REF!</definedName>
    <definedName name="Z_07E28E85_F6FA_11D1_8C51_444553540000_.wvu.Cols" hidden="1">#REF!</definedName>
    <definedName name="Z_0F778F74_F6F1_11D1_8C51_444553540000_.wvu.Cols" localSheetId="1" hidden="1">#REF!,#REF!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1"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1" hidden="1">#REF!</definedName>
    <definedName name="Z_0F778F82_F6F1_11D1_8C51_444553540000_.wvu.Cols" localSheetId="0" hidden="1">#REF!</definedName>
    <definedName name="Z_0F778F82_F6F1_11D1_8C51_444553540000_.wvu.Cols" hidden="1">#REF!</definedName>
    <definedName name="Z_1BB37995_F9EC_11D1_8C51_444553540000_.wvu.Cols" localSheetId="1" hidden="1">#REF!,#REF!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1"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1" hidden="1">#REF!</definedName>
    <definedName name="Z_1BB379A3_F9EC_11D1_8C51_444553540000_.wvu.Cols" localSheetId="0" hidden="1">#REF!</definedName>
    <definedName name="Z_1BB379A3_F9EC_11D1_8C51_444553540000_.wvu.Cols" hidden="1">#REF!</definedName>
    <definedName name="Z_1C8D1AB5_F70D_11D1_8C51_444553540000_.wvu.Cols" localSheetId="1" hidden="1">#REF!,#REF!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1"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1" hidden="1">#REF!</definedName>
    <definedName name="Z_1C8D1AC3_F70D_11D1_8C51_444553540000_.wvu.Cols" localSheetId="0" hidden="1">#REF!</definedName>
    <definedName name="Z_1C8D1AC3_F70D_11D1_8C51_444553540000_.wvu.Cols" hidden="1">#REF!</definedName>
    <definedName name="Z_201040E3_EFFE_11D1_A0B0_00A0246C5A5D_.wvu.Cols" localSheetId="1" hidden="1">#REF!,#REF!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1"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1" hidden="1">#REF!</definedName>
    <definedName name="Z_201040F1_EFFE_11D1_A0B0_00A0246C5A5D_.wvu.Cols" localSheetId="0" hidden="1">#REF!</definedName>
    <definedName name="Z_201040F1_EFFE_11D1_A0B0_00A0246C5A5D_.wvu.Cols" hidden="1">#REF!</definedName>
    <definedName name="Z_2F9A8219_FAB3_11D1_8C51_444553540000_.wvu.Cols" localSheetId="1" hidden="1">#REF!,#REF!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1"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1" hidden="1">#REF!</definedName>
    <definedName name="Z_2F9A8227_FAB3_11D1_8C51_444553540000_.wvu.Cols" localSheetId="0" hidden="1">#REF!</definedName>
    <definedName name="Z_2F9A8227_FAB3_11D1_8C51_444553540000_.wvu.Cols" hidden="1">#REF!</definedName>
    <definedName name="Z_36EC52B6_F657_11D1_8C51_444553540000_.wvu.Cols" localSheetId="1" hidden="1">#REF!,#REF!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1"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1" hidden="1">#REF!</definedName>
    <definedName name="Z_36EC52C6_F657_11D1_8C51_444553540000_.wvu.Cols" localSheetId="0" hidden="1">#REF!</definedName>
    <definedName name="Z_36EC52C6_F657_11D1_8C51_444553540000_.wvu.Cols" hidden="1">#REF!</definedName>
    <definedName name="Z_42D42DD2_F3CA_11D1_8C51_444553540000_.wvu.Cols" localSheetId="1" hidden="1">#REF!,#REF!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1"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1" hidden="1">#REF!</definedName>
    <definedName name="Z_42D42DE0_F3CA_11D1_8C51_444553540000_.wvu.Cols" localSheetId="0" hidden="1">#REF!</definedName>
    <definedName name="Z_42D42DE0_F3CA_11D1_8C51_444553540000_.wvu.Cols" hidden="1">#REF!</definedName>
    <definedName name="Z_5488E252_F3A7_11D1_8C51_444553540000_.wvu.Cols" localSheetId="1" hidden="1">#REF!,#REF!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1"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1" hidden="1">#REF!</definedName>
    <definedName name="Z_5488E260_F3A7_11D1_8C51_444553540000_.wvu.Cols" localSheetId="0" hidden="1">#REF!</definedName>
    <definedName name="Z_5488E260_F3A7_11D1_8C51_444553540000_.wvu.Cols" hidden="1">#REF!</definedName>
    <definedName name="Z_57011824_F624_11D1_8C51_444553540000_.wvu.Cols" localSheetId="1" hidden="1">#REF!,#REF!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1"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1" hidden="1">#REF!</definedName>
    <definedName name="Z_57011834_F624_11D1_8C51_444553540000_.wvu.Cols" localSheetId="0" hidden="1">#REF!</definedName>
    <definedName name="Z_57011834_F624_11D1_8C51_444553540000_.wvu.Cols" hidden="1">#REF!</definedName>
    <definedName name="Z_7C7048D6_F613_11D1_8C51_444553540000_.wvu.Cols" localSheetId="1" hidden="1">#REF!,#REF!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1"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1" hidden="1">#REF!</definedName>
    <definedName name="Z_7C7048E6_F613_11D1_8C51_444553540000_.wvu.Cols" localSheetId="0" hidden="1">#REF!</definedName>
    <definedName name="Z_7C7048E6_F613_11D1_8C51_444553540000_.wvu.Cols" hidden="1">#REF!</definedName>
    <definedName name="Z_88CD029A_F928_11D1_8C51_444553540000_.wvu.Cols" localSheetId="1" hidden="1">#REF!,#REF!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1"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1" hidden="1">#REF!</definedName>
    <definedName name="Z_88CD02A8_F928_11D1_8C51_444553540000_.wvu.Cols" localSheetId="0" hidden="1">#REF!</definedName>
    <definedName name="Z_88CD02A8_F928_11D1_8C51_444553540000_.wvu.Cols" hidden="1">#REF!</definedName>
    <definedName name="Z_96929736_F6C3_11D1_8C51_444553540000_.wvu.Cols" localSheetId="1" hidden="1">#REF!,#REF!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1"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1" hidden="1">#REF!</definedName>
    <definedName name="Z_96929746_F6C3_11D1_8C51_444553540000_.wvu.Cols" localSheetId="0" hidden="1">#REF!</definedName>
    <definedName name="Z_96929746_F6C3_11D1_8C51_444553540000_.wvu.Cols" hidden="1">#REF!</definedName>
    <definedName name="Z_98F27197_11A4_11D2_8C51_444553540000_.wvu.Cols" localSheetId="1" hidden="1">#REF!,#REF!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1"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1" hidden="1">#REF!</definedName>
    <definedName name="Z_98F271A5_11A4_11D2_8C51_444553540000_.wvu.Cols" localSheetId="0" hidden="1">#REF!</definedName>
    <definedName name="Z_98F271A5_11A4_11D2_8C51_444553540000_.wvu.Cols" hidden="1">#REF!</definedName>
    <definedName name="Z_AD5D9037_FB84_11D1_8C51_444553540000_.wvu.Cols" localSheetId="1" hidden="1">#REF!,#REF!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1"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1" hidden="1">#REF!</definedName>
    <definedName name="Z_AD5D9045_FB84_11D1_8C51_444553540000_.wvu.Cols" localSheetId="0" hidden="1">#REF!</definedName>
    <definedName name="Z_AD5D9045_FB84_11D1_8C51_444553540000_.wvu.Cols" hidden="1">#REF!</definedName>
    <definedName name="Z_ADC94474_F55C_11D1_8C51_444553540000_.wvu.Cols" localSheetId="1" hidden="1">#REF!,#REF!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1"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1" hidden="1">#REF!</definedName>
    <definedName name="Z_ADC94482_F55C_11D1_8C51_444553540000_.wvu.Cols" localSheetId="0" hidden="1">#REF!</definedName>
    <definedName name="Z_ADC94482_F55C_11D1_8C51_444553540000_.wvu.Cols" hidden="1">#REF!</definedName>
    <definedName name="Z_C772F4DA_F46C_11D1_8C51_444553540000_.wvu.Cols" localSheetId="1" hidden="1">#REF!,#REF!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1"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1" hidden="1">#REF!</definedName>
    <definedName name="Z_C772F4E8_F46C_11D1_8C51_444553540000_.wvu.Cols" localSheetId="0" hidden="1">#REF!</definedName>
    <definedName name="Z_C772F4E8_F46C_11D1_8C51_444553540000_.wvu.Cols" hidden="1">#REF!</definedName>
    <definedName name="Z_DD23A3E7_1197_11D2_8C51_444553540000_.wvu.Cols" localSheetId="1" hidden="1">#REF!,#REF!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1"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1" hidden="1">#REF!</definedName>
    <definedName name="Z_DD23A3F5_1197_11D2_8C51_444553540000_.wvu.Cols" localSheetId="0" hidden="1">#REF!</definedName>
    <definedName name="Z_DD23A3F5_1197_11D2_8C51_444553540000_.wvu.Cols" hidden="1">#REF!</definedName>
    <definedName name="Z_E1908297_FB98_11D1_8C51_444553540000_.wvu.Cols" localSheetId="1" hidden="1">#REF!,#REF!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1"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1" hidden="1">#REF!</definedName>
    <definedName name="Z_E19082A5_FB98_11D1_8C51_444553540000_.wvu.Cols" localSheetId="0" hidden="1">#REF!</definedName>
    <definedName name="Z_E19082A5_FB98_11D1_8C51_444553540000_.wvu.Cols" hidden="1">#REF!</definedName>
    <definedName name="Z_E23C3916_F64C_11D1_8C51_444553540000_.wvu.Cols" localSheetId="1" hidden="1">#REF!,#REF!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1"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1" hidden="1">#REF!</definedName>
    <definedName name="Z_E23C3926_F64C_11D1_8C51_444553540000_.wvu.Cols" localSheetId="0" hidden="1">#REF!</definedName>
    <definedName name="Z_E23C3926_F64C_11D1_8C51_444553540000_.wvu.Cols" hidden="1">#REF!</definedName>
    <definedName name="Z_E23C3926_F64C_11D1_8C51_444553540000_.wvu.Rows" localSheetId="1"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1" hidden="1">#REF!,#REF!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1"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1" hidden="1">#REF!</definedName>
    <definedName name="Z_E9F13523_FA03_11D1_8C51_444553540000_.wvu.Cols" localSheetId="0" hidden="1">#REF!</definedName>
    <definedName name="Z_E9F13523_FA03_11D1_8C51_444553540000_.wvu.Cols" hidden="1">#REF!</definedName>
    <definedName name="Z_F7CC403E_074D_11D2_8C51_444553540000_.wvu.Cols" localSheetId="1" hidden="1">#REF!,#REF!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1"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1" hidden="1">#REF!</definedName>
    <definedName name="Z_F7CC404C_074D_11D2_8C51_444553540000_.wvu.Cols" localSheetId="0" hidden="1">#REF!</definedName>
    <definedName name="Z_F7CC404C_074D_11D2_8C51_444553540000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5" i="9" l="1"/>
  <c r="M34" i="9"/>
  <c r="M33" i="9"/>
  <c r="M32" i="9"/>
  <c r="M31" i="9"/>
  <c r="F69" i="9" l="1"/>
  <c r="K69" i="9"/>
  <c r="M69" i="9" s="1"/>
  <c r="L69" i="9"/>
  <c r="P69" i="9"/>
  <c r="R69" i="9" s="1"/>
  <c r="Q69" i="9"/>
  <c r="U69" i="9"/>
  <c r="W69" i="9" s="1"/>
  <c r="V69" i="9"/>
  <c r="Z69" i="9"/>
  <c r="AB69" i="9" s="1"/>
  <c r="AA69" i="9"/>
  <c r="AE69" i="9"/>
  <c r="AG69" i="9" s="1"/>
  <c r="AF69" i="9"/>
  <c r="F70" i="9"/>
  <c r="K70" i="9"/>
  <c r="L70" i="9"/>
  <c r="M70" i="9"/>
  <c r="P70" i="9"/>
  <c r="R70" i="9" s="1"/>
  <c r="Q70" i="9"/>
  <c r="U70" i="9"/>
  <c r="W70" i="9" s="1"/>
  <c r="V70" i="9"/>
  <c r="Z70" i="9"/>
  <c r="AA70" i="9"/>
  <c r="AB70" i="9"/>
  <c r="AE70" i="9"/>
  <c r="AG70" i="9" s="1"/>
  <c r="AF70" i="9"/>
  <c r="F68" i="9"/>
  <c r="K68" i="9"/>
  <c r="M68" i="9" s="1"/>
  <c r="L68" i="9"/>
  <c r="P68" i="9"/>
  <c r="R68" i="9" s="1"/>
  <c r="Q68" i="9"/>
  <c r="U68" i="9"/>
  <c r="V68" i="9"/>
  <c r="W68" i="9"/>
  <c r="Z68" i="9"/>
  <c r="AB68" i="9" s="1"/>
  <c r="AA68" i="9"/>
  <c r="AE68" i="9"/>
  <c r="AG68" i="9" s="1"/>
  <c r="AF68" i="9"/>
  <c r="L37" i="9" l="1"/>
  <c r="G37" i="9"/>
  <c r="I37" i="9" s="1"/>
  <c r="K37" i="9" s="1"/>
  <c r="M37" i="9" s="1"/>
  <c r="R39" i="9" l="1"/>
  <c r="S39" i="9"/>
  <c r="T39" i="9"/>
  <c r="U39" i="9"/>
  <c r="V39" i="9"/>
  <c r="W39" i="9"/>
  <c r="X39" i="9"/>
  <c r="Y39" i="9"/>
  <c r="Z39" i="9"/>
  <c r="AA39" i="9"/>
  <c r="AB39" i="9"/>
  <c r="AC39" i="9"/>
  <c r="AD39" i="9"/>
  <c r="AE39" i="9"/>
  <c r="AF39" i="9"/>
  <c r="AG39" i="9"/>
  <c r="AH39" i="9"/>
  <c r="Q39" i="9"/>
  <c r="AF73" i="9"/>
  <c r="AA73" i="9"/>
  <c r="V73" i="9"/>
  <c r="Q73" i="9"/>
  <c r="L73" i="9"/>
  <c r="F73" i="9"/>
  <c r="H73" i="9" s="1"/>
  <c r="U73" i="9" s="1"/>
  <c r="W73" i="9" s="1"/>
  <c r="AF72" i="9"/>
  <c r="AA72" i="9"/>
  <c r="V72" i="9"/>
  <c r="Q72" i="9"/>
  <c r="L72" i="9"/>
  <c r="F72" i="9"/>
  <c r="H72" i="9" s="1"/>
  <c r="AF71" i="9"/>
  <c r="AA71" i="9"/>
  <c r="V71" i="9"/>
  <c r="Q71" i="9"/>
  <c r="L71" i="9"/>
  <c r="F71" i="9"/>
  <c r="Z71" i="9" s="1"/>
  <c r="AB71" i="9" s="1"/>
  <c r="AF67" i="9"/>
  <c r="AA67" i="9"/>
  <c r="V67" i="9"/>
  <c r="Q67" i="9"/>
  <c r="L67" i="9"/>
  <c r="F67" i="9"/>
  <c r="H67" i="9" s="1"/>
  <c r="G61" i="9"/>
  <c r="G60" i="9"/>
  <c r="G59" i="9"/>
  <c r="G58" i="9"/>
  <c r="G57" i="9"/>
  <c r="G56" i="9"/>
  <c r="G55" i="9"/>
  <c r="G54" i="9"/>
  <c r="G53" i="9"/>
  <c r="G52" i="9"/>
  <c r="G51" i="9"/>
  <c r="G50" i="9"/>
  <c r="G49" i="9"/>
  <c r="G48" i="9"/>
  <c r="G47" i="9"/>
  <c r="G46" i="9"/>
  <c r="G45" i="9"/>
  <c r="G44" i="9"/>
  <c r="L32" i="9"/>
  <c r="G32" i="9"/>
  <c r="I32" i="9" s="1"/>
  <c r="K32" i="9" s="1"/>
  <c r="H56" i="9" l="1"/>
  <c r="H59" i="9"/>
  <c r="H61" i="9"/>
  <c r="H52" i="9"/>
  <c r="H46" i="9"/>
  <c r="M30" i="9" s="1"/>
  <c r="U71" i="9"/>
  <c r="W71" i="9" s="1"/>
  <c r="K71" i="9"/>
  <c r="M71" i="9" s="1"/>
  <c r="AE71" i="9"/>
  <c r="AG71" i="9" s="1"/>
  <c r="H49" i="9"/>
  <c r="P71" i="9"/>
  <c r="R71" i="9" s="1"/>
  <c r="Z67" i="9"/>
  <c r="AB67" i="9" s="1"/>
  <c r="U67" i="9"/>
  <c r="W67" i="9" s="1"/>
  <c r="AE67" i="9"/>
  <c r="AG67" i="9" s="1"/>
  <c r="K67" i="9"/>
  <c r="M67" i="9" s="1"/>
  <c r="P67" i="9"/>
  <c r="R67" i="9" s="1"/>
  <c r="P72" i="9"/>
  <c r="R72" i="9" s="1"/>
  <c r="AE72" i="9"/>
  <c r="AG72" i="9" s="1"/>
  <c r="K72" i="9"/>
  <c r="M72" i="9" s="1"/>
  <c r="U72" i="9"/>
  <c r="W72" i="9" s="1"/>
  <c r="Z72" i="9"/>
  <c r="AB72" i="9" s="1"/>
  <c r="K73" i="9"/>
  <c r="M73" i="9" s="1"/>
  <c r="P73" i="9"/>
  <c r="R73" i="9" s="1"/>
  <c r="Z73" i="9"/>
  <c r="AB73" i="9" s="1"/>
  <c r="AE73" i="9"/>
  <c r="AG73" i="9" s="1"/>
  <c r="AG74" i="9" l="1"/>
  <c r="AB74" i="9"/>
  <c r="W74" i="9"/>
  <c r="R74" i="9"/>
  <c r="M74" i="9"/>
  <c r="M76" i="9"/>
  <c r="D82" i="9" s="1"/>
  <c r="L34" i="9"/>
  <c r="G34" i="9"/>
  <c r="I34" i="9" s="1"/>
  <c r="K34" i="9" l="1"/>
  <c r="L36" i="9" l="1"/>
  <c r="L38" i="9"/>
  <c r="G38" i="9"/>
  <c r="I38" i="9" s="1"/>
  <c r="K38" i="9" l="1"/>
  <c r="M38" i="9" s="1"/>
  <c r="L35" i="9"/>
  <c r="L31" i="9"/>
  <c r="G35" i="9"/>
  <c r="I35" i="9" s="1"/>
  <c r="L29" i="9"/>
  <c r="G29" i="9"/>
  <c r="I29" i="9" s="1"/>
  <c r="K35" i="9" l="1"/>
  <c r="K29" i="9"/>
  <c r="M29" i="9" s="1"/>
  <c r="G31" i="9"/>
  <c r="I31" i="9" s="1"/>
  <c r="K31" i="9" l="1"/>
  <c r="G36" i="9" l="1"/>
  <c r="I36" i="9" s="1"/>
  <c r="K36" i="9" l="1"/>
  <c r="M36" i="9" s="1"/>
  <c r="B2" i="5" l="1"/>
  <c r="L33" i="9" l="1"/>
  <c r="L30" i="9"/>
  <c r="G33" i="9" l="1"/>
  <c r="I33" i="9" s="1"/>
  <c r="G30" i="9"/>
  <c r="I30" i="9" s="1"/>
  <c r="K33" i="9" l="1"/>
  <c r="K30" i="9"/>
  <c r="M39" i="9" l="1"/>
  <c r="D80" i="9" s="1"/>
  <c r="D84" i="9" s="1"/>
</calcChain>
</file>

<file path=xl/sharedStrings.xml><?xml version="1.0" encoding="utf-8"?>
<sst xmlns="http://schemas.openxmlformats.org/spreadsheetml/2006/main" count="223" uniqueCount="131">
  <si>
    <t>MULTIPLE CURRENCIES</t>
  </si>
  <si>
    <t>No</t>
  </si>
  <si>
    <t>Currency Description</t>
  </si>
  <si>
    <t>Code</t>
  </si>
  <si>
    <t>Exchange Rate Currency 1,00 =</t>
  </si>
  <si>
    <t>Date Published</t>
  </si>
  <si>
    <t>Source</t>
  </si>
  <si>
    <t>USD</t>
  </si>
  <si>
    <t>South African Rand</t>
  </si>
  <si>
    <t>ZAR</t>
  </si>
  <si>
    <t>Unit Price in ZAR</t>
  </si>
  <si>
    <t>Total in ZAR</t>
  </si>
  <si>
    <t>VENDOR NAME</t>
  </si>
  <si>
    <t>Unit Price in Nominated Currency</t>
  </si>
  <si>
    <t>All Prices must be exclusive of VAT</t>
  </si>
  <si>
    <t>Unit charge</t>
  </si>
  <si>
    <t>Design</t>
  </si>
  <si>
    <t xml:space="preserve"> </t>
  </si>
  <si>
    <t>Item Number</t>
  </si>
  <si>
    <t>Category</t>
  </si>
  <si>
    <t>Description</t>
  </si>
  <si>
    <t>Total Estimated Quantity</t>
  </si>
  <si>
    <t>sum</t>
  </si>
  <si>
    <t>Solution Implementation</t>
  </si>
  <si>
    <t xml:space="preserve">Total </t>
  </si>
  <si>
    <t>EUR</t>
  </si>
  <si>
    <t>GBP</t>
  </si>
  <si>
    <t>British Pound</t>
  </si>
  <si>
    <t>CURRENCY</t>
  </si>
  <si>
    <t>IMPORTANT NOTES</t>
  </si>
  <si>
    <t>Quoted prices MUST be in ZAR, EXCLUDING VAT and ESCALATIONS</t>
  </si>
  <si>
    <t>Prices MUST be quoted based on the SCOPE provided</t>
  </si>
  <si>
    <t xml:space="preserve">The adjustments for prevailing rates and the basis for future price adjustments will be determined at time of contracting. </t>
  </si>
  <si>
    <t>Exchange rate variations may not be claimed for the local mark-up in the pricing structure</t>
  </si>
  <si>
    <t>European Currency</t>
  </si>
  <si>
    <t>All cells highlighted in GREEN must be completed</t>
  </si>
  <si>
    <t>Australian Dollar</t>
  </si>
  <si>
    <t>AUD</t>
  </si>
  <si>
    <t>Canadian Dollar</t>
  </si>
  <si>
    <t>CAN</t>
  </si>
  <si>
    <t>Swiss Franc</t>
  </si>
  <si>
    <t>CHF</t>
  </si>
  <si>
    <t>Danish Krone</t>
  </si>
  <si>
    <t>DKK</t>
  </si>
  <si>
    <t>Hong Kong Dollar</t>
  </si>
  <si>
    <t>HKD</t>
  </si>
  <si>
    <t>Japanese Yen</t>
  </si>
  <si>
    <t>JPY</t>
  </si>
  <si>
    <t>Norwegian Krone</t>
  </si>
  <si>
    <t>NOK</t>
  </si>
  <si>
    <t>New Zealand Dollar</t>
  </si>
  <si>
    <t>NZD</t>
  </si>
  <si>
    <t>Swedish Krone</t>
  </si>
  <si>
    <t>SEK</t>
  </si>
  <si>
    <t>Singapore Dollar</t>
  </si>
  <si>
    <t>SGD</t>
  </si>
  <si>
    <t>United States Dollar</t>
  </si>
  <si>
    <t xml:space="preserve">Capture the applicable Currency, ROE and ROE Published Date on the "Currency sheet". </t>
  </si>
  <si>
    <t>Total [Nominated Currency]</t>
  </si>
  <si>
    <t>GRAND TOTAL</t>
  </si>
  <si>
    <t>NOTES:</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</si>
  <si>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</si>
  <si>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 xml:space="preserve">The following URL (electronic route) is to be followed to access the relevant SARB rates on their web pages:
</t>
  </si>
  <si>
    <t>www.resbank.co.za</t>
  </si>
  <si>
    <t>-  Select Research
-  Then select Rates
-  Click on "Select historical exchange rates and other interest rates"
-  Clicking on the exchange rate in the following page opens the daily rates per currency and SA Rand</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</si>
  <si>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</si>
  <si>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</si>
  <si>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</si>
  <si>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</si>
  <si>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 xml:space="preserve">If more than one payment method apply for a currency, the Tenderer must request an additional row be inserted in the table in order to split the values and identify the relevant method.   </t>
  </si>
  <si>
    <t>EXCHANGE RATES FOR MULTIPLE CURRENCIES</t>
  </si>
  <si>
    <t>per Attendee</t>
  </si>
  <si>
    <t>Training</t>
  </si>
  <si>
    <t>Change Management</t>
  </si>
  <si>
    <t>(Onsite and Classroom)
System Administrator</t>
  </si>
  <si>
    <t xml:space="preserve">(Web-based) 
Train the trainer </t>
  </si>
  <si>
    <t>Business Process Analysis</t>
  </si>
  <si>
    <t>YEAR 2</t>
  </si>
  <si>
    <t>YEAR 3</t>
  </si>
  <si>
    <t>YEAR 4</t>
  </si>
  <si>
    <t>YEAR 5</t>
  </si>
  <si>
    <t>CONTRACT PRICE ADJUSTMENT</t>
  </si>
  <si>
    <t>YEAR 1</t>
  </si>
  <si>
    <t>Hourly</t>
  </si>
  <si>
    <t>CONTRACT EXECUTION</t>
  </si>
  <si>
    <t>Stage</t>
  </si>
  <si>
    <t>Skill</t>
  </si>
  <si>
    <t>No. of Hours</t>
  </si>
  <si>
    <t>Hourly Rate</t>
  </si>
  <si>
    <t>Total</t>
  </si>
  <si>
    <t>Deployment</t>
  </si>
  <si>
    <t>Data Migration</t>
  </si>
  <si>
    <t>Software</t>
  </si>
  <si>
    <t xml:space="preserve">Software </t>
  </si>
  <si>
    <t>SOLUTION IMPLEMENTATION</t>
  </si>
  <si>
    <t>SOLUTION MAINTENANCE</t>
  </si>
  <si>
    <t>Feeder Balancing Module</t>
  </si>
  <si>
    <t>Pricing Schedule : Feeder Balancing Module</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</si>
  <si>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</si>
  <si>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</si>
  <si>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</si>
  <si>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</si>
  <si>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</si>
  <si>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</si>
  <si>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</si>
  <si>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</si>
  <si>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</si>
  <si>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</si>
  <si>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</si>
  <si>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</si>
  <si>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</si>
  <si>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</si>
  <si>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</si>
  <si>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</si>
  <si>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</si>
  <si>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</si>
  <si>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Provide Cash-Flow projections for the Solution Implementation phase</t>
  </si>
  <si>
    <t>Provide the Detailed Resource plan for the Implementation phase in TABLE 1: RESOURCES FOR IMPLEMENTATION</t>
  </si>
  <si>
    <t>TABLE 1: RESOURCES FOR IMPLEMENTATION</t>
  </si>
  <si>
    <r>
      <rPr>
        <b/>
        <sz val="11"/>
        <color rgb="FFFF0000"/>
        <rFont val="Arial"/>
        <family val="2"/>
      </rPr>
      <t>NB</t>
    </r>
    <r>
      <rPr>
        <sz val="11"/>
        <color rgb="FFFF0000"/>
        <rFont val="Arial"/>
        <family val="2"/>
      </rPr>
      <t xml:space="preserve">: Provide details on the CONTRACT PRICE ADJUSTMENT in </t>
    </r>
    <r>
      <rPr>
        <b/>
        <sz val="11"/>
        <color rgb="FFFF0000"/>
        <rFont val="Arial"/>
        <family val="2"/>
      </rPr>
      <t>Column O</t>
    </r>
    <r>
      <rPr>
        <sz val="11"/>
        <color rgb="FFFF0000"/>
        <rFont val="Arial"/>
        <family val="2"/>
      </rPr>
      <t xml:space="preserve"> for the Implementation phase and </t>
    </r>
    <r>
      <rPr>
        <b/>
        <sz val="11"/>
        <color rgb="FFFF0000"/>
        <rFont val="Arial"/>
        <family val="2"/>
      </rPr>
      <t>Column AI</t>
    </r>
    <r>
      <rPr>
        <sz val="11"/>
        <color rgb="FFFF0000"/>
        <rFont val="Arial"/>
        <family val="2"/>
      </rPr>
      <t xml:space="preserve"> for the Maintenance phase. </t>
    </r>
  </si>
  <si>
    <t>Select the currency from the CURRENCY drop-down list in COLUMN "H"</t>
  </si>
  <si>
    <t>Stabilisation &amp; Go-Live Support</t>
  </si>
  <si>
    <t>Project Management</t>
  </si>
  <si>
    <t>CASH FLOW PROJECTIONS ACCORDING TO THE PROJECT SCHEDULE</t>
  </si>
  <si>
    <t>Software/Subscription Licenses</t>
  </si>
  <si>
    <t>Build, Configure, Testing</t>
  </si>
  <si>
    <t>Build, Configure and Testing</t>
  </si>
  <si>
    <t>Stabilisation and Go-Live Support</t>
  </si>
  <si>
    <t>Software/Subscription Licenses (Annually)</t>
  </si>
  <si>
    <r>
      <t xml:space="preserve">Professional Services
(as-and-when required)
*Please note that for Professional Services (PSC) we require the SDLC process to be followed where development, testing, deployment is followed for </t>
    </r>
    <r>
      <rPr>
        <b/>
        <sz val="11"/>
        <rFont val="Arial"/>
        <family val="2"/>
      </rPr>
      <t xml:space="preserve">160hours </t>
    </r>
    <r>
      <rPr>
        <sz val="11"/>
        <rFont val="Arial"/>
        <family val="2"/>
      </rPr>
      <t xml:space="preserve">per annum
</t>
    </r>
  </si>
  <si>
    <t>&lt;Add required skill and level&gt;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</si>
</sst>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1" formatCode="_-* #,##0_-;\-* #,##0_-;_-* &quot;-&quot;_-;_-@_-"/>
    <numFmt numFmtId="43" formatCode="_-* #,##0.00_-;\-* #,##0.00_-;_-* &quot;-&quot;??_-;_-@_-"/>
    <numFmt numFmtId="164" formatCode="&quot;R&quot;\ #,##0;[Red]&quot;R&quot;\ \-#,##0"/>
    <numFmt numFmtId="165" formatCode="&quot;R&quot;\ #,##0.00;&quot;R&quot;\ \-#,##0.00"/>
    <numFmt numFmtId="166" formatCode="&quot;R&quot;\ #,##0.00;[Red]&quot;R&quot;\ \-#,##0.00"/>
    <numFmt numFmtId="167" formatCode="_ &quot;R&quot;\ * #,##0_ ;_ &quot;R&quot;\ * \-#,##0_ ;_ &quot;R&quot;\ * &quot;-&quot;_ ;_ @_ "/>
    <numFmt numFmtId="168" formatCode="_ * #,##0_ ;_ * \-#,##0_ ;_ * &quot;-&quot;_ ;_ @_ "/>
    <numFmt numFmtId="169" formatCode="_ &quot;R&quot;\ * #,##0.00_ ;_ &quot;R&quot;\ * \-#,##0.00_ ;_ &quot;R&quot;\ * &quot;-&quot;??_ ;_ @_ "/>
    <numFmt numFmtId="170" formatCode="_ * #,##0.00_ ;_ * \-#,##0.00_ ;_ * &quot;-&quot;??_ ;_ @_ "/>
    <numFmt numFmtId="171" formatCode="_(&quot;$&quot;* #,##0.00_);_(&quot;$&quot;* \(#,##0.00\);_(&quot;$&quot;* &quot;-&quot;??_);_(@_)"/>
    <numFmt numFmtId="172" formatCode="_(* #,##0.00_);_(* \(#,##0.00\);_(* &quot;-&quot;??_);_(@_)"/>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 numFmtId="211" formatCode="_ * #,##0_ ;_ * \-#,##0_ ;_ * &quot;-&quot;??_ ;_ @_ "/>
  </numFmts>
  <fonts count="123">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b/>
      <sz val="14"/>
      <name val="Arial"/>
      <family val="2"/>
    </font>
    <font>
      <b/>
      <sz val="11"/>
      <color rgb="FFFF0000"/>
      <name val="Arial"/>
      <family val="2"/>
    </font>
    <font>
      <b/>
      <sz val="11"/>
      <name val="Arial"/>
      <family val="2"/>
    </font>
    <font>
      <b/>
      <sz val="11"/>
      <color rgb="FF00B0F0"/>
      <name val="Arial"/>
      <family val="2"/>
    </font>
    <font>
      <sz val="11"/>
      <color rgb="FF00B050"/>
      <name val="Arial"/>
      <family val="2"/>
    </font>
    <font>
      <b/>
      <sz val="11"/>
      <color rgb="FF00B050"/>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b/>
      <sz val="12"/>
      <color indexed="10"/>
      <name val="Arial"/>
      <family val="2"/>
    </font>
    <font>
      <u/>
      <sz val="10"/>
      <color theme="10"/>
      <name val="Arial"/>
      <family val="2"/>
    </font>
    <font>
      <u/>
      <sz val="12"/>
      <color indexed="12"/>
      <name val="Arial"/>
      <family val="2"/>
    </font>
    <font>
      <b/>
      <sz val="16"/>
      <name val="Arial"/>
      <family val="2"/>
    </font>
    <font>
      <sz val="11"/>
      <color rgb="FFFF0000"/>
      <name val="Arial"/>
      <family val="2"/>
    </font>
    <font>
      <sz val="8"/>
      <name val="Calibri"/>
      <family val="2"/>
      <scheme val="minor"/>
    </font>
    <font>
      <sz val="11"/>
      <color indexed="12"/>
      <name val="Arial"/>
      <family val="2"/>
    </font>
    <font>
      <b/>
      <sz val="11"/>
      <color indexed="17"/>
      <name val="Arial"/>
      <family val="2"/>
    </font>
  </fonts>
  <fills count="117">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lightUp">
        <bgColor theme="0" tint="-4.9989318521683403E-2"/>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249977111117893"/>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0"/>
        <bgColor rgb="FF000000"/>
      </patternFill>
    </fill>
    <fill>
      <patternFill patternType="solid">
        <fgColor theme="0" tint="-4.9989318521683403E-2"/>
        <bgColor rgb="FF000000"/>
      </patternFill>
    </fill>
    <fill>
      <patternFill patternType="solid">
        <fgColor theme="6" tint="0.39997558519241921"/>
        <bgColor rgb="FF000000"/>
      </patternFill>
    </fill>
    <fill>
      <patternFill patternType="solid">
        <fgColor theme="1"/>
        <bgColor indexed="64"/>
      </patternFill>
    </fill>
    <fill>
      <patternFill patternType="solid">
        <fgColor theme="0" tint="-0.499984740745262"/>
        <bgColor indexed="64"/>
      </patternFill>
    </fill>
    <fill>
      <patternFill patternType="solid">
        <fgColor theme="6" tint="0.59999389629810485"/>
        <bgColor rgb="FF000000"/>
      </patternFill>
    </fill>
  </fills>
  <borders count="105">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double">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double">
        <color indexed="64"/>
      </bottom>
      <diagonal/>
    </border>
  </borders>
  <cellStyleXfs count="9992">
    <xf numFmtId="0" fontId="0" fillId="0" borderId="0"/>
    <xf numFmtId="170"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9" borderId="0" applyNumberFormat="0" applyBorder="0" applyAlignment="0" applyProtection="0"/>
    <xf numFmtId="0" fontId="1" fillId="10" borderId="0" applyNumberFormat="0" applyBorder="0" applyAlignment="0" applyProtection="0"/>
    <xf numFmtId="0" fontId="14" fillId="11" borderId="0" applyNumberFormat="0" applyBorder="0" applyAlignment="0" applyProtection="0"/>
    <xf numFmtId="0" fontId="1"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4" fillId="15"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 fillId="20" borderId="0" applyNumberFormat="0" applyBorder="0" applyAlignment="0" applyProtection="0"/>
    <xf numFmtId="0" fontId="14" fillId="21" borderId="0" applyNumberFormat="0" applyBorder="0" applyAlignment="0" applyProtection="0"/>
    <xf numFmtId="0" fontId="1" fillId="12" borderId="0" applyNumberFormat="0" applyBorder="0" applyAlignment="0" applyProtection="0"/>
    <xf numFmtId="0" fontId="14" fillId="22" borderId="0" applyNumberFormat="0" applyBorder="0" applyAlignment="0" applyProtection="0"/>
    <xf numFmtId="0" fontId="1" fillId="14" borderId="0" applyNumberFormat="0" applyBorder="0" applyAlignment="0" applyProtection="0"/>
    <xf numFmtId="0" fontId="14" fillId="23" borderId="0" applyNumberFormat="0" applyBorder="0" applyAlignment="0" applyProtection="0"/>
    <xf numFmtId="0" fontId="1" fillId="20" borderId="0" applyNumberFormat="0" applyBorder="0" applyAlignment="0" applyProtection="0"/>
    <xf numFmtId="0" fontId="14" fillId="24" borderId="0" applyNumberFormat="0" applyBorder="0" applyAlignment="0" applyProtection="0"/>
    <xf numFmtId="0" fontId="14" fillId="7" borderId="0" applyNumberFormat="0" applyBorder="0" applyAlignment="0" applyProtection="0"/>
    <xf numFmtId="0" fontId="1" fillId="12"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6" fillId="14" borderId="0" applyNumberFormat="0" applyBorder="0" applyAlignment="0" applyProtection="0"/>
    <xf numFmtId="0" fontId="15" fillId="29" borderId="0" applyNumberFormat="0" applyBorder="0" applyAlignment="0" applyProtection="0"/>
    <xf numFmtId="0" fontId="6" fillId="20"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6" fillId="12" borderId="0" applyNumberFormat="0" applyBorder="0" applyAlignment="0" applyProtection="0"/>
    <xf numFmtId="0" fontId="15" fillId="32" borderId="0" applyNumberFormat="0" applyBorder="0" applyAlignment="0" applyProtection="0"/>
    <xf numFmtId="0" fontId="6" fillId="26" borderId="0" applyNumberFormat="0" applyBorder="0" applyAlignment="0" applyProtection="0"/>
    <xf numFmtId="0" fontId="15" fillId="33" borderId="0" applyNumberFormat="0" applyBorder="0" applyAlignment="0" applyProtection="0"/>
    <xf numFmtId="0" fontId="6" fillId="34" borderId="0" applyNumberFormat="0" applyBorder="0" applyAlignment="0" applyProtection="0"/>
    <xf numFmtId="0" fontId="15" fillId="35" borderId="0" applyNumberFormat="0" applyBorder="0" applyAlignment="0" applyProtection="0"/>
    <xf numFmtId="0" fontId="6" fillId="14" borderId="0" applyNumberFormat="0" applyBorder="0" applyAlignment="0" applyProtection="0"/>
    <xf numFmtId="0" fontId="15" fillId="36" borderId="0" applyNumberFormat="0" applyBorder="0" applyAlignment="0" applyProtection="0"/>
    <xf numFmtId="0" fontId="6"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6" fillId="40" borderId="0" applyNumberFormat="0" applyBorder="0" applyAlignment="0" applyProtection="0"/>
    <xf numFmtId="0" fontId="16" fillId="0" borderId="0">
      <alignment horizontal="center" wrapText="1"/>
      <protection locked="0"/>
    </xf>
    <xf numFmtId="0" fontId="17" fillId="41" borderId="0" applyNumberFormat="0" applyBorder="0" applyAlignment="0" applyProtection="0"/>
    <xf numFmtId="0" fontId="18" fillId="2" borderId="0" applyNumberFormat="0" applyBorder="0" applyAlignment="0" applyProtection="0"/>
    <xf numFmtId="0" fontId="19" fillId="42" borderId="13" applyNumberFormat="0" applyAlignment="0" applyProtection="0"/>
    <xf numFmtId="0" fontId="4" fillId="10" borderId="2" applyNumberFormat="0" applyAlignment="0" applyProtection="0"/>
    <xf numFmtId="0" fontId="20" fillId="43" borderId="16"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6" fontId="7"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3"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4" borderId="0" applyNumberFormat="0" applyBorder="0" applyAlignment="0" applyProtection="0"/>
    <xf numFmtId="0" fontId="9" fillId="0" borderId="10" applyNumberFormat="0" applyAlignment="0" applyProtection="0">
      <alignment horizontal="left" vertical="center"/>
    </xf>
    <xf numFmtId="0" fontId="9" fillId="0" borderId="17">
      <alignment horizontal="left" vertical="center"/>
    </xf>
    <xf numFmtId="0" fontId="26" fillId="0" borderId="18" applyNumberFormat="0" applyFill="0" applyAlignment="0" applyProtection="0"/>
    <xf numFmtId="0" fontId="27" fillId="0" borderId="19" applyNumberFormat="0" applyFill="0" applyAlignment="0" applyProtection="0"/>
    <xf numFmtId="0" fontId="28" fillId="0" borderId="18" applyNumberFormat="0" applyFill="0" applyAlignment="0" applyProtection="0"/>
    <xf numFmtId="0" fontId="29" fillId="0" borderId="1" applyNumberFormat="0" applyFill="0" applyAlignment="0" applyProtection="0"/>
    <xf numFmtId="0" fontId="30" fillId="0" borderId="20" applyNumberFormat="0" applyFill="0" applyAlignment="0" applyProtection="0"/>
    <xf numFmtId="0" fontId="31" fillId="0" borderId="21"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5" borderId="13" applyNumberFormat="0" applyAlignment="0" applyProtection="0"/>
    <xf numFmtId="179" fontId="33" fillId="46" borderId="0"/>
    <xf numFmtId="0" fontId="7" fillId="0" borderId="0"/>
    <xf numFmtId="0" fontId="7" fillId="0" borderId="0"/>
    <xf numFmtId="0" fontId="34" fillId="0" borderId="22" applyNumberFormat="0" applyFill="0" applyAlignment="0" applyProtection="0"/>
    <xf numFmtId="0" fontId="35" fillId="47" borderId="0" applyNumberFormat="0" applyBorder="0" applyAlignment="0" applyProtection="0"/>
    <xf numFmtId="0" fontId="2" fillId="48"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72" fontId="23" fillId="0" borderId="0"/>
    <xf numFmtId="0" fontId="7" fillId="49" borderId="13"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50" borderId="4" applyNumberFormat="0" applyFont="0" applyAlignment="0" applyProtection="0"/>
    <xf numFmtId="0" fontId="39" fillId="42" borderId="13" applyNumberFormat="0" applyAlignment="0" applyProtection="0"/>
    <xf numFmtId="0" fontId="3" fillId="10"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5" fillId="0" borderId="24"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72" fontId="7" fillId="0" borderId="0" applyFont="0" applyFill="0" applyBorder="0" applyAlignment="0" applyProtection="0"/>
    <xf numFmtId="0" fontId="63" fillId="0" borderId="0"/>
    <xf numFmtId="172"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72" fillId="0" borderId="0">
      <alignment vertical="top"/>
    </xf>
    <xf numFmtId="0" fontId="11" fillId="0" borderId="0">
      <alignment horizontal="left" vertical="top" wrapText="1"/>
    </xf>
    <xf numFmtId="0" fontId="42" fillId="0" borderId="0"/>
    <xf numFmtId="0" fontId="72" fillId="0" borderId="0">
      <alignment vertical="top"/>
    </xf>
    <xf numFmtId="0" fontId="72" fillId="0" borderId="0">
      <alignment vertical="top"/>
    </xf>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 fillId="5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61"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65"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3"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 fillId="7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58"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 fillId="62"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 fillId="66"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70"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74"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 fillId="78"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6" fillId="59"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6" fillId="6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7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79"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6" fillId="56"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8"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6" fillId="60"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97"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64"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7"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6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5" fillId="103"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6" fillId="76"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40" fillId="0" borderId="56">
      <alignment horizontal="left"/>
    </xf>
    <xf numFmtId="0" fontId="16" fillId="0" borderId="0">
      <alignment horizontal="center" wrapText="1"/>
      <protection locked="0"/>
    </xf>
    <xf numFmtId="0" fontId="16" fillId="0" borderId="0">
      <alignment horizontal="center" wrapText="1"/>
      <protection locked="0"/>
    </xf>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57" fillId="2"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185" fontId="74" fillId="0" borderId="57"/>
    <xf numFmtId="0" fontId="7" fillId="0" borderId="0" applyFill="0" applyBorder="0" applyAlignment="0"/>
    <xf numFmtId="164" fontId="7" fillId="0" borderId="0" applyFill="0" applyBorder="0" applyAlignment="0"/>
    <xf numFmtId="165" fontId="7" fillId="0" borderId="0" applyFill="0" applyBorder="0" applyAlignment="0"/>
    <xf numFmtId="166" fontId="7" fillId="0" borderId="0" applyFill="0" applyBorder="0" applyAlignment="0"/>
    <xf numFmtId="167"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4" fillId="54" borderId="2"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60" fillId="55" borderId="50"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3" fontId="76" fillId="49" borderId="0">
      <protection locked="0"/>
    </xf>
    <xf numFmtId="0"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91" fontId="7" fillId="0" borderId="0" applyFont="0" applyFill="0" applyBorder="0" applyAlignment="0" applyProtection="0"/>
    <xf numFmtId="170" fontId="77" fillId="0" borderId="0" applyFont="0" applyFill="0" applyBorder="0" applyAlignment="0" applyProtection="0"/>
    <xf numFmtId="19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0"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0"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93"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8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72" fontId="7" fillId="49" borderId="0">
      <protection locked="0"/>
    </xf>
    <xf numFmtId="3" fontId="7" fillId="0" borderId="0" applyFont="0" applyFill="0" applyBorder="0" applyAlignment="0" applyProtection="0"/>
    <xf numFmtId="0" fontId="74"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4" fillId="0" borderId="0"/>
    <xf numFmtId="0" fontId="74" fillId="0" borderId="0"/>
    <xf numFmtId="164"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6"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72" fillId="0" borderId="0" applyFill="0" applyBorder="0" applyAlignment="0"/>
    <xf numFmtId="14" fontId="72" fillId="0" borderId="0" applyFill="0" applyBorder="0" applyAlignment="0"/>
    <xf numFmtId="0" fontId="7" fillId="0" borderId="0">
      <protection locked="0"/>
    </xf>
    <xf numFmtId="197" fontId="78" fillId="0" borderId="60">
      <alignment horizontal="center"/>
    </xf>
    <xf numFmtId="40" fontId="41" fillId="0" borderId="0" applyFont="0" applyFill="0" applyBorder="0" applyAlignment="0" applyProtection="0"/>
    <xf numFmtId="0" fontId="79" fillId="0" borderId="7">
      <alignment horizontal="centerContinuous" vertical="center" wrapText="1"/>
    </xf>
    <xf numFmtId="0" fontId="46" fillId="107" borderId="0" applyNumberFormat="0" applyBorder="0" applyAlignment="0" applyProtection="0"/>
    <xf numFmtId="0" fontId="46" fillId="108" borderId="0" applyNumberFormat="0" applyBorder="0" applyAlignment="0" applyProtection="0"/>
    <xf numFmtId="0" fontId="46" fillId="109" borderId="0" applyNumberFormat="0" applyBorder="0" applyAlignment="0" applyProtection="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98" fontId="7" fillId="0" borderId="0" applyFon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62"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0" fontId="47" fillId="106" borderId="0" applyFon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199" fontId="83" fillId="0" borderId="60"/>
    <xf numFmtId="40" fontId="84" fillId="0" borderId="56" applyBorder="0"/>
    <xf numFmtId="2" fontId="47" fillId="106"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4" fillId="0" borderId="0"/>
    <xf numFmtId="0" fontId="13" fillId="0" borderId="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56" fillId="51"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0" fontId="9" fillId="0" borderId="17">
      <alignment horizontal="left" vertical="center"/>
    </xf>
    <xf numFmtId="0" fontId="86" fillId="0" borderId="0">
      <alignment horizontal="center" vertical="center" wrapText="1"/>
    </xf>
    <xf numFmtId="0" fontId="87" fillId="0" borderId="61"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9" fillId="0" borderId="62" applyNumberFormat="0" applyFill="0" applyAlignment="0" applyProtection="0"/>
    <xf numFmtId="0" fontId="89" fillId="0" borderId="62" applyNumberFormat="0" applyFill="0" applyAlignment="0" applyProtection="0"/>
    <xf numFmtId="0" fontId="53" fillId="0" borderId="47"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0" fillId="0" borderId="63" applyNumberFormat="0" applyFill="0" applyAlignment="0" applyProtection="0"/>
    <xf numFmtId="0" fontId="90" fillId="0" borderId="63" applyNumberFormat="0" applyFill="0" applyAlignment="0" applyProtection="0"/>
    <xf numFmtId="0" fontId="54"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55" fillId="0" borderId="48"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5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88" fillId="106" borderId="0" applyFont="0" applyFill="0" applyBorder="0" applyAlignment="0" applyProtection="0"/>
    <xf numFmtId="0" fontId="9" fillId="106" borderId="0" applyFont="0" applyFill="0" applyBorder="0" applyAlignment="0" applyProtection="0"/>
    <xf numFmtId="2" fontId="92" fillId="1" borderId="45">
      <alignment horizontal="left"/>
      <protection locked="0"/>
    </xf>
    <xf numFmtId="0" fontId="47" fillId="0" borderId="0"/>
    <xf numFmtId="2" fontId="93" fillId="0" borderId="13">
      <alignment horizontal="center" vertical="center"/>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10" fontId="36" fillId="49" borderId="13" applyNumberFormat="0" applyBorder="0" applyAlignment="0" applyProtection="0"/>
    <xf numFmtId="10" fontId="36" fillId="49" borderId="13" applyNumberFormat="0" applyBorder="0" applyAlignment="0" applyProtection="0"/>
    <xf numFmtId="10" fontId="36" fillId="49" borderId="13" applyNumberFormat="0" applyBorder="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58" fillId="53" borderId="2"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11" fillId="0" borderId="0" applyNumberFormat="0" applyFont="0" applyFill="0" applyBorder="0" applyAlignment="0"/>
    <xf numFmtId="0" fontId="98" fillId="0" borderId="0" applyNumberFormat="0" applyFont="0" applyFill="0" applyBorder="0" applyAlignment="0"/>
    <xf numFmtId="201" fontId="99" fillId="0" borderId="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59" fillId="0" borderId="49"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38" fontId="41" fillId="0" borderId="56"/>
    <xf numFmtId="168" fontId="7" fillId="0" borderId="0" applyFont="0" applyFill="0" applyBorder="0" applyAlignment="0" applyProtection="0"/>
    <xf numFmtId="170" fontId="7" fillId="0" borderId="0" applyFont="0" applyFill="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2" fillId="52"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72"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72" fillId="0" borderId="0"/>
    <xf numFmtId="0" fontId="72" fillId="0" borderId="0"/>
    <xf numFmtId="0" fontId="1" fillId="0" borderId="0"/>
    <xf numFmtId="0" fontId="1" fillId="0" borderId="0"/>
    <xf numFmtId="0" fontId="7" fillId="0" borderId="0"/>
    <xf numFmtId="0" fontId="72"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72" fillId="0" borderId="0"/>
    <xf numFmtId="0" fontId="14" fillId="0" borderId="0"/>
    <xf numFmtId="0" fontId="14" fillId="0" borderId="0"/>
    <xf numFmtId="0" fontId="14" fillId="0" borderId="0"/>
    <xf numFmtId="0" fontId="1" fillId="0" borderId="0"/>
    <xf numFmtId="0" fontId="8" fillId="0" borderId="0"/>
    <xf numFmtId="0" fontId="72" fillId="0" borderId="0"/>
    <xf numFmtId="0" fontId="8" fillId="0" borderId="0"/>
    <xf numFmtId="0" fontId="8"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72"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2" fillId="0" borderId="0"/>
    <xf numFmtId="0" fontId="72" fillId="0" borderId="0"/>
    <xf numFmtId="0" fontId="1" fillId="0" borderId="0"/>
    <xf numFmtId="0" fontId="1" fillId="0" borderId="0"/>
    <xf numFmtId="0" fontId="72"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4" fillId="0" borderId="0"/>
    <xf numFmtId="0" fontId="14"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 fillId="0" borderId="0"/>
    <xf numFmtId="0" fontId="7" fillId="0" borderId="0"/>
    <xf numFmtId="0" fontId="7" fillId="0" borderId="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4" fillId="0" borderId="57">
      <alignment horizontal="left"/>
    </xf>
    <xf numFmtId="0" fontId="105" fillId="0" borderId="0"/>
    <xf numFmtId="203" fontId="40" fillId="0" borderId="0">
      <alignment horizontal="left"/>
    </xf>
    <xf numFmtId="3" fontId="106" fillId="0" borderId="0">
      <alignment vertical="top"/>
    </xf>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3" fillId="54" borderId="3"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14" fontId="16" fillId="0" borderId="0">
      <alignment horizontal="center" wrapText="1"/>
      <protection locked="0"/>
    </xf>
    <xf numFmtId="14" fontId="16" fillId="0" borderId="0">
      <alignment horizontal="center" wrapText="1"/>
      <protection locked="0"/>
    </xf>
    <xf numFmtId="167"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3" fillId="0" borderId="60"/>
    <xf numFmtId="4" fontId="83" fillId="0" borderId="68"/>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205" fontId="16"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7"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45" applyFill="0" applyBorder="0" applyAlignment="0" applyProtection="0"/>
    <xf numFmtId="0" fontId="109" fillId="0" borderId="0" applyNumberFormat="0" applyFill="0" applyBorder="0" applyAlignment="0" applyProtection="0"/>
    <xf numFmtId="0" fontId="83" fillId="0" borderId="60"/>
    <xf numFmtId="0" fontId="41" fillId="0" borderId="0"/>
    <xf numFmtId="199" fontId="110" fillId="0" borderId="60"/>
    <xf numFmtId="49" fontId="72" fillId="0" borderId="0" applyFill="0" applyBorder="0" applyAlignment="0"/>
    <xf numFmtId="49" fontId="72" fillId="0" borderId="0" applyFill="0" applyBorder="0" applyAlignment="0"/>
    <xf numFmtId="0" fontId="7" fillId="0" borderId="0" applyFill="0" applyBorder="0" applyAlignment="0"/>
    <xf numFmtId="0" fontId="7" fillId="0" borderId="0" applyFill="0" applyBorder="0" applyAlignment="0"/>
    <xf numFmtId="0" fontId="40" fillId="0" borderId="56"/>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8" fontId="112" fillId="0" borderId="0" applyBorder="0">
      <alignment horizontal="centerContinuous" wrapText="1"/>
    </xf>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46" fillId="0" borderId="70" applyNumberFormat="0" applyFill="0" applyAlignment="0" applyProtection="0"/>
    <xf numFmtId="0" fontId="46" fillId="0" borderId="70" applyNumberFormat="0" applyFill="0" applyAlignment="0" applyProtection="0"/>
    <xf numFmtId="0" fontId="5" fillId="0" borderId="51" applyNumberFormat="0" applyFill="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203" fontId="40" fillId="0" borderId="0">
      <alignment horizontal="left"/>
    </xf>
    <xf numFmtId="0" fontId="104" fillId="0" borderId="56">
      <alignment horizontal="left"/>
    </xf>
    <xf numFmtId="0" fontId="12" fillId="0" borderId="22"/>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4"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116" fillId="0" borderId="0" applyNumberFormat="0" applyFill="0" applyBorder="0" applyAlignment="0" applyProtection="0"/>
    <xf numFmtId="9" fontId="7" fillId="0" borderId="0" applyFont="0" applyFill="0" applyBorder="0" applyAlignment="0" applyProtection="0"/>
  </cellStyleXfs>
  <cellXfs count="357">
    <xf numFmtId="0" fontId="0" fillId="0" borderId="0" xfId="0"/>
    <xf numFmtId="0" fontId="10" fillId="6" borderId="11" xfId="3" quotePrefix="1" applyFont="1" applyFill="1" applyBorder="1" applyAlignment="1">
      <alignment horizontal="center" vertical="center"/>
    </xf>
    <xf numFmtId="0" fontId="10" fillId="6" borderId="11" xfId="3" applyFont="1" applyFill="1" applyBorder="1" applyAlignment="1">
      <alignment horizontal="center" vertical="center"/>
    </xf>
    <xf numFmtId="2" fontId="10" fillId="6" borderId="11" xfId="3" quotePrefix="1" applyNumberFormat="1" applyFont="1" applyFill="1" applyBorder="1" applyAlignment="1">
      <alignment horizontal="center" vertical="center" wrapText="1"/>
    </xf>
    <xf numFmtId="0" fontId="10" fillId="5" borderId="12" xfId="3" applyFont="1" applyFill="1" applyBorder="1"/>
    <xf numFmtId="0" fontId="10" fillId="6" borderId="25" xfId="3" applyFont="1" applyFill="1" applyBorder="1" applyAlignment="1">
      <alignment horizontal="center" vertical="center"/>
    </xf>
    <xf numFmtId="0" fontId="10" fillId="6" borderId="9" xfId="3" quotePrefix="1" applyFont="1" applyFill="1" applyBorder="1" applyAlignment="1">
      <alignment horizontal="center" vertical="center"/>
    </xf>
    <xf numFmtId="0" fontId="10" fillId="5" borderId="15" xfId="3" applyFont="1" applyFill="1" applyBorder="1"/>
    <xf numFmtId="0" fontId="7" fillId="5" borderId="26" xfId="3" applyFill="1" applyBorder="1"/>
    <xf numFmtId="173" fontId="7" fillId="5" borderId="26" xfId="3" applyNumberFormat="1" applyFill="1" applyBorder="1" applyAlignment="1">
      <alignment horizontal="center"/>
    </xf>
    <xf numFmtId="174" fontId="7" fillId="8" borderId="26" xfId="3" applyNumberFormat="1" applyFill="1" applyBorder="1" applyAlignment="1">
      <alignment horizontal="center"/>
    </xf>
    <xf numFmtId="0" fontId="7" fillId="8" borderId="27" xfId="3" applyFill="1" applyBorder="1"/>
    <xf numFmtId="0" fontId="50" fillId="4" borderId="0" xfId="0" applyFont="1" applyFill="1"/>
    <xf numFmtId="0" fontId="52" fillId="4" borderId="0" xfId="0" applyFont="1" applyFill="1"/>
    <xf numFmtId="0" fontId="50" fillId="4" borderId="33" xfId="0" applyFont="1" applyFill="1" applyBorder="1"/>
    <xf numFmtId="0" fontId="50" fillId="4" borderId="34" xfId="0" applyFont="1" applyFill="1" applyBorder="1"/>
    <xf numFmtId="0" fontId="50" fillId="4" borderId="30" xfId="0" applyFont="1" applyFill="1" applyBorder="1"/>
    <xf numFmtId="0" fontId="50" fillId="4" borderId="38" xfId="0" applyFont="1" applyFill="1" applyBorder="1"/>
    <xf numFmtId="0" fontId="50" fillId="4" borderId="35" xfId="0" applyFont="1" applyFill="1" applyBorder="1"/>
    <xf numFmtId="0" fontId="50" fillId="4" borderId="36" xfId="0" applyFont="1" applyFill="1" applyBorder="1"/>
    <xf numFmtId="0" fontId="52" fillId="4" borderId="0" xfId="0" applyFont="1" applyFill="1" applyProtection="1">
      <protection locked="0"/>
    </xf>
    <xf numFmtId="1" fontId="51" fillId="4" borderId="0" xfId="327" applyNumberFormat="1" applyFont="1" applyFill="1" applyAlignment="1">
      <alignment horizontal="center" vertical="center"/>
    </xf>
    <xf numFmtId="1" fontId="51" fillId="4" borderId="0" xfId="327" applyNumberFormat="1" applyFont="1" applyFill="1" applyAlignment="1">
      <alignment horizontal="left" vertical="center"/>
    </xf>
    <xf numFmtId="0" fontId="51" fillId="4" borderId="0" xfId="327" applyFont="1" applyFill="1" applyAlignment="1">
      <alignment vertical="center" wrapText="1"/>
    </xf>
    <xf numFmtId="0" fontId="65" fillId="4" borderId="0" xfId="327" applyFont="1" applyFill="1" applyAlignment="1">
      <alignment vertical="top" wrapText="1"/>
    </xf>
    <xf numFmtId="1" fontId="51" fillId="4" borderId="0" xfId="327" applyNumberFormat="1" applyFont="1" applyFill="1" applyAlignment="1">
      <alignment horizontal="center" vertical="center" wrapText="1"/>
    </xf>
    <xf numFmtId="0" fontId="51" fillId="4" borderId="20" xfId="327" applyFont="1" applyFill="1" applyBorder="1" applyAlignment="1">
      <alignment horizontal="center" vertical="center" wrapText="1"/>
    </xf>
    <xf numFmtId="0" fontId="51" fillId="4" borderId="0" xfId="327" applyFont="1" applyFill="1" applyAlignment="1">
      <alignment horizontal="left" vertical="center" wrapText="1"/>
    </xf>
    <xf numFmtId="0" fontId="70" fillId="4" borderId="0" xfId="327" applyFont="1" applyFill="1" applyAlignment="1">
      <alignment horizontal="right" vertical="center"/>
    </xf>
    <xf numFmtId="0" fontId="51" fillId="4" borderId="0" xfId="327" applyFont="1" applyFill="1" applyAlignment="1">
      <alignment vertical="center"/>
    </xf>
    <xf numFmtId="0" fontId="66" fillId="4" borderId="0" xfId="327" applyFont="1" applyFill="1" applyAlignment="1">
      <alignment horizontal="center" vertical="center"/>
    </xf>
    <xf numFmtId="0" fontId="66" fillId="4" borderId="0" xfId="327" applyFont="1" applyFill="1" applyAlignment="1">
      <alignment horizontal="center" vertical="center" wrapText="1"/>
    </xf>
    <xf numFmtId="0" fontId="51" fillId="4" borderId="0" xfId="327" applyFont="1" applyFill="1" applyAlignment="1">
      <alignment horizontal="center" vertical="center"/>
    </xf>
    <xf numFmtId="0" fontId="66" fillId="4" borderId="0" xfId="327" applyFont="1" applyFill="1" applyAlignment="1">
      <alignment horizontal="left" vertical="center"/>
    </xf>
    <xf numFmtId="0" fontId="66" fillId="4" borderId="0" xfId="327" applyFont="1" applyFill="1" applyAlignment="1">
      <alignment horizontal="right" vertical="center" wrapText="1"/>
    </xf>
    <xf numFmtId="184" fontId="51" fillId="4" borderId="0" xfId="1879" applyNumberFormat="1" applyFont="1" applyFill="1" applyBorder="1" applyAlignment="1">
      <alignment horizontal="center" vertical="center" wrapText="1"/>
    </xf>
    <xf numFmtId="184" fontId="52" fillId="4" borderId="22" xfId="1879" applyNumberFormat="1" applyFont="1" applyFill="1" applyBorder="1" applyAlignment="1" applyProtection="1">
      <alignment vertical="center" wrapText="1"/>
    </xf>
    <xf numFmtId="184" fontId="52" fillId="4" borderId="0" xfId="1879" applyNumberFormat="1" applyFont="1" applyFill="1" applyBorder="1" applyAlignment="1" applyProtection="1">
      <alignment vertical="center" wrapText="1"/>
      <protection locked="0"/>
    </xf>
    <xf numFmtId="0" fontId="51" fillId="4" borderId="0" xfId="327" applyFont="1" applyFill="1" applyAlignment="1">
      <alignment horizontal="left" vertical="center"/>
    </xf>
    <xf numFmtId="0" fontId="51" fillId="4" borderId="0" xfId="327" applyFont="1" applyFill="1" applyAlignment="1">
      <alignment horizontal="center" vertical="center" wrapText="1"/>
    </xf>
    <xf numFmtId="184" fontId="70" fillId="4" borderId="0" xfId="1879" applyNumberFormat="1" applyFont="1" applyFill="1" applyAlignment="1">
      <alignment horizontal="center" vertical="center"/>
    </xf>
    <xf numFmtId="0" fontId="70" fillId="4" borderId="0" xfId="327" applyFont="1" applyFill="1" applyAlignment="1">
      <alignment horizontal="center" vertical="center"/>
    </xf>
    <xf numFmtId="0" fontId="66" fillId="81" borderId="29" xfId="327" applyFont="1" applyFill="1" applyBorder="1" applyAlignment="1">
      <alignment horizontal="center" vertical="center" wrapText="1"/>
    </xf>
    <xf numFmtId="0" fontId="66" fillId="81" borderId="30" xfId="327" applyFont="1" applyFill="1" applyBorder="1" applyAlignment="1">
      <alignment horizontal="center" vertical="center" wrapText="1"/>
    </xf>
    <xf numFmtId="0" fontId="10" fillId="5" borderId="54" xfId="3" applyFont="1" applyFill="1" applyBorder="1"/>
    <xf numFmtId="184" fontId="66" fillId="81" borderId="29" xfId="1879" applyNumberFormat="1" applyFont="1" applyFill="1" applyBorder="1" applyAlignment="1" applyProtection="1">
      <alignment horizontal="center" vertical="center" wrapText="1"/>
    </xf>
    <xf numFmtId="184" fontId="66" fillId="81" borderId="30" xfId="1879" applyNumberFormat="1" applyFont="1" applyFill="1" applyBorder="1" applyAlignment="1" applyProtection="1">
      <alignment horizontal="center" vertical="center" wrapText="1"/>
    </xf>
    <xf numFmtId="184" fontId="52" fillId="4" borderId="0" xfId="1879" applyNumberFormat="1" applyFont="1" applyFill="1" applyBorder="1" applyAlignment="1" applyProtection="1">
      <alignment vertical="center" wrapText="1"/>
    </xf>
    <xf numFmtId="170" fontId="71" fillId="111" borderId="11" xfId="1" applyFont="1" applyFill="1" applyBorder="1" applyAlignment="1" applyProtection="1">
      <alignment horizontal="center" vertical="center" wrapText="1"/>
    </xf>
    <xf numFmtId="1" fontId="68" fillId="4" borderId="0" xfId="327" applyNumberFormat="1" applyFont="1" applyFill="1" applyAlignment="1">
      <alignment horizontal="center" vertical="center" wrapText="1"/>
    </xf>
    <xf numFmtId="180" fontId="68" fillId="4" borderId="0" xfId="327" applyNumberFormat="1" applyFont="1" applyFill="1" applyAlignment="1">
      <alignment horizontal="center" vertical="center" wrapText="1"/>
    </xf>
    <xf numFmtId="0" fontId="52" fillId="4" borderId="37" xfId="0" applyFont="1" applyFill="1" applyBorder="1" applyAlignment="1">
      <alignment horizontal="left" vertical="center" indent="4"/>
    </xf>
    <xf numFmtId="0" fontId="50" fillId="28" borderId="37" xfId="0" applyFont="1" applyFill="1" applyBorder="1" applyAlignment="1">
      <alignment horizontal="left" indent="4"/>
    </xf>
    <xf numFmtId="0" fontId="50" fillId="28" borderId="0" xfId="0" applyFont="1" applyFill="1"/>
    <xf numFmtId="0" fontId="50" fillId="4" borderId="37" xfId="0" applyFont="1" applyFill="1" applyBorder="1" applyAlignment="1">
      <alignment horizontal="left" indent="4"/>
    </xf>
    <xf numFmtId="0" fontId="52" fillId="27" borderId="37" xfId="0" applyFont="1" applyFill="1" applyBorder="1" applyAlignment="1">
      <alignment horizontal="left" indent="4"/>
    </xf>
    <xf numFmtId="0" fontId="50" fillId="27" borderId="0" xfId="0" applyFont="1" applyFill="1"/>
    <xf numFmtId="0" fontId="50" fillId="4" borderId="20" xfId="0" applyFont="1" applyFill="1" applyBorder="1"/>
    <xf numFmtId="184" fontId="70" fillId="4" borderId="0" xfId="1879" applyNumberFormat="1" applyFont="1" applyFill="1" applyBorder="1" applyAlignment="1" applyProtection="1">
      <alignment horizontal="center" vertical="center"/>
    </xf>
    <xf numFmtId="184" fontId="70" fillId="4" borderId="0" xfId="1879" applyNumberFormat="1" applyFont="1" applyFill="1" applyBorder="1" applyAlignment="1" applyProtection="1">
      <alignment horizontal="left" vertical="center" wrapText="1"/>
    </xf>
    <xf numFmtId="0" fontId="70" fillId="4" borderId="0" xfId="327" applyFont="1" applyFill="1" applyAlignment="1">
      <alignment horizontal="left" vertical="center" wrapText="1"/>
    </xf>
    <xf numFmtId="1" fontId="51" fillId="4" borderId="0" xfId="327" applyNumberFormat="1" applyFont="1" applyFill="1" applyAlignment="1">
      <alignment vertical="center" wrapText="1"/>
    </xf>
    <xf numFmtId="0" fontId="51" fillId="4" borderId="0" xfId="327" applyFont="1" applyFill="1" applyAlignment="1">
      <alignment vertical="top" wrapText="1"/>
    </xf>
    <xf numFmtId="0" fontId="67" fillId="4" borderId="0" xfId="327" applyFont="1" applyFill="1" applyAlignment="1">
      <alignment vertical="top" wrapText="1"/>
    </xf>
    <xf numFmtId="0" fontId="69" fillId="4" borderId="0" xfId="327" applyFont="1" applyFill="1" applyAlignment="1">
      <alignment vertical="top" wrapText="1"/>
    </xf>
    <xf numFmtId="184" fontId="65" fillId="4" borderId="0" xfId="1879" applyNumberFormat="1" applyFont="1" applyFill="1" applyBorder="1" applyAlignment="1" applyProtection="1">
      <alignment vertical="top" wrapText="1"/>
    </xf>
    <xf numFmtId="0" fontId="52" fillId="4" borderId="37" xfId="0" applyFont="1" applyFill="1" applyBorder="1" applyAlignment="1">
      <alignment horizontal="left" indent="4"/>
    </xf>
    <xf numFmtId="0" fontId="66" fillId="113" borderId="11" xfId="327" applyFont="1" applyFill="1" applyBorder="1" applyAlignment="1" applyProtection="1">
      <alignment horizontal="center" vertical="center" wrapText="1"/>
      <protection locked="0"/>
    </xf>
    <xf numFmtId="170" fontId="66" fillId="28" borderId="13" xfId="1" applyFont="1" applyFill="1" applyBorder="1" applyAlignment="1" applyProtection="1">
      <alignment horizontal="center" vertical="center" wrapText="1"/>
      <protection locked="0"/>
    </xf>
    <xf numFmtId="10" fontId="7" fillId="5" borderId="27" xfId="3" applyNumberFormat="1" applyFill="1" applyBorder="1" applyAlignment="1">
      <alignment horizontal="center"/>
    </xf>
    <xf numFmtId="0" fontId="7" fillId="4" borderId="0" xfId="3" applyFill="1"/>
    <xf numFmtId="0" fontId="64" fillId="4" borderId="0" xfId="3559" applyFont="1" applyFill="1" applyAlignment="1">
      <alignment horizontal="left" vertical="center"/>
    </xf>
    <xf numFmtId="0" fontId="7" fillId="4" borderId="0" xfId="3559" applyFill="1" applyAlignment="1">
      <alignment horizontal="left" vertical="top"/>
    </xf>
    <xf numFmtId="0" fontId="7" fillId="4" borderId="0" xfId="3559" applyFill="1" applyAlignment="1">
      <alignment vertical="center"/>
    </xf>
    <xf numFmtId="0" fontId="7" fillId="4" borderId="0" xfId="3559" applyFill="1" applyAlignment="1">
      <alignment vertical="center" wrapText="1" shrinkToFit="1"/>
    </xf>
    <xf numFmtId="0" fontId="0" fillId="4" borderId="0" xfId="0" applyFill="1"/>
    <xf numFmtId="0" fontId="9" fillId="4" borderId="0" xfId="329" quotePrefix="1" applyFont="1" applyFill="1" applyAlignment="1">
      <alignment horizontal="left"/>
    </xf>
    <xf numFmtId="0" fontId="7" fillId="4" borderId="0" xfId="3559" applyFill="1"/>
    <xf numFmtId="1" fontId="64" fillId="4" borderId="0" xfId="3559" applyNumberFormat="1" applyFont="1" applyFill="1" applyAlignment="1">
      <alignment vertical="center"/>
    </xf>
    <xf numFmtId="0" fontId="9" fillId="4" borderId="40" xfId="329" quotePrefix="1" applyFont="1" applyFill="1" applyBorder="1" applyAlignment="1">
      <alignment horizontal="left" vertical="center"/>
    </xf>
    <xf numFmtId="0" fontId="9" fillId="4" borderId="0" xfId="329" quotePrefix="1" applyFont="1" applyFill="1" applyAlignment="1">
      <alignment horizontal="center" vertical="top"/>
    </xf>
    <xf numFmtId="0" fontId="9" fillId="4" borderId="0" xfId="329" quotePrefix="1" applyFont="1" applyFill="1" applyAlignment="1">
      <alignment horizontal="left" vertical="top"/>
    </xf>
    <xf numFmtId="0" fontId="9" fillId="4" borderId="41" xfId="329" quotePrefix="1" applyFont="1" applyFill="1" applyBorder="1" applyAlignment="1">
      <alignment horizontal="left" vertical="center"/>
    </xf>
    <xf numFmtId="190" fontId="47" fillId="4" borderId="0" xfId="329" applyNumberFormat="1" applyFont="1" applyFill="1"/>
    <xf numFmtId="0" fontId="47" fillId="4" borderId="0" xfId="329" applyFont="1" applyFill="1"/>
    <xf numFmtId="0" fontId="7" fillId="4" borderId="0" xfId="329" applyFill="1"/>
    <xf numFmtId="0" fontId="115" fillId="4" borderId="0" xfId="329" applyFont="1" applyFill="1" applyAlignment="1">
      <alignment vertical="center" wrapText="1"/>
    </xf>
    <xf numFmtId="0" fontId="7" fillId="4" borderId="0" xfId="329" applyFill="1" applyAlignment="1">
      <alignment vertical="center" wrapText="1"/>
    </xf>
    <xf numFmtId="0" fontId="118" fillId="4" borderId="0" xfId="329" quotePrefix="1" applyFont="1" applyFill="1" applyAlignment="1">
      <alignment vertical="center"/>
    </xf>
    <xf numFmtId="3" fontId="7" fillId="4" borderId="13" xfId="329" applyNumberFormat="1" applyFill="1" applyBorder="1" applyAlignment="1">
      <alignment horizontal="left" vertical="top"/>
    </xf>
    <xf numFmtId="3" fontId="7" fillId="4" borderId="14" xfId="329" applyNumberFormat="1" applyFill="1" applyBorder="1" applyAlignment="1">
      <alignment horizontal="center" vertical="center"/>
    </xf>
    <xf numFmtId="170" fontId="66" fillId="112" borderId="43" xfId="1" applyFont="1" applyFill="1" applyBorder="1" applyAlignment="1">
      <alignment horizontal="center" vertical="center" wrapText="1"/>
    </xf>
    <xf numFmtId="170" fontId="66" fillId="5" borderId="45" xfId="1" applyFont="1" applyFill="1" applyBorder="1" applyAlignment="1">
      <alignment horizontal="center" vertical="center" wrapText="1"/>
    </xf>
    <xf numFmtId="0" fontId="66" fillId="112" borderId="86" xfId="327" applyFont="1" applyFill="1" applyBorder="1" applyAlignment="1">
      <alignment horizontal="center" vertical="center" wrapText="1"/>
    </xf>
    <xf numFmtId="170" fontId="66" fillId="5" borderId="87" xfId="1" applyFont="1" applyFill="1" applyBorder="1" applyAlignment="1">
      <alignment horizontal="center" vertical="center" wrapText="1"/>
    </xf>
    <xf numFmtId="0" fontId="119" fillId="4" borderId="37" xfId="0" applyFont="1" applyFill="1" applyBorder="1" applyAlignment="1">
      <alignment horizontal="left" indent="11"/>
    </xf>
    <xf numFmtId="0" fontId="119" fillId="4" borderId="37" xfId="0" applyFont="1" applyFill="1" applyBorder="1" applyAlignment="1">
      <alignment horizontal="left" indent="7"/>
    </xf>
    <xf numFmtId="0" fontId="119" fillId="4" borderId="37" xfId="0" applyFont="1" applyFill="1" applyBorder="1" applyAlignment="1">
      <alignment horizontal="left" indent="4"/>
    </xf>
    <xf numFmtId="0" fontId="51" fillId="4" borderId="31" xfId="327" applyFont="1" applyFill="1" applyBorder="1" applyAlignment="1">
      <alignment horizontal="left" vertical="center" wrapText="1"/>
    </xf>
    <xf numFmtId="0" fontId="65" fillId="81" borderId="54" xfId="327" applyFont="1" applyFill="1" applyBorder="1" applyAlignment="1">
      <alignment horizontal="center" vertical="center" wrapText="1"/>
    </xf>
    <xf numFmtId="0" fontId="66" fillId="80" borderId="46" xfId="327" applyFont="1" applyFill="1" applyBorder="1" applyAlignment="1">
      <alignment horizontal="center" vertical="center" wrapText="1"/>
    </xf>
    <xf numFmtId="0" fontId="51" fillId="4" borderId="32" xfId="327" applyFont="1" applyFill="1" applyBorder="1" applyAlignment="1">
      <alignment horizontal="left" vertical="center"/>
    </xf>
    <xf numFmtId="0" fontId="65" fillId="81" borderId="37" xfId="327" applyFont="1" applyFill="1" applyBorder="1" applyAlignment="1">
      <alignment horizontal="center" vertical="center" wrapText="1"/>
    </xf>
    <xf numFmtId="0" fontId="65" fillId="81" borderId="15" xfId="327" applyFont="1" applyFill="1" applyBorder="1" applyAlignment="1">
      <alignment horizontal="center" vertical="center" wrapText="1"/>
    </xf>
    <xf numFmtId="170" fontId="66" fillId="5" borderId="88" xfId="1" applyFont="1" applyFill="1" applyBorder="1" applyAlignment="1">
      <alignment horizontal="center" vertical="center" wrapText="1"/>
    </xf>
    <xf numFmtId="170" fontId="66" fillId="28" borderId="26" xfId="1" applyFont="1" applyFill="1" applyBorder="1" applyAlignment="1" applyProtection="1">
      <alignment horizontal="center" vertical="center" wrapText="1"/>
      <protection locked="0"/>
    </xf>
    <xf numFmtId="170" fontId="66" fillId="5" borderId="44" xfId="1" applyFont="1" applyFill="1" applyBorder="1" applyAlignment="1">
      <alignment horizontal="center" vertical="center" wrapText="1"/>
    </xf>
    <xf numFmtId="0" fontId="51" fillId="4" borderId="77" xfId="327" applyFont="1" applyFill="1" applyBorder="1" applyAlignment="1">
      <alignment horizontal="left" vertical="center" wrapText="1"/>
    </xf>
    <xf numFmtId="0" fontId="66" fillId="80" borderId="89" xfId="327" applyFont="1" applyFill="1" applyBorder="1" applyAlignment="1">
      <alignment horizontal="center" vertical="center" wrapText="1"/>
    </xf>
    <xf numFmtId="170" fontId="66" fillId="5" borderId="94" xfId="1" applyFont="1" applyFill="1" applyBorder="1" applyAlignment="1">
      <alignment horizontal="center" vertical="center" wrapText="1"/>
    </xf>
    <xf numFmtId="170" fontId="66" fillId="28" borderId="78" xfId="1" applyFont="1" applyFill="1" applyBorder="1" applyAlignment="1" applyProtection="1">
      <alignment horizontal="center" vertical="center" wrapText="1"/>
      <protection locked="0"/>
    </xf>
    <xf numFmtId="170" fontId="66" fillId="5" borderId="79" xfId="1" applyFont="1" applyFill="1" applyBorder="1" applyAlignment="1">
      <alignment horizontal="center" vertical="center" wrapText="1"/>
    </xf>
    <xf numFmtId="0" fontId="66" fillId="82" borderId="7" xfId="327" applyFont="1" applyFill="1" applyBorder="1" applyAlignment="1">
      <alignment horizontal="center" vertical="center" wrapText="1"/>
    </xf>
    <xf numFmtId="0" fontId="66" fillId="112" borderId="95" xfId="327" applyFont="1" applyFill="1" applyBorder="1" applyAlignment="1">
      <alignment horizontal="center" vertical="center" wrapText="1"/>
    </xf>
    <xf numFmtId="0" fontId="66" fillId="113" borderId="93" xfId="327" applyFont="1" applyFill="1" applyBorder="1" applyAlignment="1" applyProtection="1">
      <alignment horizontal="center" vertical="center" wrapText="1"/>
      <protection locked="0"/>
    </xf>
    <xf numFmtId="170" fontId="66" fillId="113" borderId="92" xfId="1" applyFont="1" applyFill="1" applyBorder="1" applyAlignment="1" applyProtection="1">
      <alignment horizontal="center" vertical="center" wrapText="1"/>
      <protection locked="0"/>
    </xf>
    <xf numFmtId="170" fontId="71" fillId="111" borderId="93" xfId="1" applyFont="1" applyFill="1" applyBorder="1" applyAlignment="1" applyProtection="1">
      <alignment horizontal="center" vertical="center" wrapText="1"/>
    </xf>
    <xf numFmtId="0" fontId="51" fillId="4" borderId="7" xfId="327" applyFont="1" applyFill="1" applyBorder="1" applyAlignment="1">
      <alignment horizontal="center" vertical="center" wrapText="1"/>
    </xf>
    <xf numFmtId="170" fontId="51" fillId="111" borderId="11" xfId="1" applyFont="1" applyFill="1" applyBorder="1" applyAlignment="1" applyProtection="1">
      <alignment horizontal="center" vertical="center" wrapText="1"/>
    </xf>
    <xf numFmtId="170" fontId="51" fillId="111" borderId="93" xfId="1" applyFont="1" applyFill="1" applyBorder="1" applyAlignment="1" applyProtection="1">
      <alignment horizontal="center" vertical="center" wrapText="1"/>
    </xf>
    <xf numFmtId="170" fontId="66" fillId="111" borderId="39" xfId="1" applyFont="1" applyFill="1" applyBorder="1" applyAlignment="1" applyProtection="1">
      <alignment horizontal="center" vertical="center"/>
    </xf>
    <xf numFmtId="170" fontId="66" fillId="111" borderId="90" xfId="1" applyFont="1" applyFill="1" applyBorder="1" applyAlignment="1" applyProtection="1">
      <alignment horizontal="center" vertical="center"/>
    </xf>
    <xf numFmtId="170" fontId="66" fillId="111" borderId="74" xfId="1" applyFont="1" applyFill="1" applyBorder="1" applyAlignment="1" applyProtection="1">
      <alignment horizontal="center" vertical="center"/>
    </xf>
    <xf numFmtId="170" fontId="66" fillId="111" borderId="14" xfId="1" applyFont="1" applyFill="1" applyBorder="1" applyAlignment="1" applyProtection="1">
      <alignment horizontal="center" vertical="center"/>
    </xf>
    <xf numFmtId="170" fontId="66" fillId="111" borderId="72" xfId="1" applyFont="1" applyFill="1" applyBorder="1" applyAlignment="1" applyProtection="1">
      <alignment horizontal="center" vertical="center"/>
    </xf>
    <xf numFmtId="170" fontId="66" fillId="111" borderId="81" xfId="1" applyFont="1" applyFill="1" applyBorder="1" applyAlignment="1" applyProtection="1">
      <alignment horizontal="center" vertical="center"/>
    </xf>
    <xf numFmtId="0" fontId="51" fillId="4" borderId="6" xfId="327" applyFont="1" applyFill="1" applyBorder="1" applyAlignment="1">
      <alignment horizontal="left" vertical="center" wrapText="1"/>
    </xf>
    <xf numFmtId="0" fontId="51" fillId="4" borderId="32" xfId="327" applyFont="1" applyFill="1" applyBorder="1" applyAlignment="1">
      <alignment horizontal="left" vertical="center" wrapText="1"/>
    </xf>
    <xf numFmtId="0" fontId="66" fillId="82" borderId="29" xfId="327" applyFont="1" applyFill="1" applyBorder="1" applyAlignment="1">
      <alignment horizontal="center" vertical="center" wrapText="1"/>
    </xf>
    <xf numFmtId="0" fontId="51" fillId="4" borderId="29" xfId="327" applyFont="1" applyFill="1" applyBorder="1" applyAlignment="1">
      <alignment horizontal="center" vertical="center" wrapText="1"/>
    </xf>
    <xf numFmtId="0" fontId="66" fillId="82" borderId="6" xfId="327" applyFont="1" applyFill="1" applyBorder="1" applyAlignment="1">
      <alignment horizontal="center" vertical="center" wrapText="1"/>
    </xf>
    <xf numFmtId="170" fontId="66" fillId="114" borderId="91" xfId="1" applyFont="1" applyFill="1" applyBorder="1" applyAlignment="1" applyProtection="1">
      <alignment horizontal="center" vertical="center" wrapText="1"/>
      <protection locked="0"/>
    </xf>
    <xf numFmtId="170" fontId="51" fillId="114" borderId="78" xfId="1" applyFont="1" applyFill="1" applyBorder="1" applyAlignment="1" applyProtection="1">
      <alignment horizontal="center" vertical="center" wrapText="1"/>
    </xf>
    <xf numFmtId="170" fontId="52" fillId="114" borderId="78" xfId="1" applyFont="1" applyFill="1" applyBorder="1" applyAlignment="1" applyProtection="1">
      <alignment horizontal="center" vertical="center" wrapText="1"/>
    </xf>
    <xf numFmtId="170" fontId="66" fillId="114" borderId="41" xfId="1" applyFont="1" applyFill="1" applyBorder="1" applyAlignment="1" applyProtection="1">
      <alignment horizontal="center" vertical="center" wrapText="1"/>
      <protection locked="0"/>
    </xf>
    <xf numFmtId="170" fontId="51" fillId="114" borderId="13" xfId="1" applyFont="1" applyFill="1" applyBorder="1" applyAlignment="1" applyProtection="1">
      <alignment horizontal="center" vertical="center" wrapText="1"/>
    </xf>
    <xf numFmtId="170" fontId="52" fillId="114" borderId="13" xfId="1" applyFont="1" applyFill="1" applyBorder="1" applyAlignment="1" applyProtection="1">
      <alignment horizontal="center" vertical="center" wrapText="1"/>
    </xf>
    <xf numFmtId="170" fontId="66" fillId="114" borderId="75" xfId="1" applyFont="1" applyFill="1" applyBorder="1" applyAlignment="1" applyProtection="1">
      <alignment horizontal="center" vertical="center" wrapText="1"/>
      <protection locked="0"/>
    </xf>
    <xf numFmtId="170" fontId="51" fillId="114" borderId="71" xfId="1" applyFont="1" applyFill="1" applyBorder="1" applyAlignment="1" applyProtection="1">
      <alignment horizontal="center" vertical="center" wrapText="1"/>
    </xf>
    <xf numFmtId="170" fontId="52" fillId="114" borderId="71" xfId="1" applyFont="1" applyFill="1" applyBorder="1" applyAlignment="1" applyProtection="1">
      <alignment horizontal="center" vertical="center" wrapText="1"/>
    </xf>
    <xf numFmtId="185" fontId="51" fillId="4" borderId="98" xfId="327" applyNumberFormat="1" applyFont="1" applyFill="1" applyBorder="1" applyAlignment="1">
      <alignment horizontal="center"/>
    </xf>
    <xf numFmtId="170" fontId="66" fillId="112" borderId="90" xfId="1" applyFont="1" applyFill="1" applyBorder="1" applyAlignment="1">
      <alignment horizontal="center" vertical="center" wrapText="1"/>
    </xf>
    <xf numFmtId="0" fontId="51" fillId="4" borderId="20" xfId="327" applyFont="1" applyFill="1" applyBorder="1" applyAlignment="1">
      <alignment horizontal="left" vertical="center" wrapText="1"/>
    </xf>
    <xf numFmtId="170" fontId="66" fillId="114" borderId="40" xfId="1" applyFont="1" applyFill="1" applyBorder="1" applyAlignment="1" applyProtection="1">
      <alignment horizontal="center" vertical="center" wrapText="1"/>
      <protection locked="0"/>
    </xf>
    <xf numFmtId="170" fontId="51" fillId="114" borderId="11" xfId="1" applyFont="1" applyFill="1" applyBorder="1" applyAlignment="1" applyProtection="1">
      <alignment horizontal="center" vertical="center" wrapText="1"/>
    </xf>
    <xf numFmtId="170" fontId="52" fillId="114" borderId="11" xfId="1" applyFont="1" applyFill="1" applyBorder="1" applyAlignment="1" applyProtection="1">
      <alignment horizontal="center" vertical="center" wrapText="1"/>
    </xf>
    <xf numFmtId="0" fontId="66" fillId="81" borderId="7" xfId="327" applyFont="1" applyFill="1" applyBorder="1" applyAlignment="1">
      <alignment horizontal="center" vertical="center" wrapText="1"/>
    </xf>
    <xf numFmtId="0" fontId="66" fillId="28" borderId="6" xfId="327" applyFont="1" applyFill="1" applyBorder="1" applyAlignment="1">
      <alignment horizontal="left" vertical="center"/>
    </xf>
    <xf numFmtId="0" fontId="66" fillId="28" borderId="31" xfId="327" applyFont="1" applyFill="1" applyBorder="1" applyAlignment="1">
      <alignment horizontal="left" vertical="center"/>
    </xf>
    <xf numFmtId="0" fontId="66" fillId="28" borderId="32" xfId="327" applyFont="1" applyFill="1" applyBorder="1" applyAlignment="1">
      <alignment horizontal="left" vertical="center"/>
    </xf>
    <xf numFmtId="0" fontId="66" fillId="28" borderId="32" xfId="327" applyFont="1" applyFill="1" applyBorder="1" applyAlignment="1">
      <alignment horizontal="center" vertical="center"/>
    </xf>
    <xf numFmtId="170" fontId="52" fillId="4" borderId="93" xfId="1" applyFont="1" applyFill="1" applyBorder="1" applyAlignment="1" applyProtection="1">
      <alignment horizontal="center" vertical="center" wrapText="1"/>
    </xf>
    <xf numFmtId="0" fontId="65" fillId="81" borderId="7" xfId="327" applyFont="1" applyFill="1" applyBorder="1" applyAlignment="1">
      <alignment horizontal="center" vertical="center" wrapText="1"/>
    </xf>
    <xf numFmtId="173" fontId="7" fillId="28" borderId="13" xfId="3" applyNumberFormat="1" applyFill="1" applyBorder="1" applyAlignment="1" applyProtection="1">
      <alignment horizontal="center"/>
      <protection locked="0"/>
    </xf>
    <xf numFmtId="174" fontId="7" fillId="28" borderId="13" xfId="3" applyNumberFormat="1" applyFill="1" applyBorder="1" applyAlignment="1" applyProtection="1">
      <alignment horizontal="center"/>
      <protection locked="0"/>
    </xf>
    <xf numFmtId="0" fontId="7" fillId="28" borderId="14" xfId="3" applyFill="1" applyBorder="1" applyProtection="1">
      <protection locked="0"/>
    </xf>
    <xf numFmtId="173" fontId="7" fillId="28" borderId="71" xfId="3" applyNumberFormat="1" applyFill="1" applyBorder="1" applyAlignment="1" applyProtection="1">
      <alignment horizontal="center"/>
      <protection locked="0"/>
    </xf>
    <xf numFmtId="185" fontId="51" fillId="4" borderId="0" xfId="327" applyNumberFormat="1" applyFont="1" applyFill="1" applyAlignment="1">
      <alignment horizontal="center"/>
    </xf>
    <xf numFmtId="184" fontId="66" fillId="80" borderId="10" xfId="1879" applyNumberFormat="1" applyFont="1" applyFill="1" applyBorder="1" applyAlignment="1" applyProtection="1">
      <alignment horizontal="center" vertical="center"/>
    </xf>
    <xf numFmtId="184" fontId="66" fillId="80" borderId="5" xfId="1879" applyNumberFormat="1" applyFont="1" applyFill="1" applyBorder="1" applyAlignment="1" applyProtection="1">
      <alignment horizontal="center" vertical="center"/>
    </xf>
    <xf numFmtId="0" fontId="65" fillId="4" borderId="37" xfId="0" applyFont="1" applyFill="1" applyBorder="1" applyAlignment="1">
      <alignment horizontal="left" indent="7"/>
    </xf>
    <xf numFmtId="170" fontId="66" fillId="111" borderId="0" xfId="1" applyFont="1" applyFill="1" applyBorder="1" applyAlignment="1" applyProtection="1">
      <alignment horizontal="center" vertical="center"/>
    </xf>
    <xf numFmtId="184" fontId="66" fillId="4" borderId="0" xfId="327" applyNumberFormat="1" applyFont="1" applyFill="1" applyAlignment="1">
      <alignment horizontal="center" vertical="center"/>
    </xf>
    <xf numFmtId="184" fontId="66" fillId="4" borderId="0" xfId="1879" applyNumberFormat="1" applyFont="1" applyFill="1" applyBorder="1" applyAlignment="1" applyProtection="1">
      <alignment horizontal="center" vertical="center"/>
    </xf>
    <xf numFmtId="0" fontId="65" fillId="81" borderId="7" xfId="327" applyFont="1" applyFill="1" applyBorder="1" applyAlignment="1">
      <alignment horizontal="center" vertical="center"/>
    </xf>
    <xf numFmtId="0" fontId="65" fillId="81" borderId="29" xfId="327" applyFont="1" applyFill="1" applyBorder="1" applyAlignment="1">
      <alignment horizontal="center" vertical="center"/>
    </xf>
    <xf numFmtId="0" fontId="65" fillId="81" borderId="28" xfId="327" applyFont="1" applyFill="1" applyBorder="1" applyAlignment="1">
      <alignment horizontal="center" vertical="center"/>
    </xf>
    <xf numFmtId="0" fontId="51" fillId="4" borderId="7" xfId="327" applyFont="1" applyFill="1" applyBorder="1" applyAlignment="1">
      <alignment horizontal="left" vertical="center" wrapText="1"/>
    </xf>
    <xf numFmtId="0" fontId="51" fillId="4" borderId="29" xfId="327" applyFont="1" applyFill="1" applyBorder="1" applyAlignment="1">
      <alignment horizontal="center" vertical="center"/>
    </xf>
    <xf numFmtId="1" fontId="66" fillId="4" borderId="0" xfId="327" applyNumberFormat="1" applyFont="1" applyFill="1" applyAlignment="1">
      <alignment horizontal="center" vertical="center"/>
    </xf>
    <xf numFmtId="0" fontId="66" fillId="28" borderId="46" xfId="327" applyFont="1" applyFill="1" applyBorder="1" applyAlignment="1">
      <alignment horizontal="left" vertical="center"/>
    </xf>
    <xf numFmtId="0" fontId="51" fillId="4" borderId="38" xfId="327" applyFont="1" applyFill="1" applyBorder="1" applyAlignment="1">
      <alignment vertical="center"/>
    </xf>
    <xf numFmtId="0" fontId="65" fillId="81" borderId="89" xfId="327" applyFont="1" applyFill="1" applyBorder="1" applyAlignment="1">
      <alignment horizontal="center" vertical="center" wrapText="1"/>
    </xf>
    <xf numFmtId="0" fontId="66" fillId="112" borderId="100" xfId="327" applyFont="1" applyFill="1" applyBorder="1" applyAlignment="1">
      <alignment horizontal="center" vertical="center" wrapText="1"/>
    </xf>
    <xf numFmtId="0" fontId="66" fillId="113" borderId="80" xfId="327" applyFont="1" applyFill="1" applyBorder="1" applyAlignment="1" applyProtection="1">
      <alignment horizontal="center" vertical="center" wrapText="1"/>
      <protection locked="0"/>
    </xf>
    <xf numFmtId="170" fontId="66" fillId="112" borderId="101" xfId="1" applyFont="1" applyFill="1" applyBorder="1" applyAlignment="1">
      <alignment horizontal="center" vertical="center" wrapText="1"/>
    </xf>
    <xf numFmtId="170" fontId="66" fillId="112" borderId="103" xfId="1" applyFont="1" applyFill="1" applyBorder="1" applyAlignment="1">
      <alignment horizontal="center" vertical="center" wrapText="1"/>
    </xf>
    <xf numFmtId="170" fontId="66" fillId="114" borderId="102" xfId="1" applyFont="1" applyFill="1" applyBorder="1" applyAlignment="1" applyProtection="1">
      <alignment horizontal="center" vertical="center" wrapText="1"/>
      <protection locked="0"/>
    </xf>
    <xf numFmtId="170" fontId="51" fillId="114" borderId="80" xfId="1" applyFont="1" applyFill="1" applyBorder="1" applyAlignment="1" applyProtection="1">
      <alignment horizontal="center" vertical="center" wrapText="1"/>
    </xf>
    <xf numFmtId="170" fontId="52" fillId="114" borderId="80" xfId="1" applyFont="1" applyFill="1" applyBorder="1" applyAlignment="1" applyProtection="1">
      <alignment horizontal="center" vertical="center" wrapText="1"/>
    </xf>
    <xf numFmtId="170" fontId="66" fillId="111" borderId="0" xfId="1" applyFont="1" applyFill="1" applyBorder="1" applyAlignment="1" applyProtection="1">
      <alignment horizontal="center" vertical="center" wrapText="1"/>
      <protection locked="0"/>
    </xf>
    <xf numFmtId="170" fontId="66" fillId="4" borderId="0" xfId="1" applyFont="1" applyFill="1" applyBorder="1" applyAlignment="1" applyProtection="1">
      <alignment horizontal="center" vertical="center" wrapText="1"/>
      <protection locked="0"/>
    </xf>
    <xf numFmtId="0" fontId="66" fillId="28" borderId="7" xfId="327" applyFont="1" applyFill="1" applyBorder="1" applyAlignment="1">
      <alignment horizontal="left" vertical="center"/>
    </xf>
    <xf numFmtId="0" fontId="66" fillId="28" borderId="29" xfId="327" applyFont="1" applyFill="1" applyBorder="1" applyAlignment="1">
      <alignment horizontal="left" vertical="center"/>
    </xf>
    <xf numFmtId="0" fontId="66" fillId="82" borderId="33" xfId="327" applyFont="1" applyFill="1" applyBorder="1" applyAlignment="1">
      <alignment horizontal="center" vertical="center" wrapText="1"/>
    </xf>
    <xf numFmtId="0" fontId="66" fillId="112" borderId="102" xfId="327" applyFont="1" applyFill="1" applyBorder="1" applyAlignment="1">
      <alignment horizontal="center" vertical="center" wrapText="1"/>
    </xf>
    <xf numFmtId="170" fontId="66" fillId="113" borderId="102" xfId="1" applyFont="1" applyFill="1" applyBorder="1" applyAlignment="1" applyProtection="1">
      <alignment horizontal="center" vertical="center" wrapText="1"/>
      <protection locked="0"/>
    </xf>
    <xf numFmtId="170" fontId="51" fillId="111" borderId="80" xfId="1" applyFont="1" applyFill="1" applyBorder="1" applyAlignment="1" applyProtection="1">
      <alignment horizontal="center" vertical="center" wrapText="1"/>
    </xf>
    <xf numFmtId="170" fontId="71" fillId="111" borderId="80" xfId="1" applyFont="1" applyFill="1" applyBorder="1" applyAlignment="1" applyProtection="1">
      <alignment horizontal="center" vertical="center" wrapText="1"/>
    </xf>
    <xf numFmtId="0" fontId="66" fillId="82" borderId="5" xfId="327" applyFont="1" applyFill="1" applyBorder="1" applyAlignment="1">
      <alignment horizontal="center" vertical="center" wrapText="1"/>
    </xf>
    <xf numFmtId="0" fontId="66" fillId="112" borderId="92" xfId="327" applyFont="1" applyFill="1" applyBorder="1" applyAlignment="1">
      <alignment horizontal="center" vertical="center" wrapText="1"/>
    </xf>
    <xf numFmtId="0" fontId="51" fillId="4" borderId="29" xfId="327" applyFont="1" applyFill="1" applyBorder="1" applyAlignment="1">
      <alignment horizontal="left" vertical="center"/>
    </xf>
    <xf numFmtId="184" fontId="52" fillId="4" borderId="23" xfId="1879" applyNumberFormat="1" applyFont="1" applyFill="1" applyBorder="1" applyAlignment="1" applyProtection="1">
      <alignment vertical="center" wrapText="1"/>
      <protection locked="0"/>
    </xf>
    <xf numFmtId="1" fontId="66" fillId="4" borderId="92" xfId="327" applyNumberFormat="1" applyFont="1" applyFill="1" applyBorder="1" applyAlignment="1">
      <alignment horizontal="left" vertical="center"/>
    </xf>
    <xf numFmtId="1" fontId="66" fillId="4" borderId="96" xfId="327" applyNumberFormat="1" applyFont="1" applyFill="1" applyBorder="1" applyAlignment="1">
      <alignment horizontal="left" vertical="center"/>
    </xf>
    <xf numFmtId="184" fontId="66" fillId="4" borderId="0" xfId="1879" applyNumberFormat="1" applyFont="1" applyFill="1" applyBorder="1" applyAlignment="1" applyProtection="1">
      <alignment vertical="center"/>
    </xf>
    <xf numFmtId="184" fontId="66" fillId="4" borderId="22" xfId="1879" applyNumberFormat="1" applyFont="1" applyFill="1" applyBorder="1" applyAlignment="1">
      <alignment horizontal="center" vertical="center" wrapText="1"/>
    </xf>
    <xf numFmtId="170" fontId="51" fillId="116" borderId="40" xfId="1" applyFont="1" applyFill="1" applyBorder="1" applyAlignment="1" applyProtection="1">
      <alignment horizontal="center" vertical="center" wrapText="1"/>
    </xf>
    <xf numFmtId="170" fontId="66" fillId="116" borderId="11" xfId="1" applyFont="1" applyFill="1" applyBorder="1" applyAlignment="1" applyProtection="1">
      <alignment horizontal="center" vertical="center"/>
    </xf>
    <xf numFmtId="170" fontId="66" fillId="116" borderId="11" xfId="1" applyFont="1" applyFill="1" applyBorder="1" applyAlignment="1" applyProtection="1">
      <alignment horizontal="center" vertical="center" wrapText="1"/>
      <protection locked="0"/>
    </xf>
    <xf numFmtId="170" fontId="51" fillId="116" borderId="11" xfId="1" applyFont="1" applyFill="1" applyBorder="1" applyAlignment="1" applyProtection="1">
      <alignment horizontal="center" vertical="center" wrapText="1"/>
    </xf>
    <xf numFmtId="170" fontId="51" fillId="116" borderId="41" xfId="1" applyFont="1" applyFill="1" applyBorder="1" applyAlignment="1" applyProtection="1">
      <alignment horizontal="center" vertical="center" wrapText="1"/>
    </xf>
    <xf numFmtId="170" fontId="66" fillId="116" borderId="13" xfId="1" applyFont="1" applyFill="1" applyBorder="1" applyAlignment="1" applyProtection="1">
      <alignment horizontal="center" vertical="center"/>
    </xf>
    <xf numFmtId="170" fontId="66" fillId="116" borderId="13" xfId="1" applyFont="1" applyFill="1" applyBorder="1" applyAlignment="1" applyProtection="1">
      <alignment horizontal="center" vertical="center" wrapText="1"/>
      <protection locked="0"/>
    </xf>
    <xf numFmtId="170" fontId="51" fillId="116" borderId="13" xfId="1" applyFont="1" applyFill="1" applyBorder="1" applyAlignment="1" applyProtection="1">
      <alignment horizontal="center" vertical="center" wrapText="1"/>
    </xf>
    <xf numFmtId="170" fontId="51" fillId="22" borderId="41" xfId="1" applyFont="1" applyFill="1" applyBorder="1" applyAlignment="1" applyProtection="1">
      <alignment horizontal="center" vertical="center" wrapText="1"/>
    </xf>
    <xf numFmtId="170" fontId="66" fillId="22" borderId="13" xfId="1" applyFont="1" applyFill="1" applyBorder="1" applyAlignment="1" applyProtection="1">
      <alignment horizontal="center" vertical="center" wrapText="1"/>
      <protection locked="0"/>
    </xf>
    <xf numFmtId="170" fontId="51" fillId="22" borderId="13" xfId="1" applyFont="1" applyFill="1" applyBorder="1" applyAlignment="1" applyProtection="1">
      <alignment horizontal="center" vertical="center" wrapText="1"/>
    </xf>
    <xf numFmtId="170" fontId="51" fillId="116" borderId="42" xfId="1" applyFont="1" applyFill="1" applyBorder="1" applyAlignment="1" applyProtection="1">
      <alignment horizontal="center" vertical="center" wrapText="1"/>
    </xf>
    <xf numFmtId="170" fontId="66" fillId="116" borderId="26" xfId="1" applyFont="1" applyFill="1" applyBorder="1" applyAlignment="1" applyProtection="1">
      <alignment horizontal="center" vertical="center"/>
    </xf>
    <xf numFmtId="170" fontId="66" fillId="116" borderId="26" xfId="1" applyFont="1" applyFill="1" applyBorder="1" applyAlignment="1" applyProtection="1">
      <alignment horizontal="center" vertical="center" wrapText="1"/>
      <protection locked="0"/>
    </xf>
    <xf numFmtId="170" fontId="51" fillId="116" borderId="26" xfId="1" applyFont="1" applyFill="1" applyBorder="1" applyAlignment="1" applyProtection="1">
      <alignment horizontal="center" vertical="center" wrapText="1"/>
    </xf>
    <xf numFmtId="0" fontId="121" fillId="4" borderId="0" xfId="327" applyFont="1" applyFill="1" applyAlignment="1">
      <alignment vertical="center"/>
    </xf>
    <xf numFmtId="10" fontId="121" fillId="4" borderId="0" xfId="327" applyNumberFormat="1" applyFont="1" applyFill="1" applyAlignment="1">
      <alignment vertical="center"/>
    </xf>
    <xf numFmtId="0" fontId="66" fillId="4" borderId="0" xfId="327" applyFont="1" applyFill="1" applyAlignment="1">
      <alignment vertical="center"/>
    </xf>
    <xf numFmtId="1" fontId="66" fillId="4" borderId="0" xfId="327" applyNumberFormat="1" applyFont="1" applyFill="1" applyAlignment="1">
      <alignment horizontal="left" vertical="center"/>
    </xf>
    <xf numFmtId="0" fontId="68" fillId="4" borderId="0" xfId="327" applyFont="1" applyFill="1" applyAlignment="1">
      <alignment horizontal="left" vertical="center" wrapText="1"/>
    </xf>
    <xf numFmtId="0" fontId="68" fillId="4" borderId="0" xfId="327" applyFont="1" applyFill="1" applyAlignment="1">
      <alignment vertical="center" wrapText="1"/>
    </xf>
    <xf numFmtId="170" fontId="51" fillId="22" borderId="6" xfId="1" applyFont="1" applyFill="1" applyBorder="1" applyAlignment="1">
      <alignment horizontal="right" vertical="center"/>
    </xf>
    <xf numFmtId="170" fontId="51" fillId="4" borderId="9" xfId="1" applyFont="1" applyFill="1" applyBorder="1" applyAlignment="1">
      <alignment horizontal="right" vertical="center"/>
    </xf>
    <xf numFmtId="211" fontId="51" fillId="22" borderId="17" xfId="1" applyNumberFormat="1" applyFont="1" applyFill="1" applyBorder="1" applyAlignment="1">
      <alignment vertical="center" wrapText="1"/>
    </xf>
    <xf numFmtId="170" fontId="51" fillId="22" borderId="31" xfId="1" applyFont="1" applyFill="1" applyBorder="1" applyAlignment="1">
      <alignment horizontal="right" vertical="center"/>
    </xf>
    <xf numFmtId="170" fontId="51" fillId="4" borderId="85" xfId="1" applyFont="1" applyFill="1" applyBorder="1" applyAlignment="1">
      <alignment horizontal="right" vertical="center"/>
    </xf>
    <xf numFmtId="211" fontId="51" fillId="22" borderId="53" xfId="1" applyNumberFormat="1" applyFont="1" applyFill="1" applyBorder="1" applyAlignment="1">
      <alignment vertical="center" wrapText="1"/>
    </xf>
    <xf numFmtId="170" fontId="51" fillId="22" borderId="32" xfId="1" applyFont="1" applyFill="1" applyBorder="1" applyAlignment="1">
      <alignment horizontal="right" vertical="center"/>
    </xf>
    <xf numFmtId="170" fontId="51" fillId="4" borderId="99" xfId="1" applyFont="1" applyFill="1" applyBorder="1" applyAlignment="1">
      <alignment horizontal="right" vertical="center"/>
    </xf>
    <xf numFmtId="170" fontId="51" fillId="22" borderId="52" xfId="1" applyFont="1" applyFill="1" applyBorder="1" applyAlignment="1">
      <alignment vertical="center" wrapText="1"/>
    </xf>
    <xf numFmtId="170" fontId="51" fillId="22" borderId="17" xfId="1" applyFont="1" applyFill="1" applyBorder="1" applyAlignment="1">
      <alignment vertical="center" wrapText="1"/>
    </xf>
    <xf numFmtId="170" fontId="51" fillId="22" borderId="53" xfId="1" applyFont="1" applyFill="1" applyBorder="1" applyAlignment="1">
      <alignment vertical="center" wrapText="1"/>
    </xf>
    <xf numFmtId="184" fontId="66" fillId="4" borderId="90" xfId="327" applyNumberFormat="1" applyFont="1" applyFill="1" applyBorder="1" applyAlignment="1">
      <alignment horizontal="center" vertical="center" wrapText="1"/>
    </xf>
    <xf numFmtId="0" fontId="66" fillId="4" borderId="97" xfId="327" applyFont="1" applyFill="1" applyBorder="1" applyAlignment="1">
      <alignment horizontal="center" vertical="center" wrapText="1"/>
    </xf>
    <xf numFmtId="170" fontId="66" fillId="116" borderId="11" xfId="1" applyFont="1" applyFill="1" applyBorder="1" applyAlignment="1" applyProtection="1">
      <alignment horizontal="center" vertical="center" wrapText="1"/>
    </xf>
    <xf numFmtId="170" fontId="66" fillId="22" borderId="11" xfId="1" applyFont="1" applyFill="1" applyBorder="1" applyAlignment="1">
      <alignment horizontal="center" vertical="center"/>
    </xf>
    <xf numFmtId="170" fontId="66" fillId="22" borderId="13" xfId="1" applyFont="1" applyFill="1" applyBorder="1" applyAlignment="1" applyProtection="1">
      <alignment horizontal="center" vertical="center" wrapText="1"/>
    </xf>
    <xf numFmtId="170" fontId="66" fillId="116" borderId="26" xfId="1" applyFont="1" applyFill="1" applyBorder="1" applyAlignment="1" applyProtection="1">
      <alignment horizontal="center" vertical="center" wrapText="1"/>
    </xf>
    <xf numFmtId="1" fontId="66" fillId="80" borderId="7" xfId="327" applyNumberFormat="1" applyFont="1" applyFill="1" applyBorder="1" applyAlignment="1">
      <alignment horizontal="center" vertical="center"/>
    </xf>
    <xf numFmtId="0" fontId="66" fillId="80" borderId="7" xfId="327" applyFont="1" applyFill="1" applyBorder="1" applyAlignment="1">
      <alignment horizontal="center" vertical="center" wrapText="1"/>
    </xf>
    <xf numFmtId="0" fontId="66" fillId="80" borderId="10" xfId="327" applyFont="1" applyFill="1" applyBorder="1" applyAlignment="1">
      <alignment vertical="center" wrapText="1"/>
    </xf>
    <xf numFmtId="0" fontId="66" fillId="80" borderId="7" xfId="327" applyFont="1" applyFill="1" applyBorder="1" applyAlignment="1">
      <alignment horizontal="center" vertical="center"/>
    </xf>
    <xf numFmtId="0" fontId="66" fillId="80" borderId="8" xfId="327" applyFont="1" applyFill="1" applyBorder="1" applyAlignment="1">
      <alignment horizontal="center" vertical="center"/>
    </xf>
    <xf numFmtId="0" fontId="66" fillId="28" borderId="28" xfId="327" applyFont="1" applyFill="1" applyBorder="1" applyAlignment="1">
      <alignment horizontal="left" vertical="center"/>
    </xf>
    <xf numFmtId="0" fontId="51" fillId="4" borderId="7" xfId="327" applyFont="1" applyFill="1" applyBorder="1" applyAlignment="1">
      <alignment horizontal="center" vertical="center"/>
    </xf>
    <xf numFmtId="0" fontId="51" fillId="4" borderId="7" xfId="327" applyFont="1" applyFill="1" applyBorder="1" applyAlignment="1">
      <alignment horizontal="left" vertical="center"/>
    </xf>
    <xf numFmtId="170" fontId="66" fillId="4" borderId="104" xfId="1" applyFont="1" applyFill="1" applyBorder="1" applyAlignment="1">
      <alignment horizontal="right" vertical="center"/>
    </xf>
    <xf numFmtId="0" fontId="122" fillId="4" borderId="0" xfId="327" applyFont="1" applyFill="1" applyAlignment="1">
      <alignment horizontal="right" vertical="center"/>
    </xf>
    <xf numFmtId="0" fontId="65" fillId="4" borderId="0" xfId="327" applyFont="1" applyFill="1" applyAlignment="1">
      <alignment horizontal="center" vertical="center" wrapText="1"/>
    </xf>
    <xf numFmtId="185" fontId="65" fillId="4" borderId="0" xfId="327" applyNumberFormat="1" applyFont="1" applyFill="1" applyAlignment="1">
      <alignment horizontal="center"/>
    </xf>
    <xf numFmtId="0" fontId="119" fillId="4" borderId="0" xfId="327" applyFont="1" applyFill="1" applyAlignment="1">
      <alignment vertical="center" wrapText="1"/>
    </xf>
    <xf numFmtId="0" fontId="66" fillId="82" borderId="89" xfId="327" applyFont="1" applyFill="1" applyBorder="1" applyAlignment="1">
      <alignment horizontal="center" vertical="center" wrapText="1"/>
    </xf>
    <xf numFmtId="0" fontId="66" fillId="112" borderId="94" xfId="327" applyFont="1" applyFill="1" applyBorder="1" applyAlignment="1">
      <alignment horizontal="center" vertical="center" wrapText="1"/>
    </xf>
    <xf numFmtId="0" fontId="66" fillId="113" borderId="78" xfId="327" applyFont="1" applyFill="1" applyBorder="1" applyAlignment="1" applyProtection="1">
      <alignment horizontal="center" vertical="center" wrapText="1"/>
      <protection locked="0"/>
    </xf>
    <xf numFmtId="170" fontId="66" fillId="112" borderId="79" xfId="1" applyFont="1" applyFill="1" applyBorder="1" applyAlignment="1">
      <alignment horizontal="center" vertical="center" wrapText="1"/>
    </xf>
    <xf numFmtId="0" fontId="65" fillId="81" borderId="77" xfId="327" applyFont="1" applyFill="1" applyBorder="1" applyAlignment="1">
      <alignment horizontal="center" vertical="center"/>
    </xf>
    <xf numFmtId="170" fontId="66" fillId="113" borderId="91" xfId="1" applyFont="1" applyFill="1" applyBorder="1" applyAlignment="1" applyProtection="1">
      <alignment horizontal="center" vertical="center" wrapText="1"/>
      <protection locked="0"/>
    </xf>
    <xf numFmtId="170" fontId="51" fillId="111" borderId="78" xfId="1" applyFont="1" applyFill="1" applyBorder="1" applyAlignment="1" applyProtection="1">
      <alignment horizontal="center" vertical="center" wrapText="1"/>
    </xf>
    <xf numFmtId="170" fontId="71" fillId="111" borderId="78" xfId="1" applyFont="1" applyFill="1" applyBorder="1" applyAlignment="1" applyProtection="1">
      <alignment horizontal="center" vertical="center" wrapText="1"/>
    </xf>
    <xf numFmtId="0" fontId="66" fillId="28" borderId="77" xfId="327" applyFont="1" applyFill="1" applyBorder="1" applyAlignment="1">
      <alignment horizontal="center" vertical="center"/>
    </xf>
    <xf numFmtId="0" fontId="66" fillId="113" borderId="13" xfId="327" applyFont="1" applyFill="1" applyBorder="1" applyAlignment="1" applyProtection="1">
      <alignment horizontal="center" vertical="center" wrapText="1"/>
      <protection locked="0"/>
    </xf>
    <xf numFmtId="170" fontId="51" fillId="111" borderId="13" xfId="1" applyFont="1" applyFill="1" applyBorder="1" applyAlignment="1" applyProtection="1">
      <alignment horizontal="center" vertical="center" wrapText="1"/>
    </xf>
    <xf numFmtId="170" fontId="71" fillId="111" borderId="13" xfId="1" applyFont="1" applyFill="1" applyBorder="1" applyAlignment="1" applyProtection="1">
      <alignment horizontal="center" vertical="center" wrapText="1"/>
    </xf>
    <xf numFmtId="0" fontId="66" fillId="113" borderId="26" xfId="327" applyFont="1" applyFill="1" applyBorder="1" applyAlignment="1" applyProtection="1">
      <alignment horizontal="center" vertical="center" wrapText="1"/>
      <protection locked="0"/>
    </xf>
    <xf numFmtId="170" fontId="51" fillId="111" borderId="26" xfId="1" applyFont="1" applyFill="1" applyBorder="1" applyAlignment="1" applyProtection="1">
      <alignment horizontal="center" vertical="center" wrapText="1"/>
    </xf>
    <xf numFmtId="170" fontId="71" fillId="111" borderId="26" xfId="1" applyFont="1" applyFill="1" applyBorder="1" applyAlignment="1" applyProtection="1">
      <alignment horizontal="center" vertical="center" wrapText="1"/>
    </xf>
    <xf numFmtId="184" fontId="66" fillId="4" borderId="0" xfId="1879" applyNumberFormat="1" applyFont="1" applyFill="1" applyBorder="1" applyAlignment="1" applyProtection="1">
      <alignment vertical="center" wrapText="1"/>
    </xf>
    <xf numFmtId="170" fontId="66" fillId="116" borderId="39" xfId="1" applyFont="1" applyFill="1" applyBorder="1" applyAlignment="1" applyProtection="1">
      <alignment horizontal="center" vertical="center"/>
    </xf>
    <xf numFmtId="170" fontId="66" fillId="116" borderId="14" xfId="1" applyFont="1" applyFill="1" applyBorder="1" applyAlignment="1" applyProtection="1">
      <alignment horizontal="center" vertical="center"/>
    </xf>
    <xf numFmtId="170" fontId="66" fillId="116" borderId="27" xfId="1" applyFont="1" applyFill="1" applyBorder="1" applyAlignment="1" applyProtection="1">
      <alignment horizontal="center" vertical="center"/>
    </xf>
    <xf numFmtId="0" fontId="51" fillId="22" borderId="6" xfId="327" applyFont="1" applyFill="1" applyBorder="1" applyAlignment="1">
      <alignment horizontal="left" vertical="center" wrapText="1"/>
    </xf>
    <xf numFmtId="0" fontId="51" fillId="22" borderId="31" xfId="327" applyFont="1" applyFill="1" applyBorder="1" applyAlignment="1">
      <alignment horizontal="left" vertical="center" wrapText="1"/>
    </xf>
    <xf numFmtId="0" fontId="51" fillId="22" borderId="32" xfId="327" applyFont="1" applyFill="1" applyBorder="1" applyAlignment="1">
      <alignment horizontal="left" vertical="center" wrapText="1"/>
    </xf>
    <xf numFmtId="0" fontId="51" fillId="22" borderId="77" xfId="327" applyFont="1" applyFill="1" applyBorder="1" applyAlignment="1">
      <alignment horizontal="left" vertical="center" wrapText="1"/>
    </xf>
    <xf numFmtId="0" fontId="51" fillId="22" borderId="46" xfId="327" applyFont="1" applyFill="1" applyBorder="1" applyAlignment="1">
      <alignment horizontal="left" vertical="center" wrapText="1"/>
    </xf>
    <xf numFmtId="0" fontId="51" fillId="22" borderId="33" xfId="327" applyFont="1" applyFill="1" applyBorder="1" applyAlignment="1">
      <alignment horizontal="left" vertical="center" wrapText="1"/>
    </xf>
    <xf numFmtId="0" fontId="51" fillId="22" borderId="37" xfId="327" applyFont="1" applyFill="1" applyBorder="1" applyAlignment="1">
      <alignment horizontal="left" vertical="center" wrapText="1"/>
    </xf>
    <xf numFmtId="0" fontId="66" fillId="82" borderId="25" xfId="327" applyFont="1" applyFill="1" applyBorder="1" applyAlignment="1">
      <alignment horizontal="center" vertical="center" wrapText="1"/>
    </xf>
    <xf numFmtId="0" fontId="66" fillId="82" borderId="12" xfId="327" applyFont="1" applyFill="1" applyBorder="1" applyAlignment="1">
      <alignment horizontal="center" vertical="center" wrapText="1"/>
    </xf>
    <xf numFmtId="0" fontId="66" fillId="82" borderId="15" xfId="327" applyFont="1" applyFill="1" applyBorder="1" applyAlignment="1">
      <alignment horizontal="center" vertical="center" wrapText="1"/>
    </xf>
    <xf numFmtId="0" fontId="66" fillId="112" borderId="40" xfId="327" applyFont="1" applyFill="1" applyBorder="1" applyAlignment="1">
      <alignment horizontal="center" vertical="center" wrapText="1"/>
    </xf>
    <xf numFmtId="170" fontId="66" fillId="112" borderId="39" xfId="1" applyFont="1" applyFill="1" applyBorder="1" applyAlignment="1">
      <alignment horizontal="center" vertical="center" wrapText="1"/>
    </xf>
    <xf numFmtId="0" fontId="66" fillId="112" borderId="41" xfId="327" applyFont="1" applyFill="1" applyBorder="1" applyAlignment="1">
      <alignment horizontal="center" vertical="center" wrapText="1"/>
    </xf>
    <xf numFmtId="170" fontId="66" fillId="112" borderId="14" xfId="1" applyFont="1" applyFill="1" applyBorder="1" applyAlignment="1">
      <alignment horizontal="center" vertical="center" wrapText="1"/>
    </xf>
    <xf numFmtId="0" fontId="66" fillId="112" borderId="42" xfId="327" applyFont="1" applyFill="1" applyBorder="1" applyAlignment="1">
      <alignment horizontal="center" vertical="center" wrapText="1"/>
    </xf>
    <xf numFmtId="170" fontId="66" fillId="112" borderId="27" xfId="1" applyFont="1" applyFill="1" applyBorder="1" applyAlignment="1">
      <alignment horizontal="center" vertical="center" wrapText="1"/>
    </xf>
    <xf numFmtId="0" fontId="65" fillId="81" borderId="6" xfId="327" applyFont="1" applyFill="1" applyBorder="1" applyAlignment="1">
      <alignment horizontal="center" vertical="center"/>
    </xf>
    <xf numFmtId="0" fontId="65" fillId="81" borderId="31" xfId="327" applyFont="1" applyFill="1" applyBorder="1" applyAlignment="1">
      <alignment horizontal="center" vertical="center"/>
    </xf>
    <xf numFmtId="0" fontId="65" fillId="81" borderId="32" xfId="327" applyFont="1" applyFill="1" applyBorder="1" applyAlignment="1">
      <alignment horizontal="center" vertical="center"/>
    </xf>
    <xf numFmtId="0" fontId="65" fillId="81" borderId="73" xfId="327" applyFont="1" applyFill="1" applyBorder="1" applyAlignment="1">
      <alignment horizontal="center" vertical="center"/>
    </xf>
    <xf numFmtId="0" fontId="65" fillId="81" borderId="17" xfId="327" applyFont="1" applyFill="1" applyBorder="1" applyAlignment="1">
      <alignment horizontal="center" vertical="center"/>
    </xf>
    <xf numFmtId="0" fontId="65" fillId="81" borderId="53" xfId="327" applyFont="1" applyFill="1" applyBorder="1" applyAlignment="1">
      <alignment horizontal="center" vertical="center"/>
    </xf>
    <xf numFmtId="170" fontId="66" fillId="113" borderId="40" xfId="1" applyFont="1" applyFill="1" applyBorder="1" applyAlignment="1" applyProtection="1">
      <alignment horizontal="center" vertical="center" wrapText="1"/>
      <protection locked="0"/>
    </xf>
    <xf numFmtId="170" fontId="66" fillId="113" borderId="41" xfId="1" applyFont="1" applyFill="1" applyBorder="1" applyAlignment="1" applyProtection="1">
      <alignment horizontal="center" vertical="center" wrapText="1"/>
      <protection locked="0"/>
    </xf>
    <xf numFmtId="170" fontId="66" fillId="113" borderId="42" xfId="1" applyFont="1" applyFill="1" applyBorder="1" applyAlignment="1" applyProtection="1">
      <alignment horizontal="center" vertical="center" wrapText="1"/>
      <protection locked="0"/>
    </xf>
    <xf numFmtId="170" fontId="66" fillId="111" borderId="27" xfId="1" applyFont="1" applyFill="1" applyBorder="1" applyAlignment="1" applyProtection="1">
      <alignment horizontal="center" vertical="center"/>
    </xf>
    <xf numFmtId="0" fontId="65" fillId="81" borderId="52" xfId="327" applyFont="1" applyFill="1" applyBorder="1" applyAlignment="1">
      <alignment horizontal="center" vertical="center"/>
    </xf>
    <xf numFmtId="0" fontId="51" fillId="4" borderId="29" xfId="327" applyFont="1" applyFill="1" applyBorder="1" applyAlignment="1">
      <alignment horizontal="center" vertical="center"/>
    </xf>
    <xf numFmtId="0" fontId="51" fillId="4" borderId="28" xfId="327" applyFont="1" applyFill="1" applyBorder="1" applyAlignment="1">
      <alignment horizontal="center" vertical="center"/>
    </xf>
    <xf numFmtId="0" fontId="51" fillId="4" borderId="33" xfId="327" applyFont="1" applyFill="1" applyBorder="1" applyAlignment="1">
      <alignment horizontal="center" vertical="center" wrapText="1"/>
    </xf>
    <xf numFmtId="0" fontId="51" fillId="4" borderId="35" xfId="327" applyFont="1" applyFill="1" applyBorder="1" applyAlignment="1">
      <alignment horizontal="center" vertical="center" wrapText="1"/>
    </xf>
    <xf numFmtId="184" fontId="66" fillId="80" borderId="5" xfId="1879" applyNumberFormat="1" applyFont="1" applyFill="1" applyBorder="1" applyAlignment="1" applyProtection="1">
      <alignment horizontal="center" vertical="center"/>
    </xf>
    <xf numFmtId="184" fontId="66" fillId="80" borderId="10" xfId="1879" applyNumberFormat="1" applyFont="1" applyFill="1" applyBorder="1" applyAlignment="1" applyProtection="1">
      <alignment horizontal="center" vertical="center"/>
    </xf>
    <xf numFmtId="184" fontId="66" fillId="80" borderId="8" xfId="1879" applyNumberFormat="1" applyFont="1" applyFill="1" applyBorder="1" applyAlignment="1" applyProtection="1">
      <alignment horizontal="center" vertical="center"/>
    </xf>
    <xf numFmtId="0" fontId="51" fillId="4" borderId="89" xfId="327" applyFont="1" applyFill="1" applyBorder="1" applyAlignment="1">
      <alignment horizontal="center" vertical="center"/>
    </xf>
    <xf numFmtId="0" fontId="51" fillId="4" borderId="37" xfId="327" applyFont="1" applyFill="1" applyBorder="1" applyAlignment="1">
      <alignment horizontal="center" vertical="center" wrapText="1"/>
    </xf>
    <xf numFmtId="0" fontId="66" fillId="81" borderId="33" xfId="327" applyFont="1" applyFill="1" applyBorder="1" applyAlignment="1">
      <alignment horizontal="center" vertical="center" wrapText="1"/>
    </xf>
    <xf numFmtId="0" fontId="66" fillId="81" borderId="34" xfId="327" applyFont="1" applyFill="1" applyBorder="1" applyAlignment="1">
      <alignment horizontal="center" vertical="center" wrapText="1"/>
    </xf>
    <xf numFmtId="0" fontId="70" fillId="4" borderId="0" xfId="327" applyFont="1" applyFill="1" applyAlignment="1">
      <alignment horizontal="center" vertical="center"/>
    </xf>
    <xf numFmtId="1" fontId="51" fillId="4" borderId="29" xfId="327" applyNumberFormat="1" applyFont="1" applyFill="1" applyBorder="1" applyAlignment="1">
      <alignment horizontal="center" vertical="center"/>
    </xf>
    <xf numFmtId="1" fontId="51" fillId="4" borderId="28" xfId="327" applyNumberFormat="1" applyFont="1" applyFill="1" applyBorder="1" applyAlignment="1">
      <alignment horizontal="center" vertical="center"/>
    </xf>
    <xf numFmtId="184" fontId="66" fillId="115" borderId="5" xfId="1879" applyNumberFormat="1" applyFont="1" applyFill="1" applyBorder="1" applyAlignment="1" applyProtection="1">
      <alignment horizontal="center" vertical="center" wrapText="1"/>
    </xf>
    <xf numFmtId="184" fontId="66" fillId="115" borderId="10" xfId="1879" applyNumberFormat="1" applyFont="1" applyFill="1" applyBorder="1" applyAlignment="1" applyProtection="1">
      <alignment horizontal="center" vertical="center" wrapText="1"/>
    </xf>
    <xf numFmtId="184" fontId="66" fillId="115" borderId="8" xfId="1879" applyNumberFormat="1" applyFont="1" applyFill="1" applyBorder="1" applyAlignment="1" applyProtection="1">
      <alignment horizontal="center" vertical="center" wrapText="1"/>
    </xf>
    <xf numFmtId="0" fontId="51" fillId="4" borderId="89" xfId="327" applyFont="1" applyFill="1" applyBorder="1" applyAlignment="1">
      <alignment horizontal="center" vertical="center" wrapText="1"/>
    </xf>
    <xf numFmtId="0" fontId="51" fillId="4" borderId="28" xfId="327" applyFont="1" applyFill="1" applyBorder="1" applyAlignment="1">
      <alignment horizontal="center" vertical="center" wrapText="1"/>
    </xf>
    <xf numFmtId="1" fontId="51" fillId="4" borderId="89" xfId="327" applyNumberFormat="1" applyFont="1" applyFill="1" applyBorder="1" applyAlignment="1">
      <alignment horizontal="center" vertical="center"/>
    </xf>
    <xf numFmtId="0" fontId="66" fillId="81" borderId="5" xfId="327" applyFont="1" applyFill="1" applyBorder="1" applyAlignment="1">
      <alignment horizontal="center" vertical="center" wrapText="1"/>
    </xf>
    <xf numFmtId="0" fontId="66" fillId="81" borderId="10" xfId="327" applyFont="1" applyFill="1" applyBorder="1" applyAlignment="1">
      <alignment horizontal="center" vertical="center" wrapText="1"/>
    </xf>
    <xf numFmtId="0" fontId="66" fillId="81" borderId="8" xfId="327" applyFont="1" applyFill="1" applyBorder="1" applyAlignment="1">
      <alignment horizontal="center" vertical="center" wrapText="1"/>
    </xf>
    <xf numFmtId="0" fontId="52" fillId="22" borderId="5" xfId="0" applyFont="1" applyFill="1" applyBorder="1" applyAlignment="1" applyProtection="1">
      <alignment horizontal="center"/>
      <protection locked="0"/>
    </xf>
    <xf numFmtId="0" fontId="52" fillId="22" borderId="10" xfId="0" applyFont="1" applyFill="1" applyBorder="1" applyAlignment="1" applyProtection="1">
      <alignment horizontal="center"/>
      <protection locked="0"/>
    </xf>
    <xf numFmtId="0" fontId="52" fillId="22" borderId="8" xfId="0" applyFont="1" applyFill="1" applyBorder="1" applyAlignment="1" applyProtection="1">
      <alignment horizontal="center"/>
      <protection locked="0"/>
    </xf>
    <xf numFmtId="184" fontId="66" fillId="80" borderId="5" xfId="1879" applyNumberFormat="1" applyFont="1" applyFill="1" applyBorder="1" applyAlignment="1" applyProtection="1">
      <alignment horizontal="center" vertical="center" wrapText="1"/>
    </xf>
    <xf numFmtId="1" fontId="66" fillId="80" borderId="5" xfId="327" applyNumberFormat="1" applyFont="1" applyFill="1" applyBorder="1" applyAlignment="1">
      <alignment horizontal="center" vertical="center"/>
    </xf>
    <xf numFmtId="1" fontId="66" fillId="80" borderId="10" xfId="327" applyNumberFormat="1" applyFont="1" applyFill="1" applyBorder="1" applyAlignment="1">
      <alignment horizontal="center" vertical="center"/>
    </xf>
    <xf numFmtId="1" fontId="66" fillId="80" borderId="8" xfId="327" applyNumberFormat="1" applyFont="1" applyFill="1" applyBorder="1" applyAlignment="1">
      <alignment horizontal="center" vertical="center"/>
    </xf>
    <xf numFmtId="0" fontId="47" fillId="4" borderId="0" xfId="329" quotePrefix="1" applyFont="1" applyFill="1" applyAlignment="1">
      <alignment horizontal="left" vertical="center" wrapText="1"/>
    </xf>
    <xf numFmtId="0" fontId="47" fillId="4" borderId="0" xfId="329" applyFont="1" applyFill="1" applyAlignment="1">
      <alignment horizontal="left" vertical="center" wrapText="1"/>
    </xf>
    <xf numFmtId="0" fontId="117" fillId="4" borderId="57" xfId="9990" quotePrefix="1" applyFont="1" applyFill="1" applyBorder="1" applyAlignment="1">
      <alignment horizontal="left" vertical="center" wrapText="1"/>
    </xf>
    <xf numFmtId="0" fontId="47" fillId="4" borderId="38" xfId="329" applyFont="1" applyFill="1" applyBorder="1" applyAlignment="1">
      <alignment horizontal="left" vertical="center" wrapText="1"/>
    </xf>
    <xf numFmtId="0" fontId="47" fillId="4" borderId="79" xfId="329" quotePrefix="1" applyFont="1" applyFill="1" applyBorder="1" applyAlignment="1">
      <alignment horizontal="left" vertical="center" wrapText="1"/>
    </xf>
    <xf numFmtId="0" fontId="47" fillId="4" borderId="73" xfId="329" applyFont="1" applyFill="1" applyBorder="1" applyAlignment="1">
      <alignment horizontal="left" vertical="center" wrapText="1"/>
    </xf>
    <xf numFmtId="0" fontId="47" fillId="4" borderId="84" xfId="329" applyFont="1" applyFill="1" applyBorder="1" applyAlignment="1">
      <alignment horizontal="left" vertical="center" wrapText="1"/>
    </xf>
    <xf numFmtId="0" fontId="47" fillId="4" borderId="78" xfId="329" quotePrefix="1" applyFont="1" applyFill="1" applyBorder="1" applyAlignment="1">
      <alignment horizontal="left" vertical="center" wrapText="1"/>
    </xf>
    <xf numFmtId="0" fontId="47" fillId="4" borderId="78" xfId="329" applyFont="1" applyFill="1" applyBorder="1" applyAlignment="1">
      <alignment horizontal="left" vertical="center" wrapText="1"/>
    </xf>
    <xf numFmtId="0" fontId="47" fillId="4" borderId="74" xfId="329" applyFont="1" applyFill="1" applyBorder="1" applyAlignment="1">
      <alignment horizontal="left" vertical="center" wrapText="1"/>
    </xf>
    <xf numFmtId="0" fontId="9" fillId="4" borderId="45" xfId="329" quotePrefix="1" applyFont="1" applyFill="1" applyBorder="1" applyAlignment="1">
      <alignment horizontal="left" vertical="top" wrapText="1"/>
    </xf>
    <xf numFmtId="0" fontId="9" fillId="4" borderId="17" xfId="329" applyFont="1" applyFill="1" applyBorder="1" applyAlignment="1">
      <alignment horizontal="left" vertical="top" wrapText="1"/>
    </xf>
    <xf numFmtId="0" fontId="9" fillId="4" borderId="85" xfId="329" applyFont="1" applyFill="1" applyBorder="1" applyAlignment="1">
      <alignment horizontal="left" vertical="top" wrapText="1"/>
    </xf>
    <xf numFmtId="0" fontId="10" fillId="4" borderId="5" xfId="3" applyFont="1" applyFill="1" applyBorder="1" applyAlignment="1">
      <alignment horizontal="center"/>
    </xf>
    <xf numFmtId="0" fontId="10" fillId="4" borderId="10" xfId="3" applyFont="1" applyFill="1" applyBorder="1" applyAlignment="1">
      <alignment horizontal="center"/>
    </xf>
    <xf numFmtId="0" fontId="10" fillId="4" borderId="8" xfId="3" applyFont="1" applyFill="1" applyBorder="1" applyAlignment="1">
      <alignment horizontal="center"/>
    </xf>
    <xf numFmtId="0" fontId="9" fillId="4" borderId="5" xfId="3" quotePrefix="1" applyFont="1" applyFill="1" applyBorder="1" applyAlignment="1">
      <alignment horizontal="center" vertical="center"/>
    </xf>
    <xf numFmtId="0" fontId="9" fillId="4" borderId="10" xfId="3" quotePrefix="1" applyFont="1" applyFill="1" applyBorder="1" applyAlignment="1">
      <alignment horizontal="center" vertical="center"/>
    </xf>
    <xf numFmtId="0" fontId="9" fillId="4" borderId="8" xfId="3" quotePrefix="1" applyFont="1" applyFill="1" applyBorder="1" applyAlignment="1">
      <alignment horizontal="center" vertical="center"/>
    </xf>
    <xf numFmtId="0" fontId="47" fillId="4" borderId="80" xfId="329" quotePrefix="1" applyFont="1" applyFill="1" applyBorder="1" applyAlignment="1">
      <alignment horizontal="left" vertical="center" wrapText="1"/>
    </xf>
    <xf numFmtId="0" fontId="47" fillId="4" borderId="80" xfId="329" applyFont="1" applyFill="1" applyBorder="1" applyAlignment="1">
      <alignment horizontal="left" vertical="center" wrapText="1"/>
    </xf>
    <xf numFmtId="0" fontId="47" fillId="4" borderId="81" xfId="329" applyFont="1" applyFill="1" applyBorder="1" applyAlignment="1">
      <alignment horizontal="left" vertical="center" wrapText="1"/>
    </xf>
    <xf numFmtId="0" fontId="9" fillId="4" borderId="41" xfId="329" quotePrefix="1" applyFont="1" applyFill="1" applyBorder="1" applyAlignment="1">
      <alignment horizontal="left" vertical="center" wrapText="1"/>
    </xf>
    <xf numFmtId="0" fontId="47" fillId="4" borderId="76" xfId="329" quotePrefix="1" applyFont="1" applyFill="1" applyBorder="1" applyAlignment="1">
      <alignment horizontal="left" vertical="center" wrapText="1"/>
    </xf>
    <xf numFmtId="0" fontId="47" fillId="4" borderId="82" xfId="329" applyFont="1" applyFill="1" applyBorder="1" applyAlignment="1">
      <alignment horizontal="left" vertical="center" wrapText="1"/>
    </xf>
    <xf numFmtId="0" fontId="47" fillId="4" borderId="83" xfId="329" applyFont="1" applyFill="1" applyBorder="1" applyAlignment="1">
      <alignment horizontal="left" vertical="center" wrapText="1"/>
    </xf>
    <xf numFmtId="0" fontId="9" fillId="4" borderId="13" xfId="329" quotePrefix="1" applyFont="1" applyFill="1" applyBorder="1" applyAlignment="1">
      <alignment horizontal="left" vertical="center" wrapText="1"/>
    </xf>
    <xf numFmtId="0" fontId="47" fillId="4" borderId="13" xfId="329" quotePrefix="1" applyFont="1" applyFill="1" applyBorder="1" applyAlignment="1">
      <alignment horizontal="left" vertical="center" wrapText="1"/>
    </xf>
    <xf numFmtId="0" fontId="47" fillId="4" borderId="13" xfId="329" applyFont="1" applyFill="1" applyBorder="1" applyAlignment="1">
      <alignment horizontal="left" vertical="center" wrapText="1"/>
    </xf>
    <xf numFmtId="0" fontId="47" fillId="4" borderId="14" xfId="329" applyFont="1" applyFill="1" applyBorder="1" applyAlignment="1">
      <alignment horizontal="left" vertical="center" wrapText="1"/>
    </xf>
    <xf numFmtId="0" fontId="47" fillId="4" borderId="26" xfId="329" quotePrefix="1" applyFont="1" applyFill="1" applyBorder="1" applyAlignment="1">
      <alignment horizontal="left" vertical="center" wrapText="1"/>
    </xf>
    <xf numFmtId="0" fontId="47" fillId="4" borderId="26" xfId="329" applyFont="1" applyFill="1" applyBorder="1" applyAlignment="1">
      <alignment horizontal="left" vertical="center" wrapText="1"/>
    </xf>
    <xf numFmtId="0" fontId="47" fillId="4" borderId="27" xfId="329" applyFont="1" applyFill="1" applyBorder="1" applyAlignment="1">
      <alignment horizontal="left" vertical="center" wrapText="1"/>
    </xf>
  </cellXfs>
  <cellStyles count="9992">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275kV%20D_Stra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kom-my.sharepoint.com/Users/Nevondr/Documents/Copy%20of%20Activity%20Schedules%20-%20Earthwi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Spacer%20Dampers_Zebr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Vibration%20Damp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Option%20X3%20+%20X5%20-%20Foreign%20Exchange%20and%20CPA%20Inform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skom-my.sharepoint.com/DOCUME~1/RENDAN~1.NEV/LOCALS~1/Temp/XPgrpwise/Option%20X3%20+%20X5%20-%20Foreign%20Exchange%20and%20CPA%20Inform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Rigid%20Spacers_Ter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all Summary"/>
      <sheetName val="Summary"/>
      <sheetName val="Act Sch-101"/>
      <sheetName val="Act Sch-102"/>
      <sheetName val="Act Sch-103"/>
      <sheetName val="Act Sch-104"/>
      <sheetName val="Act Sch-105"/>
      <sheetName val="Act Sch-106"/>
      <sheetName val="Act Sch-107"/>
      <sheetName val="Act Sch-108"/>
      <sheetName val="PS5 Schedule"/>
      <sheetName val="Data"/>
      <sheetName val="Option X3"/>
      <sheetName val="Option X5"/>
    </sheetNames>
    <sheetDataSet>
      <sheetData sheetId="0"/>
      <sheetData sheetId="1"/>
      <sheetData sheetId="2">
        <row r="5">
          <cell r="C5" t="str">
            <v>SUPPLIER</v>
          </cell>
        </row>
      </sheetData>
      <sheetData sheetId="3"/>
      <sheetData sheetId="4"/>
      <sheetData sheetId="5"/>
      <sheetData sheetId="6"/>
      <sheetData sheetId="7"/>
      <sheetData sheetId="8"/>
      <sheetData sheetId="9"/>
      <sheetData sheetId="10"/>
      <sheetData sheetId="1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PS5 Schedule"/>
      <sheetName val="Data"/>
      <sheetName val="Option X3"/>
      <sheetName val="Option X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B9" t="str">
            <v>A</v>
          </cell>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84"/>
  <sheetViews>
    <sheetView tabSelected="1" topLeftCell="B1" zoomScale="70" zoomScaleNormal="70" zoomScaleSheetLayoutView="100" workbookViewId="0">
      <selection activeCell="K47" sqref="K47"/>
    </sheetView>
  </sheetViews>
  <sheetFormatPr defaultRowHeight="14"/>
  <cols>
    <col min="1" max="1" width="8.90625" style="29"/>
    <col min="2" max="2" width="18.36328125" style="21" customWidth="1"/>
    <col min="3" max="3" width="37.36328125" style="21" customWidth="1"/>
    <col min="4" max="4" width="56.81640625" style="39" customWidth="1"/>
    <col min="5" max="5" width="17.1796875" style="23" customWidth="1"/>
    <col min="6" max="6" width="16.81640625" style="28" customWidth="1"/>
    <col min="7" max="7" width="21.1796875" style="28" customWidth="1"/>
    <col min="8" max="8" width="15.54296875" style="28" customWidth="1"/>
    <col min="9" max="9" width="15.453125" style="28" customWidth="1"/>
    <col min="10" max="10" width="19.81640625" style="28" customWidth="1"/>
    <col min="11" max="11" width="19.81640625" style="40" customWidth="1"/>
    <col min="12" max="12" width="18" style="40" customWidth="1"/>
    <col min="13" max="15" width="23.54296875" style="41" customWidth="1"/>
    <col min="16" max="16" width="19.81640625" style="28" customWidth="1"/>
    <col min="17" max="17" width="19.81640625" style="40" customWidth="1"/>
    <col min="18" max="18" width="18" style="40" customWidth="1"/>
    <col min="19" max="20" width="23.54296875" style="41" customWidth="1"/>
    <col min="21" max="21" width="19.81640625" style="28" customWidth="1"/>
    <col min="22" max="22" width="19.81640625" style="40" customWidth="1"/>
    <col min="23" max="23" width="18" style="40" customWidth="1"/>
    <col min="24" max="25" width="23.54296875" style="41" customWidth="1"/>
    <col min="26" max="26" width="19.81640625" style="28" customWidth="1"/>
    <col min="27" max="27" width="19.81640625" style="40" customWidth="1"/>
    <col min="28" max="28" width="18" style="40" customWidth="1"/>
    <col min="29" max="34" width="23.54296875" style="41" customWidth="1"/>
    <col min="35" max="35" width="30.6328125" style="41" customWidth="1"/>
    <col min="36" max="94" width="9.1796875" style="29"/>
    <col min="95" max="95" width="6" style="29" customWidth="1"/>
    <col min="96" max="96" width="11.1796875" style="29" customWidth="1"/>
    <col min="97" max="97" width="37.1796875" style="29" customWidth="1"/>
    <col min="98" max="98" width="14.1796875" style="29" customWidth="1"/>
    <col min="99" max="100" width="12" style="29" customWidth="1"/>
    <col min="101" max="101" width="17.81640625" style="29" customWidth="1"/>
    <col min="102" max="102" width="15.81640625" style="29" customWidth="1"/>
    <col min="103" max="108" width="0" style="29" hidden="1" customWidth="1"/>
    <col min="109" max="109" width="11.81640625" style="29" customWidth="1"/>
    <col min="110" max="110" width="31.81640625" style="29" customWidth="1"/>
    <col min="111" max="111" width="12.1796875" style="29" customWidth="1"/>
    <col min="112" max="112" width="12" style="29" customWidth="1"/>
    <col min="113" max="113" width="12.54296875" style="29" customWidth="1"/>
    <col min="114" max="114" width="12" style="29" customWidth="1"/>
    <col min="115" max="115" width="11.1796875" style="29" customWidth="1"/>
    <col min="116" max="117" width="11.81640625" style="29" customWidth="1"/>
    <col min="118" max="118" width="12.54296875" style="29" customWidth="1"/>
    <col min="119" max="119" width="9.81640625" style="29" customWidth="1"/>
    <col min="120" max="120" width="12" style="29" customWidth="1"/>
    <col min="121" max="169" width="9.81640625" style="29" customWidth="1"/>
    <col min="170" max="350" width="9.1796875" style="29"/>
    <col min="351" max="351" width="6" style="29" customWidth="1"/>
    <col min="352" max="352" width="11.1796875" style="29" customWidth="1"/>
    <col min="353" max="353" width="37.1796875" style="29" customWidth="1"/>
    <col min="354" max="354" width="14.1796875" style="29" customWidth="1"/>
    <col min="355" max="356" width="12" style="29" customWidth="1"/>
    <col min="357" max="357" width="17.81640625" style="29" customWidth="1"/>
    <col min="358" max="358" width="15.81640625" style="29" customWidth="1"/>
    <col min="359" max="364" width="0" style="29" hidden="1" customWidth="1"/>
    <col min="365" max="365" width="11.81640625" style="29" customWidth="1"/>
    <col min="366" max="366" width="31.81640625" style="29" customWidth="1"/>
    <col min="367" max="367" width="12.1796875" style="29" customWidth="1"/>
    <col min="368" max="368" width="12" style="29" customWidth="1"/>
    <col min="369" max="369" width="12.54296875" style="29" customWidth="1"/>
    <col min="370" max="370" width="12" style="29" customWidth="1"/>
    <col min="371" max="371" width="11.1796875" style="29" customWidth="1"/>
    <col min="372" max="373" width="11.81640625" style="29" customWidth="1"/>
    <col min="374" max="374" width="12.54296875" style="29" customWidth="1"/>
    <col min="375" max="375" width="9.81640625" style="29" customWidth="1"/>
    <col min="376" max="376" width="12" style="29" customWidth="1"/>
    <col min="377" max="425" width="9.81640625" style="29" customWidth="1"/>
    <col min="426" max="606" width="9.1796875" style="29"/>
    <col min="607" max="607" width="6" style="29" customWidth="1"/>
    <col min="608" max="608" width="11.1796875" style="29" customWidth="1"/>
    <col min="609" max="609" width="37.1796875" style="29" customWidth="1"/>
    <col min="610" max="610" width="14.1796875" style="29" customWidth="1"/>
    <col min="611" max="612" width="12" style="29" customWidth="1"/>
    <col min="613" max="613" width="17.81640625" style="29" customWidth="1"/>
    <col min="614" max="614" width="15.81640625" style="29" customWidth="1"/>
    <col min="615" max="620" width="0" style="29" hidden="1" customWidth="1"/>
    <col min="621" max="621" width="11.81640625" style="29" customWidth="1"/>
    <col min="622" max="622" width="31.81640625" style="29" customWidth="1"/>
    <col min="623" max="623" width="12.1796875" style="29" customWidth="1"/>
    <col min="624" max="624" width="12" style="29" customWidth="1"/>
    <col min="625" max="625" width="12.54296875" style="29" customWidth="1"/>
    <col min="626" max="626" width="12" style="29" customWidth="1"/>
    <col min="627" max="627" width="11.1796875" style="29" customWidth="1"/>
    <col min="628" max="629" width="11.81640625" style="29" customWidth="1"/>
    <col min="630" max="630" width="12.54296875" style="29" customWidth="1"/>
    <col min="631" max="631" width="9.81640625" style="29" customWidth="1"/>
    <col min="632" max="632" width="12" style="29" customWidth="1"/>
    <col min="633" max="681" width="9.81640625" style="29" customWidth="1"/>
    <col min="682" max="862" width="9.1796875" style="29"/>
    <col min="863" max="863" width="6" style="29" customWidth="1"/>
    <col min="864" max="864" width="11.1796875" style="29" customWidth="1"/>
    <col min="865" max="865" width="37.1796875" style="29" customWidth="1"/>
    <col min="866" max="866" width="14.1796875" style="29" customWidth="1"/>
    <col min="867" max="868" width="12" style="29" customWidth="1"/>
    <col min="869" max="869" width="17.81640625" style="29" customWidth="1"/>
    <col min="870" max="870" width="15.81640625" style="29" customWidth="1"/>
    <col min="871" max="876" width="0" style="29" hidden="1" customWidth="1"/>
    <col min="877" max="877" width="11.81640625" style="29" customWidth="1"/>
    <col min="878" max="878" width="31.81640625" style="29" customWidth="1"/>
    <col min="879" max="879" width="12.1796875" style="29" customWidth="1"/>
    <col min="880" max="880" width="12" style="29" customWidth="1"/>
    <col min="881" max="881" width="12.54296875" style="29" customWidth="1"/>
    <col min="882" max="882" width="12" style="29" customWidth="1"/>
    <col min="883" max="883" width="11.1796875" style="29" customWidth="1"/>
    <col min="884" max="885" width="11.81640625" style="29" customWidth="1"/>
    <col min="886" max="886" width="12.54296875" style="29" customWidth="1"/>
    <col min="887" max="887" width="9.81640625" style="29" customWidth="1"/>
    <col min="888" max="888" width="12" style="29" customWidth="1"/>
    <col min="889" max="937" width="9.81640625" style="29" customWidth="1"/>
    <col min="938" max="1118" width="9.1796875" style="29"/>
    <col min="1119" max="1119" width="6" style="29" customWidth="1"/>
    <col min="1120" max="1120" width="11.1796875" style="29" customWidth="1"/>
    <col min="1121" max="1121" width="37.1796875" style="29" customWidth="1"/>
    <col min="1122" max="1122" width="14.1796875" style="29" customWidth="1"/>
    <col min="1123" max="1124" width="12" style="29" customWidth="1"/>
    <col min="1125" max="1125" width="17.81640625" style="29" customWidth="1"/>
    <col min="1126" max="1126" width="15.81640625" style="29" customWidth="1"/>
    <col min="1127" max="1132" width="0" style="29" hidden="1" customWidth="1"/>
    <col min="1133" max="1133" width="11.81640625" style="29" customWidth="1"/>
    <col min="1134" max="1134" width="31.81640625" style="29" customWidth="1"/>
    <col min="1135" max="1135" width="12.1796875" style="29" customWidth="1"/>
    <col min="1136" max="1136" width="12" style="29" customWidth="1"/>
    <col min="1137" max="1137" width="12.54296875" style="29" customWidth="1"/>
    <col min="1138" max="1138" width="12" style="29" customWidth="1"/>
    <col min="1139" max="1139" width="11.1796875" style="29" customWidth="1"/>
    <col min="1140" max="1141" width="11.81640625" style="29" customWidth="1"/>
    <col min="1142" max="1142" width="12.54296875" style="29" customWidth="1"/>
    <col min="1143" max="1143" width="9.81640625" style="29" customWidth="1"/>
    <col min="1144" max="1144" width="12" style="29" customWidth="1"/>
    <col min="1145" max="1193" width="9.81640625" style="29" customWidth="1"/>
    <col min="1194" max="1374" width="9.1796875" style="29"/>
    <col min="1375" max="1375" width="6" style="29" customWidth="1"/>
    <col min="1376" max="1376" width="11.1796875" style="29" customWidth="1"/>
    <col min="1377" max="1377" width="37.1796875" style="29" customWidth="1"/>
    <col min="1378" max="1378" width="14.1796875" style="29" customWidth="1"/>
    <col min="1379" max="1380" width="12" style="29" customWidth="1"/>
    <col min="1381" max="1381" width="17.81640625" style="29" customWidth="1"/>
    <col min="1382" max="1382" width="15.81640625" style="29" customWidth="1"/>
    <col min="1383" max="1388" width="0" style="29" hidden="1" customWidth="1"/>
    <col min="1389" max="1389" width="11.81640625" style="29" customWidth="1"/>
    <col min="1390" max="1390" width="31.81640625" style="29" customWidth="1"/>
    <col min="1391" max="1391" width="12.1796875" style="29" customWidth="1"/>
    <col min="1392" max="1392" width="12" style="29" customWidth="1"/>
    <col min="1393" max="1393" width="12.54296875" style="29" customWidth="1"/>
    <col min="1394" max="1394" width="12" style="29" customWidth="1"/>
    <col min="1395" max="1395" width="11.1796875" style="29" customWidth="1"/>
    <col min="1396" max="1397" width="11.81640625" style="29" customWidth="1"/>
    <col min="1398" max="1398" width="12.54296875" style="29" customWidth="1"/>
    <col min="1399" max="1399" width="9.81640625" style="29" customWidth="1"/>
    <col min="1400" max="1400" width="12" style="29" customWidth="1"/>
    <col min="1401" max="1449" width="9.81640625" style="29" customWidth="1"/>
    <col min="1450" max="1630" width="9.1796875" style="29"/>
    <col min="1631" max="1631" width="6" style="29" customWidth="1"/>
    <col min="1632" max="1632" width="11.1796875" style="29" customWidth="1"/>
    <col min="1633" max="1633" width="37.1796875" style="29" customWidth="1"/>
    <col min="1634" max="1634" width="14.1796875" style="29" customWidth="1"/>
    <col min="1635" max="1636" width="12" style="29" customWidth="1"/>
    <col min="1637" max="1637" width="17.81640625" style="29" customWidth="1"/>
    <col min="1638" max="1638" width="15.81640625" style="29" customWidth="1"/>
    <col min="1639" max="1644" width="0" style="29" hidden="1" customWidth="1"/>
    <col min="1645" max="1645" width="11.81640625" style="29" customWidth="1"/>
    <col min="1646" max="1646" width="31.81640625" style="29" customWidth="1"/>
    <col min="1647" max="1647" width="12.1796875" style="29" customWidth="1"/>
    <col min="1648" max="1648" width="12" style="29" customWidth="1"/>
    <col min="1649" max="1649" width="12.54296875" style="29" customWidth="1"/>
    <col min="1650" max="1650" width="12" style="29" customWidth="1"/>
    <col min="1651" max="1651" width="11.1796875" style="29" customWidth="1"/>
    <col min="1652" max="1653" width="11.81640625" style="29" customWidth="1"/>
    <col min="1654" max="1654" width="12.54296875" style="29" customWidth="1"/>
    <col min="1655" max="1655" width="9.81640625" style="29" customWidth="1"/>
    <col min="1656" max="1656" width="12" style="29" customWidth="1"/>
    <col min="1657" max="1705" width="9.81640625" style="29" customWidth="1"/>
    <col min="1706" max="1886" width="9.1796875" style="29"/>
    <col min="1887" max="1887" width="6" style="29" customWidth="1"/>
    <col min="1888" max="1888" width="11.1796875" style="29" customWidth="1"/>
    <col min="1889" max="1889" width="37.1796875" style="29" customWidth="1"/>
    <col min="1890" max="1890" width="14.1796875" style="29" customWidth="1"/>
    <col min="1891" max="1892" width="12" style="29" customWidth="1"/>
    <col min="1893" max="1893" width="17.81640625" style="29" customWidth="1"/>
    <col min="1894" max="1894" width="15.81640625" style="29" customWidth="1"/>
    <col min="1895" max="1900" width="0" style="29" hidden="1" customWidth="1"/>
    <col min="1901" max="1901" width="11.81640625" style="29" customWidth="1"/>
    <col min="1902" max="1902" width="31.81640625" style="29" customWidth="1"/>
    <col min="1903" max="1903" width="12.1796875" style="29" customWidth="1"/>
    <col min="1904" max="1904" width="12" style="29" customWidth="1"/>
    <col min="1905" max="1905" width="12.54296875" style="29" customWidth="1"/>
    <col min="1906" max="1906" width="12" style="29" customWidth="1"/>
    <col min="1907" max="1907" width="11.1796875" style="29" customWidth="1"/>
    <col min="1908" max="1909" width="11.81640625" style="29" customWidth="1"/>
    <col min="1910" max="1910" width="12.54296875" style="29" customWidth="1"/>
    <col min="1911" max="1911" width="9.81640625" style="29" customWidth="1"/>
    <col min="1912" max="1912" width="12" style="29" customWidth="1"/>
    <col min="1913" max="1961" width="9.81640625" style="29" customWidth="1"/>
    <col min="1962" max="2142" width="9.1796875" style="29"/>
    <col min="2143" max="2143" width="6" style="29" customWidth="1"/>
    <col min="2144" max="2144" width="11.1796875" style="29" customWidth="1"/>
    <col min="2145" max="2145" width="37.1796875" style="29" customWidth="1"/>
    <col min="2146" max="2146" width="14.1796875" style="29" customWidth="1"/>
    <col min="2147" max="2148" width="12" style="29" customWidth="1"/>
    <col min="2149" max="2149" width="17.81640625" style="29" customWidth="1"/>
    <col min="2150" max="2150" width="15.81640625" style="29" customWidth="1"/>
    <col min="2151" max="2156" width="0" style="29" hidden="1" customWidth="1"/>
    <col min="2157" max="2157" width="11.81640625" style="29" customWidth="1"/>
    <col min="2158" max="2158" width="31.81640625" style="29" customWidth="1"/>
    <col min="2159" max="2159" width="12.1796875" style="29" customWidth="1"/>
    <col min="2160" max="2160" width="12" style="29" customWidth="1"/>
    <col min="2161" max="2161" width="12.54296875" style="29" customWidth="1"/>
    <col min="2162" max="2162" width="12" style="29" customWidth="1"/>
    <col min="2163" max="2163" width="11.1796875" style="29" customWidth="1"/>
    <col min="2164" max="2165" width="11.81640625" style="29" customWidth="1"/>
    <col min="2166" max="2166" width="12.54296875" style="29" customWidth="1"/>
    <col min="2167" max="2167" width="9.81640625" style="29" customWidth="1"/>
    <col min="2168" max="2168" width="12" style="29" customWidth="1"/>
    <col min="2169" max="2217" width="9.81640625" style="29" customWidth="1"/>
    <col min="2218" max="2398" width="9.1796875" style="29"/>
    <col min="2399" max="2399" width="6" style="29" customWidth="1"/>
    <col min="2400" max="2400" width="11.1796875" style="29" customWidth="1"/>
    <col min="2401" max="2401" width="37.1796875" style="29" customWidth="1"/>
    <col min="2402" max="2402" width="14.1796875" style="29" customWidth="1"/>
    <col min="2403" max="2404" width="12" style="29" customWidth="1"/>
    <col min="2405" max="2405" width="17.81640625" style="29" customWidth="1"/>
    <col min="2406" max="2406" width="15.81640625" style="29" customWidth="1"/>
    <col min="2407" max="2412" width="0" style="29" hidden="1" customWidth="1"/>
    <col min="2413" max="2413" width="11.81640625" style="29" customWidth="1"/>
    <col min="2414" max="2414" width="31.81640625" style="29" customWidth="1"/>
    <col min="2415" max="2415" width="12.1796875" style="29" customWidth="1"/>
    <col min="2416" max="2416" width="12" style="29" customWidth="1"/>
    <col min="2417" max="2417" width="12.54296875" style="29" customWidth="1"/>
    <col min="2418" max="2418" width="12" style="29" customWidth="1"/>
    <col min="2419" max="2419" width="11.1796875" style="29" customWidth="1"/>
    <col min="2420" max="2421" width="11.81640625" style="29" customWidth="1"/>
    <col min="2422" max="2422" width="12.54296875" style="29" customWidth="1"/>
    <col min="2423" max="2423" width="9.81640625" style="29" customWidth="1"/>
    <col min="2424" max="2424" width="12" style="29" customWidth="1"/>
    <col min="2425" max="2473" width="9.81640625" style="29" customWidth="1"/>
    <col min="2474" max="2654" width="9.1796875" style="29"/>
    <col min="2655" max="2655" width="6" style="29" customWidth="1"/>
    <col min="2656" max="2656" width="11.1796875" style="29" customWidth="1"/>
    <col min="2657" max="2657" width="37.1796875" style="29" customWidth="1"/>
    <col min="2658" max="2658" width="14.1796875" style="29" customWidth="1"/>
    <col min="2659" max="2660" width="12" style="29" customWidth="1"/>
    <col min="2661" max="2661" width="17.81640625" style="29" customWidth="1"/>
    <col min="2662" max="2662" width="15.81640625" style="29" customWidth="1"/>
    <col min="2663" max="2668" width="0" style="29" hidden="1" customWidth="1"/>
    <col min="2669" max="2669" width="11.81640625" style="29" customWidth="1"/>
    <col min="2670" max="2670" width="31.81640625" style="29" customWidth="1"/>
    <col min="2671" max="2671" width="12.1796875" style="29" customWidth="1"/>
    <col min="2672" max="2672" width="12" style="29" customWidth="1"/>
    <col min="2673" max="2673" width="12.54296875" style="29" customWidth="1"/>
    <col min="2674" max="2674" width="12" style="29" customWidth="1"/>
    <col min="2675" max="2675" width="11.1796875" style="29" customWidth="1"/>
    <col min="2676" max="2677" width="11.81640625" style="29" customWidth="1"/>
    <col min="2678" max="2678" width="12.54296875" style="29" customWidth="1"/>
    <col min="2679" max="2679" width="9.81640625" style="29" customWidth="1"/>
    <col min="2680" max="2680" width="12" style="29" customWidth="1"/>
    <col min="2681" max="2729" width="9.81640625" style="29" customWidth="1"/>
    <col min="2730" max="2910" width="9.1796875" style="29"/>
    <col min="2911" max="2911" width="6" style="29" customWidth="1"/>
    <col min="2912" max="2912" width="11.1796875" style="29" customWidth="1"/>
    <col min="2913" max="2913" width="37.1796875" style="29" customWidth="1"/>
    <col min="2914" max="2914" width="14.1796875" style="29" customWidth="1"/>
    <col min="2915" max="2916" width="12" style="29" customWidth="1"/>
    <col min="2917" max="2917" width="17.81640625" style="29" customWidth="1"/>
    <col min="2918" max="2918" width="15.81640625" style="29" customWidth="1"/>
    <col min="2919" max="2924" width="0" style="29" hidden="1" customWidth="1"/>
    <col min="2925" max="2925" width="11.81640625" style="29" customWidth="1"/>
    <col min="2926" max="2926" width="31.81640625" style="29" customWidth="1"/>
    <col min="2927" max="2927" width="12.1796875" style="29" customWidth="1"/>
    <col min="2928" max="2928" width="12" style="29" customWidth="1"/>
    <col min="2929" max="2929" width="12.54296875" style="29" customWidth="1"/>
    <col min="2930" max="2930" width="12" style="29" customWidth="1"/>
    <col min="2931" max="2931" width="11.1796875" style="29" customWidth="1"/>
    <col min="2932" max="2933" width="11.81640625" style="29" customWidth="1"/>
    <col min="2934" max="2934" width="12.54296875" style="29" customWidth="1"/>
    <col min="2935" max="2935" width="9.81640625" style="29" customWidth="1"/>
    <col min="2936" max="2936" width="12" style="29" customWidth="1"/>
    <col min="2937" max="2985" width="9.81640625" style="29" customWidth="1"/>
    <col min="2986" max="3166" width="9.1796875" style="29"/>
    <col min="3167" max="3167" width="6" style="29" customWidth="1"/>
    <col min="3168" max="3168" width="11.1796875" style="29" customWidth="1"/>
    <col min="3169" max="3169" width="37.1796875" style="29" customWidth="1"/>
    <col min="3170" max="3170" width="14.1796875" style="29" customWidth="1"/>
    <col min="3171" max="3172" width="12" style="29" customWidth="1"/>
    <col min="3173" max="3173" width="17.81640625" style="29" customWidth="1"/>
    <col min="3174" max="3174" width="15.81640625" style="29" customWidth="1"/>
    <col min="3175" max="3180" width="0" style="29" hidden="1" customWidth="1"/>
    <col min="3181" max="3181" width="11.81640625" style="29" customWidth="1"/>
    <col min="3182" max="3182" width="31.81640625" style="29" customWidth="1"/>
    <col min="3183" max="3183" width="12.1796875" style="29" customWidth="1"/>
    <col min="3184" max="3184" width="12" style="29" customWidth="1"/>
    <col min="3185" max="3185" width="12.54296875" style="29" customWidth="1"/>
    <col min="3186" max="3186" width="12" style="29" customWidth="1"/>
    <col min="3187" max="3187" width="11.1796875" style="29" customWidth="1"/>
    <col min="3188" max="3189" width="11.81640625" style="29" customWidth="1"/>
    <col min="3190" max="3190" width="12.54296875" style="29" customWidth="1"/>
    <col min="3191" max="3191" width="9.81640625" style="29" customWidth="1"/>
    <col min="3192" max="3192" width="12" style="29" customWidth="1"/>
    <col min="3193" max="3241" width="9.81640625" style="29" customWidth="1"/>
    <col min="3242" max="3422" width="9.1796875" style="29"/>
    <col min="3423" max="3423" width="6" style="29" customWidth="1"/>
    <col min="3424" max="3424" width="11.1796875" style="29" customWidth="1"/>
    <col min="3425" max="3425" width="37.1796875" style="29" customWidth="1"/>
    <col min="3426" max="3426" width="14.1796875" style="29" customWidth="1"/>
    <col min="3427" max="3428" width="12" style="29" customWidth="1"/>
    <col min="3429" max="3429" width="17.81640625" style="29" customWidth="1"/>
    <col min="3430" max="3430" width="15.81640625" style="29" customWidth="1"/>
    <col min="3431" max="3436" width="0" style="29" hidden="1" customWidth="1"/>
    <col min="3437" max="3437" width="11.81640625" style="29" customWidth="1"/>
    <col min="3438" max="3438" width="31.81640625" style="29" customWidth="1"/>
    <col min="3439" max="3439" width="12.1796875" style="29" customWidth="1"/>
    <col min="3440" max="3440" width="12" style="29" customWidth="1"/>
    <col min="3441" max="3441" width="12.54296875" style="29" customWidth="1"/>
    <col min="3442" max="3442" width="12" style="29" customWidth="1"/>
    <col min="3443" max="3443" width="11.1796875" style="29" customWidth="1"/>
    <col min="3444" max="3445" width="11.81640625" style="29" customWidth="1"/>
    <col min="3446" max="3446" width="12.54296875" style="29" customWidth="1"/>
    <col min="3447" max="3447" width="9.81640625" style="29" customWidth="1"/>
    <col min="3448" max="3448" width="12" style="29" customWidth="1"/>
    <col min="3449" max="3497" width="9.81640625" style="29" customWidth="1"/>
    <col min="3498" max="3678" width="9.1796875" style="29"/>
    <col min="3679" max="3679" width="6" style="29" customWidth="1"/>
    <col min="3680" max="3680" width="11.1796875" style="29" customWidth="1"/>
    <col min="3681" max="3681" width="37.1796875" style="29" customWidth="1"/>
    <col min="3682" max="3682" width="14.1796875" style="29" customWidth="1"/>
    <col min="3683" max="3684" width="12" style="29" customWidth="1"/>
    <col min="3685" max="3685" width="17.81640625" style="29" customWidth="1"/>
    <col min="3686" max="3686" width="15.81640625" style="29" customWidth="1"/>
    <col min="3687" max="3692" width="0" style="29" hidden="1" customWidth="1"/>
    <col min="3693" max="3693" width="11.81640625" style="29" customWidth="1"/>
    <col min="3694" max="3694" width="31.81640625" style="29" customWidth="1"/>
    <col min="3695" max="3695" width="12.1796875" style="29" customWidth="1"/>
    <col min="3696" max="3696" width="12" style="29" customWidth="1"/>
    <col min="3697" max="3697" width="12.54296875" style="29" customWidth="1"/>
    <col min="3698" max="3698" width="12" style="29" customWidth="1"/>
    <col min="3699" max="3699" width="11.1796875" style="29" customWidth="1"/>
    <col min="3700" max="3701" width="11.81640625" style="29" customWidth="1"/>
    <col min="3702" max="3702" width="12.54296875" style="29" customWidth="1"/>
    <col min="3703" max="3703" width="9.81640625" style="29" customWidth="1"/>
    <col min="3704" max="3704" width="12" style="29" customWidth="1"/>
    <col min="3705" max="3753" width="9.81640625" style="29" customWidth="1"/>
    <col min="3754" max="3934" width="9.1796875" style="29"/>
    <col min="3935" max="3935" width="6" style="29" customWidth="1"/>
    <col min="3936" max="3936" width="11.1796875" style="29" customWidth="1"/>
    <col min="3937" max="3937" width="37.1796875" style="29" customWidth="1"/>
    <col min="3938" max="3938" width="14.1796875" style="29" customWidth="1"/>
    <col min="3939" max="3940" width="12" style="29" customWidth="1"/>
    <col min="3941" max="3941" width="17.81640625" style="29" customWidth="1"/>
    <col min="3942" max="3942" width="15.81640625" style="29" customWidth="1"/>
    <col min="3943" max="3948" width="0" style="29" hidden="1" customWidth="1"/>
    <col min="3949" max="3949" width="11.81640625" style="29" customWidth="1"/>
    <col min="3950" max="3950" width="31.81640625" style="29" customWidth="1"/>
    <col min="3951" max="3951" width="12.1796875" style="29" customWidth="1"/>
    <col min="3952" max="3952" width="12" style="29" customWidth="1"/>
    <col min="3953" max="3953" width="12.54296875" style="29" customWidth="1"/>
    <col min="3954" max="3954" width="12" style="29" customWidth="1"/>
    <col min="3955" max="3955" width="11.1796875" style="29" customWidth="1"/>
    <col min="3956" max="3957" width="11.81640625" style="29" customWidth="1"/>
    <col min="3958" max="3958" width="12.54296875" style="29" customWidth="1"/>
    <col min="3959" max="3959" width="9.81640625" style="29" customWidth="1"/>
    <col min="3960" max="3960" width="12" style="29" customWidth="1"/>
    <col min="3961" max="4009" width="9.81640625" style="29" customWidth="1"/>
    <col min="4010" max="4190" width="9.1796875" style="29"/>
    <col min="4191" max="4191" width="6" style="29" customWidth="1"/>
    <col min="4192" max="4192" width="11.1796875" style="29" customWidth="1"/>
    <col min="4193" max="4193" width="37.1796875" style="29" customWidth="1"/>
    <col min="4194" max="4194" width="14.1796875" style="29" customWidth="1"/>
    <col min="4195" max="4196" width="12" style="29" customWidth="1"/>
    <col min="4197" max="4197" width="17.81640625" style="29" customWidth="1"/>
    <col min="4198" max="4198" width="15.81640625" style="29" customWidth="1"/>
    <col min="4199" max="4204" width="0" style="29" hidden="1" customWidth="1"/>
    <col min="4205" max="4205" width="11.81640625" style="29" customWidth="1"/>
    <col min="4206" max="4206" width="31.81640625" style="29" customWidth="1"/>
    <col min="4207" max="4207" width="12.1796875" style="29" customWidth="1"/>
    <col min="4208" max="4208" width="12" style="29" customWidth="1"/>
    <col min="4209" max="4209" width="12.54296875" style="29" customWidth="1"/>
    <col min="4210" max="4210" width="12" style="29" customWidth="1"/>
    <col min="4211" max="4211" width="11.1796875" style="29" customWidth="1"/>
    <col min="4212" max="4213" width="11.81640625" style="29" customWidth="1"/>
    <col min="4214" max="4214" width="12.54296875" style="29" customWidth="1"/>
    <col min="4215" max="4215" width="9.81640625" style="29" customWidth="1"/>
    <col min="4216" max="4216" width="12" style="29" customWidth="1"/>
    <col min="4217" max="4265" width="9.81640625" style="29" customWidth="1"/>
    <col min="4266" max="4446" width="9.1796875" style="29"/>
    <col min="4447" max="4447" width="6" style="29" customWidth="1"/>
    <col min="4448" max="4448" width="11.1796875" style="29" customWidth="1"/>
    <col min="4449" max="4449" width="37.1796875" style="29" customWidth="1"/>
    <col min="4450" max="4450" width="14.1796875" style="29" customWidth="1"/>
    <col min="4451" max="4452" width="12" style="29" customWidth="1"/>
    <col min="4453" max="4453" width="17.81640625" style="29" customWidth="1"/>
    <col min="4454" max="4454" width="15.81640625" style="29" customWidth="1"/>
    <col min="4455" max="4460" width="0" style="29" hidden="1" customWidth="1"/>
    <col min="4461" max="4461" width="11.81640625" style="29" customWidth="1"/>
    <col min="4462" max="4462" width="31.81640625" style="29" customWidth="1"/>
    <col min="4463" max="4463" width="12.1796875" style="29" customWidth="1"/>
    <col min="4464" max="4464" width="12" style="29" customWidth="1"/>
    <col min="4465" max="4465" width="12.54296875" style="29" customWidth="1"/>
    <col min="4466" max="4466" width="12" style="29" customWidth="1"/>
    <col min="4467" max="4467" width="11.1796875" style="29" customWidth="1"/>
    <col min="4468" max="4469" width="11.81640625" style="29" customWidth="1"/>
    <col min="4470" max="4470" width="12.54296875" style="29" customWidth="1"/>
    <col min="4471" max="4471" width="9.81640625" style="29" customWidth="1"/>
    <col min="4472" max="4472" width="12" style="29" customWidth="1"/>
    <col min="4473" max="4521" width="9.81640625" style="29" customWidth="1"/>
    <col min="4522" max="4702" width="9.1796875" style="29"/>
    <col min="4703" max="4703" width="6" style="29" customWidth="1"/>
    <col min="4704" max="4704" width="11.1796875" style="29" customWidth="1"/>
    <col min="4705" max="4705" width="37.1796875" style="29" customWidth="1"/>
    <col min="4706" max="4706" width="14.1796875" style="29" customWidth="1"/>
    <col min="4707" max="4708" width="12" style="29" customWidth="1"/>
    <col min="4709" max="4709" width="17.81640625" style="29" customWidth="1"/>
    <col min="4710" max="4710" width="15.81640625" style="29" customWidth="1"/>
    <col min="4711" max="4716" width="0" style="29" hidden="1" customWidth="1"/>
    <col min="4717" max="4717" width="11.81640625" style="29" customWidth="1"/>
    <col min="4718" max="4718" width="31.81640625" style="29" customWidth="1"/>
    <col min="4719" max="4719" width="12.1796875" style="29" customWidth="1"/>
    <col min="4720" max="4720" width="12" style="29" customWidth="1"/>
    <col min="4721" max="4721" width="12.54296875" style="29" customWidth="1"/>
    <col min="4722" max="4722" width="12" style="29" customWidth="1"/>
    <col min="4723" max="4723" width="11.1796875" style="29" customWidth="1"/>
    <col min="4724" max="4725" width="11.81640625" style="29" customWidth="1"/>
    <col min="4726" max="4726" width="12.54296875" style="29" customWidth="1"/>
    <col min="4727" max="4727" width="9.81640625" style="29" customWidth="1"/>
    <col min="4728" max="4728" width="12" style="29" customWidth="1"/>
    <col min="4729" max="4777" width="9.81640625" style="29" customWidth="1"/>
    <col min="4778" max="4958" width="9.1796875" style="29"/>
    <col min="4959" max="4959" width="6" style="29" customWidth="1"/>
    <col min="4960" max="4960" width="11.1796875" style="29" customWidth="1"/>
    <col min="4961" max="4961" width="37.1796875" style="29" customWidth="1"/>
    <col min="4962" max="4962" width="14.1796875" style="29" customWidth="1"/>
    <col min="4963" max="4964" width="12" style="29" customWidth="1"/>
    <col min="4965" max="4965" width="17.81640625" style="29" customWidth="1"/>
    <col min="4966" max="4966" width="15.81640625" style="29" customWidth="1"/>
    <col min="4967" max="4972" width="0" style="29" hidden="1" customWidth="1"/>
    <col min="4973" max="4973" width="11.81640625" style="29" customWidth="1"/>
    <col min="4974" max="4974" width="31.81640625" style="29" customWidth="1"/>
    <col min="4975" max="4975" width="12.1796875" style="29" customWidth="1"/>
    <col min="4976" max="4976" width="12" style="29" customWidth="1"/>
    <col min="4977" max="4977" width="12.54296875" style="29" customWidth="1"/>
    <col min="4978" max="4978" width="12" style="29" customWidth="1"/>
    <col min="4979" max="4979" width="11.1796875" style="29" customWidth="1"/>
    <col min="4980" max="4981" width="11.81640625" style="29" customWidth="1"/>
    <col min="4982" max="4982" width="12.54296875" style="29" customWidth="1"/>
    <col min="4983" max="4983" width="9.81640625" style="29" customWidth="1"/>
    <col min="4984" max="4984" width="12" style="29" customWidth="1"/>
    <col min="4985" max="5033" width="9.81640625" style="29" customWidth="1"/>
    <col min="5034" max="5214" width="9.1796875" style="29"/>
    <col min="5215" max="5215" width="6" style="29" customWidth="1"/>
    <col min="5216" max="5216" width="11.1796875" style="29" customWidth="1"/>
    <col min="5217" max="5217" width="37.1796875" style="29" customWidth="1"/>
    <col min="5218" max="5218" width="14.1796875" style="29" customWidth="1"/>
    <col min="5219" max="5220" width="12" style="29" customWidth="1"/>
    <col min="5221" max="5221" width="17.81640625" style="29" customWidth="1"/>
    <col min="5222" max="5222" width="15.81640625" style="29" customWidth="1"/>
    <col min="5223" max="5228" width="0" style="29" hidden="1" customWidth="1"/>
    <col min="5229" max="5229" width="11.81640625" style="29" customWidth="1"/>
    <col min="5230" max="5230" width="31.81640625" style="29" customWidth="1"/>
    <col min="5231" max="5231" width="12.1796875" style="29" customWidth="1"/>
    <col min="5232" max="5232" width="12" style="29" customWidth="1"/>
    <col min="5233" max="5233" width="12.54296875" style="29" customWidth="1"/>
    <col min="5234" max="5234" width="12" style="29" customWidth="1"/>
    <col min="5235" max="5235" width="11.1796875" style="29" customWidth="1"/>
    <col min="5236" max="5237" width="11.81640625" style="29" customWidth="1"/>
    <col min="5238" max="5238" width="12.54296875" style="29" customWidth="1"/>
    <col min="5239" max="5239" width="9.81640625" style="29" customWidth="1"/>
    <col min="5240" max="5240" width="12" style="29" customWidth="1"/>
    <col min="5241" max="5289" width="9.81640625" style="29" customWidth="1"/>
    <col min="5290" max="5470" width="9.1796875" style="29"/>
    <col min="5471" max="5471" width="6" style="29" customWidth="1"/>
    <col min="5472" max="5472" width="11.1796875" style="29" customWidth="1"/>
    <col min="5473" max="5473" width="37.1796875" style="29" customWidth="1"/>
    <col min="5474" max="5474" width="14.1796875" style="29" customWidth="1"/>
    <col min="5475" max="5476" width="12" style="29" customWidth="1"/>
    <col min="5477" max="5477" width="17.81640625" style="29" customWidth="1"/>
    <col min="5478" max="5478" width="15.81640625" style="29" customWidth="1"/>
    <col min="5479" max="5484" width="0" style="29" hidden="1" customWidth="1"/>
    <col min="5485" max="5485" width="11.81640625" style="29" customWidth="1"/>
    <col min="5486" max="5486" width="31.81640625" style="29" customWidth="1"/>
    <col min="5487" max="5487" width="12.1796875" style="29" customWidth="1"/>
    <col min="5488" max="5488" width="12" style="29" customWidth="1"/>
    <col min="5489" max="5489" width="12.54296875" style="29" customWidth="1"/>
    <col min="5490" max="5490" width="12" style="29" customWidth="1"/>
    <col min="5491" max="5491" width="11.1796875" style="29" customWidth="1"/>
    <col min="5492" max="5493" width="11.81640625" style="29" customWidth="1"/>
    <col min="5494" max="5494" width="12.54296875" style="29" customWidth="1"/>
    <col min="5495" max="5495" width="9.81640625" style="29" customWidth="1"/>
    <col min="5496" max="5496" width="12" style="29" customWidth="1"/>
    <col min="5497" max="5545" width="9.81640625" style="29" customWidth="1"/>
    <col min="5546" max="5726" width="9.1796875" style="29"/>
    <col min="5727" max="5727" width="6" style="29" customWidth="1"/>
    <col min="5728" max="5728" width="11.1796875" style="29" customWidth="1"/>
    <col min="5729" max="5729" width="37.1796875" style="29" customWidth="1"/>
    <col min="5730" max="5730" width="14.1796875" style="29" customWidth="1"/>
    <col min="5731" max="5732" width="12" style="29" customWidth="1"/>
    <col min="5733" max="5733" width="17.81640625" style="29" customWidth="1"/>
    <col min="5734" max="5734" width="15.81640625" style="29" customWidth="1"/>
    <col min="5735" max="5740" width="0" style="29" hidden="1" customWidth="1"/>
    <col min="5741" max="5741" width="11.81640625" style="29" customWidth="1"/>
    <col min="5742" max="5742" width="31.81640625" style="29" customWidth="1"/>
    <col min="5743" max="5743" width="12.1796875" style="29" customWidth="1"/>
    <col min="5744" max="5744" width="12" style="29" customWidth="1"/>
    <col min="5745" max="5745" width="12.54296875" style="29" customWidth="1"/>
    <col min="5746" max="5746" width="12" style="29" customWidth="1"/>
    <col min="5747" max="5747" width="11.1796875" style="29" customWidth="1"/>
    <col min="5748" max="5749" width="11.81640625" style="29" customWidth="1"/>
    <col min="5750" max="5750" width="12.54296875" style="29" customWidth="1"/>
    <col min="5751" max="5751" width="9.81640625" style="29" customWidth="1"/>
    <col min="5752" max="5752" width="12" style="29" customWidth="1"/>
    <col min="5753" max="5801" width="9.81640625" style="29" customWidth="1"/>
    <col min="5802" max="5982" width="9.1796875" style="29"/>
    <col min="5983" max="5983" width="6" style="29" customWidth="1"/>
    <col min="5984" max="5984" width="11.1796875" style="29" customWidth="1"/>
    <col min="5985" max="5985" width="37.1796875" style="29" customWidth="1"/>
    <col min="5986" max="5986" width="14.1796875" style="29" customWidth="1"/>
    <col min="5987" max="5988" width="12" style="29" customWidth="1"/>
    <col min="5989" max="5989" width="17.81640625" style="29" customWidth="1"/>
    <col min="5990" max="5990" width="15.81640625" style="29" customWidth="1"/>
    <col min="5991" max="5996" width="0" style="29" hidden="1" customWidth="1"/>
    <col min="5997" max="5997" width="11.81640625" style="29" customWidth="1"/>
    <col min="5998" max="5998" width="31.81640625" style="29" customWidth="1"/>
    <col min="5999" max="5999" width="12.1796875" style="29" customWidth="1"/>
    <col min="6000" max="6000" width="12" style="29" customWidth="1"/>
    <col min="6001" max="6001" width="12.54296875" style="29" customWidth="1"/>
    <col min="6002" max="6002" width="12" style="29" customWidth="1"/>
    <col min="6003" max="6003" width="11.1796875" style="29" customWidth="1"/>
    <col min="6004" max="6005" width="11.81640625" style="29" customWidth="1"/>
    <col min="6006" max="6006" width="12.54296875" style="29" customWidth="1"/>
    <col min="6007" max="6007" width="9.81640625" style="29" customWidth="1"/>
    <col min="6008" max="6008" width="12" style="29" customWidth="1"/>
    <col min="6009" max="6057" width="9.81640625" style="29" customWidth="1"/>
    <col min="6058" max="6238" width="9.1796875" style="29"/>
    <col min="6239" max="6239" width="6" style="29" customWidth="1"/>
    <col min="6240" max="6240" width="11.1796875" style="29" customWidth="1"/>
    <col min="6241" max="6241" width="37.1796875" style="29" customWidth="1"/>
    <col min="6242" max="6242" width="14.1796875" style="29" customWidth="1"/>
    <col min="6243" max="6244" width="12" style="29" customWidth="1"/>
    <col min="6245" max="6245" width="17.81640625" style="29" customWidth="1"/>
    <col min="6246" max="6246" width="15.81640625" style="29" customWidth="1"/>
    <col min="6247" max="6252" width="0" style="29" hidden="1" customWidth="1"/>
    <col min="6253" max="6253" width="11.81640625" style="29" customWidth="1"/>
    <col min="6254" max="6254" width="31.81640625" style="29" customWidth="1"/>
    <col min="6255" max="6255" width="12.1796875" style="29" customWidth="1"/>
    <col min="6256" max="6256" width="12" style="29" customWidth="1"/>
    <col min="6257" max="6257" width="12.54296875" style="29" customWidth="1"/>
    <col min="6258" max="6258" width="12" style="29" customWidth="1"/>
    <col min="6259" max="6259" width="11.1796875" style="29" customWidth="1"/>
    <col min="6260" max="6261" width="11.81640625" style="29" customWidth="1"/>
    <col min="6262" max="6262" width="12.54296875" style="29" customWidth="1"/>
    <col min="6263" max="6263" width="9.81640625" style="29" customWidth="1"/>
    <col min="6264" max="6264" width="12" style="29" customWidth="1"/>
    <col min="6265" max="6313" width="9.81640625" style="29" customWidth="1"/>
    <col min="6314" max="6494" width="9.1796875" style="29"/>
    <col min="6495" max="6495" width="6" style="29" customWidth="1"/>
    <col min="6496" max="6496" width="11.1796875" style="29" customWidth="1"/>
    <col min="6497" max="6497" width="37.1796875" style="29" customWidth="1"/>
    <col min="6498" max="6498" width="14.1796875" style="29" customWidth="1"/>
    <col min="6499" max="6500" width="12" style="29" customWidth="1"/>
    <col min="6501" max="6501" width="17.81640625" style="29" customWidth="1"/>
    <col min="6502" max="6502" width="15.81640625" style="29" customWidth="1"/>
    <col min="6503" max="6508" width="0" style="29" hidden="1" customWidth="1"/>
    <col min="6509" max="6509" width="11.81640625" style="29" customWidth="1"/>
    <col min="6510" max="6510" width="31.81640625" style="29" customWidth="1"/>
    <col min="6511" max="6511" width="12.1796875" style="29" customWidth="1"/>
    <col min="6512" max="6512" width="12" style="29" customWidth="1"/>
    <col min="6513" max="6513" width="12.54296875" style="29" customWidth="1"/>
    <col min="6514" max="6514" width="12" style="29" customWidth="1"/>
    <col min="6515" max="6515" width="11.1796875" style="29" customWidth="1"/>
    <col min="6516" max="6517" width="11.81640625" style="29" customWidth="1"/>
    <col min="6518" max="6518" width="12.54296875" style="29" customWidth="1"/>
    <col min="6519" max="6519" width="9.81640625" style="29" customWidth="1"/>
    <col min="6520" max="6520" width="12" style="29" customWidth="1"/>
    <col min="6521" max="6569" width="9.81640625" style="29" customWidth="1"/>
    <col min="6570" max="6750" width="9.1796875" style="29"/>
    <col min="6751" max="6751" width="6" style="29" customWidth="1"/>
    <col min="6752" max="6752" width="11.1796875" style="29" customWidth="1"/>
    <col min="6753" max="6753" width="37.1796875" style="29" customWidth="1"/>
    <col min="6754" max="6754" width="14.1796875" style="29" customWidth="1"/>
    <col min="6755" max="6756" width="12" style="29" customWidth="1"/>
    <col min="6757" max="6757" width="17.81640625" style="29" customWidth="1"/>
    <col min="6758" max="6758" width="15.81640625" style="29" customWidth="1"/>
    <col min="6759" max="6764" width="0" style="29" hidden="1" customWidth="1"/>
    <col min="6765" max="6765" width="11.81640625" style="29" customWidth="1"/>
    <col min="6766" max="6766" width="31.81640625" style="29" customWidth="1"/>
    <col min="6767" max="6767" width="12.1796875" style="29" customWidth="1"/>
    <col min="6768" max="6768" width="12" style="29" customWidth="1"/>
    <col min="6769" max="6769" width="12.54296875" style="29" customWidth="1"/>
    <col min="6770" max="6770" width="12" style="29" customWidth="1"/>
    <col min="6771" max="6771" width="11.1796875" style="29" customWidth="1"/>
    <col min="6772" max="6773" width="11.81640625" style="29" customWidth="1"/>
    <col min="6774" max="6774" width="12.54296875" style="29" customWidth="1"/>
    <col min="6775" max="6775" width="9.81640625" style="29" customWidth="1"/>
    <col min="6776" max="6776" width="12" style="29" customWidth="1"/>
    <col min="6777" max="6825" width="9.81640625" style="29" customWidth="1"/>
    <col min="6826" max="7006" width="9.1796875" style="29"/>
    <col min="7007" max="7007" width="6" style="29" customWidth="1"/>
    <col min="7008" max="7008" width="11.1796875" style="29" customWidth="1"/>
    <col min="7009" max="7009" width="37.1796875" style="29" customWidth="1"/>
    <col min="7010" max="7010" width="14.1796875" style="29" customWidth="1"/>
    <col min="7011" max="7012" width="12" style="29" customWidth="1"/>
    <col min="7013" max="7013" width="17.81640625" style="29" customWidth="1"/>
    <col min="7014" max="7014" width="15.81640625" style="29" customWidth="1"/>
    <col min="7015" max="7020" width="0" style="29" hidden="1" customWidth="1"/>
    <col min="7021" max="7021" width="11.81640625" style="29" customWidth="1"/>
    <col min="7022" max="7022" width="31.81640625" style="29" customWidth="1"/>
    <col min="7023" max="7023" width="12.1796875" style="29" customWidth="1"/>
    <col min="7024" max="7024" width="12" style="29" customWidth="1"/>
    <col min="7025" max="7025" width="12.54296875" style="29" customWidth="1"/>
    <col min="7026" max="7026" width="12" style="29" customWidth="1"/>
    <col min="7027" max="7027" width="11.1796875" style="29" customWidth="1"/>
    <col min="7028" max="7029" width="11.81640625" style="29" customWidth="1"/>
    <col min="7030" max="7030" width="12.54296875" style="29" customWidth="1"/>
    <col min="7031" max="7031" width="9.81640625" style="29" customWidth="1"/>
    <col min="7032" max="7032" width="12" style="29" customWidth="1"/>
    <col min="7033" max="7081" width="9.81640625" style="29" customWidth="1"/>
    <col min="7082" max="7262" width="9.1796875" style="29"/>
    <col min="7263" max="7263" width="6" style="29" customWidth="1"/>
    <col min="7264" max="7264" width="11.1796875" style="29" customWidth="1"/>
    <col min="7265" max="7265" width="37.1796875" style="29" customWidth="1"/>
    <col min="7266" max="7266" width="14.1796875" style="29" customWidth="1"/>
    <col min="7267" max="7268" width="12" style="29" customWidth="1"/>
    <col min="7269" max="7269" width="17.81640625" style="29" customWidth="1"/>
    <col min="7270" max="7270" width="15.81640625" style="29" customWidth="1"/>
    <col min="7271" max="7276" width="0" style="29" hidden="1" customWidth="1"/>
    <col min="7277" max="7277" width="11.81640625" style="29" customWidth="1"/>
    <col min="7278" max="7278" width="31.81640625" style="29" customWidth="1"/>
    <col min="7279" max="7279" width="12.1796875" style="29" customWidth="1"/>
    <col min="7280" max="7280" width="12" style="29" customWidth="1"/>
    <col min="7281" max="7281" width="12.54296875" style="29" customWidth="1"/>
    <col min="7282" max="7282" width="12" style="29" customWidth="1"/>
    <col min="7283" max="7283" width="11.1796875" style="29" customWidth="1"/>
    <col min="7284" max="7285" width="11.81640625" style="29" customWidth="1"/>
    <col min="7286" max="7286" width="12.54296875" style="29" customWidth="1"/>
    <col min="7287" max="7287" width="9.81640625" style="29" customWidth="1"/>
    <col min="7288" max="7288" width="12" style="29" customWidth="1"/>
    <col min="7289" max="7337" width="9.81640625" style="29" customWidth="1"/>
    <col min="7338" max="7518" width="9.1796875" style="29"/>
    <col min="7519" max="7519" width="6" style="29" customWidth="1"/>
    <col min="7520" max="7520" width="11.1796875" style="29" customWidth="1"/>
    <col min="7521" max="7521" width="37.1796875" style="29" customWidth="1"/>
    <col min="7522" max="7522" width="14.1796875" style="29" customWidth="1"/>
    <col min="7523" max="7524" width="12" style="29" customWidth="1"/>
    <col min="7525" max="7525" width="17.81640625" style="29" customWidth="1"/>
    <col min="7526" max="7526" width="15.81640625" style="29" customWidth="1"/>
    <col min="7527" max="7532" width="0" style="29" hidden="1" customWidth="1"/>
    <col min="7533" max="7533" width="11.81640625" style="29" customWidth="1"/>
    <col min="7534" max="7534" width="31.81640625" style="29" customWidth="1"/>
    <col min="7535" max="7535" width="12.1796875" style="29" customWidth="1"/>
    <col min="7536" max="7536" width="12" style="29" customWidth="1"/>
    <col min="7537" max="7537" width="12.54296875" style="29" customWidth="1"/>
    <col min="7538" max="7538" width="12" style="29" customWidth="1"/>
    <col min="7539" max="7539" width="11.1796875" style="29" customWidth="1"/>
    <col min="7540" max="7541" width="11.81640625" style="29" customWidth="1"/>
    <col min="7542" max="7542" width="12.54296875" style="29" customWidth="1"/>
    <col min="7543" max="7543" width="9.81640625" style="29" customWidth="1"/>
    <col min="7544" max="7544" width="12" style="29" customWidth="1"/>
    <col min="7545" max="7593" width="9.81640625" style="29" customWidth="1"/>
    <col min="7594" max="7774" width="9.1796875" style="29"/>
    <col min="7775" max="7775" width="6" style="29" customWidth="1"/>
    <col min="7776" max="7776" width="11.1796875" style="29" customWidth="1"/>
    <col min="7777" max="7777" width="37.1796875" style="29" customWidth="1"/>
    <col min="7778" max="7778" width="14.1796875" style="29" customWidth="1"/>
    <col min="7779" max="7780" width="12" style="29" customWidth="1"/>
    <col min="7781" max="7781" width="17.81640625" style="29" customWidth="1"/>
    <col min="7782" max="7782" width="15.81640625" style="29" customWidth="1"/>
    <col min="7783" max="7788" width="0" style="29" hidden="1" customWidth="1"/>
    <col min="7789" max="7789" width="11.81640625" style="29" customWidth="1"/>
    <col min="7790" max="7790" width="31.81640625" style="29" customWidth="1"/>
    <col min="7791" max="7791" width="12.1796875" style="29" customWidth="1"/>
    <col min="7792" max="7792" width="12" style="29" customWidth="1"/>
    <col min="7793" max="7793" width="12.54296875" style="29" customWidth="1"/>
    <col min="7794" max="7794" width="12" style="29" customWidth="1"/>
    <col min="7795" max="7795" width="11.1796875" style="29" customWidth="1"/>
    <col min="7796" max="7797" width="11.81640625" style="29" customWidth="1"/>
    <col min="7798" max="7798" width="12.54296875" style="29" customWidth="1"/>
    <col min="7799" max="7799" width="9.81640625" style="29" customWidth="1"/>
    <col min="7800" max="7800" width="12" style="29" customWidth="1"/>
    <col min="7801" max="7849" width="9.81640625" style="29" customWidth="1"/>
    <col min="7850" max="8030" width="9.1796875" style="29"/>
    <col min="8031" max="8031" width="6" style="29" customWidth="1"/>
    <col min="8032" max="8032" width="11.1796875" style="29" customWidth="1"/>
    <col min="8033" max="8033" width="37.1796875" style="29" customWidth="1"/>
    <col min="8034" max="8034" width="14.1796875" style="29" customWidth="1"/>
    <col min="8035" max="8036" width="12" style="29" customWidth="1"/>
    <col min="8037" max="8037" width="17.81640625" style="29" customWidth="1"/>
    <col min="8038" max="8038" width="15.81640625" style="29" customWidth="1"/>
    <col min="8039" max="8044" width="0" style="29" hidden="1" customWidth="1"/>
    <col min="8045" max="8045" width="11.81640625" style="29" customWidth="1"/>
    <col min="8046" max="8046" width="31.81640625" style="29" customWidth="1"/>
    <col min="8047" max="8047" width="12.1796875" style="29" customWidth="1"/>
    <col min="8048" max="8048" width="12" style="29" customWidth="1"/>
    <col min="8049" max="8049" width="12.54296875" style="29" customWidth="1"/>
    <col min="8050" max="8050" width="12" style="29" customWidth="1"/>
    <col min="8051" max="8051" width="11.1796875" style="29" customWidth="1"/>
    <col min="8052" max="8053" width="11.81640625" style="29" customWidth="1"/>
    <col min="8054" max="8054" width="12.54296875" style="29" customWidth="1"/>
    <col min="8055" max="8055" width="9.81640625" style="29" customWidth="1"/>
    <col min="8056" max="8056" width="12" style="29" customWidth="1"/>
    <col min="8057" max="8105" width="9.81640625" style="29" customWidth="1"/>
    <col min="8106" max="8286" width="9.1796875" style="29"/>
    <col min="8287" max="8287" width="6" style="29" customWidth="1"/>
    <col min="8288" max="8288" width="11.1796875" style="29" customWidth="1"/>
    <col min="8289" max="8289" width="37.1796875" style="29" customWidth="1"/>
    <col min="8290" max="8290" width="14.1796875" style="29" customWidth="1"/>
    <col min="8291" max="8292" width="12" style="29" customWidth="1"/>
    <col min="8293" max="8293" width="17.81640625" style="29" customWidth="1"/>
    <col min="8294" max="8294" width="15.81640625" style="29" customWidth="1"/>
    <col min="8295" max="8300" width="0" style="29" hidden="1" customWidth="1"/>
    <col min="8301" max="8301" width="11.81640625" style="29" customWidth="1"/>
    <col min="8302" max="8302" width="31.81640625" style="29" customWidth="1"/>
    <col min="8303" max="8303" width="12.1796875" style="29" customWidth="1"/>
    <col min="8304" max="8304" width="12" style="29" customWidth="1"/>
    <col min="8305" max="8305" width="12.54296875" style="29" customWidth="1"/>
    <col min="8306" max="8306" width="12" style="29" customWidth="1"/>
    <col min="8307" max="8307" width="11.1796875" style="29" customWidth="1"/>
    <col min="8308" max="8309" width="11.81640625" style="29" customWidth="1"/>
    <col min="8310" max="8310" width="12.54296875" style="29" customWidth="1"/>
    <col min="8311" max="8311" width="9.81640625" style="29" customWidth="1"/>
    <col min="8312" max="8312" width="12" style="29" customWidth="1"/>
    <col min="8313" max="8361" width="9.81640625" style="29" customWidth="1"/>
    <col min="8362" max="8542" width="9.1796875" style="29"/>
    <col min="8543" max="8543" width="6" style="29" customWidth="1"/>
    <col min="8544" max="8544" width="11.1796875" style="29" customWidth="1"/>
    <col min="8545" max="8545" width="37.1796875" style="29" customWidth="1"/>
    <col min="8546" max="8546" width="14.1796875" style="29" customWidth="1"/>
    <col min="8547" max="8548" width="12" style="29" customWidth="1"/>
    <col min="8549" max="8549" width="17.81640625" style="29" customWidth="1"/>
    <col min="8550" max="8550" width="15.81640625" style="29" customWidth="1"/>
    <col min="8551" max="8556" width="0" style="29" hidden="1" customWidth="1"/>
    <col min="8557" max="8557" width="11.81640625" style="29" customWidth="1"/>
    <col min="8558" max="8558" width="31.81640625" style="29" customWidth="1"/>
    <col min="8559" max="8559" width="12.1796875" style="29" customWidth="1"/>
    <col min="8560" max="8560" width="12" style="29" customWidth="1"/>
    <col min="8561" max="8561" width="12.54296875" style="29" customWidth="1"/>
    <col min="8562" max="8562" width="12" style="29" customWidth="1"/>
    <col min="8563" max="8563" width="11.1796875" style="29" customWidth="1"/>
    <col min="8564" max="8565" width="11.81640625" style="29" customWidth="1"/>
    <col min="8566" max="8566" width="12.54296875" style="29" customWidth="1"/>
    <col min="8567" max="8567" width="9.81640625" style="29" customWidth="1"/>
    <col min="8568" max="8568" width="12" style="29" customWidth="1"/>
    <col min="8569" max="8617" width="9.81640625" style="29" customWidth="1"/>
    <col min="8618" max="8798" width="9.1796875" style="29"/>
    <col min="8799" max="8799" width="6" style="29" customWidth="1"/>
    <col min="8800" max="8800" width="11.1796875" style="29" customWidth="1"/>
    <col min="8801" max="8801" width="37.1796875" style="29" customWidth="1"/>
    <col min="8802" max="8802" width="14.1796875" style="29" customWidth="1"/>
    <col min="8803" max="8804" width="12" style="29" customWidth="1"/>
    <col min="8805" max="8805" width="17.81640625" style="29" customWidth="1"/>
    <col min="8806" max="8806" width="15.81640625" style="29" customWidth="1"/>
    <col min="8807" max="8812" width="0" style="29" hidden="1" customWidth="1"/>
    <col min="8813" max="8813" width="11.81640625" style="29" customWidth="1"/>
    <col min="8814" max="8814" width="31.81640625" style="29" customWidth="1"/>
    <col min="8815" max="8815" width="12.1796875" style="29" customWidth="1"/>
    <col min="8816" max="8816" width="12" style="29" customWidth="1"/>
    <col min="8817" max="8817" width="12.54296875" style="29" customWidth="1"/>
    <col min="8818" max="8818" width="12" style="29" customWidth="1"/>
    <col min="8819" max="8819" width="11.1796875" style="29" customWidth="1"/>
    <col min="8820" max="8821" width="11.81640625" style="29" customWidth="1"/>
    <col min="8822" max="8822" width="12.54296875" style="29" customWidth="1"/>
    <col min="8823" max="8823" width="9.81640625" style="29" customWidth="1"/>
    <col min="8824" max="8824" width="12" style="29" customWidth="1"/>
    <col min="8825" max="8873" width="9.81640625" style="29" customWidth="1"/>
    <col min="8874" max="9054" width="9.1796875" style="29"/>
    <col min="9055" max="9055" width="6" style="29" customWidth="1"/>
    <col min="9056" max="9056" width="11.1796875" style="29" customWidth="1"/>
    <col min="9057" max="9057" width="37.1796875" style="29" customWidth="1"/>
    <col min="9058" max="9058" width="14.1796875" style="29" customWidth="1"/>
    <col min="9059" max="9060" width="12" style="29" customWidth="1"/>
    <col min="9061" max="9061" width="17.81640625" style="29" customWidth="1"/>
    <col min="9062" max="9062" width="15.81640625" style="29" customWidth="1"/>
    <col min="9063" max="9068" width="0" style="29" hidden="1" customWidth="1"/>
    <col min="9069" max="9069" width="11.81640625" style="29" customWidth="1"/>
    <col min="9070" max="9070" width="31.81640625" style="29" customWidth="1"/>
    <col min="9071" max="9071" width="12.1796875" style="29" customWidth="1"/>
    <col min="9072" max="9072" width="12" style="29" customWidth="1"/>
    <col min="9073" max="9073" width="12.54296875" style="29" customWidth="1"/>
    <col min="9074" max="9074" width="12" style="29" customWidth="1"/>
    <col min="9075" max="9075" width="11.1796875" style="29" customWidth="1"/>
    <col min="9076" max="9077" width="11.81640625" style="29" customWidth="1"/>
    <col min="9078" max="9078" width="12.54296875" style="29" customWidth="1"/>
    <col min="9079" max="9079" width="9.81640625" style="29" customWidth="1"/>
    <col min="9080" max="9080" width="12" style="29" customWidth="1"/>
    <col min="9081" max="9129" width="9.81640625" style="29" customWidth="1"/>
    <col min="9130" max="9310" width="9.1796875" style="29"/>
    <col min="9311" max="9311" width="6" style="29" customWidth="1"/>
    <col min="9312" max="9312" width="11.1796875" style="29" customWidth="1"/>
    <col min="9313" max="9313" width="37.1796875" style="29" customWidth="1"/>
    <col min="9314" max="9314" width="14.1796875" style="29" customWidth="1"/>
    <col min="9315" max="9316" width="12" style="29" customWidth="1"/>
    <col min="9317" max="9317" width="17.81640625" style="29" customWidth="1"/>
    <col min="9318" max="9318" width="15.81640625" style="29" customWidth="1"/>
    <col min="9319" max="9324" width="0" style="29" hidden="1" customWidth="1"/>
    <col min="9325" max="9325" width="11.81640625" style="29" customWidth="1"/>
    <col min="9326" max="9326" width="31.81640625" style="29" customWidth="1"/>
    <col min="9327" max="9327" width="12.1796875" style="29" customWidth="1"/>
    <col min="9328" max="9328" width="12" style="29" customWidth="1"/>
    <col min="9329" max="9329" width="12.54296875" style="29" customWidth="1"/>
    <col min="9330" max="9330" width="12" style="29" customWidth="1"/>
    <col min="9331" max="9331" width="11.1796875" style="29" customWidth="1"/>
    <col min="9332" max="9333" width="11.81640625" style="29" customWidth="1"/>
    <col min="9334" max="9334" width="12.54296875" style="29" customWidth="1"/>
    <col min="9335" max="9335" width="9.81640625" style="29" customWidth="1"/>
    <col min="9336" max="9336" width="12" style="29" customWidth="1"/>
    <col min="9337" max="9385" width="9.81640625" style="29" customWidth="1"/>
    <col min="9386" max="9566" width="9.1796875" style="29"/>
    <col min="9567" max="9567" width="6" style="29" customWidth="1"/>
    <col min="9568" max="9568" width="11.1796875" style="29" customWidth="1"/>
    <col min="9569" max="9569" width="37.1796875" style="29" customWidth="1"/>
    <col min="9570" max="9570" width="14.1796875" style="29" customWidth="1"/>
    <col min="9571" max="9572" width="12" style="29" customWidth="1"/>
    <col min="9573" max="9573" width="17.81640625" style="29" customWidth="1"/>
    <col min="9574" max="9574" width="15.81640625" style="29" customWidth="1"/>
    <col min="9575" max="9580" width="0" style="29" hidden="1" customWidth="1"/>
    <col min="9581" max="9581" width="11.81640625" style="29" customWidth="1"/>
    <col min="9582" max="9582" width="31.81640625" style="29" customWidth="1"/>
    <col min="9583" max="9583" width="12.1796875" style="29" customWidth="1"/>
    <col min="9584" max="9584" width="12" style="29" customWidth="1"/>
    <col min="9585" max="9585" width="12.54296875" style="29" customWidth="1"/>
    <col min="9586" max="9586" width="12" style="29" customWidth="1"/>
    <col min="9587" max="9587" width="11.1796875" style="29" customWidth="1"/>
    <col min="9588" max="9589" width="11.81640625" style="29" customWidth="1"/>
    <col min="9590" max="9590" width="12.54296875" style="29" customWidth="1"/>
    <col min="9591" max="9591" width="9.81640625" style="29" customWidth="1"/>
    <col min="9592" max="9592" width="12" style="29" customWidth="1"/>
    <col min="9593" max="9641" width="9.81640625" style="29" customWidth="1"/>
    <col min="9642" max="9822" width="9.1796875" style="29"/>
    <col min="9823" max="9823" width="6" style="29" customWidth="1"/>
    <col min="9824" max="9824" width="11.1796875" style="29" customWidth="1"/>
    <col min="9825" max="9825" width="37.1796875" style="29" customWidth="1"/>
    <col min="9826" max="9826" width="14.1796875" style="29" customWidth="1"/>
    <col min="9827" max="9828" width="12" style="29" customWidth="1"/>
    <col min="9829" max="9829" width="17.81640625" style="29" customWidth="1"/>
    <col min="9830" max="9830" width="15.81640625" style="29" customWidth="1"/>
    <col min="9831" max="9836" width="0" style="29" hidden="1" customWidth="1"/>
    <col min="9837" max="9837" width="11.81640625" style="29" customWidth="1"/>
    <col min="9838" max="9838" width="31.81640625" style="29" customWidth="1"/>
    <col min="9839" max="9839" width="12.1796875" style="29" customWidth="1"/>
    <col min="9840" max="9840" width="12" style="29" customWidth="1"/>
    <col min="9841" max="9841" width="12.54296875" style="29" customWidth="1"/>
    <col min="9842" max="9842" width="12" style="29" customWidth="1"/>
    <col min="9843" max="9843" width="11.1796875" style="29" customWidth="1"/>
    <col min="9844" max="9845" width="11.81640625" style="29" customWidth="1"/>
    <col min="9846" max="9846" width="12.54296875" style="29" customWidth="1"/>
    <col min="9847" max="9847" width="9.81640625" style="29" customWidth="1"/>
    <col min="9848" max="9848" width="12" style="29" customWidth="1"/>
    <col min="9849" max="9897" width="9.81640625" style="29" customWidth="1"/>
    <col min="9898" max="10078" width="9.1796875" style="29"/>
    <col min="10079" max="10079" width="6" style="29" customWidth="1"/>
    <col min="10080" max="10080" width="11.1796875" style="29" customWidth="1"/>
    <col min="10081" max="10081" width="37.1796875" style="29" customWidth="1"/>
    <col min="10082" max="10082" width="14.1796875" style="29" customWidth="1"/>
    <col min="10083" max="10084" width="12" style="29" customWidth="1"/>
    <col min="10085" max="10085" width="17.81640625" style="29" customWidth="1"/>
    <col min="10086" max="10086" width="15.81640625" style="29" customWidth="1"/>
    <col min="10087" max="10092" width="0" style="29" hidden="1" customWidth="1"/>
    <col min="10093" max="10093" width="11.81640625" style="29" customWidth="1"/>
    <col min="10094" max="10094" width="31.81640625" style="29" customWidth="1"/>
    <col min="10095" max="10095" width="12.1796875" style="29" customWidth="1"/>
    <col min="10096" max="10096" width="12" style="29" customWidth="1"/>
    <col min="10097" max="10097" width="12.54296875" style="29" customWidth="1"/>
    <col min="10098" max="10098" width="12" style="29" customWidth="1"/>
    <col min="10099" max="10099" width="11.1796875" style="29" customWidth="1"/>
    <col min="10100" max="10101" width="11.81640625" style="29" customWidth="1"/>
    <col min="10102" max="10102" width="12.54296875" style="29" customWidth="1"/>
    <col min="10103" max="10103" width="9.81640625" style="29" customWidth="1"/>
    <col min="10104" max="10104" width="12" style="29" customWidth="1"/>
    <col min="10105" max="10153" width="9.81640625" style="29" customWidth="1"/>
    <col min="10154" max="10334" width="9.1796875" style="29"/>
    <col min="10335" max="10335" width="6" style="29" customWidth="1"/>
    <col min="10336" max="10336" width="11.1796875" style="29" customWidth="1"/>
    <col min="10337" max="10337" width="37.1796875" style="29" customWidth="1"/>
    <col min="10338" max="10338" width="14.1796875" style="29" customWidth="1"/>
    <col min="10339" max="10340" width="12" style="29" customWidth="1"/>
    <col min="10341" max="10341" width="17.81640625" style="29" customWidth="1"/>
    <col min="10342" max="10342" width="15.81640625" style="29" customWidth="1"/>
    <col min="10343" max="10348" width="0" style="29" hidden="1" customWidth="1"/>
    <col min="10349" max="10349" width="11.81640625" style="29" customWidth="1"/>
    <col min="10350" max="10350" width="31.81640625" style="29" customWidth="1"/>
    <col min="10351" max="10351" width="12.1796875" style="29" customWidth="1"/>
    <col min="10352" max="10352" width="12" style="29" customWidth="1"/>
    <col min="10353" max="10353" width="12.54296875" style="29" customWidth="1"/>
    <col min="10354" max="10354" width="12" style="29" customWidth="1"/>
    <col min="10355" max="10355" width="11.1796875" style="29" customWidth="1"/>
    <col min="10356" max="10357" width="11.81640625" style="29" customWidth="1"/>
    <col min="10358" max="10358" width="12.54296875" style="29" customWidth="1"/>
    <col min="10359" max="10359" width="9.81640625" style="29" customWidth="1"/>
    <col min="10360" max="10360" width="12" style="29" customWidth="1"/>
    <col min="10361" max="10409" width="9.81640625" style="29" customWidth="1"/>
    <col min="10410" max="10590" width="9.1796875" style="29"/>
    <col min="10591" max="10591" width="6" style="29" customWidth="1"/>
    <col min="10592" max="10592" width="11.1796875" style="29" customWidth="1"/>
    <col min="10593" max="10593" width="37.1796875" style="29" customWidth="1"/>
    <col min="10594" max="10594" width="14.1796875" style="29" customWidth="1"/>
    <col min="10595" max="10596" width="12" style="29" customWidth="1"/>
    <col min="10597" max="10597" width="17.81640625" style="29" customWidth="1"/>
    <col min="10598" max="10598" width="15.81640625" style="29" customWidth="1"/>
    <col min="10599" max="10604" width="0" style="29" hidden="1" customWidth="1"/>
    <col min="10605" max="10605" width="11.81640625" style="29" customWidth="1"/>
    <col min="10606" max="10606" width="31.81640625" style="29" customWidth="1"/>
    <col min="10607" max="10607" width="12.1796875" style="29" customWidth="1"/>
    <col min="10608" max="10608" width="12" style="29" customWidth="1"/>
    <col min="10609" max="10609" width="12.54296875" style="29" customWidth="1"/>
    <col min="10610" max="10610" width="12" style="29" customWidth="1"/>
    <col min="10611" max="10611" width="11.1796875" style="29" customWidth="1"/>
    <col min="10612" max="10613" width="11.81640625" style="29" customWidth="1"/>
    <col min="10614" max="10614" width="12.54296875" style="29" customWidth="1"/>
    <col min="10615" max="10615" width="9.81640625" style="29" customWidth="1"/>
    <col min="10616" max="10616" width="12" style="29" customWidth="1"/>
    <col min="10617" max="10665" width="9.81640625" style="29" customWidth="1"/>
    <col min="10666" max="10846" width="9.1796875" style="29"/>
    <col min="10847" max="10847" width="6" style="29" customWidth="1"/>
    <col min="10848" max="10848" width="11.1796875" style="29" customWidth="1"/>
    <col min="10849" max="10849" width="37.1796875" style="29" customWidth="1"/>
    <col min="10850" max="10850" width="14.1796875" style="29" customWidth="1"/>
    <col min="10851" max="10852" width="12" style="29" customWidth="1"/>
    <col min="10853" max="10853" width="17.81640625" style="29" customWidth="1"/>
    <col min="10854" max="10854" width="15.81640625" style="29" customWidth="1"/>
    <col min="10855" max="10860" width="0" style="29" hidden="1" customWidth="1"/>
    <col min="10861" max="10861" width="11.81640625" style="29" customWidth="1"/>
    <col min="10862" max="10862" width="31.81640625" style="29" customWidth="1"/>
    <col min="10863" max="10863" width="12.1796875" style="29" customWidth="1"/>
    <col min="10864" max="10864" width="12" style="29" customWidth="1"/>
    <col min="10865" max="10865" width="12.54296875" style="29" customWidth="1"/>
    <col min="10866" max="10866" width="12" style="29" customWidth="1"/>
    <col min="10867" max="10867" width="11.1796875" style="29" customWidth="1"/>
    <col min="10868" max="10869" width="11.81640625" style="29" customWidth="1"/>
    <col min="10870" max="10870" width="12.54296875" style="29" customWidth="1"/>
    <col min="10871" max="10871" width="9.81640625" style="29" customWidth="1"/>
    <col min="10872" max="10872" width="12" style="29" customWidth="1"/>
    <col min="10873" max="10921" width="9.81640625" style="29" customWidth="1"/>
    <col min="10922" max="11102" width="9.1796875" style="29"/>
    <col min="11103" max="11103" width="6" style="29" customWidth="1"/>
    <col min="11104" max="11104" width="11.1796875" style="29" customWidth="1"/>
    <col min="11105" max="11105" width="37.1796875" style="29" customWidth="1"/>
    <col min="11106" max="11106" width="14.1796875" style="29" customWidth="1"/>
    <col min="11107" max="11108" width="12" style="29" customWidth="1"/>
    <col min="11109" max="11109" width="17.81640625" style="29" customWidth="1"/>
    <col min="11110" max="11110" width="15.81640625" style="29" customWidth="1"/>
    <col min="11111" max="11116" width="0" style="29" hidden="1" customWidth="1"/>
    <col min="11117" max="11117" width="11.81640625" style="29" customWidth="1"/>
    <col min="11118" max="11118" width="31.81640625" style="29" customWidth="1"/>
    <col min="11119" max="11119" width="12.1796875" style="29" customWidth="1"/>
    <col min="11120" max="11120" width="12" style="29" customWidth="1"/>
    <col min="11121" max="11121" width="12.54296875" style="29" customWidth="1"/>
    <col min="11122" max="11122" width="12" style="29" customWidth="1"/>
    <col min="11123" max="11123" width="11.1796875" style="29" customWidth="1"/>
    <col min="11124" max="11125" width="11.81640625" style="29" customWidth="1"/>
    <col min="11126" max="11126" width="12.54296875" style="29" customWidth="1"/>
    <col min="11127" max="11127" width="9.81640625" style="29" customWidth="1"/>
    <col min="11128" max="11128" width="12" style="29" customWidth="1"/>
    <col min="11129" max="11177" width="9.81640625" style="29" customWidth="1"/>
    <col min="11178" max="11358" width="9.1796875" style="29"/>
    <col min="11359" max="11359" width="6" style="29" customWidth="1"/>
    <col min="11360" max="11360" width="11.1796875" style="29" customWidth="1"/>
    <col min="11361" max="11361" width="37.1796875" style="29" customWidth="1"/>
    <col min="11362" max="11362" width="14.1796875" style="29" customWidth="1"/>
    <col min="11363" max="11364" width="12" style="29" customWidth="1"/>
    <col min="11365" max="11365" width="17.81640625" style="29" customWidth="1"/>
    <col min="11366" max="11366" width="15.81640625" style="29" customWidth="1"/>
    <col min="11367" max="11372" width="0" style="29" hidden="1" customWidth="1"/>
    <col min="11373" max="11373" width="11.81640625" style="29" customWidth="1"/>
    <col min="11374" max="11374" width="31.81640625" style="29" customWidth="1"/>
    <col min="11375" max="11375" width="12.1796875" style="29" customWidth="1"/>
    <col min="11376" max="11376" width="12" style="29" customWidth="1"/>
    <col min="11377" max="11377" width="12.54296875" style="29" customWidth="1"/>
    <col min="11378" max="11378" width="12" style="29" customWidth="1"/>
    <col min="11379" max="11379" width="11.1796875" style="29" customWidth="1"/>
    <col min="11380" max="11381" width="11.81640625" style="29" customWidth="1"/>
    <col min="11382" max="11382" width="12.54296875" style="29" customWidth="1"/>
    <col min="11383" max="11383" width="9.81640625" style="29" customWidth="1"/>
    <col min="11384" max="11384" width="12" style="29" customWidth="1"/>
    <col min="11385" max="11433" width="9.81640625" style="29" customWidth="1"/>
    <col min="11434" max="11614" width="9.1796875" style="29"/>
    <col min="11615" max="11615" width="6" style="29" customWidth="1"/>
    <col min="11616" max="11616" width="11.1796875" style="29" customWidth="1"/>
    <col min="11617" max="11617" width="37.1796875" style="29" customWidth="1"/>
    <col min="11618" max="11618" width="14.1796875" style="29" customWidth="1"/>
    <col min="11619" max="11620" width="12" style="29" customWidth="1"/>
    <col min="11621" max="11621" width="17.81640625" style="29" customWidth="1"/>
    <col min="11622" max="11622" width="15.81640625" style="29" customWidth="1"/>
    <col min="11623" max="11628" width="0" style="29" hidden="1" customWidth="1"/>
    <col min="11629" max="11629" width="11.81640625" style="29" customWidth="1"/>
    <col min="11630" max="11630" width="31.81640625" style="29" customWidth="1"/>
    <col min="11631" max="11631" width="12.1796875" style="29" customWidth="1"/>
    <col min="11632" max="11632" width="12" style="29" customWidth="1"/>
    <col min="11633" max="11633" width="12.54296875" style="29" customWidth="1"/>
    <col min="11634" max="11634" width="12" style="29" customWidth="1"/>
    <col min="11635" max="11635" width="11.1796875" style="29" customWidth="1"/>
    <col min="11636" max="11637" width="11.81640625" style="29" customWidth="1"/>
    <col min="11638" max="11638" width="12.54296875" style="29" customWidth="1"/>
    <col min="11639" max="11639" width="9.81640625" style="29" customWidth="1"/>
    <col min="11640" max="11640" width="12" style="29" customWidth="1"/>
    <col min="11641" max="11689" width="9.81640625" style="29" customWidth="1"/>
    <col min="11690" max="11870" width="9.1796875" style="29"/>
    <col min="11871" max="11871" width="6" style="29" customWidth="1"/>
    <col min="11872" max="11872" width="11.1796875" style="29" customWidth="1"/>
    <col min="11873" max="11873" width="37.1796875" style="29" customWidth="1"/>
    <col min="11874" max="11874" width="14.1796875" style="29" customWidth="1"/>
    <col min="11875" max="11876" width="12" style="29" customWidth="1"/>
    <col min="11877" max="11877" width="17.81640625" style="29" customWidth="1"/>
    <col min="11878" max="11878" width="15.81640625" style="29" customWidth="1"/>
    <col min="11879" max="11884" width="0" style="29" hidden="1" customWidth="1"/>
    <col min="11885" max="11885" width="11.81640625" style="29" customWidth="1"/>
    <col min="11886" max="11886" width="31.81640625" style="29" customWidth="1"/>
    <col min="11887" max="11887" width="12.1796875" style="29" customWidth="1"/>
    <col min="11888" max="11888" width="12" style="29" customWidth="1"/>
    <col min="11889" max="11889" width="12.54296875" style="29" customWidth="1"/>
    <col min="11890" max="11890" width="12" style="29" customWidth="1"/>
    <col min="11891" max="11891" width="11.1796875" style="29" customWidth="1"/>
    <col min="11892" max="11893" width="11.81640625" style="29" customWidth="1"/>
    <col min="11894" max="11894" width="12.54296875" style="29" customWidth="1"/>
    <col min="11895" max="11895" width="9.81640625" style="29" customWidth="1"/>
    <col min="11896" max="11896" width="12" style="29" customWidth="1"/>
    <col min="11897" max="11945" width="9.81640625" style="29" customWidth="1"/>
    <col min="11946" max="12126" width="9.1796875" style="29"/>
    <col min="12127" max="12127" width="6" style="29" customWidth="1"/>
    <col min="12128" max="12128" width="11.1796875" style="29" customWidth="1"/>
    <col min="12129" max="12129" width="37.1796875" style="29" customWidth="1"/>
    <col min="12130" max="12130" width="14.1796875" style="29" customWidth="1"/>
    <col min="12131" max="12132" width="12" style="29" customWidth="1"/>
    <col min="12133" max="12133" width="17.81640625" style="29" customWidth="1"/>
    <col min="12134" max="12134" width="15.81640625" style="29" customWidth="1"/>
    <col min="12135" max="12140" width="0" style="29" hidden="1" customWidth="1"/>
    <col min="12141" max="12141" width="11.81640625" style="29" customWidth="1"/>
    <col min="12142" max="12142" width="31.81640625" style="29" customWidth="1"/>
    <col min="12143" max="12143" width="12.1796875" style="29" customWidth="1"/>
    <col min="12144" max="12144" width="12" style="29" customWidth="1"/>
    <col min="12145" max="12145" width="12.54296875" style="29" customWidth="1"/>
    <col min="12146" max="12146" width="12" style="29" customWidth="1"/>
    <col min="12147" max="12147" width="11.1796875" style="29" customWidth="1"/>
    <col min="12148" max="12149" width="11.81640625" style="29" customWidth="1"/>
    <col min="12150" max="12150" width="12.54296875" style="29" customWidth="1"/>
    <col min="12151" max="12151" width="9.81640625" style="29" customWidth="1"/>
    <col min="12152" max="12152" width="12" style="29" customWidth="1"/>
    <col min="12153" max="12201" width="9.81640625" style="29" customWidth="1"/>
    <col min="12202" max="12382" width="9.1796875" style="29"/>
    <col min="12383" max="12383" width="6" style="29" customWidth="1"/>
    <col min="12384" max="12384" width="11.1796875" style="29" customWidth="1"/>
    <col min="12385" max="12385" width="37.1796875" style="29" customWidth="1"/>
    <col min="12386" max="12386" width="14.1796875" style="29" customWidth="1"/>
    <col min="12387" max="12388" width="12" style="29" customWidth="1"/>
    <col min="12389" max="12389" width="17.81640625" style="29" customWidth="1"/>
    <col min="12390" max="12390" width="15.81640625" style="29" customWidth="1"/>
    <col min="12391" max="12396" width="0" style="29" hidden="1" customWidth="1"/>
    <col min="12397" max="12397" width="11.81640625" style="29" customWidth="1"/>
    <col min="12398" max="12398" width="31.81640625" style="29" customWidth="1"/>
    <col min="12399" max="12399" width="12.1796875" style="29" customWidth="1"/>
    <col min="12400" max="12400" width="12" style="29" customWidth="1"/>
    <col min="12401" max="12401" width="12.54296875" style="29" customWidth="1"/>
    <col min="12402" max="12402" width="12" style="29" customWidth="1"/>
    <col min="12403" max="12403" width="11.1796875" style="29" customWidth="1"/>
    <col min="12404" max="12405" width="11.81640625" style="29" customWidth="1"/>
    <col min="12406" max="12406" width="12.54296875" style="29" customWidth="1"/>
    <col min="12407" max="12407" width="9.81640625" style="29" customWidth="1"/>
    <col min="12408" max="12408" width="12" style="29" customWidth="1"/>
    <col min="12409" max="12457" width="9.81640625" style="29" customWidth="1"/>
    <col min="12458" max="12638" width="9.1796875" style="29"/>
    <col min="12639" max="12639" width="6" style="29" customWidth="1"/>
    <col min="12640" max="12640" width="11.1796875" style="29" customWidth="1"/>
    <col min="12641" max="12641" width="37.1796875" style="29" customWidth="1"/>
    <col min="12642" max="12642" width="14.1796875" style="29" customWidth="1"/>
    <col min="12643" max="12644" width="12" style="29" customWidth="1"/>
    <col min="12645" max="12645" width="17.81640625" style="29" customWidth="1"/>
    <col min="12646" max="12646" width="15.81640625" style="29" customWidth="1"/>
    <col min="12647" max="12652" width="0" style="29" hidden="1" customWidth="1"/>
    <col min="12653" max="12653" width="11.81640625" style="29" customWidth="1"/>
    <col min="12654" max="12654" width="31.81640625" style="29" customWidth="1"/>
    <col min="12655" max="12655" width="12.1796875" style="29" customWidth="1"/>
    <col min="12656" max="12656" width="12" style="29" customWidth="1"/>
    <col min="12657" max="12657" width="12.54296875" style="29" customWidth="1"/>
    <col min="12658" max="12658" width="12" style="29" customWidth="1"/>
    <col min="12659" max="12659" width="11.1796875" style="29" customWidth="1"/>
    <col min="12660" max="12661" width="11.81640625" style="29" customWidth="1"/>
    <col min="12662" max="12662" width="12.54296875" style="29" customWidth="1"/>
    <col min="12663" max="12663" width="9.81640625" style="29" customWidth="1"/>
    <col min="12664" max="12664" width="12" style="29" customWidth="1"/>
    <col min="12665" max="12713" width="9.81640625" style="29" customWidth="1"/>
    <col min="12714" max="12894" width="9.1796875" style="29"/>
    <col min="12895" max="12895" width="6" style="29" customWidth="1"/>
    <col min="12896" max="12896" width="11.1796875" style="29" customWidth="1"/>
    <col min="12897" max="12897" width="37.1796875" style="29" customWidth="1"/>
    <col min="12898" max="12898" width="14.1796875" style="29" customWidth="1"/>
    <col min="12899" max="12900" width="12" style="29" customWidth="1"/>
    <col min="12901" max="12901" width="17.81640625" style="29" customWidth="1"/>
    <col min="12902" max="12902" width="15.81640625" style="29" customWidth="1"/>
    <col min="12903" max="12908" width="0" style="29" hidden="1" customWidth="1"/>
    <col min="12909" max="12909" width="11.81640625" style="29" customWidth="1"/>
    <col min="12910" max="12910" width="31.81640625" style="29" customWidth="1"/>
    <col min="12911" max="12911" width="12.1796875" style="29" customWidth="1"/>
    <col min="12912" max="12912" width="12" style="29" customWidth="1"/>
    <col min="12913" max="12913" width="12.54296875" style="29" customWidth="1"/>
    <col min="12914" max="12914" width="12" style="29" customWidth="1"/>
    <col min="12915" max="12915" width="11.1796875" style="29" customWidth="1"/>
    <col min="12916" max="12917" width="11.81640625" style="29" customWidth="1"/>
    <col min="12918" max="12918" width="12.54296875" style="29" customWidth="1"/>
    <col min="12919" max="12919" width="9.81640625" style="29" customWidth="1"/>
    <col min="12920" max="12920" width="12" style="29" customWidth="1"/>
    <col min="12921" max="12969" width="9.81640625" style="29" customWidth="1"/>
    <col min="12970" max="13150" width="9.1796875" style="29"/>
    <col min="13151" max="13151" width="6" style="29" customWidth="1"/>
    <col min="13152" max="13152" width="11.1796875" style="29" customWidth="1"/>
    <col min="13153" max="13153" width="37.1796875" style="29" customWidth="1"/>
    <col min="13154" max="13154" width="14.1796875" style="29" customWidth="1"/>
    <col min="13155" max="13156" width="12" style="29" customWidth="1"/>
    <col min="13157" max="13157" width="17.81640625" style="29" customWidth="1"/>
    <col min="13158" max="13158" width="15.81640625" style="29" customWidth="1"/>
    <col min="13159" max="13164" width="0" style="29" hidden="1" customWidth="1"/>
    <col min="13165" max="13165" width="11.81640625" style="29" customWidth="1"/>
    <col min="13166" max="13166" width="31.81640625" style="29" customWidth="1"/>
    <col min="13167" max="13167" width="12.1796875" style="29" customWidth="1"/>
    <col min="13168" max="13168" width="12" style="29" customWidth="1"/>
    <col min="13169" max="13169" width="12.54296875" style="29" customWidth="1"/>
    <col min="13170" max="13170" width="12" style="29" customWidth="1"/>
    <col min="13171" max="13171" width="11.1796875" style="29" customWidth="1"/>
    <col min="13172" max="13173" width="11.81640625" style="29" customWidth="1"/>
    <col min="13174" max="13174" width="12.54296875" style="29" customWidth="1"/>
    <col min="13175" max="13175" width="9.81640625" style="29" customWidth="1"/>
    <col min="13176" max="13176" width="12" style="29" customWidth="1"/>
    <col min="13177" max="13225" width="9.81640625" style="29" customWidth="1"/>
    <col min="13226" max="13406" width="9.1796875" style="29"/>
    <col min="13407" max="13407" width="6" style="29" customWidth="1"/>
    <col min="13408" max="13408" width="11.1796875" style="29" customWidth="1"/>
    <col min="13409" max="13409" width="37.1796875" style="29" customWidth="1"/>
    <col min="13410" max="13410" width="14.1796875" style="29" customWidth="1"/>
    <col min="13411" max="13412" width="12" style="29" customWidth="1"/>
    <col min="13413" max="13413" width="17.81640625" style="29" customWidth="1"/>
    <col min="13414" max="13414" width="15.81640625" style="29" customWidth="1"/>
    <col min="13415" max="13420" width="0" style="29" hidden="1" customWidth="1"/>
    <col min="13421" max="13421" width="11.81640625" style="29" customWidth="1"/>
    <col min="13422" max="13422" width="31.81640625" style="29" customWidth="1"/>
    <col min="13423" max="13423" width="12.1796875" style="29" customWidth="1"/>
    <col min="13424" max="13424" width="12" style="29" customWidth="1"/>
    <col min="13425" max="13425" width="12.54296875" style="29" customWidth="1"/>
    <col min="13426" max="13426" width="12" style="29" customWidth="1"/>
    <col min="13427" max="13427" width="11.1796875" style="29" customWidth="1"/>
    <col min="13428" max="13429" width="11.81640625" style="29" customWidth="1"/>
    <col min="13430" max="13430" width="12.54296875" style="29" customWidth="1"/>
    <col min="13431" max="13431" width="9.81640625" style="29" customWidth="1"/>
    <col min="13432" max="13432" width="12" style="29" customWidth="1"/>
    <col min="13433" max="13481" width="9.81640625" style="29" customWidth="1"/>
    <col min="13482" max="13662" width="9.1796875" style="29"/>
    <col min="13663" max="13663" width="6" style="29" customWidth="1"/>
    <col min="13664" max="13664" width="11.1796875" style="29" customWidth="1"/>
    <col min="13665" max="13665" width="37.1796875" style="29" customWidth="1"/>
    <col min="13666" max="13666" width="14.1796875" style="29" customWidth="1"/>
    <col min="13667" max="13668" width="12" style="29" customWidth="1"/>
    <col min="13669" max="13669" width="17.81640625" style="29" customWidth="1"/>
    <col min="13670" max="13670" width="15.81640625" style="29" customWidth="1"/>
    <col min="13671" max="13676" width="0" style="29" hidden="1" customWidth="1"/>
    <col min="13677" max="13677" width="11.81640625" style="29" customWidth="1"/>
    <col min="13678" max="13678" width="31.81640625" style="29" customWidth="1"/>
    <col min="13679" max="13679" width="12.1796875" style="29" customWidth="1"/>
    <col min="13680" max="13680" width="12" style="29" customWidth="1"/>
    <col min="13681" max="13681" width="12.54296875" style="29" customWidth="1"/>
    <col min="13682" max="13682" width="12" style="29" customWidth="1"/>
    <col min="13683" max="13683" width="11.1796875" style="29" customWidth="1"/>
    <col min="13684" max="13685" width="11.81640625" style="29" customWidth="1"/>
    <col min="13686" max="13686" width="12.54296875" style="29" customWidth="1"/>
    <col min="13687" max="13687" width="9.81640625" style="29" customWidth="1"/>
    <col min="13688" max="13688" width="12" style="29" customWidth="1"/>
    <col min="13689" max="13737" width="9.81640625" style="29" customWidth="1"/>
    <col min="13738" max="13918" width="9.1796875" style="29"/>
    <col min="13919" max="13919" width="6" style="29" customWidth="1"/>
    <col min="13920" max="13920" width="11.1796875" style="29" customWidth="1"/>
    <col min="13921" max="13921" width="37.1796875" style="29" customWidth="1"/>
    <col min="13922" max="13922" width="14.1796875" style="29" customWidth="1"/>
    <col min="13923" max="13924" width="12" style="29" customWidth="1"/>
    <col min="13925" max="13925" width="17.81640625" style="29" customWidth="1"/>
    <col min="13926" max="13926" width="15.81640625" style="29" customWidth="1"/>
    <col min="13927" max="13932" width="0" style="29" hidden="1" customWidth="1"/>
    <col min="13933" max="13933" width="11.81640625" style="29" customWidth="1"/>
    <col min="13934" max="13934" width="31.81640625" style="29" customWidth="1"/>
    <col min="13935" max="13935" width="12.1796875" style="29" customWidth="1"/>
    <col min="13936" max="13936" width="12" style="29" customWidth="1"/>
    <col min="13937" max="13937" width="12.54296875" style="29" customWidth="1"/>
    <col min="13938" max="13938" width="12" style="29" customWidth="1"/>
    <col min="13939" max="13939" width="11.1796875" style="29" customWidth="1"/>
    <col min="13940" max="13941" width="11.81640625" style="29" customWidth="1"/>
    <col min="13942" max="13942" width="12.54296875" style="29" customWidth="1"/>
    <col min="13943" max="13943" width="9.81640625" style="29" customWidth="1"/>
    <col min="13944" max="13944" width="12" style="29" customWidth="1"/>
    <col min="13945" max="13993" width="9.81640625" style="29" customWidth="1"/>
    <col min="13994" max="14174" width="9.1796875" style="29"/>
    <col min="14175" max="14175" width="6" style="29" customWidth="1"/>
    <col min="14176" max="14176" width="11.1796875" style="29" customWidth="1"/>
    <col min="14177" max="14177" width="37.1796875" style="29" customWidth="1"/>
    <col min="14178" max="14178" width="14.1796875" style="29" customWidth="1"/>
    <col min="14179" max="14180" width="12" style="29" customWidth="1"/>
    <col min="14181" max="14181" width="17.81640625" style="29" customWidth="1"/>
    <col min="14182" max="14182" width="15.81640625" style="29" customWidth="1"/>
    <col min="14183" max="14188" width="0" style="29" hidden="1" customWidth="1"/>
    <col min="14189" max="14189" width="11.81640625" style="29" customWidth="1"/>
    <col min="14190" max="14190" width="31.81640625" style="29" customWidth="1"/>
    <col min="14191" max="14191" width="12.1796875" style="29" customWidth="1"/>
    <col min="14192" max="14192" width="12" style="29" customWidth="1"/>
    <col min="14193" max="14193" width="12.54296875" style="29" customWidth="1"/>
    <col min="14194" max="14194" width="12" style="29" customWidth="1"/>
    <col min="14195" max="14195" width="11.1796875" style="29" customWidth="1"/>
    <col min="14196" max="14197" width="11.81640625" style="29" customWidth="1"/>
    <col min="14198" max="14198" width="12.54296875" style="29" customWidth="1"/>
    <col min="14199" max="14199" width="9.81640625" style="29" customWidth="1"/>
    <col min="14200" max="14200" width="12" style="29" customWidth="1"/>
    <col min="14201" max="14249" width="9.81640625" style="29" customWidth="1"/>
    <col min="14250" max="14430" width="9.1796875" style="29"/>
    <col min="14431" max="14431" width="6" style="29" customWidth="1"/>
    <col min="14432" max="14432" width="11.1796875" style="29" customWidth="1"/>
    <col min="14433" max="14433" width="37.1796875" style="29" customWidth="1"/>
    <col min="14434" max="14434" width="14.1796875" style="29" customWidth="1"/>
    <col min="14435" max="14436" width="12" style="29" customWidth="1"/>
    <col min="14437" max="14437" width="17.81640625" style="29" customWidth="1"/>
    <col min="14438" max="14438" width="15.81640625" style="29" customWidth="1"/>
    <col min="14439" max="14444" width="0" style="29" hidden="1" customWidth="1"/>
    <col min="14445" max="14445" width="11.81640625" style="29" customWidth="1"/>
    <col min="14446" max="14446" width="31.81640625" style="29" customWidth="1"/>
    <col min="14447" max="14447" width="12.1796875" style="29" customWidth="1"/>
    <col min="14448" max="14448" width="12" style="29" customWidth="1"/>
    <col min="14449" max="14449" width="12.54296875" style="29" customWidth="1"/>
    <col min="14450" max="14450" width="12" style="29" customWidth="1"/>
    <col min="14451" max="14451" width="11.1796875" style="29" customWidth="1"/>
    <col min="14452" max="14453" width="11.81640625" style="29" customWidth="1"/>
    <col min="14454" max="14454" width="12.54296875" style="29" customWidth="1"/>
    <col min="14455" max="14455" width="9.81640625" style="29" customWidth="1"/>
    <col min="14456" max="14456" width="12" style="29" customWidth="1"/>
    <col min="14457" max="14505" width="9.81640625" style="29" customWidth="1"/>
    <col min="14506" max="14686" width="9.1796875" style="29"/>
    <col min="14687" max="14687" width="6" style="29" customWidth="1"/>
    <col min="14688" max="14688" width="11.1796875" style="29" customWidth="1"/>
    <col min="14689" max="14689" width="37.1796875" style="29" customWidth="1"/>
    <col min="14690" max="14690" width="14.1796875" style="29" customWidth="1"/>
    <col min="14691" max="14692" width="12" style="29" customWidth="1"/>
    <col min="14693" max="14693" width="17.81640625" style="29" customWidth="1"/>
    <col min="14694" max="14694" width="15.81640625" style="29" customWidth="1"/>
    <col min="14695" max="14700" width="0" style="29" hidden="1" customWidth="1"/>
    <col min="14701" max="14701" width="11.81640625" style="29" customWidth="1"/>
    <col min="14702" max="14702" width="31.81640625" style="29" customWidth="1"/>
    <col min="14703" max="14703" width="12.1796875" style="29" customWidth="1"/>
    <col min="14704" max="14704" width="12" style="29" customWidth="1"/>
    <col min="14705" max="14705" width="12.54296875" style="29" customWidth="1"/>
    <col min="14706" max="14706" width="12" style="29" customWidth="1"/>
    <col min="14707" max="14707" width="11.1796875" style="29" customWidth="1"/>
    <col min="14708" max="14709" width="11.81640625" style="29" customWidth="1"/>
    <col min="14710" max="14710" width="12.54296875" style="29" customWidth="1"/>
    <col min="14711" max="14711" width="9.81640625" style="29" customWidth="1"/>
    <col min="14712" max="14712" width="12" style="29" customWidth="1"/>
    <col min="14713" max="14761" width="9.81640625" style="29" customWidth="1"/>
    <col min="14762" max="14942" width="9.1796875" style="29"/>
    <col min="14943" max="14943" width="6" style="29" customWidth="1"/>
    <col min="14944" max="14944" width="11.1796875" style="29" customWidth="1"/>
    <col min="14945" max="14945" width="37.1796875" style="29" customWidth="1"/>
    <col min="14946" max="14946" width="14.1796875" style="29" customWidth="1"/>
    <col min="14947" max="14948" width="12" style="29" customWidth="1"/>
    <col min="14949" max="14949" width="17.81640625" style="29" customWidth="1"/>
    <col min="14950" max="14950" width="15.81640625" style="29" customWidth="1"/>
    <col min="14951" max="14956" width="0" style="29" hidden="1" customWidth="1"/>
    <col min="14957" max="14957" width="11.81640625" style="29" customWidth="1"/>
    <col min="14958" max="14958" width="31.81640625" style="29" customWidth="1"/>
    <col min="14959" max="14959" width="12.1796875" style="29" customWidth="1"/>
    <col min="14960" max="14960" width="12" style="29" customWidth="1"/>
    <col min="14961" max="14961" width="12.54296875" style="29" customWidth="1"/>
    <col min="14962" max="14962" width="12" style="29" customWidth="1"/>
    <col min="14963" max="14963" width="11.1796875" style="29" customWidth="1"/>
    <col min="14964" max="14965" width="11.81640625" style="29" customWidth="1"/>
    <col min="14966" max="14966" width="12.54296875" style="29" customWidth="1"/>
    <col min="14967" max="14967" width="9.81640625" style="29" customWidth="1"/>
    <col min="14968" max="14968" width="12" style="29" customWidth="1"/>
    <col min="14969" max="15017" width="9.81640625" style="29" customWidth="1"/>
    <col min="15018" max="15198" width="9.1796875" style="29"/>
    <col min="15199" max="15199" width="6" style="29" customWidth="1"/>
    <col min="15200" max="15200" width="11.1796875" style="29" customWidth="1"/>
    <col min="15201" max="15201" width="37.1796875" style="29" customWidth="1"/>
    <col min="15202" max="15202" width="14.1796875" style="29" customWidth="1"/>
    <col min="15203" max="15204" width="12" style="29" customWidth="1"/>
    <col min="15205" max="15205" width="17.81640625" style="29" customWidth="1"/>
    <col min="15206" max="15206" width="15.81640625" style="29" customWidth="1"/>
    <col min="15207" max="15212" width="0" style="29" hidden="1" customWidth="1"/>
    <col min="15213" max="15213" width="11.81640625" style="29" customWidth="1"/>
    <col min="15214" max="15214" width="31.81640625" style="29" customWidth="1"/>
    <col min="15215" max="15215" width="12.1796875" style="29" customWidth="1"/>
    <col min="15216" max="15216" width="12" style="29" customWidth="1"/>
    <col min="15217" max="15217" width="12.54296875" style="29" customWidth="1"/>
    <col min="15218" max="15218" width="12" style="29" customWidth="1"/>
    <col min="15219" max="15219" width="11.1796875" style="29" customWidth="1"/>
    <col min="15220" max="15221" width="11.81640625" style="29" customWidth="1"/>
    <col min="15222" max="15222" width="12.54296875" style="29" customWidth="1"/>
    <col min="15223" max="15223" width="9.81640625" style="29" customWidth="1"/>
    <col min="15224" max="15224" width="12" style="29" customWidth="1"/>
    <col min="15225" max="15273" width="9.81640625" style="29" customWidth="1"/>
    <col min="15274" max="15454" width="9.1796875" style="29"/>
    <col min="15455" max="15455" width="6" style="29" customWidth="1"/>
    <col min="15456" max="15456" width="11.1796875" style="29" customWidth="1"/>
    <col min="15457" max="15457" width="37.1796875" style="29" customWidth="1"/>
    <col min="15458" max="15458" width="14.1796875" style="29" customWidth="1"/>
    <col min="15459" max="15460" width="12" style="29" customWidth="1"/>
    <col min="15461" max="15461" width="17.81640625" style="29" customWidth="1"/>
    <col min="15462" max="15462" width="15.81640625" style="29" customWidth="1"/>
    <col min="15463" max="15468" width="0" style="29" hidden="1" customWidth="1"/>
    <col min="15469" max="15469" width="11.81640625" style="29" customWidth="1"/>
    <col min="15470" max="15470" width="31.81640625" style="29" customWidth="1"/>
    <col min="15471" max="15471" width="12.1796875" style="29" customWidth="1"/>
    <col min="15472" max="15472" width="12" style="29" customWidth="1"/>
    <col min="15473" max="15473" width="12.54296875" style="29" customWidth="1"/>
    <col min="15474" max="15474" width="12" style="29" customWidth="1"/>
    <col min="15475" max="15475" width="11.1796875" style="29" customWidth="1"/>
    <col min="15476" max="15477" width="11.81640625" style="29" customWidth="1"/>
    <col min="15478" max="15478" width="12.54296875" style="29" customWidth="1"/>
    <col min="15479" max="15479" width="9.81640625" style="29" customWidth="1"/>
    <col min="15480" max="15480" width="12" style="29" customWidth="1"/>
    <col min="15481" max="15529" width="9.81640625" style="29" customWidth="1"/>
    <col min="15530" max="15710" width="9.1796875" style="29"/>
    <col min="15711" max="15711" width="6" style="29" customWidth="1"/>
    <col min="15712" max="15712" width="11.1796875" style="29" customWidth="1"/>
    <col min="15713" max="15713" width="37.1796875" style="29" customWidth="1"/>
    <col min="15714" max="15714" width="14.1796875" style="29" customWidth="1"/>
    <col min="15715" max="15716" width="12" style="29" customWidth="1"/>
    <col min="15717" max="15717" width="17.81640625" style="29" customWidth="1"/>
    <col min="15718" max="15718" width="15.81640625" style="29" customWidth="1"/>
    <col min="15719" max="15724" width="0" style="29" hidden="1" customWidth="1"/>
    <col min="15725" max="15725" width="11.81640625" style="29" customWidth="1"/>
    <col min="15726" max="15726" width="31.81640625" style="29" customWidth="1"/>
    <col min="15727" max="15727" width="12.1796875" style="29" customWidth="1"/>
    <col min="15728" max="15728" width="12" style="29" customWidth="1"/>
    <col min="15729" max="15729" width="12.54296875" style="29" customWidth="1"/>
    <col min="15730" max="15730" width="12" style="29" customWidth="1"/>
    <col min="15731" max="15731" width="11.1796875" style="29" customWidth="1"/>
    <col min="15732" max="15733" width="11.81640625" style="29" customWidth="1"/>
    <col min="15734" max="15734" width="12.54296875" style="29" customWidth="1"/>
    <col min="15735" max="15735" width="9.81640625" style="29" customWidth="1"/>
    <col min="15736" max="15736" width="12" style="29" customWidth="1"/>
    <col min="15737" max="15785" width="9.81640625" style="29" customWidth="1"/>
    <col min="15786" max="15966" width="9.1796875" style="29"/>
    <col min="15967" max="15967" width="6" style="29" customWidth="1"/>
    <col min="15968" max="15968" width="11.1796875" style="29" customWidth="1"/>
    <col min="15969" max="15969" width="37.1796875" style="29" customWidth="1"/>
    <col min="15970" max="15970" width="14.1796875" style="29" customWidth="1"/>
    <col min="15971" max="15972" width="12" style="29" customWidth="1"/>
    <col min="15973" max="15973" width="17.81640625" style="29" customWidth="1"/>
    <col min="15974" max="15974" width="15.81640625" style="29" customWidth="1"/>
    <col min="15975" max="15980" width="0" style="29" hidden="1" customWidth="1"/>
    <col min="15981" max="15981" width="11.81640625" style="29" customWidth="1"/>
    <col min="15982" max="15982" width="31.81640625" style="29" customWidth="1"/>
    <col min="15983" max="15983" width="12.1796875" style="29" customWidth="1"/>
    <col min="15984" max="15984" width="12" style="29" customWidth="1"/>
    <col min="15985" max="15985" width="12.54296875" style="29" customWidth="1"/>
    <col min="15986" max="15986" width="12" style="29" customWidth="1"/>
    <col min="15987" max="15987" width="11.1796875" style="29" customWidth="1"/>
    <col min="15988" max="15989" width="11.81640625" style="29" customWidth="1"/>
    <col min="15990" max="15990" width="12.54296875" style="29" customWidth="1"/>
    <col min="15991" max="15991" width="9.81640625" style="29" customWidth="1"/>
    <col min="15992" max="15992" width="12" style="29" customWidth="1"/>
    <col min="15993" max="16041" width="9.81640625" style="29" customWidth="1"/>
    <col min="16042" max="16265" width="9.1796875" style="29"/>
    <col min="16266" max="16281" width="9.1796875" style="29" customWidth="1"/>
    <col min="16282" max="16289" width="9.1796875" style="29"/>
    <col min="16290" max="16313" width="9.1796875" style="29" customWidth="1"/>
    <col min="16314" max="16318" width="9.1796875" style="29"/>
    <col min="16319" max="16346" width="9.1796875" style="29" customWidth="1"/>
    <col min="16347" max="16384" width="8.90625" style="29"/>
  </cols>
  <sheetData>
    <row r="1" spans="2:35">
      <c r="B1" s="33"/>
      <c r="C1" s="13" t="s">
        <v>97</v>
      </c>
      <c r="D1" s="13"/>
      <c r="E1" s="12"/>
      <c r="F1" s="12"/>
      <c r="G1" s="12"/>
      <c r="H1" s="12"/>
      <c r="I1" s="12"/>
      <c r="J1" s="12"/>
      <c r="K1" s="212"/>
      <c r="L1" s="212"/>
      <c r="M1" s="29"/>
      <c r="N1" s="29"/>
      <c r="O1" s="29"/>
      <c r="P1" s="12"/>
      <c r="Q1" s="212"/>
      <c r="R1" s="212"/>
      <c r="S1" s="29"/>
      <c r="T1" s="29"/>
      <c r="U1" s="12"/>
      <c r="V1" s="212"/>
      <c r="W1" s="212"/>
      <c r="X1" s="29"/>
      <c r="Y1" s="29"/>
      <c r="Z1" s="12"/>
      <c r="AA1" s="212"/>
      <c r="AB1" s="212"/>
      <c r="AC1" s="29"/>
      <c r="AD1" s="29"/>
      <c r="AE1" s="29"/>
      <c r="AF1" s="29"/>
      <c r="AG1" s="29"/>
      <c r="AH1" s="29"/>
      <c r="AI1" s="29"/>
    </row>
    <row r="2" spans="2:35" ht="14.5" thickBot="1">
      <c r="B2" s="33"/>
      <c r="C2" s="13"/>
      <c r="D2" s="13"/>
      <c r="E2" s="12"/>
      <c r="F2" s="12"/>
      <c r="G2" s="12"/>
      <c r="H2" s="12"/>
      <c r="I2" s="12"/>
      <c r="J2" s="12"/>
      <c r="K2" s="212"/>
      <c r="L2" s="213"/>
      <c r="M2" s="29"/>
      <c r="N2" s="29"/>
      <c r="O2" s="29"/>
      <c r="P2" s="12"/>
      <c r="Q2" s="212"/>
      <c r="R2" s="213"/>
      <c r="S2" s="29"/>
      <c r="T2" s="29"/>
      <c r="U2" s="12"/>
      <c r="V2" s="212"/>
      <c r="W2" s="213"/>
      <c r="X2" s="29"/>
      <c r="Y2" s="29"/>
      <c r="Z2" s="12"/>
      <c r="AA2" s="212"/>
      <c r="AB2" s="213"/>
      <c r="AC2" s="29"/>
      <c r="AD2" s="29"/>
      <c r="AE2" s="29"/>
      <c r="AF2" s="29"/>
      <c r="AG2" s="29"/>
      <c r="AH2" s="29"/>
      <c r="AI2" s="29"/>
    </row>
    <row r="3" spans="2:35" ht="14.5" thickBot="1">
      <c r="B3" s="33"/>
      <c r="C3" s="317" t="s">
        <v>12</v>
      </c>
      <c r="D3" s="318"/>
      <c r="E3" s="318"/>
      <c r="F3" s="318"/>
      <c r="G3" s="318"/>
      <c r="H3" s="319"/>
      <c r="I3" s="20"/>
      <c r="J3" s="20"/>
      <c r="K3" s="212"/>
      <c r="L3" s="213"/>
      <c r="M3" s="29"/>
      <c r="N3" s="29"/>
      <c r="O3" s="29"/>
      <c r="P3" s="20"/>
      <c r="Q3" s="212"/>
      <c r="R3" s="213"/>
      <c r="S3" s="29"/>
      <c r="T3" s="29"/>
      <c r="U3" s="20"/>
      <c r="V3" s="212"/>
      <c r="W3" s="213"/>
      <c r="X3" s="29"/>
      <c r="Y3" s="29"/>
      <c r="Z3" s="20"/>
      <c r="AA3" s="212"/>
      <c r="AB3" s="213"/>
      <c r="AC3" s="29"/>
      <c r="AD3" s="29"/>
      <c r="AE3" s="29"/>
      <c r="AF3" s="29"/>
      <c r="AG3" s="29"/>
      <c r="AH3" s="29"/>
      <c r="AI3" s="29"/>
    </row>
    <row r="4" spans="2:35">
      <c r="B4" s="214"/>
      <c r="C4" s="12"/>
      <c r="D4" s="13"/>
      <c r="E4" s="12"/>
      <c r="F4" s="12"/>
      <c r="G4" s="12"/>
      <c r="H4" s="12"/>
      <c r="I4" s="12"/>
      <c r="J4" s="12"/>
      <c r="K4" s="212"/>
      <c r="L4" s="213"/>
      <c r="M4" s="29"/>
      <c r="N4" s="29"/>
      <c r="O4" s="29"/>
      <c r="P4" s="12"/>
      <c r="Q4" s="212"/>
      <c r="R4" s="213"/>
      <c r="S4" s="29"/>
      <c r="T4" s="29"/>
      <c r="U4" s="12"/>
      <c r="V4" s="212"/>
      <c r="W4" s="213"/>
      <c r="X4" s="29"/>
      <c r="Y4" s="29"/>
      <c r="Z4" s="12"/>
      <c r="AA4" s="212"/>
      <c r="AB4" s="213"/>
      <c r="AC4" s="29"/>
      <c r="AD4" s="29"/>
      <c r="AE4" s="29"/>
      <c r="AF4" s="29"/>
      <c r="AG4" s="29"/>
      <c r="AH4" s="29"/>
      <c r="AI4" s="29"/>
    </row>
    <row r="5" spans="2:35" ht="14.5" thickBot="1">
      <c r="C5" s="12"/>
      <c r="D5" s="13"/>
      <c r="E5" s="12"/>
      <c r="F5" s="12"/>
      <c r="G5" s="12"/>
      <c r="H5" s="12"/>
      <c r="I5" s="12"/>
      <c r="J5" s="12"/>
      <c r="K5" s="58"/>
      <c r="L5" s="58"/>
      <c r="P5" s="12"/>
      <c r="Q5" s="58"/>
      <c r="R5" s="58"/>
      <c r="U5" s="12"/>
      <c r="V5" s="58"/>
      <c r="W5" s="58"/>
      <c r="Z5" s="12"/>
      <c r="AA5" s="58"/>
      <c r="AB5" s="58"/>
    </row>
    <row r="6" spans="2:35">
      <c r="B6" s="215"/>
      <c r="C6" s="14"/>
      <c r="D6" s="15"/>
      <c r="E6" s="15"/>
      <c r="F6" s="15"/>
      <c r="G6" s="15"/>
      <c r="H6" s="15"/>
      <c r="I6" s="16"/>
      <c r="J6" s="12"/>
      <c r="K6" s="58"/>
      <c r="L6" s="58"/>
      <c r="P6" s="12"/>
      <c r="Q6" s="58"/>
      <c r="R6" s="58"/>
      <c r="U6" s="12"/>
      <c r="V6" s="58"/>
      <c r="W6" s="58"/>
      <c r="Z6" s="12"/>
      <c r="AA6" s="58"/>
      <c r="AB6" s="58"/>
    </row>
    <row r="7" spans="2:35">
      <c r="B7" s="22"/>
      <c r="C7" s="51" t="s">
        <v>29</v>
      </c>
      <c r="D7" s="12"/>
      <c r="E7" s="12"/>
      <c r="F7" s="12"/>
      <c r="G7" s="12"/>
      <c r="H7" s="12"/>
      <c r="I7" s="17"/>
      <c r="J7" s="12"/>
      <c r="K7" s="58"/>
      <c r="L7" s="58"/>
      <c r="P7" s="12"/>
      <c r="Q7" s="58"/>
      <c r="R7" s="58"/>
      <c r="U7" s="12"/>
      <c r="V7" s="58"/>
      <c r="W7" s="58"/>
      <c r="Z7" s="12"/>
      <c r="AA7" s="58"/>
      <c r="AB7" s="58"/>
    </row>
    <row r="8" spans="2:35">
      <c r="B8" s="215"/>
      <c r="C8" s="52" t="s">
        <v>35</v>
      </c>
      <c r="D8" s="53"/>
      <c r="E8" s="53"/>
      <c r="F8" s="53"/>
      <c r="G8" s="53"/>
      <c r="H8" s="53"/>
      <c r="I8" s="17"/>
      <c r="J8" s="12"/>
      <c r="K8" s="59"/>
      <c r="L8" s="59"/>
      <c r="M8" s="60"/>
      <c r="N8" s="60"/>
      <c r="O8" s="60"/>
      <c r="P8" s="12"/>
      <c r="Q8" s="59"/>
      <c r="R8" s="59"/>
      <c r="S8" s="60"/>
      <c r="T8" s="60"/>
      <c r="U8" s="12"/>
      <c r="V8" s="59"/>
      <c r="W8" s="59"/>
      <c r="X8" s="60"/>
      <c r="Y8" s="60"/>
      <c r="Z8" s="12"/>
      <c r="AA8" s="59"/>
      <c r="AB8" s="59"/>
      <c r="AC8" s="60"/>
      <c r="AD8" s="60"/>
      <c r="AE8" s="60"/>
      <c r="AF8" s="60"/>
      <c r="AG8" s="60"/>
      <c r="AH8" s="60"/>
      <c r="AI8" s="60"/>
    </row>
    <row r="9" spans="2:35" s="23" customFormat="1">
      <c r="B9" s="25"/>
      <c r="C9" s="54" t="s">
        <v>30</v>
      </c>
      <c r="D9" s="12"/>
      <c r="E9" s="12"/>
      <c r="F9" s="12"/>
      <c r="G9" s="12"/>
      <c r="H9" s="12"/>
      <c r="I9" s="17"/>
      <c r="J9" s="12"/>
      <c r="K9" s="61"/>
      <c r="L9" s="61"/>
      <c r="M9" s="61"/>
      <c r="N9" s="61"/>
      <c r="O9" s="61"/>
      <c r="P9" s="12"/>
      <c r="Q9" s="61"/>
      <c r="R9" s="61"/>
      <c r="S9" s="61"/>
      <c r="T9" s="61"/>
      <c r="U9" s="12"/>
      <c r="V9" s="61"/>
      <c r="W9" s="61"/>
      <c r="X9" s="61"/>
      <c r="Y9" s="61"/>
      <c r="Z9" s="12"/>
      <c r="AA9" s="61"/>
      <c r="AB9" s="61"/>
      <c r="AC9" s="61"/>
      <c r="AD9" s="61"/>
      <c r="AE9" s="61"/>
      <c r="AF9" s="61"/>
      <c r="AG9" s="61"/>
      <c r="AH9" s="61"/>
      <c r="AI9" s="61"/>
    </row>
    <row r="10" spans="2:35" s="23" customFormat="1">
      <c r="B10" s="25"/>
      <c r="C10" s="54"/>
      <c r="D10" s="12"/>
      <c r="E10" s="12"/>
      <c r="F10" s="12"/>
      <c r="G10" s="12"/>
      <c r="H10" s="12"/>
      <c r="I10" s="17"/>
      <c r="J10" s="12"/>
      <c r="P10" s="12"/>
      <c r="U10" s="12"/>
      <c r="Z10" s="12"/>
    </row>
    <row r="11" spans="2:35" s="23" customFormat="1">
      <c r="B11" s="25"/>
      <c r="C11" s="55" t="s">
        <v>96</v>
      </c>
      <c r="D11" s="56"/>
      <c r="E11" s="56"/>
      <c r="F11" s="56"/>
      <c r="G11" s="56"/>
      <c r="H11" s="56"/>
      <c r="I11" s="17"/>
      <c r="J11" s="12"/>
      <c r="P11" s="12"/>
      <c r="U11" s="12"/>
      <c r="Z11" s="12"/>
    </row>
    <row r="12" spans="2:35" s="23" customFormat="1">
      <c r="B12" s="25"/>
      <c r="C12" s="54" t="s">
        <v>31</v>
      </c>
      <c r="D12" s="12"/>
      <c r="E12" s="12"/>
      <c r="F12" s="12"/>
      <c r="G12" s="12"/>
      <c r="H12" s="12"/>
      <c r="I12" s="17"/>
      <c r="J12" s="12"/>
      <c r="P12" s="12"/>
      <c r="U12" s="12"/>
      <c r="Z12" s="12"/>
    </row>
    <row r="13" spans="2:35" s="23" customFormat="1">
      <c r="B13" s="25"/>
      <c r="C13" s="54" t="s">
        <v>120</v>
      </c>
      <c r="D13" s="12"/>
      <c r="E13" s="12"/>
      <c r="F13" s="12"/>
      <c r="G13" s="12"/>
      <c r="H13" s="12"/>
      <c r="I13" s="17"/>
      <c r="J13" s="12"/>
      <c r="K13" s="24"/>
      <c r="L13" s="24"/>
      <c r="M13" s="24"/>
      <c r="N13" s="24"/>
      <c r="O13" s="24"/>
      <c r="P13" s="12"/>
      <c r="Q13" s="24"/>
      <c r="R13" s="24"/>
      <c r="S13" s="24"/>
      <c r="T13" s="24"/>
      <c r="U13" s="12"/>
      <c r="V13" s="24"/>
      <c r="W13" s="24"/>
      <c r="X13" s="24"/>
      <c r="Y13" s="24"/>
      <c r="Z13" s="12"/>
      <c r="AA13" s="24"/>
      <c r="AB13" s="24"/>
      <c r="AC13" s="24"/>
      <c r="AD13" s="24"/>
      <c r="AE13" s="24"/>
      <c r="AF13" s="24"/>
      <c r="AG13" s="24"/>
      <c r="AH13" s="24"/>
      <c r="AI13" s="24"/>
    </row>
    <row r="14" spans="2:35" s="23" customFormat="1">
      <c r="B14" s="21"/>
      <c r="C14" s="54"/>
      <c r="D14" s="12"/>
      <c r="E14" s="12"/>
      <c r="F14" s="12"/>
      <c r="G14" s="12"/>
      <c r="H14" s="12"/>
      <c r="I14" s="17"/>
      <c r="J14" s="12"/>
      <c r="K14" s="62"/>
      <c r="L14" s="62"/>
      <c r="M14" s="62"/>
      <c r="N14" s="62"/>
      <c r="O14" s="62"/>
      <c r="P14" s="12"/>
      <c r="Q14" s="62"/>
      <c r="R14" s="62"/>
      <c r="S14" s="62"/>
      <c r="T14" s="62"/>
      <c r="U14" s="12"/>
      <c r="V14" s="62"/>
      <c r="W14" s="62"/>
      <c r="X14" s="62"/>
      <c r="Y14" s="62"/>
      <c r="Z14" s="12"/>
      <c r="AA14" s="62"/>
      <c r="AB14" s="62"/>
      <c r="AC14" s="62"/>
      <c r="AD14" s="62"/>
      <c r="AE14" s="62"/>
      <c r="AF14" s="62"/>
      <c r="AG14" s="62"/>
      <c r="AH14" s="62"/>
      <c r="AI14" s="62"/>
    </row>
    <row r="15" spans="2:35" s="23" customFormat="1">
      <c r="B15" s="25"/>
      <c r="C15" s="54" t="s">
        <v>57</v>
      </c>
      <c r="D15" s="12"/>
      <c r="E15" s="12"/>
      <c r="F15" s="12"/>
      <c r="G15" s="12"/>
      <c r="H15" s="12"/>
      <c r="I15" s="17"/>
      <c r="J15" s="12"/>
      <c r="K15" s="62"/>
      <c r="L15" s="62"/>
      <c r="M15" s="62"/>
      <c r="N15" s="62"/>
      <c r="O15" s="62"/>
      <c r="P15" s="12"/>
      <c r="Q15" s="62"/>
      <c r="R15" s="62"/>
      <c r="S15" s="62"/>
      <c r="T15" s="62"/>
      <c r="U15" s="12"/>
      <c r="V15" s="62"/>
      <c r="W15" s="62"/>
      <c r="X15" s="62"/>
      <c r="Y15" s="62"/>
      <c r="Z15" s="12"/>
      <c r="AA15" s="62"/>
      <c r="AB15" s="62"/>
      <c r="AC15" s="62"/>
      <c r="AD15" s="62"/>
      <c r="AE15" s="62"/>
      <c r="AF15" s="62"/>
      <c r="AG15" s="62"/>
      <c r="AH15" s="62"/>
      <c r="AI15" s="62"/>
    </row>
    <row r="16" spans="2:35" s="27" customFormat="1">
      <c r="B16" s="21"/>
      <c r="C16" s="54" t="s">
        <v>32</v>
      </c>
      <c r="D16" s="12"/>
      <c r="E16" s="12"/>
      <c r="F16" s="12"/>
      <c r="G16" s="12"/>
      <c r="H16" s="12"/>
      <c r="I16" s="17"/>
      <c r="J16" s="12"/>
      <c r="K16" s="62"/>
      <c r="L16" s="62"/>
      <c r="M16" s="62"/>
      <c r="N16" s="62"/>
      <c r="O16" s="62"/>
      <c r="P16" s="12"/>
      <c r="Q16" s="62"/>
      <c r="R16" s="62"/>
      <c r="S16" s="62"/>
      <c r="T16" s="62"/>
      <c r="U16" s="12"/>
      <c r="V16" s="62"/>
      <c r="W16" s="62"/>
      <c r="X16" s="62"/>
      <c r="Y16" s="62"/>
      <c r="Z16" s="12"/>
      <c r="AA16" s="62"/>
      <c r="AB16" s="62"/>
      <c r="AC16" s="62"/>
      <c r="AD16" s="62"/>
      <c r="AE16" s="62"/>
      <c r="AF16" s="62"/>
      <c r="AG16" s="62"/>
      <c r="AH16" s="62"/>
      <c r="AI16" s="62"/>
    </row>
    <row r="17" spans="2:35" s="216" customFormat="1">
      <c r="B17" s="49"/>
      <c r="C17" s="54" t="s">
        <v>33</v>
      </c>
      <c r="D17" s="12"/>
      <c r="E17" s="12"/>
      <c r="F17" s="12"/>
      <c r="G17" s="12"/>
      <c r="H17" s="12"/>
      <c r="I17" s="17"/>
      <c r="J17" s="12"/>
      <c r="K17" s="63"/>
      <c r="L17" s="63"/>
      <c r="M17" s="63"/>
      <c r="N17" s="63"/>
      <c r="O17" s="63"/>
      <c r="P17" s="12"/>
      <c r="Q17" s="63"/>
      <c r="R17" s="63"/>
      <c r="S17" s="63"/>
      <c r="T17" s="63"/>
      <c r="U17" s="12"/>
      <c r="V17" s="63"/>
      <c r="W17" s="63"/>
      <c r="X17" s="63"/>
      <c r="Y17" s="63"/>
      <c r="Z17" s="12"/>
      <c r="AA17" s="63"/>
      <c r="AB17" s="63"/>
      <c r="AC17" s="63"/>
      <c r="AD17" s="63"/>
      <c r="AE17" s="63"/>
      <c r="AF17" s="63"/>
      <c r="AG17" s="63"/>
      <c r="AH17" s="63"/>
      <c r="AI17" s="63"/>
    </row>
    <row r="18" spans="2:35" s="216" customFormat="1">
      <c r="B18" s="49"/>
      <c r="C18" s="54"/>
      <c r="D18" s="12"/>
      <c r="E18" s="12"/>
      <c r="F18" s="12"/>
      <c r="G18" s="12"/>
      <c r="H18" s="12"/>
      <c r="I18" s="17"/>
      <c r="J18" s="12"/>
      <c r="K18" s="63"/>
      <c r="L18" s="63"/>
      <c r="M18" s="63"/>
      <c r="N18" s="63"/>
      <c r="O18" s="63"/>
      <c r="P18" s="12"/>
      <c r="Q18" s="63"/>
      <c r="R18" s="63"/>
      <c r="S18" s="63"/>
      <c r="T18" s="63"/>
      <c r="U18" s="12"/>
      <c r="V18" s="63"/>
      <c r="W18" s="63"/>
      <c r="X18" s="63"/>
      <c r="Y18" s="63"/>
      <c r="Z18" s="12"/>
      <c r="AA18" s="63"/>
      <c r="AB18" s="63"/>
      <c r="AC18" s="63"/>
      <c r="AD18" s="63"/>
      <c r="AE18" s="63"/>
      <c r="AF18" s="63"/>
      <c r="AG18" s="63"/>
      <c r="AH18" s="63"/>
      <c r="AI18" s="63"/>
    </row>
    <row r="19" spans="2:35" s="216" customFormat="1">
      <c r="B19" s="49"/>
      <c r="C19" s="97" t="s">
        <v>119</v>
      </c>
      <c r="D19" s="12"/>
      <c r="E19" s="12"/>
      <c r="F19" s="12"/>
      <c r="G19" s="12"/>
      <c r="H19" s="12"/>
      <c r="I19" s="17"/>
      <c r="J19" s="12"/>
      <c r="K19" s="63"/>
      <c r="L19" s="63"/>
      <c r="M19" s="63"/>
      <c r="N19" s="63"/>
      <c r="O19" s="63"/>
      <c r="P19" s="12"/>
      <c r="Q19" s="63"/>
      <c r="R19" s="63"/>
      <c r="S19" s="63"/>
      <c r="T19" s="63"/>
      <c r="U19" s="12"/>
      <c r="V19" s="63"/>
      <c r="W19" s="63"/>
      <c r="X19" s="63"/>
      <c r="Y19" s="63"/>
      <c r="Z19" s="12"/>
      <c r="AA19" s="63"/>
      <c r="AB19" s="63"/>
      <c r="AC19" s="63"/>
      <c r="AD19" s="63"/>
      <c r="AE19" s="63"/>
      <c r="AF19" s="63"/>
      <c r="AG19" s="63"/>
      <c r="AH19" s="63"/>
      <c r="AI19" s="63"/>
    </row>
    <row r="20" spans="2:35" s="216" customFormat="1">
      <c r="B20" s="50"/>
      <c r="C20" s="96" t="s">
        <v>116</v>
      </c>
      <c r="D20" s="12"/>
      <c r="E20" s="12"/>
      <c r="F20" s="12"/>
      <c r="G20" s="12"/>
      <c r="H20" s="12"/>
      <c r="I20" s="17"/>
      <c r="J20" s="12"/>
      <c r="K20" s="64"/>
      <c r="L20" s="64"/>
      <c r="M20" s="64"/>
      <c r="N20" s="64"/>
      <c r="O20" s="64"/>
      <c r="P20" s="12"/>
      <c r="Q20" s="64"/>
      <c r="R20" s="64"/>
      <c r="S20" s="64"/>
      <c r="T20" s="64"/>
      <c r="U20" s="12"/>
      <c r="V20" s="64"/>
      <c r="W20" s="64"/>
      <c r="X20" s="64"/>
      <c r="Y20" s="64"/>
      <c r="Z20" s="12"/>
      <c r="AA20" s="64"/>
      <c r="AB20" s="64"/>
      <c r="AC20" s="64"/>
      <c r="AD20" s="64"/>
      <c r="AE20" s="64"/>
      <c r="AF20" s="64"/>
      <c r="AG20" s="64"/>
      <c r="AH20" s="64"/>
      <c r="AI20" s="64"/>
    </row>
    <row r="21" spans="2:35" s="216" customFormat="1">
      <c r="B21" s="50"/>
      <c r="C21" s="160" t="s">
        <v>117</v>
      </c>
      <c r="D21" s="12"/>
      <c r="E21" s="12"/>
      <c r="F21" s="12"/>
      <c r="G21" s="12"/>
      <c r="H21" s="12"/>
      <c r="I21" s="17"/>
      <c r="J21" s="12"/>
      <c r="K21" s="64"/>
      <c r="L21" s="64"/>
      <c r="M21" s="64"/>
      <c r="N21" s="64"/>
      <c r="O21" s="64"/>
      <c r="P21" s="12"/>
      <c r="Q21" s="64"/>
      <c r="R21" s="64"/>
      <c r="S21" s="64"/>
      <c r="T21" s="64"/>
      <c r="U21" s="12"/>
      <c r="V21" s="64"/>
      <c r="W21" s="64"/>
      <c r="X21" s="64"/>
      <c r="Y21" s="64"/>
      <c r="Z21" s="12"/>
      <c r="AA21" s="64"/>
      <c r="AB21" s="64"/>
      <c r="AC21" s="64"/>
      <c r="AD21" s="64"/>
      <c r="AE21" s="64"/>
      <c r="AF21" s="64"/>
      <c r="AG21" s="64"/>
      <c r="AH21" s="64"/>
      <c r="AI21" s="64"/>
    </row>
    <row r="22" spans="2:35" s="216" customFormat="1">
      <c r="B22" s="50"/>
      <c r="C22" s="95"/>
      <c r="D22" s="12"/>
      <c r="E22" s="12"/>
      <c r="F22" s="12"/>
      <c r="G22" s="12"/>
      <c r="H22" s="12"/>
      <c r="I22" s="17"/>
      <c r="J22" s="12"/>
      <c r="K22" s="64"/>
      <c r="L22" s="64"/>
      <c r="M22" s="64"/>
      <c r="N22" s="64"/>
      <c r="O22" s="64"/>
      <c r="P22" s="12"/>
      <c r="Q22" s="64"/>
      <c r="R22" s="64"/>
      <c r="S22" s="64"/>
      <c r="T22" s="64"/>
      <c r="U22" s="12"/>
      <c r="V22" s="64"/>
      <c r="W22" s="64"/>
      <c r="X22" s="64"/>
      <c r="Y22" s="64"/>
      <c r="Z22" s="12"/>
      <c r="AA22" s="64"/>
      <c r="AB22" s="64"/>
      <c r="AC22" s="64"/>
      <c r="AD22" s="64"/>
      <c r="AE22" s="64"/>
      <c r="AF22" s="64"/>
      <c r="AG22" s="64"/>
      <c r="AH22" s="64"/>
      <c r="AI22" s="64"/>
    </row>
    <row r="23" spans="2:35" s="216" customFormat="1">
      <c r="B23" s="50"/>
      <c r="C23" s="66" t="s">
        <v>14</v>
      </c>
      <c r="D23" s="12"/>
      <c r="E23" s="12"/>
      <c r="F23" s="12"/>
      <c r="G23" s="12"/>
      <c r="H23" s="12"/>
      <c r="I23" s="17"/>
      <c r="J23" s="12"/>
      <c r="K23" s="64"/>
      <c r="L23" s="64"/>
      <c r="M23" s="64"/>
      <c r="N23" s="64"/>
      <c r="O23" s="64"/>
      <c r="P23" s="12"/>
      <c r="Q23" s="64"/>
      <c r="R23" s="64"/>
      <c r="S23" s="64"/>
      <c r="T23" s="64"/>
      <c r="U23" s="12"/>
      <c r="V23" s="64"/>
      <c r="W23" s="64"/>
      <c r="X23" s="64"/>
      <c r="Y23" s="64"/>
      <c r="Z23" s="12"/>
      <c r="AA23" s="64"/>
      <c r="AB23" s="64"/>
      <c r="AC23" s="64"/>
      <c r="AD23" s="64"/>
      <c r="AE23" s="64"/>
      <c r="AF23" s="64"/>
      <c r="AG23" s="64"/>
      <c r="AH23" s="64"/>
      <c r="AI23" s="64"/>
    </row>
    <row r="24" spans="2:35" s="27" customFormat="1" ht="14.5" thickBot="1">
      <c r="B24" s="50"/>
      <c r="C24" s="18"/>
      <c r="D24" s="57"/>
      <c r="E24" s="57"/>
      <c r="F24" s="57"/>
      <c r="G24" s="57"/>
      <c r="H24" s="57"/>
      <c r="I24" s="19"/>
      <c r="J24" s="12"/>
      <c r="K24" s="64"/>
      <c r="L24" s="64"/>
      <c r="M24" s="64"/>
      <c r="N24" s="64"/>
      <c r="O24" s="64"/>
      <c r="P24" s="12"/>
      <c r="Q24" s="64"/>
      <c r="R24" s="64"/>
      <c r="S24" s="64"/>
      <c r="T24" s="64"/>
      <c r="U24" s="12"/>
      <c r="V24" s="64"/>
      <c r="W24" s="64"/>
      <c r="X24" s="64"/>
      <c r="Y24" s="64"/>
      <c r="Z24" s="12"/>
      <c r="AA24" s="64"/>
      <c r="AB24" s="64"/>
      <c r="AC24" s="64"/>
      <c r="AD24" s="64"/>
      <c r="AE24" s="64"/>
      <c r="AF24" s="64"/>
      <c r="AG24" s="64"/>
      <c r="AH24" s="64"/>
      <c r="AI24" s="64"/>
    </row>
    <row r="25" spans="2:35" s="217" customFormat="1">
      <c r="B25" s="49"/>
      <c r="C25" s="12"/>
      <c r="D25" s="13"/>
      <c r="E25" s="12"/>
      <c r="F25" s="12"/>
      <c r="G25" s="12"/>
      <c r="H25" s="12"/>
      <c r="I25" s="12"/>
      <c r="J25" s="12"/>
      <c r="K25" s="63"/>
      <c r="L25" s="63"/>
      <c r="M25" s="63"/>
      <c r="N25" s="63"/>
      <c r="O25" s="63"/>
      <c r="P25" s="12"/>
      <c r="Q25" s="63"/>
      <c r="R25" s="63"/>
      <c r="S25" s="63"/>
      <c r="T25" s="63"/>
      <c r="U25" s="12"/>
      <c r="V25" s="63"/>
      <c r="W25" s="63"/>
      <c r="X25" s="63"/>
      <c r="Y25" s="63"/>
      <c r="Z25" s="12"/>
      <c r="AA25" s="63"/>
      <c r="AB25" s="63"/>
      <c r="AC25" s="63"/>
      <c r="AD25" s="63"/>
      <c r="AE25" s="63"/>
      <c r="AF25" s="63"/>
      <c r="AG25" s="63"/>
      <c r="AH25" s="63"/>
      <c r="AI25" s="63"/>
    </row>
    <row r="26" spans="2:35" s="23" customFormat="1" ht="40.25" customHeight="1" thickBot="1">
      <c r="B26" s="25"/>
      <c r="C26" s="65"/>
      <c r="D26" s="65"/>
      <c r="E26" s="65"/>
      <c r="F26" s="65"/>
      <c r="G26" s="65"/>
      <c r="H26" s="65"/>
      <c r="I26" s="65"/>
      <c r="J26" s="65"/>
      <c r="K26" s="65"/>
      <c r="L26" s="65"/>
      <c r="M26" s="65"/>
      <c r="N26" s="65"/>
      <c r="O26" s="65"/>
      <c r="P26" s="263"/>
      <c r="Q26" s="263"/>
      <c r="R26" s="263"/>
      <c r="S26" s="263"/>
      <c r="T26" s="263"/>
      <c r="U26" s="263"/>
      <c r="V26" s="263"/>
      <c r="W26" s="263"/>
      <c r="X26" s="263"/>
      <c r="Y26" s="263"/>
      <c r="Z26" s="263"/>
      <c r="AA26" s="263"/>
      <c r="AB26" s="263"/>
      <c r="AC26" s="263"/>
      <c r="AD26" s="263"/>
      <c r="AE26" s="263"/>
      <c r="AF26" s="263"/>
      <c r="AG26" s="263"/>
      <c r="AH26" s="263"/>
    </row>
    <row r="27" spans="2:35" ht="38.4" customHeight="1" thickBot="1">
      <c r="C27" s="169" t="s">
        <v>17</v>
      </c>
      <c r="D27" s="26"/>
      <c r="E27" s="27"/>
      <c r="G27" s="305"/>
      <c r="H27" s="305"/>
      <c r="I27" s="305"/>
      <c r="J27" s="320" t="s">
        <v>94</v>
      </c>
      <c r="K27" s="299"/>
      <c r="L27" s="299"/>
      <c r="M27" s="300"/>
      <c r="N27" s="163"/>
      <c r="O27" s="163"/>
      <c r="P27" s="195"/>
      <c r="Q27" s="314" t="s">
        <v>123</v>
      </c>
      <c r="R27" s="315"/>
      <c r="S27" s="315"/>
      <c r="T27" s="315"/>
      <c r="U27" s="315"/>
      <c r="V27" s="315"/>
      <c r="W27" s="315"/>
      <c r="X27" s="315"/>
      <c r="Y27" s="315"/>
      <c r="Z27" s="315"/>
      <c r="AA27" s="315"/>
      <c r="AB27" s="315"/>
      <c r="AC27" s="315"/>
      <c r="AD27" s="315"/>
      <c r="AE27" s="315"/>
      <c r="AF27" s="315"/>
      <c r="AG27" s="315"/>
      <c r="AH27" s="316"/>
      <c r="AI27" s="29"/>
    </row>
    <row r="28" spans="2:35" s="30" customFormat="1" ht="51" customHeight="1" thickBot="1">
      <c r="B28" s="146" t="s">
        <v>18</v>
      </c>
      <c r="C28" s="42" t="s">
        <v>19</v>
      </c>
      <c r="D28" s="42" t="s">
        <v>20</v>
      </c>
      <c r="E28" s="43" t="s">
        <v>21</v>
      </c>
      <c r="F28" s="42" t="s">
        <v>15</v>
      </c>
      <c r="G28" s="303" t="s">
        <v>28</v>
      </c>
      <c r="H28" s="304"/>
      <c r="I28" s="304"/>
      <c r="J28" s="42" t="s">
        <v>13</v>
      </c>
      <c r="K28" s="45" t="s">
        <v>10</v>
      </c>
      <c r="L28" s="46" t="s">
        <v>58</v>
      </c>
      <c r="M28" s="42" t="s">
        <v>11</v>
      </c>
      <c r="N28" s="31"/>
      <c r="O28" s="146" t="s">
        <v>81</v>
      </c>
      <c r="P28" s="31"/>
      <c r="Q28" s="42" t="s">
        <v>98</v>
      </c>
      <c r="R28" s="42" t="s">
        <v>99</v>
      </c>
      <c r="S28" s="42" t="s">
        <v>100</v>
      </c>
      <c r="T28" s="42" t="s">
        <v>101</v>
      </c>
      <c r="U28" s="42" t="s">
        <v>102</v>
      </c>
      <c r="V28" s="42" t="s">
        <v>103</v>
      </c>
      <c r="W28" s="42" t="s">
        <v>104</v>
      </c>
      <c r="X28" s="42" t="s">
        <v>105</v>
      </c>
      <c r="Y28" s="42" t="s">
        <v>106</v>
      </c>
      <c r="Z28" s="42" t="s">
        <v>107</v>
      </c>
      <c r="AA28" s="42" t="s">
        <v>108</v>
      </c>
      <c r="AB28" s="42" t="s">
        <v>109</v>
      </c>
      <c r="AC28" s="42" t="s">
        <v>110</v>
      </c>
      <c r="AD28" s="42" t="s">
        <v>111</v>
      </c>
      <c r="AE28" s="42" t="s">
        <v>112</v>
      </c>
      <c r="AF28" s="42" t="s">
        <v>113</v>
      </c>
      <c r="AG28" s="42" t="s">
        <v>114</v>
      </c>
      <c r="AH28" s="42" t="s">
        <v>115</v>
      </c>
    </row>
    <row r="29" spans="2:35" s="30" customFormat="1" ht="33" customHeight="1" thickBot="1">
      <c r="B29" s="241">
        <v>1</v>
      </c>
      <c r="C29" s="117" t="s">
        <v>92</v>
      </c>
      <c r="D29" s="242" t="s">
        <v>124</v>
      </c>
      <c r="E29" s="164">
        <v>20</v>
      </c>
      <c r="F29" s="189" t="s">
        <v>22</v>
      </c>
      <c r="G29" s="190" t="str">
        <f t="shared" ref="G29" si="0">IF(H29="","",IF(H29="ZAR","Local","Foreign"))</f>
        <v>Local</v>
      </c>
      <c r="H29" s="114" t="s">
        <v>9</v>
      </c>
      <c r="I29" s="176">
        <f>IF(G29="","",IF(G29="Foreign",VLOOKUP(H29,Currency!$E$20:$F$33,2,FALSE),1))</f>
        <v>1</v>
      </c>
      <c r="J29" s="115">
        <v>0</v>
      </c>
      <c r="K29" s="119">
        <f t="shared" ref="K29" si="1">J29*$I29</f>
        <v>0</v>
      </c>
      <c r="L29" s="116">
        <f t="shared" ref="L29" si="2">J29*$E29</f>
        <v>0</v>
      </c>
      <c r="M29" s="121">
        <f t="shared" ref="M29" si="3">K29*$E29</f>
        <v>0</v>
      </c>
      <c r="N29" s="161"/>
      <c r="O29" s="147"/>
      <c r="P29" s="180"/>
      <c r="Q29" s="197">
        <v>0</v>
      </c>
      <c r="R29" s="231">
        <v>0</v>
      </c>
      <c r="S29" s="198">
        <v>0</v>
      </c>
      <c r="T29" s="232">
        <v>0</v>
      </c>
      <c r="U29" s="199">
        <v>0</v>
      </c>
      <c r="V29" s="200">
        <v>0</v>
      </c>
      <c r="W29" s="231">
        <v>0</v>
      </c>
      <c r="X29" s="198">
        <v>0</v>
      </c>
      <c r="Y29" s="232">
        <v>0</v>
      </c>
      <c r="Z29" s="199">
        <v>0</v>
      </c>
      <c r="AA29" s="200">
        <v>0</v>
      </c>
      <c r="AB29" s="231">
        <v>0</v>
      </c>
      <c r="AC29" s="198">
        <v>0</v>
      </c>
      <c r="AD29" s="232">
        <v>0</v>
      </c>
      <c r="AE29" s="199">
        <v>0</v>
      </c>
      <c r="AF29" s="200">
        <v>0</v>
      </c>
      <c r="AG29" s="231">
        <v>0</v>
      </c>
      <c r="AH29" s="264">
        <v>0</v>
      </c>
    </row>
    <row r="30" spans="2:35" s="30" customFormat="1" ht="29.4" customHeight="1">
      <c r="B30" s="301">
        <v>2</v>
      </c>
      <c r="C30" s="311" t="s">
        <v>23</v>
      </c>
      <c r="D30" s="107" t="s">
        <v>16</v>
      </c>
      <c r="E30" s="102">
        <v>1</v>
      </c>
      <c r="F30" s="108" t="s">
        <v>22</v>
      </c>
      <c r="G30" s="109" t="str">
        <f t="shared" ref="G30:G34" si="4">IF(H30="","",IF(H30="ZAR","Local","Foreign"))</f>
        <v>Foreign</v>
      </c>
      <c r="H30" s="110" t="s">
        <v>7</v>
      </c>
      <c r="I30" s="111">
        <f>IF(G30="","",IF(G30="Foreign",VLOOKUP(H30,Currency!$E$20:$F$33,2,FALSE),1))</f>
        <v>16</v>
      </c>
      <c r="J30" s="131">
        <v>0</v>
      </c>
      <c r="K30" s="132">
        <f t="shared" ref="K30:K34" si="5">J30*$I30</f>
        <v>0</v>
      </c>
      <c r="L30" s="133">
        <f t="shared" ref="L30:L31" si="6">J30*$E30</f>
        <v>0</v>
      </c>
      <c r="M30" s="122">
        <f>H46*I30</f>
        <v>0</v>
      </c>
      <c r="N30" s="161"/>
      <c r="O30" s="147"/>
      <c r="P30" s="181"/>
      <c r="Q30" s="205">
        <v>0</v>
      </c>
      <c r="R30" s="233">
        <v>0</v>
      </c>
      <c r="S30" s="202">
        <v>0</v>
      </c>
      <c r="T30" s="206">
        <v>0</v>
      </c>
      <c r="U30" s="206">
        <v>0</v>
      </c>
      <c r="V30" s="207">
        <v>0</v>
      </c>
      <c r="W30" s="233">
        <v>0</v>
      </c>
      <c r="X30" s="202">
        <v>0</v>
      </c>
      <c r="Y30" s="206">
        <v>0</v>
      </c>
      <c r="Z30" s="206">
        <v>0</v>
      </c>
      <c r="AA30" s="207">
        <v>0</v>
      </c>
      <c r="AB30" s="233">
        <v>0</v>
      </c>
      <c r="AC30" s="202">
        <v>0</v>
      </c>
      <c r="AD30" s="206">
        <v>0</v>
      </c>
      <c r="AE30" s="206">
        <v>0</v>
      </c>
      <c r="AF30" s="207">
        <v>0</v>
      </c>
      <c r="AG30" s="233">
        <v>0</v>
      </c>
      <c r="AH30" s="265">
        <v>0</v>
      </c>
    </row>
    <row r="31" spans="2:35" s="30" customFormat="1" ht="29.4" customHeight="1">
      <c r="B31" s="301"/>
      <c r="C31" s="311"/>
      <c r="D31" s="98" t="s">
        <v>125</v>
      </c>
      <c r="E31" s="99">
        <v>1</v>
      </c>
      <c r="F31" s="100" t="s">
        <v>22</v>
      </c>
      <c r="G31" s="94" t="str">
        <f t="shared" ref="G31" si="7">IF(H31="","",IF(H31="ZAR","Local","Foreign"))</f>
        <v>Local</v>
      </c>
      <c r="H31" s="68" t="s">
        <v>9</v>
      </c>
      <c r="I31" s="92">
        <f>IF(G31="","",IF(G31="Foreign",VLOOKUP(H31,Currency!$E$20:$F$33,2,FALSE),1))</f>
        <v>1</v>
      </c>
      <c r="J31" s="134">
        <v>0</v>
      </c>
      <c r="K31" s="135">
        <f t="shared" ref="K31" si="8">J31*$I31</f>
        <v>0</v>
      </c>
      <c r="L31" s="136">
        <f t="shared" si="6"/>
        <v>0</v>
      </c>
      <c r="M31" s="123">
        <f>H49*I31</f>
        <v>0</v>
      </c>
      <c r="N31" s="161"/>
      <c r="O31" s="148"/>
      <c r="P31" s="181"/>
      <c r="Q31" s="205">
        <v>0</v>
      </c>
      <c r="R31" s="233">
        <v>0</v>
      </c>
      <c r="S31" s="202">
        <v>0</v>
      </c>
      <c r="T31" s="206">
        <v>0</v>
      </c>
      <c r="U31" s="206">
        <v>0</v>
      </c>
      <c r="V31" s="207">
        <v>0</v>
      </c>
      <c r="W31" s="233">
        <v>0</v>
      </c>
      <c r="X31" s="202">
        <v>0</v>
      </c>
      <c r="Y31" s="206">
        <v>0</v>
      </c>
      <c r="Z31" s="206">
        <v>0</v>
      </c>
      <c r="AA31" s="207">
        <v>0</v>
      </c>
      <c r="AB31" s="233">
        <v>0</v>
      </c>
      <c r="AC31" s="202">
        <v>0</v>
      </c>
      <c r="AD31" s="206">
        <v>0</v>
      </c>
      <c r="AE31" s="206">
        <v>0</v>
      </c>
      <c r="AF31" s="207">
        <v>0</v>
      </c>
      <c r="AG31" s="233">
        <v>0</v>
      </c>
      <c r="AH31" s="265">
        <v>0</v>
      </c>
    </row>
    <row r="32" spans="2:35" s="30" customFormat="1" ht="30" customHeight="1">
      <c r="B32" s="301"/>
      <c r="C32" s="311"/>
      <c r="D32" s="98" t="s">
        <v>90</v>
      </c>
      <c r="E32" s="99">
        <v>1</v>
      </c>
      <c r="F32" s="100" t="s">
        <v>22</v>
      </c>
      <c r="G32" s="94" t="str">
        <f t="shared" ref="G32" si="9">IF(H32="","",IF(H32="ZAR","Local","Foreign"))</f>
        <v>Local</v>
      </c>
      <c r="H32" s="68" t="s">
        <v>9</v>
      </c>
      <c r="I32" s="92">
        <f>IF(G32="","",IF(G32="Foreign",VLOOKUP(H32,Currency!$E$20:$F$33,2,FALSE),1))</f>
        <v>1</v>
      </c>
      <c r="J32" s="134">
        <v>0</v>
      </c>
      <c r="K32" s="135">
        <f t="shared" ref="K32" si="10">J32*$I32</f>
        <v>0</v>
      </c>
      <c r="L32" s="136">
        <f t="shared" ref="L32" si="11">J32*$E32</f>
        <v>0</v>
      </c>
      <c r="M32" s="123">
        <f>H52*I32</f>
        <v>0</v>
      </c>
      <c r="N32" s="161"/>
      <c r="O32" s="170"/>
      <c r="P32" s="181"/>
      <c r="Q32" s="205">
        <v>0</v>
      </c>
      <c r="R32" s="233">
        <v>0</v>
      </c>
      <c r="S32" s="202">
        <v>0</v>
      </c>
      <c r="T32" s="206">
        <v>0</v>
      </c>
      <c r="U32" s="206">
        <v>0</v>
      </c>
      <c r="V32" s="207">
        <v>0</v>
      </c>
      <c r="W32" s="233">
        <v>0</v>
      </c>
      <c r="X32" s="202">
        <v>0</v>
      </c>
      <c r="Y32" s="206">
        <v>0</v>
      </c>
      <c r="Z32" s="206">
        <v>0</v>
      </c>
      <c r="AA32" s="207">
        <v>0</v>
      </c>
      <c r="AB32" s="233">
        <v>0</v>
      </c>
      <c r="AC32" s="202">
        <v>0</v>
      </c>
      <c r="AD32" s="206">
        <v>0</v>
      </c>
      <c r="AE32" s="206">
        <v>0</v>
      </c>
      <c r="AF32" s="207">
        <v>0</v>
      </c>
      <c r="AG32" s="233">
        <v>0</v>
      </c>
      <c r="AH32" s="265">
        <v>0</v>
      </c>
    </row>
    <row r="33" spans="2:35" s="30" customFormat="1" ht="39" customHeight="1" thickBot="1">
      <c r="B33" s="301"/>
      <c r="C33" s="311"/>
      <c r="D33" s="101" t="s">
        <v>121</v>
      </c>
      <c r="E33" s="103">
        <v>1</v>
      </c>
      <c r="F33" s="100" t="s">
        <v>22</v>
      </c>
      <c r="G33" s="104" t="str">
        <f t="shared" si="4"/>
        <v>Local</v>
      </c>
      <c r="H33" s="105" t="s">
        <v>9</v>
      </c>
      <c r="I33" s="106">
        <f>IF(G33="","",IF(G33="Foreign",VLOOKUP(H33,Currency!$E$20:$F$33,2,FALSE),1))</f>
        <v>1</v>
      </c>
      <c r="J33" s="137">
        <v>0</v>
      </c>
      <c r="K33" s="138">
        <f t="shared" si="5"/>
        <v>0</v>
      </c>
      <c r="L33" s="139">
        <f t="shared" ref="L33:L35" si="12">J33*$E33</f>
        <v>0</v>
      </c>
      <c r="M33" s="124">
        <f>H56*I33</f>
        <v>0</v>
      </c>
      <c r="N33" s="161"/>
      <c r="O33" s="149"/>
      <c r="P33" s="181"/>
      <c r="Q33" s="205">
        <v>0</v>
      </c>
      <c r="R33" s="233">
        <v>0</v>
      </c>
      <c r="S33" s="202">
        <v>0</v>
      </c>
      <c r="T33" s="206">
        <v>0</v>
      </c>
      <c r="U33" s="206">
        <v>0</v>
      </c>
      <c r="V33" s="207">
        <v>0</v>
      </c>
      <c r="W33" s="233">
        <v>0</v>
      </c>
      <c r="X33" s="202">
        <v>0</v>
      </c>
      <c r="Y33" s="206">
        <v>0</v>
      </c>
      <c r="Z33" s="206">
        <v>0</v>
      </c>
      <c r="AA33" s="207">
        <v>0</v>
      </c>
      <c r="AB33" s="233">
        <v>0</v>
      </c>
      <c r="AC33" s="202">
        <v>0</v>
      </c>
      <c r="AD33" s="206">
        <v>0</v>
      </c>
      <c r="AE33" s="206">
        <v>0</v>
      </c>
      <c r="AF33" s="207">
        <v>0</v>
      </c>
      <c r="AG33" s="233">
        <v>0</v>
      </c>
      <c r="AH33" s="265">
        <v>0</v>
      </c>
    </row>
    <row r="34" spans="2:35" s="30" customFormat="1" ht="30.65" customHeight="1" thickBot="1">
      <c r="B34" s="301"/>
      <c r="C34" s="311"/>
      <c r="D34" s="167" t="s">
        <v>91</v>
      </c>
      <c r="E34" s="152">
        <v>1</v>
      </c>
      <c r="F34" s="130" t="s">
        <v>22</v>
      </c>
      <c r="G34" s="93" t="str">
        <f t="shared" si="4"/>
        <v>Local</v>
      </c>
      <c r="H34" s="67" t="s">
        <v>9</v>
      </c>
      <c r="I34" s="91">
        <f>IF(G34="","",IF(G34="Foreign",VLOOKUP(H34,Currency!$E$20:$F$33,2,FALSE),1))</f>
        <v>1</v>
      </c>
      <c r="J34" s="143">
        <v>0</v>
      </c>
      <c r="K34" s="144">
        <f t="shared" si="5"/>
        <v>0</v>
      </c>
      <c r="L34" s="145">
        <f t="shared" ref="L34" si="13">J34*$E34</f>
        <v>0</v>
      </c>
      <c r="M34" s="120">
        <f>H59*I34</f>
        <v>0</v>
      </c>
      <c r="N34" s="161"/>
      <c r="O34" s="183"/>
      <c r="P34" s="181"/>
      <c r="Q34" s="205">
        <v>0</v>
      </c>
      <c r="R34" s="233">
        <v>0</v>
      </c>
      <c r="S34" s="202">
        <v>0</v>
      </c>
      <c r="T34" s="206">
        <v>0</v>
      </c>
      <c r="U34" s="206">
        <v>0</v>
      </c>
      <c r="V34" s="207">
        <v>0</v>
      </c>
      <c r="W34" s="233">
        <v>0</v>
      </c>
      <c r="X34" s="202">
        <v>0</v>
      </c>
      <c r="Y34" s="206">
        <v>0</v>
      </c>
      <c r="Z34" s="206">
        <v>0</v>
      </c>
      <c r="AA34" s="207">
        <v>0</v>
      </c>
      <c r="AB34" s="233">
        <v>0</v>
      </c>
      <c r="AC34" s="202">
        <v>0</v>
      </c>
      <c r="AD34" s="206">
        <v>0</v>
      </c>
      <c r="AE34" s="206">
        <v>0</v>
      </c>
      <c r="AF34" s="207">
        <v>0</v>
      </c>
      <c r="AG34" s="233">
        <v>0</v>
      </c>
      <c r="AH34" s="265">
        <v>0</v>
      </c>
    </row>
    <row r="35" spans="2:35" s="30" customFormat="1" ht="37.75" customHeight="1" thickBot="1">
      <c r="B35" s="301"/>
      <c r="C35" s="311"/>
      <c r="D35" s="171" t="s">
        <v>72</v>
      </c>
      <c r="E35" s="172">
        <v>1</v>
      </c>
      <c r="F35" s="128" t="s">
        <v>22</v>
      </c>
      <c r="G35" s="173" t="str">
        <f t="shared" ref="G35" si="14">IF(H35="","",IF(H35="ZAR","Local","Foreign"))</f>
        <v>Local</v>
      </c>
      <c r="H35" s="174" t="s">
        <v>9</v>
      </c>
      <c r="I35" s="175">
        <f>IF(G35="","",IF(G35="Foreign",VLOOKUP(H35,Currency!$E$20:$F$33,2,FALSE),1))</f>
        <v>1</v>
      </c>
      <c r="J35" s="177">
        <v>0</v>
      </c>
      <c r="K35" s="178">
        <f t="shared" ref="K35" si="15">J35*$I35</f>
        <v>0</v>
      </c>
      <c r="L35" s="179">
        <f t="shared" si="12"/>
        <v>0</v>
      </c>
      <c r="M35" s="125">
        <f>H61*I35</f>
        <v>0</v>
      </c>
      <c r="N35" s="161"/>
      <c r="O35" s="182"/>
      <c r="P35" s="181"/>
      <c r="Q35" s="205">
        <v>0</v>
      </c>
      <c r="R35" s="233">
        <v>0</v>
      </c>
      <c r="S35" s="202">
        <v>0</v>
      </c>
      <c r="T35" s="206">
        <v>0</v>
      </c>
      <c r="U35" s="206">
        <v>0</v>
      </c>
      <c r="V35" s="207">
        <v>0</v>
      </c>
      <c r="W35" s="233">
        <v>0</v>
      </c>
      <c r="X35" s="202">
        <v>0</v>
      </c>
      <c r="Y35" s="206">
        <v>0</v>
      </c>
      <c r="Z35" s="206">
        <v>0</v>
      </c>
      <c r="AA35" s="207">
        <v>0</v>
      </c>
      <c r="AB35" s="233">
        <v>0</v>
      </c>
      <c r="AC35" s="202">
        <v>0</v>
      </c>
      <c r="AD35" s="206">
        <v>0</v>
      </c>
      <c r="AE35" s="206">
        <v>0</v>
      </c>
      <c r="AF35" s="207">
        <v>0</v>
      </c>
      <c r="AG35" s="233">
        <v>0</v>
      </c>
      <c r="AH35" s="265">
        <v>0</v>
      </c>
    </row>
    <row r="36" spans="2:35" s="30" customFormat="1" ht="37.75" customHeight="1" thickBot="1">
      <c r="B36" s="301"/>
      <c r="C36" s="311"/>
      <c r="D36" s="167" t="s">
        <v>73</v>
      </c>
      <c r="E36" s="164">
        <v>1</v>
      </c>
      <c r="F36" s="112" t="s">
        <v>22</v>
      </c>
      <c r="G36" s="113" t="str">
        <f t="shared" ref="G36" si="16">IF(H36="","",IF(H36="ZAR","Local","Foreign"))</f>
        <v>Local</v>
      </c>
      <c r="H36" s="114" t="s">
        <v>9</v>
      </c>
      <c r="I36" s="176">
        <f>IF(G36="","",IF(G36="Foreign",VLOOKUP(H36,Currency!$E$20:$F$33,2,FALSE),1))</f>
        <v>1</v>
      </c>
      <c r="J36" s="115">
        <v>0</v>
      </c>
      <c r="K36" s="119">
        <f t="shared" ref="K36" si="17">J36*$I36</f>
        <v>0</v>
      </c>
      <c r="L36" s="151">
        <f t="shared" ref="L36:M36" si="18">J36*$E36</f>
        <v>0</v>
      </c>
      <c r="M36" s="121">
        <f t="shared" si="18"/>
        <v>0</v>
      </c>
      <c r="N36" s="161"/>
      <c r="O36" s="182"/>
      <c r="P36" s="180"/>
      <c r="Q36" s="201">
        <v>0</v>
      </c>
      <c r="R36" s="233">
        <v>0</v>
      </c>
      <c r="S36" s="202">
        <v>0</v>
      </c>
      <c r="T36" s="203">
        <v>0</v>
      </c>
      <c r="U36" s="203">
        <v>0</v>
      </c>
      <c r="V36" s="204">
        <v>0</v>
      </c>
      <c r="W36" s="233">
        <v>0</v>
      </c>
      <c r="X36" s="202">
        <v>0</v>
      </c>
      <c r="Y36" s="203">
        <v>0</v>
      </c>
      <c r="Z36" s="203">
        <v>0</v>
      </c>
      <c r="AA36" s="204">
        <v>0</v>
      </c>
      <c r="AB36" s="233">
        <v>0</v>
      </c>
      <c r="AC36" s="202">
        <v>0</v>
      </c>
      <c r="AD36" s="203">
        <v>0</v>
      </c>
      <c r="AE36" s="203">
        <v>0</v>
      </c>
      <c r="AF36" s="204">
        <v>0</v>
      </c>
      <c r="AG36" s="233">
        <v>0</v>
      </c>
      <c r="AH36" s="265">
        <v>0</v>
      </c>
    </row>
    <row r="37" spans="2:35" s="30" customFormat="1" ht="37.75" customHeight="1" thickBot="1">
      <c r="B37" s="301"/>
      <c r="C37" s="311"/>
      <c r="D37" s="142" t="s">
        <v>122</v>
      </c>
      <c r="E37" s="166">
        <v>1</v>
      </c>
      <c r="F37" s="112" t="s">
        <v>22</v>
      </c>
      <c r="G37" s="113" t="str">
        <f t="shared" ref="G37" si="19">IF(H37="","",IF(H37="ZAR","Local","Foreign"))</f>
        <v>Local</v>
      </c>
      <c r="H37" s="114" t="s">
        <v>9</v>
      </c>
      <c r="I37" s="176">
        <f>IF(G37="","",IF(G37="Foreign",VLOOKUP(H37,Currency!$E$20:$F$33,2,FALSE),1))</f>
        <v>1</v>
      </c>
      <c r="J37" s="115">
        <v>0</v>
      </c>
      <c r="K37" s="119">
        <f t="shared" ref="K37" si="20">J37*$I37</f>
        <v>0</v>
      </c>
      <c r="L37" s="151">
        <f t="shared" ref="L37" si="21">J37*$E37</f>
        <v>0</v>
      </c>
      <c r="M37" s="121">
        <f t="shared" ref="M37" si="22">K37*$E37</f>
        <v>0</v>
      </c>
      <c r="N37" s="161"/>
      <c r="O37" s="240"/>
      <c r="P37" s="180"/>
      <c r="Q37" s="201">
        <v>0</v>
      </c>
      <c r="R37" s="233">
        <v>0</v>
      </c>
      <c r="S37" s="202">
        <v>0</v>
      </c>
      <c r="T37" s="203">
        <v>0</v>
      </c>
      <c r="U37" s="203">
        <v>0</v>
      </c>
      <c r="V37" s="204">
        <v>0</v>
      </c>
      <c r="W37" s="233">
        <v>0</v>
      </c>
      <c r="X37" s="202">
        <v>0</v>
      </c>
      <c r="Y37" s="203">
        <v>0</v>
      </c>
      <c r="Z37" s="203">
        <v>0</v>
      </c>
      <c r="AA37" s="204">
        <v>0</v>
      </c>
      <c r="AB37" s="233">
        <v>0</v>
      </c>
      <c r="AC37" s="202">
        <v>0</v>
      </c>
      <c r="AD37" s="203">
        <v>0</v>
      </c>
      <c r="AE37" s="203">
        <v>0</v>
      </c>
      <c r="AF37" s="204">
        <v>0</v>
      </c>
      <c r="AG37" s="233">
        <v>0</v>
      </c>
      <c r="AH37" s="265">
        <v>0</v>
      </c>
    </row>
    <row r="38" spans="2:35" s="30" customFormat="1" ht="39.65" customHeight="1" thickBot="1">
      <c r="B38" s="295"/>
      <c r="C38" s="312"/>
      <c r="D38" s="142" t="s">
        <v>76</v>
      </c>
      <c r="E38" s="166">
        <v>1</v>
      </c>
      <c r="F38" s="112" t="s">
        <v>22</v>
      </c>
      <c r="G38" s="113" t="str">
        <f t="shared" ref="G38" si="23">IF(H38="","",IF(H38="ZAR","Local","Foreign"))</f>
        <v>Local</v>
      </c>
      <c r="H38" s="114" t="s">
        <v>9</v>
      </c>
      <c r="I38" s="141">
        <f>IF(G38="","",IF(G38="Foreign",VLOOKUP(H38,Currency!$E$20:$F$33,2,FALSE),1))</f>
        <v>1</v>
      </c>
      <c r="J38" s="115">
        <v>0</v>
      </c>
      <c r="K38" s="119">
        <f t="shared" ref="K38" si="24">J38*$I38</f>
        <v>0</v>
      </c>
      <c r="L38" s="116">
        <f t="shared" ref="L38" si="25">J38*$E38</f>
        <v>0</v>
      </c>
      <c r="M38" s="121">
        <f>K38*$E38</f>
        <v>0</v>
      </c>
      <c r="N38" s="161"/>
      <c r="O38" s="149"/>
      <c r="P38" s="180"/>
      <c r="Q38" s="208">
        <v>0</v>
      </c>
      <c r="R38" s="234">
        <v>0</v>
      </c>
      <c r="S38" s="209">
        <v>0</v>
      </c>
      <c r="T38" s="210">
        <v>0</v>
      </c>
      <c r="U38" s="210">
        <v>0</v>
      </c>
      <c r="V38" s="211">
        <v>0</v>
      </c>
      <c r="W38" s="234">
        <v>0</v>
      </c>
      <c r="X38" s="209">
        <v>0</v>
      </c>
      <c r="Y38" s="210">
        <v>0</v>
      </c>
      <c r="Z38" s="210">
        <v>0</v>
      </c>
      <c r="AA38" s="211">
        <v>0</v>
      </c>
      <c r="AB38" s="234">
        <v>0</v>
      </c>
      <c r="AC38" s="209">
        <v>0</v>
      </c>
      <c r="AD38" s="210">
        <v>0</v>
      </c>
      <c r="AE38" s="210">
        <v>0</v>
      </c>
      <c r="AF38" s="211">
        <v>0</v>
      </c>
      <c r="AG38" s="234">
        <v>0</v>
      </c>
      <c r="AH38" s="266">
        <v>0</v>
      </c>
    </row>
    <row r="39" spans="2:35" s="30" customFormat="1" ht="28.25" customHeight="1" thickBot="1">
      <c r="B39" s="32"/>
      <c r="C39" s="33" t="s">
        <v>24</v>
      </c>
      <c r="D39" s="23"/>
      <c r="E39" s="34"/>
      <c r="F39" s="31"/>
      <c r="G39" s="31"/>
      <c r="H39" s="31"/>
      <c r="I39" s="31"/>
      <c r="J39" s="31"/>
      <c r="K39" s="35"/>
      <c r="L39" s="47"/>
      <c r="M39" s="36">
        <f>SUM(M29:M38)</f>
        <v>0</v>
      </c>
      <c r="N39" s="47"/>
      <c r="O39" s="47"/>
      <c r="P39" s="31"/>
      <c r="Q39" s="196">
        <f t="shared" ref="Q39:AH39" si="26">SUM(Q29:Q38)</f>
        <v>0</v>
      </c>
      <c r="R39" s="196">
        <f t="shared" si="26"/>
        <v>0</v>
      </c>
      <c r="S39" s="196">
        <f t="shared" si="26"/>
        <v>0</v>
      </c>
      <c r="T39" s="196">
        <f t="shared" si="26"/>
        <v>0</v>
      </c>
      <c r="U39" s="196">
        <f t="shared" si="26"/>
        <v>0</v>
      </c>
      <c r="V39" s="196">
        <f t="shared" si="26"/>
        <v>0</v>
      </c>
      <c r="W39" s="196">
        <f t="shared" si="26"/>
        <v>0</v>
      </c>
      <c r="X39" s="196">
        <f t="shared" si="26"/>
        <v>0</v>
      </c>
      <c r="Y39" s="196">
        <f t="shared" si="26"/>
        <v>0</v>
      </c>
      <c r="Z39" s="196">
        <f t="shared" si="26"/>
        <v>0</v>
      </c>
      <c r="AA39" s="196">
        <f t="shared" si="26"/>
        <v>0</v>
      </c>
      <c r="AB39" s="196">
        <f t="shared" si="26"/>
        <v>0</v>
      </c>
      <c r="AC39" s="196">
        <f t="shared" si="26"/>
        <v>0</v>
      </c>
      <c r="AD39" s="196">
        <f t="shared" si="26"/>
        <v>0</v>
      </c>
      <c r="AE39" s="196">
        <f t="shared" si="26"/>
        <v>0</v>
      </c>
      <c r="AF39" s="196">
        <f t="shared" si="26"/>
        <v>0</v>
      </c>
      <c r="AG39" s="196">
        <f t="shared" si="26"/>
        <v>0</v>
      </c>
      <c r="AH39" s="196">
        <f t="shared" si="26"/>
        <v>0</v>
      </c>
    </row>
    <row r="40" spans="2:35" s="30" customFormat="1" ht="15" customHeight="1" thickTop="1">
      <c r="B40" s="32"/>
      <c r="C40" s="38"/>
      <c r="D40" s="23"/>
      <c r="E40" s="34"/>
      <c r="F40" s="31"/>
      <c r="G40" s="31"/>
      <c r="H40" s="31"/>
      <c r="I40" s="31"/>
      <c r="J40" s="31"/>
      <c r="K40" s="35"/>
      <c r="L40" s="37"/>
      <c r="M40" s="140"/>
      <c r="N40" s="157"/>
      <c r="O40" s="157"/>
      <c r="P40" s="31"/>
      <c r="Q40" s="35"/>
      <c r="R40" s="37"/>
      <c r="S40" s="157"/>
      <c r="T40" s="157"/>
      <c r="U40" s="31"/>
      <c r="V40" s="35"/>
      <c r="W40" s="37"/>
      <c r="X40" s="157"/>
      <c r="Y40" s="157"/>
      <c r="Z40" s="31"/>
      <c r="AA40" s="35"/>
      <c r="AB40" s="37"/>
      <c r="AC40" s="157"/>
      <c r="AD40" s="157"/>
      <c r="AE40" s="157"/>
      <c r="AF40" s="157"/>
      <c r="AG40" s="157"/>
      <c r="AH40" s="157"/>
    </row>
    <row r="41" spans="2:35" ht="25.25" customHeight="1" thickBot="1">
      <c r="AI41" s="29"/>
    </row>
    <row r="42" spans="2:35" ht="14.5" thickBot="1">
      <c r="C42" s="321" t="s">
        <v>118</v>
      </c>
      <c r="D42" s="322"/>
      <c r="E42" s="322"/>
      <c r="F42" s="322"/>
      <c r="G42" s="323"/>
    </row>
    <row r="43" spans="2:35" ht="14.5" thickBot="1">
      <c r="B43" s="169"/>
      <c r="C43" s="235" t="s">
        <v>85</v>
      </c>
      <c r="D43" s="236" t="s">
        <v>86</v>
      </c>
      <c r="E43" s="237" t="s">
        <v>87</v>
      </c>
      <c r="F43" s="238" t="s">
        <v>88</v>
      </c>
      <c r="G43" s="239" t="s">
        <v>89</v>
      </c>
    </row>
    <row r="44" spans="2:35">
      <c r="C44" s="313" t="s">
        <v>16</v>
      </c>
      <c r="D44" s="267" t="s">
        <v>130</v>
      </c>
      <c r="E44" s="220">
        <v>0</v>
      </c>
      <c r="F44" s="221">
        <v>0</v>
      </c>
      <c r="G44" s="222">
        <f t="shared" ref="G44:G46" si="27">F44*E44</f>
        <v>0</v>
      </c>
    </row>
    <row r="45" spans="2:35">
      <c r="C45" s="313"/>
      <c r="D45" s="268" t="s">
        <v>130</v>
      </c>
      <c r="E45" s="220">
        <v>0</v>
      </c>
      <c r="F45" s="221">
        <v>0</v>
      </c>
      <c r="G45" s="222">
        <f t="shared" si="27"/>
        <v>0</v>
      </c>
    </row>
    <row r="46" spans="2:35" ht="14.5" thickBot="1">
      <c r="C46" s="307"/>
      <c r="D46" s="269" t="s">
        <v>130</v>
      </c>
      <c r="E46" s="223">
        <v>0</v>
      </c>
      <c r="F46" s="224">
        <v>0</v>
      </c>
      <c r="G46" s="225">
        <f t="shared" si="27"/>
        <v>0</v>
      </c>
      <c r="H46" s="243">
        <f>SUM(G44:G46)</f>
        <v>0</v>
      </c>
    </row>
    <row r="47" spans="2:35">
      <c r="C47" s="313" t="s">
        <v>126</v>
      </c>
      <c r="D47" s="270" t="s">
        <v>130</v>
      </c>
      <c r="E47" s="227">
        <v>0</v>
      </c>
      <c r="F47" s="221">
        <v>0</v>
      </c>
      <c r="G47" s="222">
        <f t="shared" ref="G47:G61" si="28">F47*E47</f>
        <v>0</v>
      </c>
      <c r="H47" s="244"/>
    </row>
    <row r="48" spans="2:35">
      <c r="C48" s="313"/>
      <c r="D48" s="268" t="s">
        <v>130</v>
      </c>
      <c r="E48" s="227">
        <v>0</v>
      </c>
      <c r="F48" s="221">
        <v>0</v>
      </c>
      <c r="G48" s="222">
        <f t="shared" si="28"/>
        <v>0</v>
      </c>
      <c r="H48" s="244"/>
    </row>
    <row r="49" spans="2:34" ht="14.5" thickBot="1">
      <c r="C49" s="307"/>
      <c r="D49" s="271" t="s">
        <v>130</v>
      </c>
      <c r="E49" s="228">
        <v>0</v>
      </c>
      <c r="F49" s="224">
        <v>0</v>
      </c>
      <c r="G49" s="225">
        <f t="shared" si="28"/>
        <v>0</v>
      </c>
      <c r="H49" s="243">
        <f>SUM(G47:G49)</f>
        <v>0</v>
      </c>
    </row>
    <row r="50" spans="2:34">
      <c r="C50" s="313" t="s">
        <v>90</v>
      </c>
      <c r="D50" s="267" t="s">
        <v>130</v>
      </c>
      <c r="E50" s="227">
        <v>0</v>
      </c>
      <c r="F50" s="221">
        <v>0</v>
      </c>
      <c r="G50" s="222">
        <f t="shared" si="28"/>
        <v>0</v>
      </c>
      <c r="H50" s="244"/>
    </row>
    <row r="51" spans="2:34">
      <c r="C51" s="313"/>
      <c r="D51" s="268" t="s">
        <v>130</v>
      </c>
      <c r="E51" s="227">
        <v>0</v>
      </c>
      <c r="F51" s="221">
        <v>0</v>
      </c>
      <c r="G51" s="222">
        <f t="shared" si="28"/>
        <v>0</v>
      </c>
      <c r="H51" s="244"/>
    </row>
    <row r="52" spans="2:34" ht="14.5" thickBot="1">
      <c r="C52" s="307"/>
      <c r="D52" s="269" t="s">
        <v>130</v>
      </c>
      <c r="E52" s="228">
        <v>0</v>
      </c>
      <c r="F52" s="224">
        <v>0</v>
      </c>
      <c r="G52" s="225">
        <f t="shared" si="28"/>
        <v>0</v>
      </c>
      <c r="H52" s="243">
        <f>SUM(G50:G52)</f>
        <v>0</v>
      </c>
    </row>
    <row r="53" spans="2:34">
      <c r="C53" s="306" t="s">
        <v>127</v>
      </c>
      <c r="D53" s="270" t="s">
        <v>130</v>
      </c>
      <c r="E53" s="227">
        <v>0</v>
      </c>
      <c r="F53" s="221">
        <v>0</v>
      </c>
      <c r="G53" s="222">
        <f t="shared" si="28"/>
        <v>0</v>
      </c>
      <c r="H53" s="244"/>
    </row>
    <row r="54" spans="2:34" ht="14.4" customHeight="1">
      <c r="C54" s="313"/>
      <c r="D54" s="268" t="s">
        <v>130</v>
      </c>
      <c r="E54" s="227">
        <v>0</v>
      </c>
      <c r="F54" s="221">
        <v>0</v>
      </c>
      <c r="G54" s="222">
        <f t="shared" si="28"/>
        <v>0</v>
      </c>
      <c r="H54" s="244"/>
    </row>
    <row r="55" spans="2:34" ht="14.4" customHeight="1">
      <c r="C55" s="313"/>
      <c r="D55" s="268" t="s">
        <v>130</v>
      </c>
      <c r="E55" s="227">
        <v>0</v>
      </c>
      <c r="F55" s="221">
        <v>0</v>
      </c>
      <c r="G55" s="222">
        <f t="shared" si="28"/>
        <v>0</v>
      </c>
      <c r="H55" s="244"/>
    </row>
    <row r="56" spans="2:34" ht="15" customHeight="1" thickBot="1">
      <c r="C56" s="307"/>
      <c r="D56" s="271" t="s">
        <v>130</v>
      </c>
      <c r="E56" s="228">
        <v>0</v>
      </c>
      <c r="F56" s="224">
        <v>0</v>
      </c>
      <c r="G56" s="225">
        <f t="shared" si="28"/>
        <v>0</v>
      </c>
      <c r="H56" s="243">
        <f>SUM(G53:G56)</f>
        <v>0</v>
      </c>
    </row>
    <row r="57" spans="2:34">
      <c r="C57" s="306" t="s">
        <v>91</v>
      </c>
      <c r="D57" s="267" t="s">
        <v>130</v>
      </c>
      <c r="E57" s="227">
        <v>0</v>
      </c>
      <c r="F57" s="221">
        <v>0</v>
      </c>
      <c r="G57" s="222">
        <f t="shared" si="28"/>
        <v>0</v>
      </c>
      <c r="H57" s="244"/>
    </row>
    <row r="58" spans="2:34" ht="14.4" customHeight="1">
      <c r="C58" s="313"/>
      <c r="D58" s="268" t="s">
        <v>130</v>
      </c>
      <c r="E58" s="227">
        <v>0</v>
      </c>
      <c r="F58" s="221">
        <v>0</v>
      </c>
      <c r="G58" s="222">
        <f t="shared" si="28"/>
        <v>0</v>
      </c>
      <c r="H58" s="244"/>
    </row>
    <row r="59" spans="2:34" ht="15" customHeight="1" thickBot="1">
      <c r="C59" s="307"/>
      <c r="D59" s="269" t="s">
        <v>130</v>
      </c>
      <c r="E59" s="228">
        <v>0</v>
      </c>
      <c r="F59" s="224">
        <v>0</v>
      </c>
      <c r="G59" s="225">
        <f t="shared" si="28"/>
        <v>0</v>
      </c>
      <c r="H59" s="243">
        <f>SUM(G57:G59)</f>
        <v>0</v>
      </c>
    </row>
    <row r="60" spans="2:34">
      <c r="C60" s="306" t="s">
        <v>72</v>
      </c>
      <c r="D60" s="267" t="s">
        <v>130</v>
      </c>
      <c r="E60" s="226">
        <v>0</v>
      </c>
      <c r="F60" s="218">
        <v>0</v>
      </c>
      <c r="G60" s="219">
        <f t="shared" si="28"/>
        <v>0</v>
      </c>
      <c r="H60" s="244"/>
    </row>
    <row r="61" spans="2:34" ht="14.5" thickBot="1">
      <c r="C61" s="307"/>
      <c r="D61" s="269" t="s">
        <v>130</v>
      </c>
      <c r="E61" s="228">
        <v>0</v>
      </c>
      <c r="F61" s="224">
        <v>0</v>
      </c>
      <c r="G61" s="225">
        <f t="shared" si="28"/>
        <v>0</v>
      </c>
      <c r="H61" s="243">
        <f>SUM(G60:G61)</f>
        <v>0</v>
      </c>
    </row>
    <row r="63" spans="2:34" ht="14.5" thickBot="1">
      <c r="J63" s="41"/>
      <c r="K63" s="41"/>
      <c r="L63" s="28"/>
      <c r="M63" s="40"/>
      <c r="N63" s="40"/>
      <c r="P63" s="41"/>
      <c r="Q63" s="28"/>
      <c r="S63" s="40"/>
      <c r="U63" s="41"/>
      <c r="V63" s="28"/>
      <c r="X63" s="40"/>
      <c r="Z63" s="41"/>
      <c r="AA63" s="41"/>
      <c r="AB63" s="41"/>
      <c r="AF63" s="28"/>
      <c r="AG63" s="40"/>
      <c r="AH63" s="40"/>
    </row>
    <row r="64" spans="2:34" s="23" customFormat="1" ht="40.25" customHeight="1" thickBot="1">
      <c r="B64" s="25"/>
      <c r="C64" s="65"/>
      <c r="D64" s="65"/>
      <c r="E64" s="65"/>
      <c r="F64" s="65"/>
      <c r="G64" s="65"/>
      <c r="H64" s="65"/>
      <c r="I64" s="65"/>
      <c r="J64" s="308" t="s">
        <v>84</v>
      </c>
      <c r="K64" s="309"/>
      <c r="L64" s="309"/>
      <c r="M64" s="309"/>
      <c r="N64" s="309"/>
      <c r="O64" s="309"/>
      <c r="P64" s="309"/>
      <c r="Q64" s="309"/>
      <c r="R64" s="309"/>
      <c r="S64" s="309"/>
      <c r="T64" s="309"/>
      <c r="U64" s="309"/>
      <c r="V64" s="309"/>
      <c r="W64" s="309"/>
      <c r="X64" s="309"/>
      <c r="Y64" s="309"/>
      <c r="Z64" s="309"/>
      <c r="AA64" s="309"/>
      <c r="AB64" s="309"/>
      <c r="AC64" s="309"/>
      <c r="AD64" s="309"/>
      <c r="AE64" s="309"/>
      <c r="AF64" s="309"/>
      <c r="AG64" s="310"/>
    </row>
    <row r="65" spans="2:35" ht="38.4" customHeight="1" thickBot="1">
      <c r="C65" s="169" t="s">
        <v>17</v>
      </c>
      <c r="D65" s="26"/>
      <c r="E65" s="28"/>
      <c r="F65" s="305"/>
      <c r="G65" s="305"/>
      <c r="H65" s="305"/>
      <c r="I65" s="159"/>
      <c r="J65" s="298" t="s">
        <v>82</v>
      </c>
      <c r="K65" s="299"/>
      <c r="L65" s="299"/>
      <c r="M65" s="300"/>
      <c r="N65" s="158"/>
      <c r="O65" s="298" t="s">
        <v>77</v>
      </c>
      <c r="P65" s="299"/>
      <c r="Q65" s="299"/>
      <c r="R65" s="300"/>
      <c r="S65" s="158"/>
      <c r="T65" s="298" t="s">
        <v>78</v>
      </c>
      <c r="U65" s="299"/>
      <c r="V65" s="299"/>
      <c r="W65" s="300"/>
      <c r="X65" s="158"/>
      <c r="Y65" s="298" t="s">
        <v>79</v>
      </c>
      <c r="Z65" s="299"/>
      <c r="AA65" s="299"/>
      <c r="AB65" s="300"/>
      <c r="AC65" s="158"/>
      <c r="AD65" s="298" t="s">
        <v>80</v>
      </c>
      <c r="AE65" s="299"/>
      <c r="AF65" s="299"/>
      <c r="AG65" s="300"/>
      <c r="AH65" s="29"/>
      <c r="AI65" s="29"/>
    </row>
    <row r="66" spans="2:35" s="30" customFormat="1" ht="51" customHeight="1" thickBot="1">
      <c r="B66" s="146" t="s">
        <v>18</v>
      </c>
      <c r="C66" s="42" t="s">
        <v>19</v>
      </c>
      <c r="D66" s="42" t="s">
        <v>20</v>
      </c>
      <c r="E66" s="42" t="s">
        <v>15</v>
      </c>
      <c r="F66" s="303" t="s">
        <v>28</v>
      </c>
      <c r="G66" s="304"/>
      <c r="H66" s="304"/>
      <c r="I66" s="146" t="s">
        <v>21</v>
      </c>
      <c r="J66" s="42" t="s">
        <v>13</v>
      </c>
      <c r="K66" s="45" t="s">
        <v>10</v>
      </c>
      <c r="L66" s="46" t="s">
        <v>58</v>
      </c>
      <c r="M66" s="42" t="s">
        <v>11</v>
      </c>
      <c r="N66" s="43" t="s">
        <v>21</v>
      </c>
      <c r="O66" s="42" t="s">
        <v>13</v>
      </c>
      <c r="P66" s="45" t="s">
        <v>10</v>
      </c>
      <c r="Q66" s="46" t="s">
        <v>58</v>
      </c>
      <c r="R66" s="42" t="s">
        <v>11</v>
      </c>
      <c r="S66" s="43" t="s">
        <v>21</v>
      </c>
      <c r="T66" s="42" t="s">
        <v>13</v>
      </c>
      <c r="U66" s="45" t="s">
        <v>10</v>
      </c>
      <c r="V66" s="46" t="s">
        <v>58</v>
      </c>
      <c r="W66" s="42" t="s">
        <v>11</v>
      </c>
      <c r="X66" s="43" t="s">
        <v>21</v>
      </c>
      <c r="Y66" s="42" t="s">
        <v>13</v>
      </c>
      <c r="Z66" s="45" t="s">
        <v>10</v>
      </c>
      <c r="AA66" s="46" t="s">
        <v>58</v>
      </c>
      <c r="AB66" s="42" t="s">
        <v>11</v>
      </c>
      <c r="AC66" s="43" t="s">
        <v>21</v>
      </c>
      <c r="AD66" s="42" t="s">
        <v>13</v>
      </c>
      <c r="AE66" s="45" t="s">
        <v>10</v>
      </c>
      <c r="AF66" s="46" t="s">
        <v>58</v>
      </c>
      <c r="AG66" s="42" t="s">
        <v>11</v>
      </c>
      <c r="AI66" s="146" t="s">
        <v>81</v>
      </c>
    </row>
    <row r="67" spans="2:35" s="30" customFormat="1" ht="33" customHeight="1" thickBot="1">
      <c r="B67" s="168">
        <v>1</v>
      </c>
      <c r="C67" s="129" t="s">
        <v>93</v>
      </c>
      <c r="D67" s="191" t="s">
        <v>128</v>
      </c>
      <c r="E67" s="184" t="s">
        <v>22</v>
      </c>
      <c r="F67" s="185" t="str">
        <f t="shared" ref="F67:F73" si="29">IF(G67="","",IF(G67="ZAR","Local","Foreign"))</f>
        <v>Local</v>
      </c>
      <c r="G67" s="174" t="s">
        <v>9</v>
      </c>
      <c r="H67" s="175">
        <f>IF(F67="","",IF(F67="Foreign",VLOOKUP(G67,Currency!$E$20:$F$33,2,FALSE),1))</f>
        <v>1</v>
      </c>
      <c r="I67" s="164">
        <v>40</v>
      </c>
      <c r="J67" s="186">
        <v>0</v>
      </c>
      <c r="K67" s="187">
        <f>J67*$H67</f>
        <v>0</v>
      </c>
      <c r="L67" s="188">
        <f>J67*$I67</f>
        <v>0</v>
      </c>
      <c r="M67" s="125">
        <f>K67*$I67</f>
        <v>0</v>
      </c>
      <c r="N67" s="165">
        <v>50</v>
      </c>
      <c r="O67" s="186">
        <v>0</v>
      </c>
      <c r="P67" s="187">
        <f>O67*$H67</f>
        <v>0</v>
      </c>
      <c r="Q67" s="188">
        <f>O67*$N67</f>
        <v>0</v>
      </c>
      <c r="R67" s="125">
        <f>P67*$N67</f>
        <v>0</v>
      </c>
      <c r="S67" s="165">
        <v>50</v>
      </c>
      <c r="T67" s="186">
        <v>0</v>
      </c>
      <c r="U67" s="187">
        <f>T67*$H67</f>
        <v>0</v>
      </c>
      <c r="V67" s="188">
        <f>T67*$S67</f>
        <v>0</v>
      </c>
      <c r="W67" s="125">
        <f>U67*$S67</f>
        <v>0</v>
      </c>
      <c r="X67" s="165">
        <v>50</v>
      </c>
      <c r="Y67" s="186">
        <v>0</v>
      </c>
      <c r="Z67" s="187">
        <f>Y67*$H67</f>
        <v>0</v>
      </c>
      <c r="AA67" s="188">
        <f>Y67*$X67</f>
        <v>0</v>
      </c>
      <c r="AB67" s="125">
        <f>Z67*$X67</f>
        <v>0</v>
      </c>
      <c r="AC67" s="165">
        <v>50</v>
      </c>
      <c r="AD67" s="186">
        <v>0</v>
      </c>
      <c r="AE67" s="187">
        <f>AD67*$H67</f>
        <v>0</v>
      </c>
      <c r="AF67" s="188">
        <f>AD67*$AC67</f>
        <v>0</v>
      </c>
      <c r="AG67" s="125">
        <f>AE67*$AC67</f>
        <v>0</v>
      </c>
      <c r="AI67" s="183"/>
    </row>
    <row r="68" spans="2:35" s="30" customFormat="1" ht="33" customHeight="1">
      <c r="B68" s="294">
        <v>2</v>
      </c>
      <c r="C68" s="296" t="s">
        <v>129</v>
      </c>
      <c r="D68" s="272" t="s">
        <v>130</v>
      </c>
      <c r="E68" s="274" t="s">
        <v>83</v>
      </c>
      <c r="F68" s="277" t="str">
        <f t="shared" ref="F68" si="30">IF(G68="","",IF(G68="ZAR","Local","Foreign"))</f>
        <v>Local</v>
      </c>
      <c r="G68" s="67" t="s">
        <v>9</v>
      </c>
      <c r="H68" s="278">
        <v>1</v>
      </c>
      <c r="I68" s="286">
        <v>160</v>
      </c>
      <c r="J68" s="289">
        <v>0</v>
      </c>
      <c r="K68" s="118">
        <f>J68*$H68</f>
        <v>0</v>
      </c>
      <c r="L68" s="48">
        <f t="shared" ref="L68" si="31">J68*$I68</f>
        <v>0</v>
      </c>
      <c r="M68" s="120">
        <f t="shared" ref="M68" si="32">K68*$I68</f>
        <v>0</v>
      </c>
      <c r="N68" s="283">
        <v>160</v>
      </c>
      <c r="O68" s="289">
        <v>0</v>
      </c>
      <c r="P68" s="118">
        <f>O68*$H68</f>
        <v>0</v>
      </c>
      <c r="Q68" s="48">
        <f t="shared" ref="Q68" si="33">O68*$N68</f>
        <v>0</v>
      </c>
      <c r="R68" s="120">
        <f t="shared" ref="R68" si="34">P68*$N68</f>
        <v>0</v>
      </c>
      <c r="S68" s="293">
        <v>160</v>
      </c>
      <c r="T68" s="289">
        <v>0</v>
      </c>
      <c r="U68" s="118">
        <f>T68*$H68</f>
        <v>0</v>
      </c>
      <c r="V68" s="48">
        <f t="shared" ref="V68" si="35">T68*$S68</f>
        <v>0</v>
      </c>
      <c r="W68" s="120">
        <f t="shared" ref="W68" si="36">U68*$S68</f>
        <v>0</v>
      </c>
      <c r="X68" s="293">
        <v>160</v>
      </c>
      <c r="Y68" s="289">
        <v>0</v>
      </c>
      <c r="Z68" s="118">
        <f>Y68*$H68</f>
        <v>0</v>
      </c>
      <c r="AA68" s="48">
        <f t="shared" ref="AA68" si="37">Y68*$X68</f>
        <v>0</v>
      </c>
      <c r="AB68" s="120">
        <f t="shared" ref="AB68" si="38">Z68*$X68</f>
        <v>0</v>
      </c>
      <c r="AC68" s="293">
        <v>160</v>
      </c>
      <c r="AD68" s="289">
        <v>0</v>
      </c>
      <c r="AE68" s="118">
        <f>AD68*$H68</f>
        <v>0</v>
      </c>
      <c r="AF68" s="48">
        <f t="shared" ref="AF68" si="39">AD68*$AC68</f>
        <v>0</v>
      </c>
      <c r="AG68" s="120">
        <f t="shared" ref="AG68" si="40">AE68*$AC68</f>
        <v>0</v>
      </c>
      <c r="AI68" s="147"/>
    </row>
    <row r="69" spans="2:35" s="30" customFormat="1" ht="33" customHeight="1">
      <c r="B69" s="301"/>
      <c r="C69" s="302"/>
      <c r="D69" s="268" t="s">
        <v>130</v>
      </c>
      <c r="E69" s="275" t="s">
        <v>83</v>
      </c>
      <c r="F69" s="279" t="str">
        <f t="shared" ref="F69:F70" si="41">IF(G69="","",IF(G69="ZAR","Local","Foreign"))</f>
        <v>Local</v>
      </c>
      <c r="G69" s="257" t="s">
        <v>9</v>
      </c>
      <c r="H69" s="280">
        <v>1</v>
      </c>
      <c r="I69" s="287">
        <v>160</v>
      </c>
      <c r="J69" s="290">
        <v>0</v>
      </c>
      <c r="K69" s="258">
        <f t="shared" ref="K69:K70" si="42">J69*$H69</f>
        <v>0</v>
      </c>
      <c r="L69" s="259">
        <f t="shared" ref="L69:L70" si="43">J69*$I69</f>
        <v>0</v>
      </c>
      <c r="M69" s="123">
        <f t="shared" ref="M69:M70" si="44">K69*$I69</f>
        <v>0</v>
      </c>
      <c r="N69" s="284">
        <v>160</v>
      </c>
      <c r="O69" s="290">
        <v>0</v>
      </c>
      <c r="P69" s="258">
        <f t="shared" ref="P69:P70" si="45">O69*$H69</f>
        <v>0</v>
      </c>
      <c r="Q69" s="259">
        <f t="shared" ref="Q69:Q70" si="46">O69*$N69</f>
        <v>0</v>
      </c>
      <c r="R69" s="123">
        <f t="shared" ref="R69:R70" si="47">P69*$N69</f>
        <v>0</v>
      </c>
      <c r="S69" s="287">
        <v>160</v>
      </c>
      <c r="T69" s="290">
        <v>0</v>
      </c>
      <c r="U69" s="258">
        <f t="shared" ref="U69:U70" si="48">T69*$H69</f>
        <v>0</v>
      </c>
      <c r="V69" s="259">
        <f t="shared" ref="V69:V70" si="49">T69*$S69</f>
        <v>0</v>
      </c>
      <c r="W69" s="123">
        <f t="shared" ref="W69:W70" si="50">U69*$S69</f>
        <v>0</v>
      </c>
      <c r="X69" s="287">
        <v>160</v>
      </c>
      <c r="Y69" s="290">
        <v>0</v>
      </c>
      <c r="Z69" s="258">
        <f t="shared" ref="Z69:Z70" si="51">Y69*$H69</f>
        <v>0</v>
      </c>
      <c r="AA69" s="259">
        <f t="shared" ref="AA69:AA70" si="52">Y69*$X69</f>
        <v>0</v>
      </c>
      <c r="AB69" s="123">
        <f t="shared" ref="AB69:AB70" si="53">Z69*$X69</f>
        <v>0</v>
      </c>
      <c r="AC69" s="287">
        <v>160</v>
      </c>
      <c r="AD69" s="290">
        <v>0</v>
      </c>
      <c r="AE69" s="258">
        <f t="shared" ref="AE69:AE70" si="54">AD69*$H69</f>
        <v>0</v>
      </c>
      <c r="AF69" s="259">
        <f t="shared" ref="AF69:AF70" si="55">AD69*$AC69</f>
        <v>0</v>
      </c>
      <c r="AG69" s="123">
        <f t="shared" ref="AG69:AG70" si="56">AE69*$AC69</f>
        <v>0</v>
      </c>
      <c r="AI69" s="148"/>
    </row>
    <row r="70" spans="2:35" s="30" customFormat="1" ht="33" customHeight="1">
      <c r="B70" s="301"/>
      <c r="C70" s="302"/>
      <c r="D70" s="268" t="s">
        <v>130</v>
      </c>
      <c r="E70" s="275" t="s">
        <v>83</v>
      </c>
      <c r="F70" s="279" t="str">
        <f t="shared" si="41"/>
        <v>Local</v>
      </c>
      <c r="G70" s="257" t="s">
        <v>9</v>
      </c>
      <c r="H70" s="280">
        <v>1</v>
      </c>
      <c r="I70" s="287">
        <v>160</v>
      </c>
      <c r="J70" s="290">
        <v>0</v>
      </c>
      <c r="K70" s="258">
        <f t="shared" si="42"/>
        <v>0</v>
      </c>
      <c r="L70" s="259">
        <f t="shared" si="43"/>
        <v>0</v>
      </c>
      <c r="M70" s="123">
        <f t="shared" si="44"/>
        <v>0</v>
      </c>
      <c r="N70" s="284">
        <v>160</v>
      </c>
      <c r="O70" s="290">
        <v>0</v>
      </c>
      <c r="P70" s="258">
        <f t="shared" si="45"/>
        <v>0</v>
      </c>
      <c r="Q70" s="259">
        <f t="shared" si="46"/>
        <v>0</v>
      </c>
      <c r="R70" s="123">
        <f t="shared" si="47"/>
        <v>0</v>
      </c>
      <c r="S70" s="287">
        <v>160</v>
      </c>
      <c r="T70" s="290">
        <v>0</v>
      </c>
      <c r="U70" s="258">
        <f t="shared" si="48"/>
        <v>0</v>
      </c>
      <c r="V70" s="259">
        <f t="shared" si="49"/>
        <v>0</v>
      </c>
      <c r="W70" s="123">
        <f t="shared" si="50"/>
        <v>0</v>
      </c>
      <c r="X70" s="287">
        <v>160</v>
      </c>
      <c r="Y70" s="290">
        <v>0</v>
      </c>
      <c r="Z70" s="258">
        <f t="shared" si="51"/>
        <v>0</v>
      </c>
      <c r="AA70" s="259">
        <f t="shared" si="52"/>
        <v>0</v>
      </c>
      <c r="AB70" s="123">
        <f t="shared" si="53"/>
        <v>0</v>
      </c>
      <c r="AC70" s="287">
        <v>160</v>
      </c>
      <c r="AD70" s="290">
        <v>0</v>
      </c>
      <c r="AE70" s="258">
        <f t="shared" si="54"/>
        <v>0</v>
      </c>
      <c r="AF70" s="259">
        <f t="shared" si="55"/>
        <v>0</v>
      </c>
      <c r="AG70" s="123">
        <f t="shared" si="56"/>
        <v>0</v>
      </c>
      <c r="AI70" s="148"/>
    </row>
    <row r="71" spans="2:35" s="30" customFormat="1" ht="27.65" customHeight="1" thickBot="1">
      <c r="B71" s="295"/>
      <c r="C71" s="297"/>
      <c r="D71" s="273" t="s">
        <v>130</v>
      </c>
      <c r="E71" s="276" t="s">
        <v>83</v>
      </c>
      <c r="F71" s="281" t="str">
        <f t="shared" si="29"/>
        <v>Local</v>
      </c>
      <c r="G71" s="260" t="s">
        <v>9</v>
      </c>
      <c r="H71" s="282">
        <v>1</v>
      </c>
      <c r="I71" s="288">
        <v>160</v>
      </c>
      <c r="J71" s="291">
        <v>0</v>
      </c>
      <c r="K71" s="261">
        <f>J71*$H71</f>
        <v>0</v>
      </c>
      <c r="L71" s="262">
        <f t="shared" ref="L71:L73" si="57">J71*$I71</f>
        <v>0</v>
      </c>
      <c r="M71" s="292">
        <f t="shared" ref="M71:M73" si="58">K71*$I71</f>
        <v>0</v>
      </c>
      <c r="N71" s="285">
        <v>160</v>
      </c>
      <c r="O71" s="291">
        <v>0</v>
      </c>
      <c r="P71" s="261">
        <f>O71*$H71</f>
        <v>0</v>
      </c>
      <c r="Q71" s="262">
        <f t="shared" ref="Q71:Q73" si="59">O71*$N71</f>
        <v>0</v>
      </c>
      <c r="R71" s="292">
        <f t="shared" ref="R71:R73" si="60">P71*$N71</f>
        <v>0</v>
      </c>
      <c r="S71" s="288">
        <v>160</v>
      </c>
      <c r="T71" s="291">
        <v>0</v>
      </c>
      <c r="U71" s="261">
        <f>T71*$H71</f>
        <v>0</v>
      </c>
      <c r="V71" s="262">
        <f t="shared" ref="V71:V73" si="61">T71*$S71</f>
        <v>0</v>
      </c>
      <c r="W71" s="292">
        <f t="shared" ref="W71:W73" si="62">U71*$S71</f>
        <v>0</v>
      </c>
      <c r="X71" s="288">
        <v>160</v>
      </c>
      <c r="Y71" s="291">
        <v>0</v>
      </c>
      <c r="Z71" s="261">
        <f>Y71*$H71</f>
        <v>0</v>
      </c>
      <c r="AA71" s="262">
        <f t="shared" ref="AA71:AA73" si="63">Y71*$X71</f>
        <v>0</v>
      </c>
      <c r="AB71" s="292">
        <f t="shared" ref="AB71:AB73" si="64">Z71*$X71</f>
        <v>0</v>
      </c>
      <c r="AC71" s="288">
        <v>160</v>
      </c>
      <c r="AD71" s="291">
        <v>0</v>
      </c>
      <c r="AE71" s="261">
        <f>AD71*$H71</f>
        <v>0</v>
      </c>
      <c r="AF71" s="262">
        <f t="shared" ref="AF71:AF73" si="65">AD71*$AC71</f>
        <v>0</v>
      </c>
      <c r="AG71" s="292">
        <f t="shared" ref="AG71:AG73" si="66">AE71*$AC71</f>
        <v>0</v>
      </c>
      <c r="AI71" s="149"/>
    </row>
    <row r="72" spans="2:35" s="30" customFormat="1" ht="36" customHeight="1" thickBot="1">
      <c r="B72" s="294">
        <v>3</v>
      </c>
      <c r="C72" s="296" t="s">
        <v>72</v>
      </c>
      <c r="D72" s="126" t="s">
        <v>74</v>
      </c>
      <c r="E72" s="248" t="s">
        <v>71</v>
      </c>
      <c r="F72" s="249" t="str">
        <f t="shared" si="29"/>
        <v>Local</v>
      </c>
      <c r="G72" s="250" t="s">
        <v>9</v>
      </c>
      <c r="H72" s="251">
        <f>IF(F72="","",IF(F72="Foreign",VLOOKUP(G72,Currency!$E$20:$F$33,2,FALSE),1))</f>
        <v>1</v>
      </c>
      <c r="I72" s="252">
        <v>20</v>
      </c>
      <c r="J72" s="253">
        <v>0</v>
      </c>
      <c r="K72" s="254">
        <f>J72*$H72</f>
        <v>0</v>
      </c>
      <c r="L72" s="255">
        <f t="shared" si="57"/>
        <v>0</v>
      </c>
      <c r="M72" s="122">
        <f t="shared" si="58"/>
        <v>0</v>
      </c>
      <c r="N72" s="252">
        <v>1</v>
      </c>
      <c r="O72" s="253">
        <v>0</v>
      </c>
      <c r="P72" s="254">
        <f>O72*$H72</f>
        <v>0</v>
      </c>
      <c r="Q72" s="255">
        <f t="shared" si="59"/>
        <v>0</v>
      </c>
      <c r="R72" s="122">
        <f t="shared" si="60"/>
        <v>0</v>
      </c>
      <c r="S72" s="252">
        <v>1</v>
      </c>
      <c r="T72" s="253">
        <v>0</v>
      </c>
      <c r="U72" s="254">
        <f>T72*$H72</f>
        <v>0</v>
      </c>
      <c r="V72" s="255">
        <f t="shared" si="61"/>
        <v>0</v>
      </c>
      <c r="W72" s="122">
        <f t="shared" si="62"/>
        <v>0</v>
      </c>
      <c r="X72" s="252">
        <v>1</v>
      </c>
      <c r="Y72" s="253">
        <v>0</v>
      </c>
      <c r="Z72" s="254">
        <f>Y72*$H72</f>
        <v>0</v>
      </c>
      <c r="AA72" s="255">
        <f t="shared" si="63"/>
        <v>0</v>
      </c>
      <c r="AB72" s="122">
        <f t="shared" si="64"/>
        <v>0</v>
      </c>
      <c r="AC72" s="252">
        <v>1</v>
      </c>
      <c r="AD72" s="253">
        <v>0</v>
      </c>
      <c r="AE72" s="254">
        <f>AD72*$H72</f>
        <v>0</v>
      </c>
      <c r="AF72" s="255">
        <f t="shared" si="65"/>
        <v>0</v>
      </c>
      <c r="AG72" s="122">
        <f t="shared" si="66"/>
        <v>0</v>
      </c>
      <c r="AI72" s="256"/>
    </row>
    <row r="73" spans="2:35" s="30" customFormat="1" ht="40.25" customHeight="1" thickBot="1">
      <c r="B73" s="295"/>
      <c r="C73" s="297"/>
      <c r="D73" s="127" t="s">
        <v>75</v>
      </c>
      <c r="E73" s="112" t="s">
        <v>22</v>
      </c>
      <c r="F73" s="113" t="str">
        <f t="shared" si="29"/>
        <v>Local</v>
      </c>
      <c r="G73" s="114" t="s">
        <v>9</v>
      </c>
      <c r="H73" s="141">
        <f>IF(F73="","",IF(F73="Foreign",VLOOKUP(G73,Currency!$E$20:$F$33,2,FALSE),1))</f>
        <v>1</v>
      </c>
      <c r="I73" s="164">
        <v>1</v>
      </c>
      <c r="J73" s="115">
        <v>0</v>
      </c>
      <c r="K73" s="119">
        <f>J73*$H73</f>
        <v>0</v>
      </c>
      <c r="L73" s="116">
        <f t="shared" si="57"/>
        <v>0</v>
      </c>
      <c r="M73" s="121">
        <f t="shared" si="58"/>
        <v>0</v>
      </c>
      <c r="N73" s="164">
        <v>1</v>
      </c>
      <c r="O73" s="115">
        <v>0</v>
      </c>
      <c r="P73" s="119">
        <f>O73*$H73</f>
        <v>0</v>
      </c>
      <c r="Q73" s="116">
        <f t="shared" si="59"/>
        <v>0</v>
      </c>
      <c r="R73" s="121">
        <f t="shared" si="60"/>
        <v>0</v>
      </c>
      <c r="S73" s="164">
        <v>1</v>
      </c>
      <c r="T73" s="115">
        <v>0</v>
      </c>
      <c r="U73" s="119">
        <f>T73*$H73</f>
        <v>0</v>
      </c>
      <c r="V73" s="116">
        <f t="shared" si="61"/>
        <v>0</v>
      </c>
      <c r="W73" s="121">
        <f t="shared" si="62"/>
        <v>0</v>
      </c>
      <c r="X73" s="164">
        <v>1</v>
      </c>
      <c r="Y73" s="115">
        <v>0</v>
      </c>
      <c r="Z73" s="119">
        <f>Y73*$H73</f>
        <v>0</v>
      </c>
      <c r="AA73" s="116">
        <f t="shared" si="63"/>
        <v>0</v>
      </c>
      <c r="AB73" s="121">
        <f t="shared" si="64"/>
        <v>0</v>
      </c>
      <c r="AC73" s="164">
        <v>1</v>
      </c>
      <c r="AD73" s="115">
        <v>0</v>
      </c>
      <c r="AE73" s="119">
        <f>AD73*$H73</f>
        <v>0</v>
      </c>
      <c r="AF73" s="116">
        <f t="shared" si="65"/>
        <v>0</v>
      </c>
      <c r="AG73" s="121">
        <f t="shared" si="66"/>
        <v>0</v>
      </c>
      <c r="AI73" s="150"/>
    </row>
    <row r="74" spans="2:35" s="30" customFormat="1" ht="28.25" customHeight="1" thickBot="1">
      <c r="B74" s="32"/>
      <c r="C74" s="33" t="s">
        <v>24</v>
      </c>
      <c r="D74" s="23"/>
      <c r="E74" s="31"/>
      <c r="F74" s="31"/>
      <c r="G74" s="31"/>
      <c r="H74" s="31"/>
      <c r="I74" s="47"/>
      <c r="J74" s="47"/>
      <c r="K74" s="31"/>
      <c r="L74" s="35"/>
      <c r="M74" s="36">
        <f>SUM(M67:M73)</f>
        <v>0</v>
      </c>
      <c r="O74" s="47"/>
      <c r="P74" s="31"/>
      <c r="Q74" s="35"/>
      <c r="R74" s="36">
        <f>SUM(R67:R73)</f>
        <v>0</v>
      </c>
      <c r="T74" s="47"/>
      <c r="U74" s="31"/>
      <c r="V74" s="35"/>
      <c r="W74" s="36">
        <f>SUM(W67:W73)</f>
        <v>0</v>
      </c>
      <c r="Y74" s="47"/>
      <c r="Z74" s="31"/>
      <c r="AA74" s="35"/>
      <c r="AB74" s="36">
        <f>SUM(AB67:AB73)</f>
        <v>0</v>
      </c>
      <c r="AD74" s="47"/>
      <c r="AE74" s="31"/>
      <c r="AF74" s="35"/>
      <c r="AG74" s="36">
        <f>SUM(AG67:AG73)</f>
        <v>0</v>
      </c>
    </row>
    <row r="75" spans="2:35" s="30" customFormat="1" ht="37.25" customHeight="1" thickTop="1">
      <c r="B75" s="32"/>
      <c r="C75" s="38"/>
      <c r="D75" s="247"/>
      <c r="E75" s="31"/>
      <c r="F75" s="31"/>
      <c r="G75" s="245"/>
      <c r="H75" s="245"/>
      <c r="I75" s="246"/>
      <c r="J75" s="157"/>
      <c r="K75" s="31"/>
      <c r="L75" s="35"/>
      <c r="M75" s="37"/>
      <c r="N75" s="157"/>
      <c r="O75" s="157"/>
      <c r="P75" s="31"/>
      <c r="Q75" s="35"/>
      <c r="R75" s="37"/>
      <c r="S75" s="157"/>
      <c r="T75" s="157"/>
      <c r="U75" s="31"/>
      <c r="V75" s="35"/>
      <c r="W75" s="37"/>
      <c r="X75" s="157"/>
      <c r="Y75" s="157"/>
      <c r="Z75" s="157"/>
      <c r="AA75" s="157"/>
      <c r="AB75" s="157"/>
      <c r="AC75" s="157"/>
      <c r="AD75" s="157"/>
      <c r="AE75" s="31"/>
      <c r="AF75" s="35"/>
      <c r="AG75" s="37"/>
      <c r="AH75" s="157"/>
    </row>
    <row r="76" spans="2:35" s="30" customFormat="1" ht="32" customHeight="1" thickBot="1">
      <c r="B76" s="32"/>
      <c r="C76" s="33" t="s">
        <v>59</v>
      </c>
      <c r="D76" s="23"/>
      <c r="E76" s="31"/>
      <c r="F76" s="31"/>
      <c r="G76" s="31"/>
      <c r="H76" s="31"/>
      <c r="I76" s="162"/>
      <c r="J76" s="162"/>
      <c r="K76" s="31"/>
      <c r="L76" s="35"/>
      <c r="M76" s="192">
        <f>SUM(M74,R74,W74,AB74,AG74)</f>
        <v>0</v>
      </c>
      <c r="P76" s="31"/>
      <c r="Q76" s="35"/>
      <c r="R76" s="37"/>
      <c r="U76" s="31"/>
      <c r="V76" s="35"/>
      <c r="W76" s="37"/>
      <c r="AE76" s="31"/>
      <c r="AF76" s="35"/>
      <c r="AG76" s="37"/>
    </row>
    <row r="77" spans="2:35" ht="14.5" thickBot="1">
      <c r="E77" s="28"/>
      <c r="I77" s="41"/>
      <c r="J77" s="41"/>
      <c r="K77" s="28"/>
      <c r="M77" s="40"/>
      <c r="Z77" s="41"/>
      <c r="AA77" s="41"/>
      <c r="AB77" s="41"/>
      <c r="AE77" s="28"/>
      <c r="AF77" s="40"/>
      <c r="AG77" s="40"/>
      <c r="AI77" s="29"/>
    </row>
    <row r="78" spans="2:35">
      <c r="E78" s="28"/>
      <c r="I78" s="41"/>
      <c r="J78" s="41"/>
      <c r="K78" s="28"/>
      <c r="M78" s="40"/>
      <c r="Z78" s="41"/>
      <c r="AA78" s="41"/>
      <c r="AB78" s="41"/>
      <c r="AE78" s="28"/>
      <c r="AF78" s="40"/>
      <c r="AG78" s="40"/>
      <c r="AI78" s="29"/>
    </row>
    <row r="79" spans="2:35">
      <c r="E79" s="28"/>
      <c r="I79" s="41"/>
      <c r="J79" s="41"/>
      <c r="K79" s="28"/>
      <c r="M79" s="40"/>
      <c r="Z79" s="41"/>
      <c r="AA79" s="41"/>
      <c r="AB79" s="41"/>
      <c r="AE79" s="28"/>
      <c r="AF79" s="40"/>
      <c r="AG79" s="40"/>
      <c r="AI79" s="29"/>
    </row>
    <row r="80" spans="2:35" ht="28.75" customHeight="1" thickBot="1">
      <c r="C80" s="193" t="s">
        <v>94</v>
      </c>
      <c r="D80" s="229">
        <f>M39</f>
        <v>0</v>
      </c>
      <c r="E80" s="28"/>
      <c r="I80" s="41"/>
      <c r="J80" s="41"/>
      <c r="K80" s="28"/>
      <c r="M80" s="40"/>
      <c r="Z80" s="41"/>
      <c r="AA80" s="41"/>
      <c r="AB80" s="41"/>
      <c r="AE80" s="28"/>
      <c r="AF80" s="40"/>
      <c r="AG80" s="40"/>
      <c r="AI80" s="29"/>
    </row>
    <row r="81" spans="3:35" ht="14.5" thickBot="1">
      <c r="C81" s="194"/>
      <c r="D81" s="230"/>
      <c r="E81" s="28"/>
      <c r="J81" s="40"/>
      <c r="L81" s="41"/>
      <c r="O81" s="28"/>
      <c r="P81" s="40"/>
      <c r="R81" s="41"/>
      <c r="T81" s="28"/>
      <c r="U81" s="40"/>
      <c r="W81" s="41"/>
      <c r="Y81" s="28"/>
      <c r="Z81" s="40"/>
      <c r="AB81" s="41"/>
      <c r="AI81" s="28"/>
    </row>
    <row r="82" spans="3:35" ht="25.25" customHeight="1" thickBot="1">
      <c r="C82" s="193" t="s">
        <v>95</v>
      </c>
      <c r="D82" s="229">
        <f>M76</f>
        <v>0</v>
      </c>
    </row>
    <row r="83" spans="3:35" ht="14.5" thickBot="1">
      <c r="C83" s="194"/>
      <c r="D83" s="230"/>
    </row>
    <row r="84" spans="3:35" ht="27.65" customHeight="1" thickBot="1">
      <c r="C84" s="193" t="s">
        <v>59</v>
      </c>
      <c r="D84" s="229">
        <f>SUM(D80,D82)</f>
        <v>0</v>
      </c>
    </row>
  </sheetData>
  <sheetProtection sort="0" autoFilter="0"/>
  <mergeCells count="26">
    <mergeCell ref="Q27:AH27"/>
    <mergeCell ref="C3:H3"/>
    <mergeCell ref="C53:C56"/>
    <mergeCell ref="G27:I27"/>
    <mergeCell ref="G28:I28"/>
    <mergeCell ref="J27:M27"/>
    <mergeCell ref="C42:G42"/>
    <mergeCell ref="C44:C46"/>
    <mergeCell ref="C60:C61"/>
    <mergeCell ref="J64:AG64"/>
    <mergeCell ref="C30:C38"/>
    <mergeCell ref="B30:B38"/>
    <mergeCell ref="C47:C49"/>
    <mergeCell ref="C50:C52"/>
    <mergeCell ref="C57:C59"/>
    <mergeCell ref="AD65:AG65"/>
    <mergeCell ref="F66:H66"/>
    <mergeCell ref="F65:H65"/>
    <mergeCell ref="J65:M65"/>
    <mergeCell ref="O65:R65"/>
    <mergeCell ref="T65:W65"/>
    <mergeCell ref="B72:B73"/>
    <mergeCell ref="C72:C73"/>
    <mergeCell ref="Y65:AB65"/>
    <mergeCell ref="B68:B71"/>
    <mergeCell ref="C68:C71"/>
  </mergeCells>
  <phoneticPr fontId="120" type="noConversion"/>
  <dataValidations count="1">
    <dataValidation showInputMessage="1" showErrorMessage="1" sqref="X75:AD76 S75:T76 N75:O76 AH75:AH76 I75:J76 AC40:AH41 X40:Y41 S40:T41 M40:O41" xr:uid="{00000000-0002-0000-0000-000000000000}"/>
  </dataValidations>
  <pageMargins left="0.78740157480314965" right="0.59055118110236227" top="0.98425196850393704" bottom="0.78740157480314965" header="0.51181102362204722" footer="0.51181102362204722"/>
  <pageSetup paperSize="8" scale="60" fitToWidth="5" fitToHeight="0" orientation="landscape" r:id="rId1"/>
  <headerFooter alignWithMargins="0">
    <oddHeader>&amp;R&amp;16Eskom Holdings SOC Limited
&amp;A</oddHeader>
    <oddFooter>&amp;L&amp;16&amp;F
&amp;A&amp;C&amp;16Page &amp;P of &amp;N&amp;R&amp;16&amp;D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Currency!$E$20:$E$33</xm:f>
          </x14:formula1>
          <xm:sqref>H29:H38 G67:G73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33"/>
  <sheetViews>
    <sheetView topLeftCell="A12" workbookViewId="0">
      <selection activeCell="K27" sqref="K27"/>
    </sheetView>
  </sheetViews>
  <sheetFormatPr defaultRowHeight="12.5"/>
  <cols>
    <col min="1" max="1" width="8.81640625" style="70"/>
    <col min="2" max="3" width="9.1796875" style="70"/>
    <col min="4" max="4" width="24.1796875" style="70" customWidth="1"/>
    <col min="5" max="5" width="10" style="70" customWidth="1"/>
    <col min="6" max="6" width="15.81640625" style="70" customWidth="1"/>
    <col min="7" max="7" width="15.1796875" style="70" customWidth="1"/>
    <col min="8" max="8" width="29.453125" style="70" customWidth="1"/>
    <col min="9" max="259" width="9.1796875" style="70"/>
    <col min="260" max="260" width="24.1796875" style="70" customWidth="1"/>
    <col min="261" max="261" width="10" style="70" customWidth="1"/>
    <col min="262" max="262" width="15.81640625" style="70" customWidth="1"/>
    <col min="263" max="263" width="15.1796875" style="70" customWidth="1"/>
    <col min="264" max="264" width="27" style="70" customWidth="1"/>
    <col min="265" max="515" width="9.1796875" style="70"/>
    <col min="516" max="516" width="24.1796875" style="70" customWidth="1"/>
    <col min="517" max="517" width="10" style="70" customWidth="1"/>
    <col min="518" max="518" width="15.81640625" style="70" customWidth="1"/>
    <col min="519" max="519" width="15.1796875" style="70" customWidth="1"/>
    <col min="520" max="520" width="27" style="70" customWidth="1"/>
    <col min="521" max="771" width="9.1796875" style="70"/>
    <col min="772" max="772" width="24.1796875" style="70" customWidth="1"/>
    <col min="773" max="773" width="10" style="70" customWidth="1"/>
    <col min="774" max="774" width="15.81640625" style="70" customWidth="1"/>
    <col min="775" max="775" width="15.1796875" style="70" customWidth="1"/>
    <col min="776" max="776" width="27" style="70" customWidth="1"/>
    <col min="777" max="1027" width="9.1796875" style="70"/>
    <col min="1028" max="1028" width="24.1796875" style="70" customWidth="1"/>
    <col min="1029" max="1029" width="10" style="70" customWidth="1"/>
    <col min="1030" max="1030" width="15.81640625" style="70" customWidth="1"/>
    <col min="1031" max="1031" width="15.1796875" style="70" customWidth="1"/>
    <col min="1032" max="1032" width="27" style="70" customWidth="1"/>
    <col min="1033" max="1283" width="9.1796875" style="70"/>
    <col min="1284" max="1284" width="24.1796875" style="70" customWidth="1"/>
    <col min="1285" max="1285" width="10" style="70" customWidth="1"/>
    <col min="1286" max="1286" width="15.81640625" style="70" customWidth="1"/>
    <col min="1287" max="1287" width="15.1796875" style="70" customWidth="1"/>
    <col min="1288" max="1288" width="27" style="70" customWidth="1"/>
    <col min="1289" max="1539" width="9.1796875" style="70"/>
    <col min="1540" max="1540" width="24.1796875" style="70" customWidth="1"/>
    <col min="1541" max="1541" width="10" style="70" customWidth="1"/>
    <col min="1542" max="1542" width="15.81640625" style="70" customWidth="1"/>
    <col min="1543" max="1543" width="15.1796875" style="70" customWidth="1"/>
    <col min="1544" max="1544" width="27" style="70" customWidth="1"/>
    <col min="1545" max="1795" width="9.1796875" style="70"/>
    <col min="1796" max="1796" width="24.1796875" style="70" customWidth="1"/>
    <col min="1797" max="1797" width="10" style="70" customWidth="1"/>
    <col min="1798" max="1798" width="15.81640625" style="70" customWidth="1"/>
    <col min="1799" max="1799" width="15.1796875" style="70" customWidth="1"/>
    <col min="1800" max="1800" width="27" style="70" customWidth="1"/>
    <col min="1801" max="2051" width="9.1796875" style="70"/>
    <col min="2052" max="2052" width="24.1796875" style="70" customWidth="1"/>
    <col min="2053" max="2053" width="10" style="70" customWidth="1"/>
    <col min="2054" max="2054" width="15.81640625" style="70" customWidth="1"/>
    <col min="2055" max="2055" width="15.1796875" style="70" customWidth="1"/>
    <col min="2056" max="2056" width="27" style="70" customWidth="1"/>
    <col min="2057" max="2307" width="9.1796875" style="70"/>
    <col min="2308" max="2308" width="24.1796875" style="70" customWidth="1"/>
    <col min="2309" max="2309" width="10" style="70" customWidth="1"/>
    <col min="2310" max="2310" width="15.81640625" style="70" customWidth="1"/>
    <col min="2311" max="2311" width="15.1796875" style="70" customWidth="1"/>
    <col min="2312" max="2312" width="27" style="70" customWidth="1"/>
    <col min="2313" max="2563" width="9.1796875" style="70"/>
    <col min="2564" max="2564" width="24.1796875" style="70" customWidth="1"/>
    <col min="2565" max="2565" width="10" style="70" customWidth="1"/>
    <col min="2566" max="2566" width="15.81640625" style="70" customWidth="1"/>
    <col min="2567" max="2567" width="15.1796875" style="70" customWidth="1"/>
    <col min="2568" max="2568" width="27" style="70" customWidth="1"/>
    <col min="2569" max="2819" width="9.1796875" style="70"/>
    <col min="2820" max="2820" width="24.1796875" style="70" customWidth="1"/>
    <col min="2821" max="2821" width="10" style="70" customWidth="1"/>
    <col min="2822" max="2822" width="15.81640625" style="70" customWidth="1"/>
    <col min="2823" max="2823" width="15.1796875" style="70" customWidth="1"/>
    <col min="2824" max="2824" width="27" style="70" customWidth="1"/>
    <col min="2825" max="3075" width="9.1796875" style="70"/>
    <col min="3076" max="3076" width="24.1796875" style="70" customWidth="1"/>
    <col min="3077" max="3077" width="10" style="70" customWidth="1"/>
    <col min="3078" max="3078" width="15.81640625" style="70" customWidth="1"/>
    <col min="3079" max="3079" width="15.1796875" style="70" customWidth="1"/>
    <col min="3080" max="3080" width="27" style="70" customWidth="1"/>
    <col min="3081" max="3331" width="9.1796875" style="70"/>
    <col min="3332" max="3332" width="24.1796875" style="70" customWidth="1"/>
    <col min="3333" max="3333" width="10" style="70" customWidth="1"/>
    <col min="3334" max="3334" width="15.81640625" style="70" customWidth="1"/>
    <col min="3335" max="3335" width="15.1796875" style="70" customWidth="1"/>
    <col min="3336" max="3336" width="27" style="70" customWidth="1"/>
    <col min="3337" max="3587" width="9.1796875" style="70"/>
    <col min="3588" max="3588" width="24.1796875" style="70" customWidth="1"/>
    <col min="3589" max="3589" width="10" style="70" customWidth="1"/>
    <col min="3590" max="3590" width="15.81640625" style="70" customWidth="1"/>
    <col min="3591" max="3591" width="15.1796875" style="70" customWidth="1"/>
    <col min="3592" max="3592" width="27" style="70" customWidth="1"/>
    <col min="3593" max="3843" width="9.1796875" style="70"/>
    <col min="3844" max="3844" width="24.1796875" style="70" customWidth="1"/>
    <col min="3845" max="3845" width="10" style="70" customWidth="1"/>
    <col min="3846" max="3846" width="15.81640625" style="70" customWidth="1"/>
    <col min="3847" max="3847" width="15.1796875" style="70" customWidth="1"/>
    <col min="3848" max="3848" width="27" style="70" customWidth="1"/>
    <col min="3849" max="4099" width="9.1796875" style="70"/>
    <col min="4100" max="4100" width="24.1796875" style="70" customWidth="1"/>
    <col min="4101" max="4101" width="10" style="70" customWidth="1"/>
    <col min="4102" max="4102" width="15.81640625" style="70" customWidth="1"/>
    <col min="4103" max="4103" width="15.1796875" style="70" customWidth="1"/>
    <col min="4104" max="4104" width="27" style="70" customWidth="1"/>
    <col min="4105" max="4355" width="9.1796875" style="70"/>
    <col min="4356" max="4356" width="24.1796875" style="70" customWidth="1"/>
    <col min="4357" max="4357" width="10" style="70" customWidth="1"/>
    <col min="4358" max="4358" width="15.81640625" style="70" customWidth="1"/>
    <col min="4359" max="4359" width="15.1796875" style="70" customWidth="1"/>
    <col min="4360" max="4360" width="27" style="70" customWidth="1"/>
    <col min="4361" max="4611" width="9.1796875" style="70"/>
    <col min="4612" max="4612" width="24.1796875" style="70" customWidth="1"/>
    <col min="4613" max="4613" width="10" style="70" customWidth="1"/>
    <col min="4614" max="4614" width="15.81640625" style="70" customWidth="1"/>
    <col min="4615" max="4615" width="15.1796875" style="70" customWidth="1"/>
    <col min="4616" max="4616" width="27" style="70" customWidth="1"/>
    <col min="4617" max="4867" width="9.1796875" style="70"/>
    <col min="4868" max="4868" width="24.1796875" style="70" customWidth="1"/>
    <col min="4869" max="4869" width="10" style="70" customWidth="1"/>
    <col min="4870" max="4870" width="15.81640625" style="70" customWidth="1"/>
    <col min="4871" max="4871" width="15.1796875" style="70" customWidth="1"/>
    <col min="4872" max="4872" width="27" style="70" customWidth="1"/>
    <col min="4873" max="5123" width="9.1796875" style="70"/>
    <col min="5124" max="5124" width="24.1796875" style="70" customWidth="1"/>
    <col min="5125" max="5125" width="10" style="70" customWidth="1"/>
    <col min="5126" max="5126" width="15.81640625" style="70" customWidth="1"/>
    <col min="5127" max="5127" width="15.1796875" style="70" customWidth="1"/>
    <col min="5128" max="5128" width="27" style="70" customWidth="1"/>
    <col min="5129" max="5379" width="9.1796875" style="70"/>
    <col min="5380" max="5380" width="24.1796875" style="70" customWidth="1"/>
    <col min="5381" max="5381" width="10" style="70" customWidth="1"/>
    <col min="5382" max="5382" width="15.81640625" style="70" customWidth="1"/>
    <col min="5383" max="5383" width="15.1796875" style="70" customWidth="1"/>
    <col min="5384" max="5384" width="27" style="70" customWidth="1"/>
    <col min="5385" max="5635" width="9.1796875" style="70"/>
    <col min="5636" max="5636" width="24.1796875" style="70" customWidth="1"/>
    <col min="5637" max="5637" width="10" style="70" customWidth="1"/>
    <col min="5638" max="5638" width="15.81640625" style="70" customWidth="1"/>
    <col min="5639" max="5639" width="15.1796875" style="70" customWidth="1"/>
    <col min="5640" max="5640" width="27" style="70" customWidth="1"/>
    <col min="5641" max="5891" width="9.1796875" style="70"/>
    <col min="5892" max="5892" width="24.1796875" style="70" customWidth="1"/>
    <col min="5893" max="5893" width="10" style="70" customWidth="1"/>
    <col min="5894" max="5894" width="15.81640625" style="70" customWidth="1"/>
    <col min="5895" max="5895" width="15.1796875" style="70" customWidth="1"/>
    <col min="5896" max="5896" width="27" style="70" customWidth="1"/>
    <col min="5897" max="6147" width="9.1796875" style="70"/>
    <col min="6148" max="6148" width="24.1796875" style="70" customWidth="1"/>
    <col min="6149" max="6149" width="10" style="70" customWidth="1"/>
    <col min="6150" max="6150" width="15.81640625" style="70" customWidth="1"/>
    <col min="6151" max="6151" width="15.1796875" style="70" customWidth="1"/>
    <col min="6152" max="6152" width="27" style="70" customWidth="1"/>
    <col min="6153" max="6403" width="9.1796875" style="70"/>
    <col min="6404" max="6404" width="24.1796875" style="70" customWidth="1"/>
    <col min="6405" max="6405" width="10" style="70" customWidth="1"/>
    <col min="6406" max="6406" width="15.81640625" style="70" customWidth="1"/>
    <col min="6407" max="6407" width="15.1796875" style="70" customWidth="1"/>
    <col min="6408" max="6408" width="27" style="70" customWidth="1"/>
    <col min="6409" max="6659" width="9.1796875" style="70"/>
    <col min="6660" max="6660" width="24.1796875" style="70" customWidth="1"/>
    <col min="6661" max="6661" width="10" style="70" customWidth="1"/>
    <col min="6662" max="6662" width="15.81640625" style="70" customWidth="1"/>
    <col min="6663" max="6663" width="15.1796875" style="70" customWidth="1"/>
    <col min="6664" max="6664" width="27" style="70" customWidth="1"/>
    <col min="6665" max="6915" width="9.1796875" style="70"/>
    <col min="6916" max="6916" width="24.1796875" style="70" customWidth="1"/>
    <col min="6917" max="6917" width="10" style="70" customWidth="1"/>
    <col min="6918" max="6918" width="15.81640625" style="70" customWidth="1"/>
    <col min="6919" max="6919" width="15.1796875" style="70" customWidth="1"/>
    <col min="6920" max="6920" width="27" style="70" customWidth="1"/>
    <col min="6921" max="7171" width="9.1796875" style="70"/>
    <col min="7172" max="7172" width="24.1796875" style="70" customWidth="1"/>
    <col min="7173" max="7173" width="10" style="70" customWidth="1"/>
    <col min="7174" max="7174" width="15.81640625" style="70" customWidth="1"/>
    <col min="7175" max="7175" width="15.1796875" style="70" customWidth="1"/>
    <col min="7176" max="7176" width="27" style="70" customWidth="1"/>
    <col min="7177" max="7427" width="9.1796875" style="70"/>
    <col min="7428" max="7428" width="24.1796875" style="70" customWidth="1"/>
    <col min="7429" max="7429" width="10" style="70" customWidth="1"/>
    <col min="7430" max="7430" width="15.81640625" style="70" customWidth="1"/>
    <col min="7431" max="7431" width="15.1796875" style="70" customWidth="1"/>
    <col min="7432" max="7432" width="27" style="70" customWidth="1"/>
    <col min="7433" max="7683" width="9.1796875" style="70"/>
    <col min="7684" max="7684" width="24.1796875" style="70" customWidth="1"/>
    <col min="7685" max="7685" width="10" style="70" customWidth="1"/>
    <col min="7686" max="7686" width="15.81640625" style="70" customWidth="1"/>
    <col min="7687" max="7687" width="15.1796875" style="70" customWidth="1"/>
    <col min="7688" max="7688" width="27" style="70" customWidth="1"/>
    <col min="7689" max="7939" width="9.1796875" style="70"/>
    <col min="7940" max="7940" width="24.1796875" style="70" customWidth="1"/>
    <col min="7941" max="7941" width="10" style="70" customWidth="1"/>
    <col min="7942" max="7942" width="15.81640625" style="70" customWidth="1"/>
    <col min="7943" max="7943" width="15.1796875" style="70" customWidth="1"/>
    <col min="7944" max="7944" width="27" style="70" customWidth="1"/>
    <col min="7945" max="8195" width="9.1796875" style="70"/>
    <col min="8196" max="8196" width="24.1796875" style="70" customWidth="1"/>
    <col min="8197" max="8197" width="10" style="70" customWidth="1"/>
    <col min="8198" max="8198" width="15.81640625" style="70" customWidth="1"/>
    <col min="8199" max="8199" width="15.1796875" style="70" customWidth="1"/>
    <col min="8200" max="8200" width="27" style="70" customWidth="1"/>
    <col min="8201" max="8451" width="9.1796875" style="70"/>
    <col min="8452" max="8452" width="24.1796875" style="70" customWidth="1"/>
    <col min="8453" max="8453" width="10" style="70" customWidth="1"/>
    <col min="8454" max="8454" width="15.81640625" style="70" customWidth="1"/>
    <col min="8455" max="8455" width="15.1796875" style="70" customWidth="1"/>
    <col min="8456" max="8456" width="27" style="70" customWidth="1"/>
    <col min="8457" max="8707" width="9.1796875" style="70"/>
    <col min="8708" max="8708" width="24.1796875" style="70" customWidth="1"/>
    <col min="8709" max="8709" width="10" style="70" customWidth="1"/>
    <col min="8710" max="8710" width="15.81640625" style="70" customWidth="1"/>
    <col min="8711" max="8711" width="15.1796875" style="70" customWidth="1"/>
    <col min="8712" max="8712" width="27" style="70" customWidth="1"/>
    <col min="8713" max="8963" width="9.1796875" style="70"/>
    <col min="8964" max="8964" width="24.1796875" style="70" customWidth="1"/>
    <col min="8965" max="8965" width="10" style="70" customWidth="1"/>
    <col min="8966" max="8966" width="15.81640625" style="70" customWidth="1"/>
    <col min="8967" max="8967" width="15.1796875" style="70" customWidth="1"/>
    <col min="8968" max="8968" width="27" style="70" customWidth="1"/>
    <col min="8969" max="9219" width="9.1796875" style="70"/>
    <col min="9220" max="9220" width="24.1796875" style="70" customWidth="1"/>
    <col min="9221" max="9221" width="10" style="70" customWidth="1"/>
    <col min="9222" max="9222" width="15.81640625" style="70" customWidth="1"/>
    <col min="9223" max="9223" width="15.1796875" style="70" customWidth="1"/>
    <col min="9224" max="9224" width="27" style="70" customWidth="1"/>
    <col min="9225" max="9475" width="9.1796875" style="70"/>
    <col min="9476" max="9476" width="24.1796875" style="70" customWidth="1"/>
    <col min="9477" max="9477" width="10" style="70" customWidth="1"/>
    <col min="9478" max="9478" width="15.81640625" style="70" customWidth="1"/>
    <col min="9479" max="9479" width="15.1796875" style="70" customWidth="1"/>
    <col min="9480" max="9480" width="27" style="70" customWidth="1"/>
    <col min="9481" max="9731" width="9.1796875" style="70"/>
    <col min="9732" max="9732" width="24.1796875" style="70" customWidth="1"/>
    <col min="9733" max="9733" width="10" style="70" customWidth="1"/>
    <col min="9734" max="9734" width="15.81640625" style="70" customWidth="1"/>
    <col min="9735" max="9735" width="15.1796875" style="70" customWidth="1"/>
    <col min="9736" max="9736" width="27" style="70" customWidth="1"/>
    <col min="9737" max="9987" width="9.1796875" style="70"/>
    <col min="9988" max="9988" width="24.1796875" style="70" customWidth="1"/>
    <col min="9989" max="9989" width="10" style="70" customWidth="1"/>
    <col min="9990" max="9990" width="15.81640625" style="70" customWidth="1"/>
    <col min="9991" max="9991" width="15.1796875" style="70" customWidth="1"/>
    <col min="9992" max="9992" width="27" style="70" customWidth="1"/>
    <col min="9993" max="10243" width="9.1796875" style="70"/>
    <col min="10244" max="10244" width="24.1796875" style="70" customWidth="1"/>
    <col min="10245" max="10245" width="10" style="70" customWidth="1"/>
    <col min="10246" max="10246" width="15.81640625" style="70" customWidth="1"/>
    <col min="10247" max="10247" width="15.1796875" style="70" customWidth="1"/>
    <col min="10248" max="10248" width="27" style="70" customWidth="1"/>
    <col min="10249" max="10499" width="9.1796875" style="70"/>
    <col min="10500" max="10500" width="24.1796875" style="70" customWidth="1"/>
    <col min="10501" max="10501" width="10" style="70" customWidth="1"/>
    <col min="10502" max="10502" width="15.81640625" style="70" customWidth="1"/>
    <col min="10503" max="10503" width="15.1796875" style="70" customWidth="1"/>
    <col min="10504" max="10504" width="27" style="70" customWidth="1"/>
    <col min="10505" max="10755" width="9.1796875" style="70"/>
    <col min="10756" max="10756" width="24.1796875" style="70" customWidth="1"/>
    <col min="10757" max="10757" width="10" style="70" customWidth="1"/>
    <col min="10758" max="10758" width="15.81640625" style="70" customWidth="1"/>
    <col min="10759" max="10759" width="15.1796875" style="70" customWidth="1"/>
    <col min="10760" max="10760" width="27" style="70" customWidth="1"/>
    <col min="10761" max="11011" width="9.1796875" style="70"/>
    <col min="11012" max="11012" width="24.1796875" style="70" customWidth="1"/>
    <col min="11013" max="11013" width="10" style="70" customWidth="1"/>
    <col min="11014" max="11014" width="15.81640625" style="70" customWidth="1"/>
    <col min="11015" max="11015" width="15.1796875" style="70" customWidth="1"/>
    <col min="11016" max="11016" width="27" style="70" customWidth="1"/>
    <col min="11017" max="11267" width="9.1796875" style="70"/>
    <col min="11268" max="11268" width="24.1796875" style="70" customWidth="1"/>
    <col min="11269" max="11269" width="10" style="70" customWidth="1"/>
    <col min="11270" max="11270" width="15.81640625" style="70" customWidth="1"/>
    <col min="11271" max="11271" width="15.1796875" style="70" customWidth="1"/>
    <col min="11272" max="11272" width="27" style="70" customWidth="1"/>
    <col min="11273" max="11523" width="9.1796875" style="70"/>
    <col min="11524" max="11524" width="24.1796875" style="70" customWidth="1"/>
    <col min="11525" max="11525" width="10" style="70" customWidth="1"/>
    <col min="11526" max="11526" width="15.81640625" style="70" customWidth="1"/>
    <col min="11527" max="11527" width="15.1796875" style="70" customWidth="1"/>
    <col min="11528" max="11528" width="27" style="70" customWidth="1"/>
    <col min="11529" max="11779" width="9.1796875" style="70"/>
    <col min="11780" max="11780" width="24.1796875" style="70" customWidth="1"/>
    <col min="11781" max="11781" width="10" style="70" customWidth="1"/>
    <col min="11782" max="11782" width="15.81640625" style="70" customWidth="1"/>
    <col min="11783" max="11783" width="15.1796875" style="70" customWidth="1"/>
    <col min="11784" max="11784" width="27" style="70" customWidth="1"/>
    <col min="11785" max="12035" width="9.1796875" style="70"/>
    <col min="12036" max="12036" width="24.1796875" style="70" customWidth="1"/>
    <col min="12037" max="12037" width="10" style="70" customWidth="1"/>
    <col min="12038" max="12038" width="15.81640625" style="70" customWidth="1"/>
    <col min="12039" max="12039" width="15.1796875" style="70" customWidth="1"/>
    <col min="12040" max="12040" width="27" style="70" customWidth="1"/>
    <col min="12041" max="12291" width="9.1796875" style="70"/>
    <col min="12292" max="12292" width="24.1796875" style="70" customWidth="1"/>
    <col min="12293" max="12293" width="10" style="70" customWidth="1"/>
    <col min="12294" max="12294" width="15.81640625" style="70" customWidth="1"/>
    <col min="12295" max="12295" width="15.1796875" style="70" customWidth="1"/>
    <col min="12296" max="12296" width="27" style="70" customWidth="1"/>
    <col min="12297" max="12547" width="9.1796875" style="70"/>
    <col min="12548" max="12548" width="24.1796875" style="70" customWidth="1"/>
    <col min="12549" max="12549" width="10" style="70" customWidth="1"/>
    <col min="12550" max="12550" width="15.81640625" style="70" customWidth="1"/>
    <col min="12551" max="12551" width="15.1796875" style="70" customWidth="1"/>
    <col min="12552" max="12552" width="27" style="70" customWidth="1"/>
    <col min="12553" max="12803" width="9.1796875" style="70"/>
    <col min="12804" max="12804" width="24.1796875" style="70" customWidth="1"/>
    <col min="12805" max="12805" width="10" style="70" customWidth="1"/>
    <col min="12806" max="12806" width="15.81640625" style="70" customWidth="1"/>
    <col min="12807" max="12807" width="15.1796875" style="70" customWidth="1"/>
    <col min="12808" max="12808" width="27" style="70" customWidth="1"/>
    <col min="12809" max="13059" width="9.1796875" style="70"/>
    <col min="13060" max="13060" width="24.1796875" style="70" customWidth="1"/>
    <col min="13061" max="13061" width="10" style="70" customWidth="1"/>
    <col min="13062" max="13062" width="15.81640625" style="70" customWidth="1"/>
    <col min="13063" max="13063" width="15.1796875" style="70" customWidth="1"/>
    <col min="13064" max="13064" width="27" style="70" customWidth="1"/>
    <col min="13065" max="13315" width="9.1796875" style="70"/>
    <col min="13316" max="13316" width="24.1796875" style="70" customWidth="1"/>
    <col min="13317" max="13317" width="10" style="70" customWidth="1"/>
    <col min="13318" max="13318" width="15.81640625" style="70" customWidth="1"/>
    <col min="13319" max="13319" width="15.1796875" style="70" customWidth="1"/>
    <col min="13320" max="13320" width="27" style="70" customWidth="1"/>
    <col min="13321" max="13571" width="9.1796875" style="70"/>
    <col min="13572" max="13572" width="24.1796875" style="70" customWidth="1"/>
    <col min="13573" max="13573" width="10" style="70" customWidth="1"/>
    <col min="13574" max="13574" width="15.81640625" style="70" customWidth="1"/>
    <col min="13575" max="13575" width="15.1796875" style="70" customWidth="1"/>
    <col min="13576" max="13576" width="27" style="70" customWidth="1"/>
    <col min="13577" max="13827" width="9.1796875" style="70"/>
    <col min="13828" max="13828" width="24.1796875" style="70" customWidth="1"/>
    <col min="13829" max="13829" width="10" style="70" customWidth="1"/>
    <col min="13830" max="13830" width="15.81640625" style="70" customWidth="1"/>
    <col min="13831" max="13831" width="15.1796875" style="70" customWidth="1"/>
    <col min="13832" max="13832" width="27" style="70" customWidth="1"/>
    <col min="13833" max="14083" width="9.1796875" style="70"/>
    <col min="14084" max="14084" width="24.1796875" style="70" customWidth="1"/>
    <col min="14085" max="14085" width="10" style="70" customWidth="1"/>
    <col min="14086" max="14086" width="15.81640625" style="70" customWidth="1"/>
    <col min="14087" max="14087" width="15.1796875" style="70" customWidth="1"/>
    <col min="14088" max="14088" width="27" style="70" customWidth="1"/>
    <col min="14089" max="14339" width="9.1796875" style="70"/>
    <col min="14340" max="14340" width="24.1796875" style="70" customWidth="1"/>
    <col min="14341" max="14341" width="10" style="70" customWidth="1"/>
    <col min="14342" max="14342" width="15.81640625" style="70" customWidth="1"/>
    <col min="14343" max="14343" width="15.1796875" style="70" customWidth="1"/>
    <col min="14344" max="14344" width="27" style="70" customWidth="1"/>
    <col min="14345" max="14595" width="9.1796875" style="70"/>
    <col min="14596" max="14596" width="24.1796875" style="70" customWidth="1"/>
    <col min="14597" max="14597" width="10" style="70" customWidth="1"/>
    <col min="14598" max="14598" width="15.81640625" style="70" customWidth="1"/>
    <col min="14599" max="14599" width="15.1796875" style="70" customWidth="1"/>
    <col min="14600" max="14600" width="27" style="70" customWidth="1"/>
    <col min="14601" max="14851" width="9.1796875" style="70"/>
    <col min="14852" max="14852" width="24.1796875" style="70" customWidth="1"/>
    <col min="14853" max="14853" width="10" style="70" customWidth="1"/>
    <col min="14854" max="14854" width="15.81640625" style="70" customWidth="1"/>
    <col min="14855" max="14855" width="15.1796875" style="70" customWidth="1"/>
    <col min="14856" max="14856" width="27" style="70" customWidth="1"/>
    <col min="14857" max="15107" width="9.1796875" style="70"/>
    <col min="15108" max="15108" width="24.1796875" style="70" customWidth="1"/>
    <col min="15109" max="15109" width="10" style="70" customWidth="1"/>
    <col min="15110" max="15110" width="15.81640625" style="70" customWidth="1"/>
    <col min="15111" max="15111" width="15.1796875" style="70" customWidth="1"/>
    <col min="15112" max="15112" width="27" style="70" customWidth="1"/>
    <col min="15113" max="15363" width="9.1796875" style="70"/>
    <col min="15364" max="15364" width="24.1796875" style="70" customWidth="1"/>
    <col min="15365" max="15365" width="10" style="70" customWidth="1"/>
    <col min="15366" max="15366" width="15.81640625" style="70" customWidth="1"/>
    <col min="15367" max="15367" width="15.1796875" style="70" customWidth="1"/>
    <col min="15368" max="15368" width="27" style="70" customWidth="1"/>
    <col min="15369" max="15619" width="9.1796875" style="70"/>
    <col min="15620" max="15620" width="24.1796875" style="70" customWidth="1"/>
    <col min="15621" max="15621" width="10" style="70" customWidth="1"/>
    <col min="15622" max="15622" width="15.81640625" style="70" customWidth="1"/>
    <col min="15623" max="15623" width="15.1796875" style="70" customWidth="1"/>
    <col min="15624" max="15624" width="27" style="70" customWidth="1"/>
    <col min="15625" max="15875" width="9.1796875" style="70"/>
    <col min="15876" max="15876" width="24.1796875" style="70" customWidth="1"/>
    <col min="15877" max="15877" width="10" style="70" customWidth="1"/>
    <col min="15878" max="15878" width="15.81640625" style="70" customWidth="1"/>
    <col min="15879" max="15879" width="15.1796875" style="70" customWidth="1"/>
    <col min="15880" max="15880" width="27" style="70" customWidth="1"/>
    <col min="15881" max="16131" width="9.1796875" style="70"/>
    <col min="16132" max="16132" width="24.1796875" style="70" customWidth="1"/>
    <col min="16133" max="16133" width="10" style="70" customWidth="1"/>
    <col min="16134" max="16134" width="15.81640625" style="70" customWidth="1"/>
    <col min="16135" max="16135" width="15.1796875" style="70" customWidth="1"/>
    <col min="16136" max="16136" width="27" style="70" customWidth="1"/>
    <col min="16137" max="16384" width="9.1796875" style="70"/>
  </cols>
  <sheetData>
    <row r="1" spans="2:104" ht="13" thickBot="1"/>
    <row r="2" spans="2:104" ht="15" customHeight="1" thickBot="1">
      <c r="B2" s="337" t="str">
        <f>'Feeder Balancing'!C3</f>
        <v>VENDOR NAME</v>
      </c>
      <c r="C2" s="338"/>
      <c r="D2" s="338"/>
      <c r="E2" s="338"/>
      <c r="F2" s="339"/>
    </row>
    <row r="4" spans="2:104" s="75" customFormat="1" ht="18">
      <c r="B4" s="71" t="s">
        <v>70</v>
      </c>
      <c r="C4" s="72"/>
      <c r="D4" s="73"/>
      <c r="E4" s="73"/>
      <c r="F4" s="73"/>
      <c r="G4" s="73"/>
      <c r="H4" s="73"/>
      <c r="I4" s="73"/>
      <c r="J4" s="73"/>
      <c r="K4" s="73"/>
      <c r="L4" s="73"/>
      <c r="M4" s="73"/>
      <c r="N4" s="73"/>
      <c r="O4" s="73"/>
      <c r="P4" s="73"/>
      <c r="Q4" s="73"/>
      <c r="R4" s="73"/>
      <c r="S4" s="73"/>
      <c r="T4" s="73"/>
      <c r="U4" s="74"/>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row>
    <row r="5" spans="2:104" s="75" customFormat="1" ht="15.5">
      <c r="B5" s="76"/>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row>
    <row r="6" spans="2:104" s="75" customFormat="1" ht="18.5" thickBot="1">
      <c r="B6" s="78" t="s">
        <v>60</v>
      </c>
    </row>
    <row r="7" spans="2:104" s="75" customFormat="1" ht="103.25" customHeight="1">
      <c r="B7" s="79">
        <v>1</v>
      </c>
      <c r="C7" s="343" t="s">
        <v>61</v>
      </c>
      <c r="D7" s="344"/>
      <c r="E7" s="344"/>
      <c r="F7" s="344"/>
      <c r="G7" s="344"/>
      <c r="H7" s="345"/>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row>
    <row r="8" spans="2:104" s="75" customFormat="1" ht="44" customHeight="1">
      <c r="B8" s="346">
        <v>2</v>
      </c>
      <c r="C8" s="347" t="s">
        <v>62</v>
      </c>
      <c r="D8" s="348"/>
      <c r="E8" s="348"/>
      <c r="F8" s="348"/>
      <c r="G8" s="348"/>
      <c r="H8" s="349"/>
      <c r="I8" s="80"/>
      <c r="J8" s="80"/>
      <c r="K8" s="81"/>
      <c r="L8" s="80"/>
      <c r="M8" s="80"/>
      <c r="N8" s="80"/>
      <c r="O8" s="80"/>
      <c r="P8" s="324"/>
      <c r="Q8" s="325"/>
      <c r="R8" s="325"/>
      <c r="S8" s="325"/>
      <c r="T8" s="325"/>
      <c r="U8" s="325"/>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row>
    <row r="9" spans="2:104" s="75" customFormat="1" ht="15.5">
      <c r="B9" s="346"/>
      <c r="C9" s="326" t="s">
        <v>63</v>
      </c>
      <c r="D9" s="325"/>
      <c r="E9" s="325"/>
      <c r="F9" s="325"/>
      <c r="G9" s="325"/>
      <c r="H9" s="327"/>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row>
    <row r="10" spans="2:104" s="75" customFormat="1" ht="83" customHeight="1">
      <c r="B10" s="346"/>
      <c r="C10" s="328" t="s">
        <v>64</v>
      </c>
      <c r="D10" s="329"/>
      <c r="E10" s="329"/>
      <c r="F10" s="329"/>
      <c r="G10" s="329"/>
      <c r="H10" s="33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row>
    <row r="11" spans="2:104" s="75" customFormat="1" ht="76.25" customHeight="1">
      <c r="B11" s="82">
        <v>3</v>
      </c>
      <c r="C11" s="331" t="s">
        <v>65</v>
      </c>
      <c r="D11" s="332"/>
      <c r="E11" s="332"/>
      <c r="F11" s="332"/>
      <c r="G11" s="332"/>
      <c r="H11" s="333"/>
      <c r="I11" s="80"/>
      <c r="J11" s="80"/>
      <c r="K11" s="80"/>
      <c r="L11" s="80"/>
      <c r="M11" s="80"/>
      <c r="N11" s="83"/>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row>
    <row r="12" spans="2:104" s="75" customFormat="1" ht="107.5" customHeight="1">
      <c r="B12" s="82">
        <v>4</v>
      </c>
      <c r="C12" s="334" t="s">
        <v>66</v>
      </c>
      <c r="D12" s="335"/>
      <c r="E12" s="335"/>
      <c r="F12" s="335"/>
      <c r="G12" s="335"/>
      <c r="H12" s="336"/>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row>
    <row r="13" spans="2:104" s="75" customFormat="1" ht="15.5">
      <c r="B13" s="350">
        <v>5</v>
      </c>
      <c r="C13" s="351" t="s">
        <v>67</v>
      </c>
      <c r="D13" s="352"/>
      <c r="E13" s="352"/>
      <c r="F13" s="352"/>
      <c r="G13" s="352"/>
      <c r="H13" s="353"/>
      <c r="I13" s="84"/>
      <c r="J13" s="84"/>
      <c r="K13" s="84"/>
      <c r="L13" s="85"/>
      <c r="M13" s="85"/>
      <c r="N13" s="85"/>
      <c r="O13" s="85"/>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row>
    <row r="14" spans="2:104" s="75" customFormat="1" ht="64.5" customHeight="1">
      <c r="B14" s="350"/>
      <c r="C14" s="351" t="s">
        <v>68</v>
      </c>
      <c r="D14" s="352"/>
      <c r="E14" s="352"/>
      <c r="F14" s="352"/>
      <c r="G14" s="352"/>
      <c r="H14" s="353"/>
      <c r="I14" s="86"/>
      <c r="J14" s="87"/>
      <c r="K14" s="87"/>
      <c r="L14" s="87"/>
      <c r="M14" s="87"/>
      <c r="N14" s="88"/>
      <c r="O14" s="87"/>
    </row>
    <row r="15" spans="2:104" s="75" customFormat="1" ht="35.15" customHeight="1" thickBot="1">
      <c r="B15" s="350"/>
      <c r="C15" s="354" t="s">
        <v>69</v>
      </c>
      <c r="D15" s="355"/>
      <c r="E15" s="355"/>
      <c r="F15" s="355"/>
      <c r="G15" s="355"/>
      <c r="H15" s="356"/>
      <c r="I15" s="84"/>
      <c r="J15" s="84"/>
      <c r="K15" s="84"/>
      <c r="L15" s="77"/>
      <c r="M15" s="77"/>
      <c r="N15" s="77"/>
      <c r="O15" s="77"/>
    </row>
    <row r="17" spans="3:8" ht="13" thickBot="1"/>
    <row r="18" spans="3:8" ht="16" thickBot="1">
      <c r="C18" s="340" t="s">
        <v>0</v>
      </c>
      <c r="D18" s="341"/>
      <c r="E18" s="341"/>
      <c r="F18" s="341"/>
      <c r="G18" s="341"/>
      <c r="H18" s="342"/>
    </row>
    <row r="19" spans="3:8" ht="26">
      <c r="C19" s="5" t="s">
        <v>1</v>
      </c>
      <c r="D19" s="1" t="s">
        <v>2</v>
      </c>
      <c r="E19" s="2" t="s">
        <v>3</v>
      </c>
      <c r="F19" s="3" t="s">
        <v>4</v>
      </c>
      <c r="G19" s="2" t="s">
        <v>5</v>
      </c>
      <c r="H19" s="6" t="s">
        <v>6</v>
      </c>
    </row>
    <row r="20" spans="3:8" ht="13">
      <c r="C20" s="4">
        <v>1</v>
      </c>
      <c r="D20" s="89" t="s">
        <v>36</v>
      </c>
      <c r="E20" s="90" t="s">
        <v>37</v>
      </c>
      <c r="F20" s="153"/>
      <c r="G20" s="154"/>
      <c r="H20" s="155"/>
    </row>
    <row r="21" spans="3:8" ht="13">
      <c r="C21" s="44">
        <v>2</v>
      </c>
      <c r="D21" s="89" t="s">
        <v>38</v>
      </c>
      <c r="E21" s="90" t="s">
        <v>39</v>
      </c>
      <c r="F21" s="156"/>
      <c r="G21" s="154"/>
      <c r="H21" s="155"/>
    </row>
    <row r="22" spans="3:8" ht="13">
      <c r="C22" s="4">
        <v>3</v>
      </c>
      <c r="D22" s="89" t="s">
        <v>40</v>
      </c>
      <c r="E22" s="90" t="s">
        <v>41</v>
      </c>
      <c r="F22" s="156"/>
      <c r="G22" s="154"/>
      <c r="H22" s="155"/>
    </row>
    <row r="23" spans="3:8" ht="13">
      <c r="C23" s="44">
        <v>4</v>
      </c>
      <c r="D23" s="89" t="s">
        <v>42</v>
      </c>
      <c r="E23" s="90" t="s">
        <v>43</v>
      </c>
      <c r="F23" s="156"/>
      <c r="G23" s="154"/>
      <c r="H23" s="155"/>
    </row>
    <row r="24" spans="3:8" ht="13">
      <c r="C24" s="4">
        <v>5</v>
      </c>
      <c r="D24" s="89" t="s">
        <v>34</v>
      </c>
      <c r="E24" s="90" t="s">
        <v>25</v>
      </c>
      <c r="F24" s="156"/>
      <c r="G24" s="154"/>
      <c r="H24" s="155"/>
    </row>
    <row r="25" spans="3:8" ht="13">
      <c r="C25" s="44">
        <v>6</v>
      </c>
      <c r="D25" s="89" t="s">
        <v>27</v>
      </c>
      <c r="E25" s="90" t="s">
        <v>26</v>
      </c>
      <c r="F25" s="156"/>
      <c r="G25" s="154"/>
      <c r="H25" s="155"/>
    </row>
    <row r="26" spans="3:8" ht="13">
      <c r="C26" s="4">
        <v>7</v>
      </c>
      <c r="D26" s="89" t="s">
        <v>44</v>
      </c>
      <c r="E26" s="90" t="s">
        <v>45</v>
      </c>
      <c r="F26" s="156"/>
      <c r="G26" s="154"/>
      <c r="H26" s="155"/>
    </row>
    <row r="27" spans="3:8" ht="13">
      <c r="C27" s="44">
        <v>8</v>
      </c>
      <c r="D27" s="89" t="s">
        <v>46</v>
      </c>
      <c r="E27" s="90" t="s">
        <v>47</v>
      </c>
      <c r="F27" s="156"/>
      <c r="G27" s="154"/>
      <c r="H27" s="155"/>
    </row>
    <row r="28" spans="3:8" ht="13">
      <c r="C28" s="4">
        <v>9</v>
      </c>
      <c r="D28" s="89" t="s">
        <v>48</v>
      </c>
      <c r="E28" s="90" t="s">
        <v>49</v>
      </c>
      <c r="F28" s="156"/>
      <c r="G28" s="154"/>
      <c r="H28" s="155"/>
    </row>
    <row r="29" spans="3:8" ht="13">
      <c r="C29" s="44">
        <v>10</v>
      </c>
      <c r="D29" s="89" t="s">
        <v>50</v>
      </c>
      <c r="E29" s="90" t="s">
        <v>51</v>
      </c>
      <c r="F29" s="156"/>
      <c r="G29" s="154"/>
      <c r="H29" s="155"/>
    </row>
    <row r="30" spans="3:8" ht="13">
      <c r="C30" s="4">
        <v>11</v>
      </c>
      <c r="D30" s="89" t="s">
        <v>52</v>
      </c>
      <c r="E30" s="90" t="s">
        <v>53</v>
      </c>
      <c r="F30" s="156"/>
      <c r="G30" s="154"/>
      <c r="H30" s="155"/>
    </row>
    <row r="31" spans="3:8" ht="13">
      <c r="C31" s="44">
        <v>12</v>
      </c>
      <c r="D31" s="89" t="s">
        <v>54</v>
      </c>
      <c r="E31" s="90" t="s">
        <v>55</v>
      </c>
      <c r="F31" s="156"/>
      <c r="G31" s="154"/>
      <c r="H31" s="155"/>
    </row>
    <row r="32" spans="3:8" ht="13">
      <c r="C32" s="4">
        <v>13</v>
      </c>
      <c r="D32" s="89" t="s">
        <v>56</v>
      </c>
      <c r="E32" s="90" t="s">
        <v>7</v>
      </c>
      <c r="F32" s="156">
        <v>16</v>
      </c>
      <c r="G32" s="154"/>
      <c r="H32" s="155"/>
    </row>
    <row r="33" spans="3:8" ht="13.5" thickBot="1">
      <c r="C33" s="7">
        <v>14</v>
      </c>
      <c r="D33" s="8" t="s">
        <v>8</v>
      </c>
      <c r="E33" s="69" t="s">
        <v>9</v>
      </c>
      <c r="F33" s="9">
        <v>1</v>
      </c>
      <c r="G33" s="10"/>
      <c r="H33" s="11"/>
    </row>
  </sheetData>
  <sheetProtection selectLockedCells="1"/>
  <mergeCells count="14">
    <mergeCell ref="B2:F2"/>
    <mergeCell ref="C18:H18"/>
    <mergeCell ref="C7:H7"/>
    <mergeCell ref="B8:B10"/>
    <mergeCell ref="C8:H8"/>
    <mergeCell ref="B13:B15"/>
    <mergeCell ref="C13:H13"/>
    <mergeCell ref="C14:H14"/>
    <mergeCell ref="C15:H15"/>
    <mergeCell ref="P8:U8"/>
    <mergeCell ref="C9:H9"/>
    <mergeCell ref="C10:H10"/>
    <mergeCell ref="C11:H11"/>
    <mergeCell ref="C12:H12"/>
  </mergeCells>
  <hyperlinks>
    <hyperlink ref="C9" r:id="rId1" display="WWW.resbank.co.za" xr:uid="{00000000-0004-0000-01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Feeder Balancing</vt:lpstr>
      <vt:lpstr>Currency</vt:lpstr>
      <vt:lpstr>'Feeder Balancing'!Data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Rendani Nevondo</dc:creator>
  <cp:lastModifiedBy>Herman Mhlongo</cp:lastModifiedBy>
  <dcterms:created xsi:type="dcterms:W3CDTF">2015-07-15T07:56:35Z</dcterms:created>
  <dcterms:modified xsi:type="dcterms:W3CDTF">2026-09-21T12:43:54Z</dcterms:modified>
</cp:coreProperties>
</file>