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C:\Users\06579\Desktop\GPW Tender 2026\BOQ\WP1 - 4 Unpriced BOQ\"/>
    </mc:Choice>
  </mc:AlternateContent>
  <xr:revisionPtr revIDLastSave="0" documentId="13_ncr:1_{5D0CC904-8130-420C-85CC-0D59E42F69D3}" xr6:coauthVersionLast="47" xr6:coauthVersionMax="47" xr10:uidLastSave="{00000000-0000-0000-0000-000000000000}"/>
  <bookViews>
    <workbookView xWindow="-108" yWindow="-108" windowWidth="23256" windowHeight="12456" xr2:uid="{00000000-000D-0000-FFFF-FFFF00000000}"/>
  </bookViews>
  <sheets>
    <sheet name="GPW - RFQ - 051 -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6" i="1"/>
  <c r="F5" i="1"/>
  <c r="F25" i="1"/>
  <c r="F22" i="1"/>
  <c r="F23" i="1"/>
  <c r="F14" i="1"/>
  <c r="F12" i="1"/>
  <c r="F35" i="1" l="1"/>
  <c r="F33" i="1" l="1"/>
  <c r="F32" i="1"/>
  <c r="F31" i="1"/>
  <c r="F30" i="1"/>
  <c r="F29" i="1"/>
  <c r="F28" i="1"/>
  <c r="F27" i="1"/>
  <c r="F21" i="1"/>
  <c r="F20" i="1"/>
  <c r="F17" i="1"/>
  <c r="F36" i="1" l="1"/>
  <c r="F37" i="1" s="1"/>
  <c r="F38" i="1" l="1"/>
  <c r="F39" i="1" s="1"/>
  <c r="F40" i="1" s="1"/>
</calcChain>
</file>

<file path=xl/sharedStrings.xml><?xml version="1.0" encoding="utf-8"?>
<sst xmlns="http://schemas.openxmlformats.org/spreadsheetml/2006/main" count="61" uniqueCount="44">
  <si>
    <t>ITEM NO</t>
  </si>
  <si>
    <t>DESCRIPTION</t>
  </si>
  <si>
    <t>UNIT</t>
  </si>
  <si>
    <t>QUANTITY</t>
  </si>
  <si>
    <t>RATE</t>
  </si>
  <si>
    <t>AMOUNT</t>
  </si>
  <si>
    <t>GENERAL REQUIREMENTS PRELIMINARIES &amp; GENERAL</t>
  </si>
  <si>
    <t xml:space="preserve">Preliminary and Generals </t>
  </si>
  <si>
    <t>Electronic Management System for Firearms and Electronic Key Management System</t>
  </si>
  <si>
    <t>Setup,installation,Commissioning and Go-Live Support</t>
  </si>
  <si>
    <t>No</t>
  </si>
  <si>
    <t>Full compliance with OHS requirement and legislation</t>
  </si>
  <si>
    <t>Months</t>
  </si>
  <si>
    <t>Health &amp; Safety Management</t>
  </si>
  <si>
    <t>Allowance to be made under this clause for compliance with all requirements of the Occupational Health and Safet Act and Regulations.
The contractor shall allow for Health and Safety according to the Occupational Health and Safety Acti, 1993, Construction Regulations 2014 as per Government Notice. Contractor to include all OHS requirements such as PPE, Health and Safety File, training, medicals, signage and part-time Health and Safety Officer.</t>
  </si>
  <si>
    <t>Maintenance and Technical Support (24 Months)</t>
  </si>
  <si>
    <t xml:space="preserve">The service provide / bidder to provide ongoing maintenance and technical support for a duration of thirty six (36) months, including user training, documentation, warranty, fault resolution, system updates, troubleshooting, and user assistance, to ensure uninterrupted technical support and operation of the installed solution. 
Three (3) years OEM warranty on all equipment supplied.
</t>
  </si>
  <si>
    <r>
      <rPr>
        <b/>
        <sz val="8"/>
        <rFont val="Arial"/>
        <family val="2"/>
      </rPr>
      <t>Protection of Existing Works</t>
    </r>
    <r>
      <rPr>
        <sz val="8"/>
        <rFont val="Arial"/>
        <family val="2"/>
      </rPr>
      <t xml:space="preserve">
Allow for the protection of all existing structures, finishes, fittings, and installations that may be affected by the execution of the works, including but not limited to walls, ceilings, floors, doors, windows, roofing,furniture, fixtures, services, and all adjacent completed work liable to damage during construction activities, alterations, demolition, rubble removal, repairs, installations, and upgrade works.
The Contractor shall provide and maintain all necessary protective measures throughout the duration of the contract to prevent damage, staining, contamination, vibration-related defects, water ingress, or any other deterioration resulting from the execution of the works.
Any existing work damaged as a result of the Contractor's operations shall be repaired, replaced, or reinstated at the Contractor's expense using new materials of the same or superior quality, finish, colour, texture, and performance characteristics to match the existing adjoining work. All making-good work shall be completed to the satisfaction and approval of the Project Manager.
Prior to commencement of any work, the Contractor shall inspect the site and verify the extent and condition of all existing elements. The scope of work, site conditions, dimensions, and quantities shall be confirmed on site before construction commences. No claim arising from failure to verify site conditions, measurements, or quantities will be entertained after commencement of the works. Any discrepancies identified between the contract documentation and actual site conditions shall be brought to the attention of the Project Manager for clarification before proceeding with the affected work.</t>
    </r>
  </si>
  <si>
    <t>FIREARM MANAGEMENT SYSTEM</t>
  </si>
  <si>
    <r>
      <rPr>
        <b/>
        <sz val="8"/>
        <rFont val="Arial"/>
        <family val="2"/>
      </rPr>
      <t xml:space="preserve">Electronic Smart Gun Locker
</t>
    </r>
    <r>
      <rPr>
        <sz val="8"/>
        <rFont val="Arial"/>
        <family val="2"/>
      </rPr>
      <t xml:space="preserve">Supply and install an electronic firearm management locker with individual weapon compartments, Radio Frequency Identification (RFID) -enabled tracking, biometric access control, audit trail functionality, real-time monitoring, and integration with the Firearm Management System. The locker shall record all firearm withdrawals and returns and provide automated inventory reconciliation.
</t>
    </r>
    <r>
      <rPr>
        <b/>
        <sz val="8"/>
        <rFont val="Arial"/>
        <family val="2"/>
      </rPr>
      <t>Smart Ammunition Storage Locker</t>
    </r>
    <r>
      <rPr>
        <sz val="8"/>
        <rFont val="Arial"/>
        <family val="2"/>
      </rPr>
      <t xml:space="preserve">
Supply and install an intelligent ammunition storage system equipped with RFID or barcode tracking, electronic locking mechanisms, user authentication, transaction logging, stock monitoring, and integration with the Firearm Management System for real-time inventory management.
•	Sixteen (16) x Handguns
•	Two (02) x Shot Guns
</t>
    </r>
    <r>
      <rPr>
        <b/>
        <sz val="8"/>
        <rFont val="Arial"/>
        <family val="2"/>
      </rPr>
      <t>Note:</t>
    </r>
    <r>
      <rPr>
        <sz val="8"/>
        <rFont val="Arial"/>
        <family val="2"/>
      </rPr>
      <t xml:space="preserve">
•	Comprehensive Details of the Guns will be provided to the successful Bidder upon signing of the contract.</t>
    </r>
  </si>
  <si>
    <t>Ammunition Store Doors (Security Rated)</t>
  </si>
  <si>
    <t>Supply, install, test, and commission a heavy-duty ammunition storage door, manufactured from reinforced steel construction with high-security locking mechanisms, fire-resistant and blast-resistant properties, complete with frame, hardware, seals, and all accessories required for a fully operational installation.</t>
  </si>
  <si>
    <t>Rate only</t>
  </si>
  <si>
    <t>Lithium Battery 12V7AH LifePo4 or similar approved</t>
  </si>
  <si>
    <t xml:space="preserve">Fire Suppression System </t>
  </si>
  <si>
    <t>Biometric Access Control Readers</t>
  </si>
  <si>
    <r>
      <rPr>
        <b/>
        <sz val="8"/>
        <rFont val="Arial"/>
        <family val="2"/>
      </rPr>
      <t>Firearm Management Software Platform (License) with a minimum of 5 systems per year comprising of the following items:</t>
    </r>
    <r>
      <rPr>
        <sz val="8"/>
        <rFont val="Arial"/>
        <family val="2"/>
      </rPr>
      <t xml:space="preserve">
Firearm Registry Database Module
Weapon Tracking and Inventory Management Module
Firearm Issuing and Return Management Module
Personnel and Authorization Management Module
Electronic Audit Trail and Reporting Module
Dashboard and Business Intelligence Reporting
Mobile Inspection Application for at least 2 users
Integration with Existing Security Systems and Building Management System
Development and Third-Party Integration Services
Database Server and Central Application Server
Network Attached Storage (NAS)
Firewall Appliance
Managed Network Switches x 2
Barcode Printers 
(Lifetime licensing)
</t>
    </r>
  </si>
  <si>
    <t>Workstations for Armoury Personnel</t>
  </si>
  <si>
    <t xml:space="preserve">Supply, deliver, install, configure, and commission desktop computer workstations for armoury personnel to facilitate the operation of the Firearm Management System.The workstations shall support all Firearm Management System functions, including firearm registration, ammunition inventory management, issuance and return processing, RFID and barcode scanning, report generation, audit trail reviews, and real-time monitoring. The contractor shall configure all hardware and software, connect the workstations to the network infrastructure, and ensure full integration with the Firearm Management System. Installation shall include testing, commissioning, and user setup.
Specifications:Intel Core i7 (or equivalent) processor,Minimum 16 GB RAM
Minimum 512 GB SSD storage,22" LED monitor,Keyboard and mouse
Gigabit network connectivity,Windows 11 Professional (or latest approved operating system),Antivirus and endpoint protection software for a period of five (5) years,USB ports for RFID readers, barcode scanners, and biometric devices,Microsoft Office or equivalent productivity suite,
Three-year manufacturer warranty
</t>
  </si>
  <si>
    <t>ELECTRONIC KEY MANAGEMENT SYSTEM</t>
  </si>
  <si>
    <r>
      <t>Supply, install, test and commission Electronic Key Cabinet, to accommodate a minimum of 290-key slots capacity, on four floors , Radio Frequency Identification (RFID) -enabled key management, biometric access control, audit trail, reporting module, network connectivity, software licence, training, commissioning, and 36 -month maintenance and support
The cabinet shall utilize intelligent Radio Frequency Identification (RFID) key tagging technology and provide controlled access through biometric, PIN, and proximity card authentication. The system shall maintain a complete electronic audit trail of all key transactions, including key removals, returns, user details, and transaction timestamps. The solution shall support standalone operation and network connectivity for centralized administration, monitoring, reporting, and integration with existing security, access control, CCTV, and Building Management Systems.</t>
    </r>
    <r>
      <rPr>
        <sz val="8"/>
        <color rgb="FFFF0000"/>
        <rFont val="Arial"/>
        <family val="2"/>
      </rPr>
      <t xml:space="preserve"> </t>
    </r>
  </si>
  <si>
    <t>Supply, deliver, install, configure, test, and commission Electronic Key Cabinet, to accomodate a minimum of 32-key slots capacity, on two floors of the facility. The cabinet shall provide secure electronic key management and controlled access for operational, armoury, plant, vehicle, office, and restricted-area keys. The system shall support intelligent RFID key identification, Biometric reader,role-based access control, electronic audit trails, and real-time key tracking. The cabinet shall be network-enabled and capable of integration with Access Control System, and Security Management Platform. The key cabinets must provides secure, scalable key management with centralized administration, audit reporting, and user authentication capabilities</t>
  </si>
  <si>
    <t>Biometric reader</t>
  </si>
  <si>
    <t>Lithium Battery backup 12V7AH LifePo4 or similar approved</t>
  </si>
  <si>
    <t>Intelligent Electronic Key fobs</t>
  </si>
  <si>
    <t>Security Seals and Nylon Sleeves</t>
  </si>
  <si>
    <t>Key Management software, networking components, battery backup, installation, commissioning Software per floor with a minimum of 50 systems per year (Lifetime licensing)</t>
  </si>
  <si>
    <r>
      <rPr>
        <b/>
        <sz val="8"/>
        <rFont val="Arial"/>
        <family val="2"/>
      </rPr>
      <t>DELIVERY AND INSTALLATION</t>
    </r>
    <r>
      <rPr>
        <sz val="8"/>
        <rFont val="Arial"/>
        <family val="2"/>
      </rPr>
      <t xml:space="preserve">
The bidder shall ensure that all personnel assigned to the project provide valid identification documents as required by GPW's Protocol and security procedures.
All vehicles granted access to site shall be roadworthy and compliant with applicable road traffic regulations. Drivers must hold valid driving licence and any required permits at all times.
The equipment will be delivered to and assembled within a six-storey building that is occupied by GPW staff. 
The Client cannot guarantee the availability of a goods Lift / elevator at the time of delivery and installation.The bidder shall make the necessary arrangements for the transportation of equipment to the designated areas. 
Utmost care must be exercised during the handling and movement of all items as Any damage caused during delivery, installation or assemble shall be the sole responsibility of the bidder.
The bidder shall be responsible for all cleaning, removal of packaging and debris, and making good any affected areas upon completion.</t>
    </r>
  </si>
  <si>
    <t>Item</t>
  </si>
  <si>
    <t>Sub total 1 (Excluding VAT)</t>
  </si>
  <si>
    <t>Allow contigency amount to Sub Total 1 (Calculated at  5% )</t>
  </si>
  <si>
    <t>Sub Total 2 (Sub Total 1 + Contigency amount)</t>
  </si>
  <si>
    <t>Add  Value Added Tax (VAT) to Sub Total 2 (Calculated at 15%)</t>
  </si>
  <si>
    <t>TOTAL CARRIED TO FORM OF OFFER AND ACCEPTANCE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</si>
</sst>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R-1C09]* #,##0.00_-;\-[$R-1C09]* #,##0.00_-;_-[$R-1C09]* &quot;-&quot;??_-;_-@_-"/>
  </numFmts>
  <fonts count="13">
    <font>
      <sz val="10"/>
      <color rgb="FF000000"/>
      <name val="Times New Roman"/>
      <charset val="204"/>
    </font>
    <font>
      <b/>
      <sz val="8"/>
      <color rgb="FF000000"/>
      <name val="Arial"/>
      <family val="2"/>
    </font>
    <font>
      <sz val="8"/>
      <color rgb="FF000000"/>
      <name val="Arial"/>
      <family val="2"/>
    </font>
    <font>
      <b/>
      <sz val="8"/>
      <name val="Arial"/>
      <family val="2"/>
    </font>
    <font>
      <sz val="8"/>
      <name val="Arial"/>
      <family val="2"/>
    </font>
    <font>
      <sz val="8"/>
      <color rgb="FFFF0000"/>
      <name val="Arial"/>
      <family val="2"/>
    </font>
    <font>
      <b/>
      <sz val="8"/>
      <color rgb="FF000000"/>
      <name val="Segoe UI"/>
      <family val="2"/>
    </font>
    <font>
      <b/>
      <sz val="9.5"/>
      <color indexed="8"/>
      <name val="Arial"/>
      <family val="2"/>
    </font>
    <font>
      <sz val="9.5"/>
      <name val="Courier"/>
      <family val="3"/>
    </font>
    <font>
      <sz val="9.5"/>
      <color indexed="8"/>
      <name val="Arial"/>
      <family val="2"/>
    </font>
    <font>
      <sz val="9.5"/>
      <name val="Arial"/>
      <family val="2"/>
    </font>
    <font>
      <sz val="9"/>
      <name val="Arial"/>
      <family val="2"/>
    </font>
    <font>
      <sz val="8"/>
      <color theme="1"/>
      <name val="Arial"/>
      <family val="2"/>
    </font>
  </fonts>
  <fills count="2">
    <fill>
      <patternFill patternType="none"/>
    </fill>
    <fill>
      <patternFill patternType="gray125"/>
    </fill>
  </fills>
  <borders count="1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thin">
        <color rgb="FF000000"/>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right style="thin">
        <color rgb="FF000000"/>
      </right>
      <top style="medium">
        <color indexed="64"/>
      </top>
      <bottom/>
      <diagonal/>
    </border>
    <border>
      <left style="thin">
        <color indexed="64"/>
      </left>
      <right/>
      <top/>
      <bottom/>
      <diagonal/>
    </border>
    <border>
      <left style="thin">
        <color indexed="64"/>
      </left>
      <right style="thin">
        <color indexed="64"/>
      </right>
      <top/>
      <bottom/>
      <diagonal/>
    </border>
    <border>
      <left/>
      <right style="thin">
        <color rgb="FF000000"/>
      </right>
      <top/>
      <bottom/>
      <diagonal/>
    </border>
    <border>
      <left style="thin">
        <color rgb="FF000000"/>
      </left>
      <right/>
      <top/>
      <bottom/>
      <diagonal/>
    </border>
    <border>
      <left style="thin">
        <color indexed="64"/>
      </left>
      <right style="thin">
        <color rgb="FF000000"/>
      </right>
      <top/>
      <bottom/>
      <diagonal/>
    </border>
  </borders>
  <cellStyleXfs count="1">
    <xf numFmtId="0" fontId="0" fillId="0" borderId="0"/>
  </cellStyleXfs>
  <cellXfs count="49">
    <xf numFmtId="0" fontId="0" fillId="0" borderId="0" xfId="0" applyAlignment="1">
      <alignment horizontal="left" vertical="top"/>
    </xf>
    <xf numFmtId="0" fontId="2" fillId="0" borderId="0" xfId="0" applyFont="1" applyAlignment="1">
      <alignment horizontal="left" vertical="top"/>
    </xf>
    <xf numFmtId="0" fontId="3" fillId="0" borderId="2" xfId="0" applyFont="1" applyBorder="1" applyAlignment="1">
      <alignment horizontal="left" vertical="top" wrapText="1"/>
    </xf>
    <xf numFmtId="0" fontId="1" fillId="0" borderId="0" xfId="0" applyFont="1" applyAlignment="1">
      <alignment horizontal="left" vertical="center"/>
    </xf>
    <xf numFmtId="0" fontId="3"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6" fillId="0" borderId="0" xfId="0" applyFont="1" applyAlignment="1">
      <alignment horizontal="left" vertical="center"/>
    </xf>
    <xf numFmtId="0" fontId="4" fillId="0" borderId="0" xfId="0" applyFont="1" applyAlignment="1">
      <alignment horizontal="left" vertical="top" wrapText="1"/>
    </xf>
    <xf numFmtId="0" fontId="3" fillId="0" borderId="14" xfId="0" applyFont="1" applyBorder="1" applyAlignment="1">
      <alignment horizontal="left" vertical="top" wrapText="1"/>
    </xf>
    <xf numFmtId="0" fontId="7" fillId="0" borderId="14" xfId="0" applyFont="1" applyBorder="1" applyAlignment="1">
      <alignment vertical="top"/>
    </xf>
    <xf numFmtId="0" fontId="9" fillId="0" borderId="14" xfId="0" applyFont="1" applyBorder="1" applyAlignment="1">
      <alignment vertical="top"/>
    </xf>
    <xf numFmtId="0" fontId="7" fillId="0" borderId="14" xfId="0" applyFont="1" applyBorder="1" applyAlignment="1">
      <alignment horizontal="left" vertical="top" wrapText="1"/>
    </xf>
    <xf numFmtId="0" fontId="11" fillId="0" borderId="14" xfId="0" applyFont="1" applyBorder="1" applyAlignment="1">
      <alignment horizontal="left" vertical="center" wrapText="1"/>
    </xf>
    <xf numFmtId="0" fontId="3" fillId="0" borderId="17" xfId="0" applyFont="1" applyBorder="1" applyAlignment="1">
      <alignment horizontal="left" vertical="top" wrapText="1"/>
    </xf>
    <xf numFmtId="0" fontId="4" fillId="0" borderId="17"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2" fillId="0" borderId="13" xfId="0"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2" fillId="0" borderId="16" xfId="0" applyFont="1" applyBorder="1" applyAlignment="1">
      <alignment horizontal="center" vertical="center" wrapText="1"/>
    </xf>
    <xf numFmtId="164" fontId="2" fillId="0" borderId="2"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1" fontId="2" fillId="0" borderId="16" xfId="0" applyNumberFormat="1" applyFont="1" applyBorder="1" applyAlignment="1">
      <alignment horizontal="center" vertical="center" shrinkToFit="1"/>
    </xf>
    <xf numFmtId="1" fontId="2" fillId="0" borderId="18" xfId="0" applyNumberFormat="1" applyFont="1" applyBorder="1" applyAlignment="1">
      <alignment horizontal="center" vertical="center" shrinkToFit="1"/>
    </xf>
    <xf numFmtId="1" fontId="2" fillId="0" borderId="2" xfId="0" applyNumberFormat="1" applyFont="1" applyBorder="1" applyAlignment="1">
      <alignment horizontal="center" vertical="center" shrinkToFit="1"/>
    </xf>
    <xf numFmtId="164" fontId="4" fillId="0" borderId="2" xfId="0"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1" fontId="12" fillId="0" borderId="2" xfId="0" applyNumberFormat="1" applyFont="1" applyBorder="1" applyAlignment="1">
      <alignment horizontal="center" vertical="center" shrinkToFit="1"/>
    </xf>
    <xf numFmtId="164" fontId="1" fillId="0" borderId="10" xfId="0" applyNumberFormat="1" applyFont="1" applyBorder="1" applyAlignment="1">
      <alignment horizontal="center" vertical="center" wrapText="1"/>
    </xf>
    <xf numFmtId="164" fontId="2" fillId="0" borderId="0" xfId="0" applyNumberFormat="1" applyFont="1" applyAlignment="1">
      <alignment horizontal="center" vertical="center"/>
    </xf>
    <xf numFmtId="0" fontId="2" fillId="0" borderId="15" xfId="0" applyFont="1" applyBorder="1" applyAlignment="1">
      <alignment horizontal="center" vertical="center" wrapText="1"/>
    </xf>
    <xf numFmtId="0" fontId="8"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10" fillId="0" borderId="15" xfId="0" applyFont="1" applyBorder="1" applyAlignment="1">
      <alignment horizontal="center" vertical="center"/>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3" fillId="0" borderId="3" xfId="0" applyFont="1" applyBorder="1" applyAlignment="1">
      <alignment horizontal="right" vertical="top" wrapText="1"/>
    </xf>
    <xf numFmtId="0" fontId="3" fillId="0" borderId="4" xfId="0" applyFont="1" applyBorder="1" applyAlignment="1">
      <alignment horizontal="right" vertical="top" wrapText="1"/>
    </xf>
    <xf numFmtId="0" fontId="3" fillId="0" borderId="5"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view="pageBreakPreview" topLeftCell="A35" zoomScale="115" zoomScaleNormal="100" zoomScaleSheetLayoutView="115" workbookViewId="0">
      <selection activeCell="F35" sqref="F35"/>
    </sheetView>
  </sheetViews>
  <sheetFormatPr defaultColWidth="8.83203125" defaultRowHeight="10.15"/>
  <cols>
    <col min="1" max="1" width="6.83203125" style="8" bestFit="1" customWidth="1"/>
    <col min="2" max="2" width="74.1640625" style="1" bestFit="1" customWidth="1"/>
    <col min="3" max="3" width="13.5" style="8" customWidth="1"/>
    <col min="4" max="4" width="10.1640625" style="8" bestFit="1" customWidth="1"/>
    <col min="5" max="5" width="11.5" style="38" bestFit="1" customWidth="1"/>
    <col min="6" max="6" width="11.6640625" style="38" bestFit="1" customWidth="1"/>
    <col min="7" max="16384" width="8.83203125" style="1"/>
  </cols>
  <sheetData>
    <row r="1" spans="1:6" s="8" customFormat="1" ht="19.149999999999999" customHeight="1" thickBot="1">
      <c r="A1" s="7" t="s">
        <v>0</v>
      </c>
      <c r="B1" s="7" t="s">
        <v>1</v>
      </c>
      <c r="C1" s="7" t="s">
        <v>2</v>
      </c>
      <c r="D1" s="7" t="s">
        <v>3</v>
      </c>
      <c r="E1" s="24" t="s">
        <v>4</v>
      </c>
      <c r="F1" s="24" t="s">
        <v>5</v>
      </c>
    </row>
    <row r="2" spans="1:6" ht="14.25" customHeight="1">
      <c r="A2" s="19"/>
      <c r="B2" s="12" t="s">
        <v>6</v>
      </c>
      <c r="C2" s="39"/>
      <c r="D2" s="25"/>
      <c r="E2" s="26"/>
      <c r="F2" s="27"/>
    </row>
    <row r="3" spans="1:6" ht="14.25" customHeight="1">
      <c r="A3" s="20"/>
      <c r="B3" s="13" t="s">
        <v>7</v>
      </c>
      <c r="C3" s="40"/>
      <c r="D3" s="28"/>
      <c r="E3" s="29"/>
      <c r="F3" s="30"/>
    </row>
    <row r="4" spans="1:6">
      <c r="A4" s="20"/>
      <c r="B4" s="17" t="s">
        <v>8</v>
      </c>
      <c r="C4" s="39"/>
      <c r="D4" s="28"/>
      <c r="E4" s="29"/>
      <c r="F4" s="30"/>
    </row>
    <row r="5" spans="1:6" ht="14.25" customHeight="1">
      <c r="A5" s="23">
        <v>1</v>
      </c>
      <c r="B5" s="18" t="s">
        <v>9</v>
      </c>
      <c r="C5" s="41" t="s">
        <v>10</v>
      </c>
      <c r="D5" s="31">
        <v>1</v>
      </c>
      <c r="E5" s="29"/>
      <c r="F5" s="30">
        <f t="shared" ref="F5:F9" si="0">D5*E5</f>
        <v>0</v>
      </c>
    </row>
    <row r="6" spans="1:6" ht="14.25" customHeight="1">
      <c r="A6" s="23">
        <v>2</v>
      </c>
      <c r="B6" s="18" t="s">
        <v>11</v>
      </c>
      <c r="C6" s="42" t="s">
        <v>12</v>
      </c>
      <c r="D6" s="32">
        <v>3</v>
      </c>
      <c r="E6" s="29"/>
      <c r="F6" s="30">
        <f t="shared" si="0"/>
        <v>0</v>
      </c>
    </row>
    <row r="7" spans="1:6" ht="14.25" customHeight="1">
      <c r="A7" s="23"/>
      <c r="B7" s="14"/>
      <c r="C7" s="43"/>
      <c r="D7" s="31"/>
      <c r="E7" s="29"/>
      <c r="F7" s="30"/>
    </row>
    <row r="8" spans="1:6" ht="14.25" customHeight="1">
      <c r="A8" s="23"/>
      <c r="B8" s="15" t="s">
        <v>13</v>
      </c>
      <c r="C8" s="43"/>
      <c r="D8" s="31"/>
      <c r="E8" s="29"/>
      <c r="F8" s="30"/>
    </row>
    <row r="9" spans="1:6" ht="102" customHeight="1">
      <c r="A9" s="23"/>
      <c r="B9" s="16" t="s">
        <v>14</v>
      </c>
      <c r="C9" s="42" t="s">
        <v>12</v>
      </c>
      <c r="D9" s="32">
        <v>3</v>
      </c>
      <c r="E9" s="29"/>
      <c r="F9" s="30">
        <f t="shared" si="0"/>
        <v>0</v>
      </c>
    </row>
    <row r="10" spans="1:6" ht="14.25" customHeight="1">
      <c r="A10" s="22"/>
      <c r="B10" s="17"/>
      <c r="C10" s="39"/>
      <c r="D10" s="28"/>
      <c r="E10" s="29"/>
      <c r="F10" s="30"/>
    </row>
    <row r="11" spans="1:6" ht="14.25" customHeight="1">
      <c r="A11" s="22"/>
      <c r="B11" s="17" t="s">
        <v>15</v>
      </c>
      <c r="C11" s="41"/>
      <c r="D11" s="31"/>
      <c r="E11" s="29"/>
      <c r="F11" s="30"/>
    </row>
    <row r="12" spans="1:6" ht="54" customHeight="1">
      <c r="A12" s="22">
        <v>3</v>
      </c>
      <c r="B12" s="18" t="s">
        <v>16</v>
      </c>
      <c r="C12" s="41" t="s">
        <v>10</v>
      </c>
      <c r="D12" s="31">
        <v>1</v>
      </c>
      <c r="E12" s="29"/>
      <c r="F12" s="30">
        <f>D12*E12</f>
        <v>0</v>
      </c>
    </row>
    <row r="13" spans="1:6" ht="14.25" customHeight="1">
      <c r="A13" s="22"/>
      <c r="B13" s="18"/>
      <c r="C13" s="41"/>
      <c r="D13" s="31"/>
      <c r="E13" s="29"/>
      <c r="F13" s="30"/>
    </row>
    <row r="14" spans="1:6" ht="224.45">
      <c r="A14" s="22">
        <v>4</v>
      </c>
      <c r="B14" s="18" t="s">
        <v>17</v>
      </c>
      <c r="C14" s="41" t="s">
        <v>10</v>
      </c>
      <c r="D14" s="31">
        <v>1</v>
      </c>
      <c r="E14" s="29"/>
      <c r="F14" s="30">
        <f t="shared" ref="F14" si="1">D14*E14</f>
        <v>0</v>
      </c>
    </row>
    <row r="15" spans="1:6">
      <c r="A15" s="21"/>
      <c r="B15" s="4"/>
      <c r="C15" s="9"/>
      <c r="D15" s="9"/>
      <c r="E15" s="29"/>
      <c r="F15" s="30"/>
    </row>
    <row r="16" spans="1:6" ht="18.75" customHeight="1">
      <c r="A16" s="22"/>
      <c r="B16" s="3" t="s">
        <v>18</v>
      </c>
      <c r="C16" s="9"/>
      <c r="D16" s="9"/>
      <c r="E16" s="29"/>
      <c r="F16" s="30"/>
    </row>
    <row r="17" spans="1:6" ht="153">
      <c r="A17" s="22">
        <v>5</v>
      </c>
      <c r="B17" s="5" t="s">
        <v>19</v>
      </c>
      <c r="C17" s="6" t="s">
        <v>10</v>
      </c>
      <c r="D17" s="33">
        <v>1</v>
      </c>
      <c r="E17" s="34"/>
      <c r="F17" s="35">
        <f>D17*E17</f>
        <v>0</v>
      </c>
    </row>
    <row r="18" spans="1:6" ht="11.45">
      <c r="A18" s="22"/>
      <c r="B18" s="10" t="s">
        <v>20</v>
      </c>
      <c r="C18" s="6"/>
      <c r="D18" s="33"/>
      <c r="E18" s="34"/>
      <c r="F18" s="35"/>
    </row>
    <row r="19" spans="1:6" ht="30.6">
      <c r="A19" s="22">
        <v>6</v>
      </c>
      <c r="B19" s="5" t="s">
        <v>21</v>
      </c>
      <c r="C19" s="6" t="s">
        <v>10</v>
      </c>
      <c r="D19" s="33">
        <v>0</v>
      </c>
      <c r="E19" s="34"/>
      <c r="F19" s="33" t="s">
        <v>22</v>
      </c>
    </row>
    <row r="20" spans="1:6">
      <c r="A20" s="22">
        <v>7</v>
      </c>
      <c r="B20" s="5" t="s">
        <v>23</v>
      </c>
      <c r="C20" s="6" t="s">
        <v>10</v>
      </c>
      <c r="D20" s="33">
        <v>1</v>
      </c>
      <c r="E20" s="29"/>
      <c r="F20" s="30">
        <f>D20*E20</f>
        <v>0</v>
      </c>
    </row>
    <row r="21" spans="1:6">
      <c r="A21" s="22">
        <v>8</v>
      </c>
      <c r="B21" s="5" t="s">
        <v>24</v>
      </c>
      <c r="C21" s="6" t="s">
        <v>10</v>
      </c>
      <c r="D21" s="33">
        <v>1</v>
      </c>
      <c r="E21" s="34"/>
      <c r="F21" s="35">
        <f>D21*E21</f>
        <v>0</v>
      </c>
    </row>
    <row r="22" spans="1:6">
      <c r="A22" s="22">
        <v>9</v>
      </c>
      <c r="B22" s="5" t="s">
        <v>25</v>
      </c>
      <c r="C22" s="6" t="s">
        <v>10</v>
      </c>
      <c r="D22" s="33">
        <v>2</v>
      </c>
      <c r="E22" s="34"/>
      <c r="F22" s="35">
        <f>D22*E22</f>
        <v>0</v>
      </c>
    </row>
    <row r="23" spans="1:6" ht="181.9" customHeight="1">
      <c r="A23" s="21">
        <v>10</v>
      </c>
      <c r="B23" s="5" t="s">
        <v>26</v>
      </c>
      <c r="C23" s="6" t="s">
        <v>10</v>
      </c>
      <c r="D23" s="33">
        <v>1</v>
      </c>
      <c r="E23" s="29"/>
      <c r="F23" s="30">
        <f>D23*E23</f>
        <v>0</v>
      </c>
    </row>
    <row r="24" spans="1:6">
      <c r="A24" s="21"/>
      <c r="B24" s="4" t="s">
        <v>27</v>
      </c>
      <c r="C24" s="6"/>
      <c r="D24" s="33"/>
      <c r="E24" s="29"/>
      <c r="F24" s="30"/>
    </row>
    <row r="25" spans="1:6" ht="163.15">
      <c r="A25" s="21">
        <v>11</v>
      </c>
      <c r="B25" s="11" t="s">
        <v>28</v>
      </c>
      <c r="C25" s="6" t="s">
        <v>10</v>
      </c>
      <c r="D25" s="33">
        <v>1</v>
      </c>
      <c r="E25" s="29"/>
      <c r="F25" s="30">
        <f>D25*E25</f>
        <v>0</v>
      </c>
    </row>
    <row r="26" spans="1:6">
      <c r="A26" s="21"/>
      <c r="B26" s="2" t="s">
        <v>29</v>
      </c>
      <c r="C26" s="6"/>
      <c r="D26" s="33"/>
      <c r="E26" s="29"/>
      <c r="F26" s="30"/>
    </row>
    <row r="27" spans="1:6" ht="112.15">
      <c r="A27" s="22">
        <v>12</v>
      </c>
      <c r="B27" s="5" t="s">
        <v>30</v>
      </c>
      <c r="C27" s="6" t="s">
        <v>10</v>
      </c>
      <c r="D27" s="33">
        <v>4</v>
      </c>
      <c r="E27" s="29"/>
      <c r="F27" s="30">
        <f t="shared" ref="F27:F33" si="2">D27*E27</f>
        <v>0</v>
      </c>
    </row>
    <row r="28" spans="1:6" ht="77.45" customHeight="1">
      <c r="A28" s="22">
        <v>13</v>
      </c>
      <c r="B28" s="5" t="s">
        <v>31</v>
      </c>
      <c r="C28" s="6" t="s">
        <v>10</v>
      </c>
      <c r="D28" s="36">
        <v>2</v>
      </c>
      <c r="E28" s="29"/>
      <c r="F28" s="30">
        <f t="shared" si="2"/>
        <v>0</v>
      </c>
    </row>
    <row r="29" spans="1:6">
      <c r="A29" s="22">
        <v>14</v>
      </c>
      <c r="B29" s="5" t="s">
        <v>32</v>
      </c>
      <c r="C29" s="6" t="s">
        <v>10</v>
      </c>
      <c r="D29" s="33">
        <v>7</v>
      </c>
      <c r="E29" s="29"/>
      <c r="F29" s="30">
        <f t="shared" si="2"/>
        <v>0</v>
      </c>
    </row>
    <row r="30" spans="1:6">
      <c r="A30" s="22">
        <v>15</v>
      </c>
      <c r="B30" s="5" t="s">
        <v>33</v>
      </c>
      <c r="C30" s="6" t="s">
        <v>10</v>
      </c>
      <c r="D30" s="33">
        <v>7</v>
      </c>
      <c r="E30" s="29"/>
      <c r="F30" s="30">
        <f t="shared" si="2"/>
        <v>0</v>
      </c>
    </row>
    <row r="31" spans="1:6">
      <c r="A31" s="22">
        <v>16</v>
      </c>
      <c r="B31" s="5" t="s">
        <v>34</v>
      </c>
      <c r="C31" s="6" t="s">
        <v>10</v>
      </c>
      <c r="D31" s="33">
        <v>290</v>
      </c>
      <c r="E31" s="29"/>
      <c r="F31" s="30">
        <f t="shared" si="2"/>
        <v>0</v>
      </c>
    </row>
    <row r="32" spans="1:6">
      <c r="A32" s="22">
        <v>17</v>
      </c>
      <c r="B32" s="5" t="s">
        <v>35</v>
      </c>
      <c r="C32" s="6" t="s">
        <v>10</v>
      </c>
      <c r="D32" s="33">
        <v>350</v>
      </c>
      <c r="E32" s="29"/>
      <c r="F32" s="30">
        <f t="shared" si="2"/>
        <v>0</v>
      </c>
    </row>
    <row r="33" spans="1:6" ht="20.45">
      <c r="A33" s="22">
        <v>18</v>
      </c>
      <c r="B33" s="5" t="s">
        <v>36</v>
      </c>
      <c r="C33" s="6" t="s">
        <v>10</v>
      </c>
      <c r="D33" s="33">
        <v>7</v>
      </c>
      <c r="E33" s="29"/>
      <c r="F33" s="30">
        <f t="shared" si="2"/>
        <v>0</v>
      </c>
    </row>
    <row r="34" spans="1:6">
      <c r="A34" s="22"/>
      <c r="B34" s="5"/>
      <c r="C34" s="6"/>
      <c r="D34" s="33"/>
      <c r="E34" s="29"/>
      <c r="F34" s="30"/>
    </row>
    <row r="35" spans="1:6" ht="235.15" customHeight="1">
      <c r="A35" s="22">
        <v>19</v>
      </c>
      <c r="B35" s="5" t="s">
        <v>37</v>
      </c>
      <c r="C35" s="6" t="s">
        <v>38</v>
      </c>
      <c r="D35" s="33">
        <v>1</v>
      </c>
      <c r="E35" s="29"/>
      <c r="F35" s="30">
        <f>D35*E35</f>
        <v>0</v>
      </c>
    </row>
    <row r="36" spans="1:6" ht="18.75" customHeight="1">
      <c r="A36" s="6"/>
      <c r="B36" s="2" t="s">
        <v>39</v>
      </c>
      <c r="C36" s="44"/>
      <c r="D36" s="44"/>
      <c r="E36" s="45"/>
      <c r="F36" s="45">
        <f>SUM(F5:F35)</f>
        <v>0</v>
      </c>
    </row>
    <row r="37" spans="1:6" ht="18.75" customHeight="1">
      <c r="A37" s="6"/>
      <c r="B37" s="5" t="s">
        <v>40</v>
      </c>
      <c r="C37" s="9"/>
      <c r="D37" s="9"/>
      <c r="E37" s="29"/>
      <c r="F37" s="29">
        <f>F36*5%</f>
        <v>0</v>
      </c>
    </row>
    <row r="38" spans="1:6" ht="18.75" customHeight="1">
      <c r="A38" s="6"/>
      <c r="B38" s="2" t="s">
        <v>41</v>
      </c>
      <c r="C38" s="44"/>
      <c r="D38" s="44"/>
      <c r="E38" s="45"/>
      <c r="F38" s="45">
        <f>F36+F37</f>
        <v>0</v>
      </c>
    </row>
    <row r="39" spans="1:6" ht="18.75" customHeight="1">
      <c r="A39" s="9"/>
      <c r="B39" s="5" t="s">
        <v>42</v>
      </c>
      <c r="C39" s="6"/>
      <c r="D39" s="33"/>
      <c r="E39" s="29"/>
      <c r="F39" s="29">
        <f>F38*15%</f>
        <v>0</v>
      </c>
    </row>
    <row r="40" spans="1:6" ht="10.9" thickBot="1">
      <c r="A40" s="46" t="s">
        <v>43</v>
      </c>
      <c r="B40" s="47"/>
      <c r="C40" s="47"/>
      <c r="D40" s="47"/>
      <c r="E40" s="48"/>
      <c r="F40" s="37">
        <f>F36+F39</f>
        <v>0</v>
      </c>
    </row>
    <row r="41" spans="1:6" ht="10.9" thickTop="1"/>
  </sheetData>
  <mergeCells count="1">
    <mergeCell ref="A40:E40"/>
  </mergeCells>
  <pageMargins left="0.7" right="0.7" top="0.75" bottom="0.75" header="0.3" footer="0.3"/>
  <pageSetup paperSize="9" scale="66" orientation="portrait" r:id="rId1"/>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VOORBLAD.pdf</dc:title>
  <dc:subject/>
  <dc:creator>Mzamani Sibiya</dc:creator>
  <cp:keywords/>
  <dc:description/>
  <cp:lastModifiedBy>Rivi Kistnasamy</cp:lastModifiedBy>
  <cp:revision/>
  <dcterms:created xsi:type="dcterms:W3CDTF">2026-07-20T17:48:29Z</dcterms:created>
  <dcterms:modified xsi:type="dcterms:W3CDTF">2026-08-11T14:31:28Z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2026-07-20T00:00:00Z</vt:filetime>
  </property>
  <property fmtid="{D5CDD505-2E9C-101B-9397-08002B2CF9AE}" pid="4" name="LastSaved">
    <vt:filetime>2026-07-20T00:00:00Z</vt:filetime>
  </property>
  <property fmtid="{D5CDD505-2E9C-101B-9397-08002B2CF9AE}" pid="5" name="Producer">
    <vt:lpwstr>Microsoft: Print To PDF</vt:lpwstr>
  </property>
</Properties>
</file>