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3"/>
  <workbookPr/>
  <mc:AlternateContent xmlns:mc="http://schemas.openxmlformats.org/markup-compatibility/2006">
    <mc:Choice Requires="x15">
      <x15ac:absPath xmlns:x15ac="http://schemas.microsoft.com/office/spreadsheetml/2010/11/ac" url="C:\Users\yandiswac\Desktop\SUPPLY CHAIN MANAGEMENT\REQUESTS 2021\RFB 2517-2021 WCG DOH CISCO\PUBLICATION\"/>
    </mc:Choice>
  </mc:AlternateContent>
  <xr:revisionPtr revIDLastSave="0" documentId="13_ncr:1_{05A512AD-023B-49EA-A0FF-1ECC137860EF}" xr6:coauthVersionLast="36" xr6:coauthVersionMax="36" xr10:uidLastSave="{00000000-0000-0000-0000-000000000000}"/>
  <bookViews>
    <workbookView xWindow="0" yWindow="0" windowWidth="23040" windowHeight="8484" xr2:uid="{00000000-000D-0000-FFFF-FFFF00000000}"/>
  </bookViews>
  <sheets>
    <sheet name="PRICING SCHEDULE" sheetId="6" r:id="rId1"/>
  </sheets>
  <definedNames>
    <definedName name="_xlnm.Print_Area" localSheetId="0">'PRICING SCHEDULE'!$A:$L</definedName>
    <definedName name="_xlnm.Print_Titles" localSheetId="0">'PRICING SCHEDULE'!$1:$5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44" i="6" l="1"/>
  <c r="J44" i="6" s="1"/>
  <c r="I61" i="6" l="1"/>
  <c r="J61" i="6" s="1"/>
  <c r="I58" i="6"/>
  <c r="J58" i="6" s="1"/>
  <c r="I55" i="6"/>
  <c r="J55" i="6" s="1"/>
  <c r="I50" i="6"/>
  <c r="J50" i="6" s="1"/>
  <c r="I45" i="6"/>
  <c r="J45" i="6" s="1"/>
  <c r="I36" i="6" l="1"/>
  <c r="J36" i="6" s="1"/>
  <c r="I22" i="6" l="1"/>
  <c r="J22" i="6" s="1"/>
  <c r="I23" i="6"/>
  <c r="J23" i="6" s="1"/>
  <c r="I24" i="6"/>
  <c r="J24" i="6" s="1"/>
  <c r="I25" i="6"/>
  <c r="J25" i="6" s="1"/>
  <c r="I26" i="6"/>
  <c r="J26" i="6" s="1"/>
  <c r="I27" i="6"/>
  <c r="J27" i="6" s="1"/>
  <c r="I28" i="6"/>
  <c r="J28" i="6" s="1"/>
  <c r="I29" i="6"/>
  <c r="J29" i="6" s="1"/>
  <c r="I30" i="6"/>
  <c r="J30" i="6" s="1"/>
  <c r="I31" i="6"/>
  <c r="J31" i="6" s="1"/>
  <c r="I32" i="6"/>
  <c r="J32" i="6" s="1"/>
  <c r="I33" i="6"/>
  <c r="J33" i="6" s="1"/>
  <c r="I34" i="6"/>
  <c r="J34" i="6" s="1"/>
  <c r="I35" i="6"/>
  <c r="J35" i="6" s="1"/>
  <c r="I37" i="6"/>
  <c r="J37" i="6" s="1"/>
  <c r="I38" i="6"/>
  <c r="J38" i="6" s="1"/>
  <c r="I39" i="6"/>
  <c r="J39" i="6" s="1"/>
  <c r="I40" i="6"/>
  <c r="J40" i="6" s="1"/>
  <c r="I41" i="6"/>
  <c r="J41" i="6" s="1"/>
  <c r="I42" i="6"/>
  <c r="J42" i="6" s="1"/>
  <c r="I43" i="6"/>
  <c r="J43" i="6" s="1"/>
  <c r="I46" i="6"/>
  <c r="J46" i="6" s="1"/>
  <c r="I47" i="6"/>
  <c r="J47" i="6" s="1"/>
  <c r="I48" i="6"/>
  <c r="J48" i="6" s="1"/>
  <c r="I49" i="6"/>
  <c r="J49" i="6" s="1"/>
  <c r="I51" i="6"/>
  <c r="J51" i="6" s="1"/>
  <c r="I52" i="6"/>
  <c r="J52" i="6" s="1"/>
  <c r="I53" i="6"/>
  <c r="J53" i="6" s="1"/>
  <c r="I54" i="6"/>
  <c r="J54" i="6" s="1"/>
  <c r="I56" i="6"/>
  <c r="J56" i="6" s="1"/>
  <c r="I57" i="6"/>
  <c r="J57" i="6" s="1"/>
  <c r="I59" i="6"/>
  <c r="J59" i="6" s="1"/>
  <c r="I60" i="6"/>
  <c r="J60" i="6" s="1"/>
  <c r="I62" i="6"/>
  <c r="J62" i="6" s="1"/>
  <c r="J20" i="6" l="1"/>
  <c r="I20" i="6"/>
  <c r="J63" i="6" l="1"/>
  <c r="I63" i="6" l="1"/>
  <c r="I64" i="6" s="1"/>
  <c r="I65" i="6" s="1"/>
</calcChain>
</file>

<file path=xl/sharedStrings.xml><?xml version="1.0" encoding="utf-8"?>
<sst xmlns="http://schemas.openxmlformats.org/spreadsheetml/2006/main" count="190" uniqueCount="155">
  <si>
    <t>Item No</t>
  </si>
  <si>
    <t>Unit of measure</t>
  </si>
  <si>
    <t>VAT (@15%)</t>
  </si>
  <si>
    <t>Foreign currency</t>
  </si>
  <si>
    <t xml:space="preserve">South African Rand (ZAR) exchange rate </t>
  </si>
  <si>
    <t>1 US Dollar</t>
  </si>
  <si>
    <t>1 Euro</t>
  </si>
  <si>
    <t>1. INSTRUCTION FOR COMPLETING THE PRICING SCHEDULE</t>
  </si>
  <si>
    <t>1 Pound (UK)</t>
  </si>
  <si>
    <t xml:space="preserve">Qty </t>
  </si>
  <si>
    <t>RFx No</t>
  </si>
  <si>
    <t>RFx Title</t>
  </si>
  <si>
    <t>Unit Price 
(Excl VAT)</t>
  </si>
  <si>
    <t>Forex %</t>
  </si>
  <si>
    <t>Forex Price portion</t>
  </si>
  <si>
    <t>SUPPLY CHAIN MANAGEMENT</t>
  </si>
  <si>
    <t xml:space="preserve">Bidder Name </t>
  </si>
  <si>
    <t>(a)  THIS PRICING SCHEDULE MUST BE SUBMITTED SEPARATELY FROM THE TECHNICAL RESPONSE, failing which the BID may be DISQUALIFIED.</t>
  </si>
  <si>
    <t>Goods/Service description</t>
  </si>
  <si>
    <t>TOTAL BID PRICE  (EXCL VAT)</t>
  </si>
  <si>
    <t>TOTAL  BID PRICE (INCL VAT)</t>
  </si>
  <si>
    <t>Name</t>
  </si>
  <si>
    <t>Date</t>
  </si>
  <si>
    <t>Capacity</t>
  </si>
  <si>
    <t>(e) The price must include all cost to deliver the goods or render the service, including all applicable taxes, duty fees, logistics/delivery, storage, labour, overtime and subsistance and travel</t>
  </si>
  <si>
    <t>Mark with an X, which ROE is applicable</t>
  </si>
  <si>
    <t>Line Price Y1</t>
  </si>
  <si>
    <r>
      <t xml:space="preserve">(f)  Prices that are dependent on </t>
    </r>
    <r>
      <rPr>
        <b/>
        <sz val="12"/>
        <color theme="1"/>
        <rFont val="Calibri"/>
        <family val="2"/>
        <scheme val="minor"/>
      </rPr>
      <t xml:space="preserve">Rate of Exchange (ROE) </t>
    </r>
    <r>
      <rPr>
        <sz val="12"/>
        <color theme="1"/>
        <rFont val="Calibri"/>
        <family val="2"/>
        <scheme val="minor"/>
      </rPr>
      <t>must use ROE indicated below, then enter in Column "Forex %" the percentage of the price that is ROE dependent (0% means the price is not ROE dependent)</t>
    </r>
  </si>
  <si>
    <t>I, the bidder, confirm that the price(s) and rate(s) quoted cover all the goods and/or works specified in the bidding documents; that the price(s) or rate(s) cover all my obligations and I accept that any mistakes regarding price(s), rate(s) or calculations will be at my own risk.
[Note: First convert to PDF, then add signature]</t>
  </si>
  <si>
    <t>Price clarification comment</t>
  </si>
  <si>
    <t>(c)  Unit and Line prices must be VAT EXCLUSIVE and in South African Rand (ZAR) currency.</t>
  </si>
  <si>
    <t>Signature (above)</t>
  </si>
  <si>
    <t>[GOODS/SERVICE PACKAGE 1]</t>
  </si>
  <si>
    <r>
      <t xml:space="preserve">(b)  Bidder must complete/enter </t>
    </r>
    <r>
      <rPr>
        <b/>
        <sz val="12"/>
        <color theme="1"/>
        <rFont val="Calibri"/>
        <family val="2"/>
        <scheme val="minor"/>
      </rPr>
      <t xml:space="preserve">YELLOW </t>
    </r>
    <r>
      <rPr>
        <sz val="12"/>
        <color theme="1"/>
        <rFont val="Calibri"/>
        <family val="2"/>
        <scheme val="minor"/>
      </rPr>
      <t>cells only</t>
    </r>
  </si>
  <si>
    <t>Pricing schedule</t>
  </si>
  <si>
    <t>NETWORK-PNP-LIC</t>
  </si>
  <si>
    <t>Part number</t>
  </si>
  <si>
    <t>Service Duration</t>
  </si>
  <si>
    <t>---</t>
  </si>
  <si>
    <t>1.0.1</t>
  </si>
  <si>
    <t>PI-LFAS-AP-T-5Y</t>
  </si>
  <si>
    <t>PI Dev Lic for Lifecycle &amp; Assurance Term 5Y</t>
  </si>
  <si>
    <t>Network Plug-n-Play Connect for zero-touch device deployment</t>
  </si>
  <si>
    <t>5.0.1</t>
  </si>
  <si>
    <t>1.0</t>
  </si>
  <si>
    <t>1.1</t>
  </si>
  <si>
    <t>1.2</t>
  </si>
  <si>
    <t>1.3</t>
  </si>
  <si>
    <t>1.4</t>
  </si>
  <si>
    <t>1.5</t>
  </si>
  <si>
    <t>1.6</t>
  </si>
  <si>
    <t>2.0</t>
  </si>
  <si>
    <t>3.0</t>
  </si>
  <si>
    <t>4.0</t>
  </si>
  <si>
    <t>5.0</t>
  </si>
  <si>
    <t>5.1</t>
  </si>
  <si>
    <t>6.0</t>
  </si>
  <si>
    <t>C9200L-48P-4X-E</t>
  </si>
  <si>
    <t>Catalyst 9200L 48-port PoE+, 4 x 10G, Network Essentials</t>
  </si>
  <si>
    <t>CON-SSSNT-C9200L4X</t>
  </si>
  <si>
    <t>SOLN SUPP 8X5XNBD Catalyst 9200L 48-port PoE+, 4 x 10G, Ne</t>
  </si>
  <si>
    <t>C9200L-NW-E-48</t>
  </si>
  <si>
    <t>C9200L Network Essentials, 48-port license</t>
  </si>
  <si>
    <t>CAB-TA-EU</t>
  </si>
  <si>
    <t>Europe AC Type A Power Cable</t>
  </si>
  <si>
    <t>PWR-C5-BLANK</t>
  </si>
  <si>
    <t>Config 5 Power Supply Blank</t>
  </si>
  <si>
    <t>C9200-STACK-BLANK</t>
  </si>
  <si>
    <t>Catalyst 9200 Blank Stack Module</t>
  </si>
  <si>
    <t>C9200L-DNA-E-48</t>
  </si>
  <si>
    <t>C9200L Cisco DNA Essentials, 48-port Term license</t>
  </si>
  <si>
    <t>1.5.0.1</t>
  </si>
  <si>
    <t>C9200L-DNA-E-48-5Y</t>
  </si>
  <si>
    <t>C9200L Cisco DNA Essentials, 48-port, 5 Year Term license</t>
  </si>
  <si>
    <t>1.5.0.2</t>
  </si>
  <si>
    <t>CON-SSTCM-C92LE48</t>
  </si>
  <si>
    <t>SOLN SUPP SW SUBC9200L Cisco DNA Ess</t>
  </si>
  <si>
    <t>C9200L-24P-4X-E</t>
  </si>
  <si>
    <t>Catalyst 9200L 24-port PoE+, 4 x 10G, Network Essentials</t>
  </si>
  <si>
    <t>2.0.1</t>
  </si>
  <si>
    <t>CON-SSSNT-C920024X</t>
  </si>
  <si>
    <t>SOLN SUPP 8X5XNBD Catalyst 9200L 24-port PoE+, 4 x 10G, Ne</t>
  </si>
  <si>
    <t>2.1</t>
  </si>
  <si>
    <t>C9200L-NW-E-24</t>
  </si>
  <si>
    <t>C9200L Network Essentials, 24-port license</t>
  </si>
  <si>
    <t>2.2</t>
  </si>
  <si>
    <t>2.3</t>
  </si>
  <si>
    <t>2.4</t>
  </si>
  <si>
    <t>2.5</t>
  </si>
  <si>
    <t>C9200L-DNA-E-24</t>
  </si>
  <si>
    <t>C9200L Cisco DNA Essentials, 24-port Term license</t>
  </si>
  <si>
    <t>2.5.0.1</t>
  </si>
  <si>
    <t>C9200L-DNA-E-24-5Y</t>
  </si>
  <si>
    <t>C9200L Cisco DNA Essentials, 24-port, 5 Year Term license</t>
  </si>
  <si>
    <t>2.5.0.2</t>
  </si>
  <si>
    <t>CON-SSTCM-C92LE24</t>
  </si>
  <si>
    <t>2.6</t>
  </si>
  <si>
    <t>AIR-AP2802I-E-K9</t>
  </si>
  <si>
    <t>802.11ac W2 AP w/CA; 4x4:3; Int Ant; 2xGbE E</t>
  </si>
  <si>
    <t>3.0.1</t>
  </si>
  <si>
    <t>CON-SNT-ARAPIEK9</t>
  </si>
  <si>
    <t>SNTC-8X5XNBD 802.11ac W2 AP w/CA;</t>
  </si>
  <si>
    <t>3.1</t>
  </si>
  <si>
    <t>AIR-AP-T-RAIL-R</t>
  </si>
  <si>
    <t>Ceiling Grid Clip for APs &amp; Cellular Gateways-Recessed</t>
  </si>
  <si>
    <t>3.2</t>
  </si>
  <si>
    <t>AIR-AP-BRACKET-1</t>
  </si>
  <si>
    <t>802.11 AP Low Profile Mounting Bracket (Default)</t>
  </si>
  <si>
    <t>3.3</t>
  </si>
  <si>
    <t>SW2802-CAPWAP-K9</t>
  </si>
  <si>
    <t>Cisco Aironet 2800 Series CAPWAP Software Image</t>
  </si>
  <si>
    <t>3.4</t>
  </si>
  <si>
    <t>AIR-DNA-E</t>
  </si>
  <si>
    <t>Wireless Cisco DNA On-Prem Essential, Term Lic</t>
  </si>
  <si>
    <t>3.4.0.1</t>
  </si>
  <si>
    <t>AIR-DNA-E-5Y</t>
  </si>
  <si>
    <t>Wireless Cisco DNA On-Prem Essential, 5Y Term Lic</t>
  </si>
  <si>
    <t>3.5</t>
  </si>
  <si>
    <t>PI-LFAS-AP-T</t>
  </si>
  <si>
    <t>Prime AP Term Licenses</t>
  </si>
  <si>
    <t>3.5.0.1</t>
  </si>
  <si>
    <t>3.6</t>
  </si>
  <si>
    <t>AIR-DNA-NWSTACK-E</t>
  </si>
  <si>
    <t>AIR CISCO DNA Perpetual Network Stack</t>
  </si>
  <si>
    <t>3.7</t>
  </si>
  <si>
    <t>AIR-DNA-E-T</t>
  </si>
  <si>
    <t>Wireless Cisco DNA On-Prem Essential, Term, Tracker Lic</t>
  </si>
  <si>
    <t>3.7.0.1</t>
  </si>
  <si>
    <t>AIR-DNA-E-T-5Y</t>
  </si>
  <si>
    <t>Wireless Cisco DNA On-Prem Essential, 5Y Term, Tracker Lic</t>
  </si>
  <si>
    <t>SFP-10G-SR-S=</t>
  </si>
  <si>
    <t>10GBASE-SR SFP Module, Enterprise-Class</t>
  </si>
  <si>
    <t>L-LIC-CT5508-UPG</t>
  </si>
  <si>
    <t>Primary SKU for CT5508 upgrade licenses (Delivery via Email)</t>
  </si>
  <si>
    <t>CON-ECMU-LCTUPG</t>
  </si>
  <si>
    <t>SWSS UPGRADES Primary SKU for all upgrade options on t</t>
  </si>
  <si>
    <t>L-LIC-CT5508-250A</t>
  </si>
  <si>
    <t>250 AP Adder License for the 5508 Controller (eDelivery)</t>
  </si>
  <si>
    <t>5.1.0.1</t>
  </si>
  <si>
    <t>CON-ECMU-LCT250A</t>
  </si>
  <si>
    <t>SWSS UPGRADES 250 AP Adder License for the 5508 Contro</t>
  </si>
  <si>
    <t>LIC-CT5520-UPG</t>
  </si>
  <si>
    <t>Top Level SKU for 5520 AP Adder Licenses</t>
  </si>
  <si>
    <t>6.0.1</t>
  </si>
  <si>
    <t>CON-ECMU-LICGT552</t>
  </si>
  <si>
    <t>SWSS UPGRADES Top Level SKU for 5520 AP Adder Licenses</t>
  </si>
  <si>
    <t>6.1</t>
  </si>
  <si>
    <t>LIC-CT5520-1A</t>
  </si>
  <si>
    <t>Cisco 5520 Wireless Controller 1 AP Adder License</t>
  </si>
  <si>
    <t>6.1.0.1</t>
  </si>
  <si>
    <t>CON-ECMU-LICT5520</t>
  </si>
  <si>
    <t>SWSS UPGRADES 	Cisco 5520 Wireless Controller 1 AP Ad</t>
  </si>
  <si>
    <t>Group Name: Default</t>
  </si>
  <si>
    <t>RFB 2517/2021</t>
  </si>
  <si>
    <t>PROCUREMENT OF BRAND SPECIFIC CISCO PRODUCTS FOR THE WESTERN CAPE GOVERNMENT - DEPARTMENT OF THE PREMIER: CENTRE FOR E-INNOVATION (DEPARTMENT OF HEALTH) LAN EXPANSION FOR VARIOUS SITES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</si>
</sst>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&quot;* #,##0.00_-;\-&quot;R&quot;* #,##0.00_-;_-&quot;R&quot;* &quot;-&quot;??_-;_-@_-"/>
    <numFmt numFmtId="164" formatCode="_-[$R-1C09]* #,##0.00_-;\-[$R-1C09]* #,##0.00_-;_-[$R-1C09]* &quot;-&quot;??_-;_-@_-"/>
  </numFmts>
  <fonts count="2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24"/>
      <color theme="1"/>
      <name val="Calibri"/>
      <family val="2"/>
      <scheme val="minor"/>
    </font>
    <font>
      <sz val="24"/>
      <color rgb="FF002060"/>
      <name val="Calibri"/>
      <family val="2"/>
      <scheme val="minor"/>
    </font>
    <font>
      <sz val="18"/>
      <color rgb="FF002060"/>
      <name val="Calibri"/>
      <family val="2"/>
      <scheme val="minor"/>
    </font>
    <font>
      <b/>
      <sz val="12"/>
      <color rgb="FF000066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sz val="12"/>
      <color rgb="FFFF0000"/>
      <name val="Calibri"/>
      <family val="2"/>
      <scheme val="minor"/>
    </font>
    <font>
      <sz val="8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0"/>
      <color rgb="FF00000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9"/>
      <color indexed="8"/>
      <name val="Helvetica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99"/>
        <bgColor indexed="64"/>
      </patternFill>
    </fill>
  </fills>
  <borders count="35">
    <border>
      <left/>
      <right/>
      <top/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/>
      <diagonal/>
    </border>
    <border>
      <left style="medium">
        <color theme="4"/>
      </left>
      <right style="medium">
        <color theme="4"/>
      </right>
      <top style="medium">
        <color theme="4"/>
      </top>
      <bottom style="thin">
        <color theme="4"/>
      </bottom>
      <diagonal/>
    </border>
    <border>
      <left style="medium">
        <color theme="4"/>
      </left>
      <right style="medium">
        <color theme="4"/>
      </right>
      <top style="thin">
        <color theme="4"/>
      </top>
      <bottom style="thin">
        <color theme="4"/>
      </bottom>
      <diagonal/>
    </border>
    <border>
      <left style="medium">
        <color theme="4"/>
      </left>
      <right style="medium">
        <color theme="4"/>
      </right>
      <top style="thin">
        <color theme="4"/>
      </top>
      <bottom style="medium">
        <color theme="4"/>
      </bottom>
      <diagonal/>
    </border>
    <border>
      <left/>
      <right style="thin">
        <color theme="4"/>
      </right>
      <top style="thin">
        <color theme="4"/>
      </top>
      <bottom style="thin">
        <color theme="4"/>
      </bottom>
      <diagonal/>
    </border>
    <border>
      <left/>
      <right/>
      <top style="thin">
        <color theme="4"/>
      </top>
      <bottom style="thin">
        <color theme="4"/>
      </bottom>
      <diagonal/>
    </border>
    <border>
      <left style="thin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  <border>
      <left style="thin">
        <color theme="8"/>
      </left>
      <right/>
      <top/>
      <bottom/>
      <diagonal/>
    </border>
    <border>
      <left style="thin">
        <color theme="8"/>
      </left>
      <right/>
      <top style="thin">
        <color theme="8"/>
      </top>
      <bottom style="thin">
        <color theme="8"/>
      </bottom>
      <diagonal/>
    </border>
    <border>
      <left/>
      <right style="thin">
        <color theme="8"/>
      </right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thin">
        <color theme="8"/>
      </top>
      <bottom/>
      <diagonal/>
    </border>
    <border>
      <left/>
      <right style="medium">
        <color theme="8"/>
      </right>
      <top style="thin">
        <color theme="8"/>
      </top>
      <bottom style="medium">
        <color theme="8"/>
      </bottom>
      <diagonal/>
    </border>
    <border>
      <left style="thin">
        <color theme="8"/>
      </left>
      <right/>
      <top style="medium">
        <color theme="8"/>
      </top>
      <bottom style="thin">
        <color theme="8"/>
      </bottom>
      <diagonal/>
    </border>
    <border>
      <left/>
      <right style="thin">
        <color theme="8"/>
      </right>
      <top style="medium">
        <color theme="8"/>
      </top>
      <bottom style="thin">
        <color theme="8"/>
      </bottom>
      <diagonal/>
    </border>
    <border>
      <left/>
      <right/>
      <top style="medium">
        <color theme="8"/>
      </top>
      <bottom style="thin">
        <color theme="8"/>
      </bottom>
      <diagonal/>
    </border>
    <border>
      <left style="thin">
        <color theme="8"/>
      </left>
      <right/>
      <top style="thin">
        <color theme="8"/>
      </top>
      <bottom style="medium">
        <color theme="8"/>
      </bottom>
      <diagonal/>
    </border>
    <border>
      <left/>
      <right style="medium">
        <color theme="8"/>
      </right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medium">
        <color theme="8"/>
      </top>
      <bottom style="thin">
        <color theme="8"/>
      </bottom>
      <diagonal/>
    </border>
    <border>
      <left style="medium">
        <color theme="8"/>
      </left>
      <right style="thin">
        <color theme="8"/>
      </right>
      <top style="medium">
        <color theme="8"/>
      </top>
      <bottom/>
      <diagonal/>
    </border>
    <border>
      <left style="medium">
        <color theme="8"/>
      </left>
      <right style="thin">
        <color theme="8"/>
      </right>
      <top/>
      <bottom/>
      <diagonal/>
    </border>
    <border>
      <left style="medium">
        <color theme="8"/>
      </left>
      <right style="thin">
        <color theme="8"/>
      </right>
      <top/>
      <bottom style="medium">
        <color theme="8"/>
      </bottom>
      <diagonal/>
    </border>
    <border>
      <left style="thin">
        <color theme="4"/>
      </left>
      <right style="thin">
        <color theme="4"/>
      </right>
      <top/>
      <bottom style="thin">
        <color theme="4"/>
      </bottom>
      <diagonal/>
    </border>
    <border>
      <left style="thin">
        <color theme="4"/>
      </left>
      <right/>
      <top/>
      <bottom style="thin">
        <color theme="4"/>
      </bottom>
      <diagonal/>
    </border>
    <border>
      <left style="medium">
        <color theme="8"/>
      </left>
      <right/>
      <top style="thin">
        <color theme="8"/>
      </top>
      <bottom style="medium">
        <color theme="8"/>
      </bottom>
      <diagonal/>
    </border>
    <border>
      <left/>
      <right/>
      <top style="medium">
        <color theme="8"/>
      </top>
      <bottom/>
      <diagonal/>
    </border>
    <border>
      <left/>
      <right/>
      <top/>
      <bottom style="medium">
        <color theme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">
    <xf numFmtId="0" fontId="0" fillId="0" borderId="0"/>
    <xf numFmtId="9" fontId="11" fillId="0" borderId="0" applyFont="0" applyFill="0" applyBorder="0" applyAlignment="0" applyProtection="0"/>
  </cellStyleXfs>
  <cellXfs count="120">
    <xf numFmtId="0" fontId="0" fillId="0" borderId="0" xfId="0"/>
    <xf numFmtId="0" fontId="7" fillId="2" borderId="0" xfId="0" applyFont="1" applyFill="1"/>
    <xf numFmtId="0" fontId="8" fillId="2" borderId="0" xfId="0" applyFont="1" applyFill="1" applyAlignment="1">
      <alignment horizontal="left" vertical="top"/>
    </xf>
    <xf numFmtId="0" fontId="8" fillId="2" borderId="0" xfId="0" applyFont="1" applyFill="1" applyAlignment="1">
      <alignment horizontal="center" vertical="top"/>
    </xf>
    <xf numFmtId="0" fontId="9" fillId="2" borderId="0" xfId="0" applyFont="1" applyFill="1" applyAlignment="1">
      <alignment horizontal="center" vertical="top"/>
    </xf>
    <xf numFmtId="0" fontId="2" fillId="3" borderId="0" xfId="0" applyFont="1" applyFill="1"/>
    <xf numFmtId="0" fontId="7" fillId="2" borderId="0" xfId="0" applyFont="1" applyFill="1" applyAlignment="1">
      <alignment horizontal="left" vertical="top"/>
    </xf>
    <xf numFmtId="0" fontId="5" fillId="0" borderId="1" xfId="0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vertical="top" wrapText="1"/>
    </xf>
    <xf numFmtId="0" fontId="5" fillId="0" borderId="1" xfId="0" applyFont="1" applyFill="1" applyBorder="1" applyAlignment="1">
      <alignment vertical="top"/>
    </xf>
    <xf numFmtId="0" fontId="3" fillId="5" borderId="1" xfId="0" applyFont="1" applyFill="1" applyBorder="1" applyAlignment="1">
      <alignment horizontal="left" vertical="top" wrapText="1"/>
    </xf>
    <xf numFmtId="0" fontId="3" fillId="5" borderId="1" xfId="0" applyFont="1" applyFill="1" applyBorder="1" applyAlignment="1">
      <alignment horizontal="right" vertical="top" wrapText="1"/>
    </xf>
    <xf numFmtId="164" fontId="5" fillId="2" borderId="1" xfId="0" applyNumberFormat="1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top" wrapText="1"/>
    </xf>
    <xf numFmtId="164" fontId="6" fillId="5" borderId="1" xfId="0" applyNumberFormat="1" applyFont="1" applyFill="1" applyBorder="1" applyAlignment="1">
      <alignment horizontal="left" vertical="top" wrapText="1"/>
    </xf>
    <xf numFmtId="0" fontId="3" fillId="5" borderId="1" xfId="0" applyFont="1" applyFill="1" applyBorder="1" applyAlignment="1">
      <alignment horizontal="center" vertical="top" wrapText="1"/>
    </xf>
    <xf numFmtId="0" fontId="2" fillId="5" borderId="1" xfId="0" applyFont="1" applyFill="1" applyBorder="1" applyAlignment="1">
      <alignment horizontal="center" vertical="top" wrapText="1"/>
    </xf>
    <xf numFmtId="44" fontId="3" fillId="5" borderId="4" xfId="0" applyNumberFormat="1" applyFont="1" applyFill="1" applyBorder="1" applyAlignment="1">
      <alignment vertical="top" wrapText="1"/>
    </xf>
    <xf numFmtId="0" fontId="5" fillId="3" borderId="0" xfId="0" applyFont="1" applyFill="1" applyBorder="1" applyAlignment="1">
      <alignment wrapText="1"/>
    </xf>
    <xf numFmtId="0" fontId="5" fillId="3" borderId="0" xfId="0" applyFont="1" applyFill="1" applyBorder="1" applyAlignment="1"/>
    <xf numFmtId="0" fontId="10" fillId="3" borderId="0" xfId="0" applyFont="1" applyFill="1" applyAlignment="1">
      <alignment horizontal="left" vertical="center"/>
    </xf>
    <xf numFmtId="0" fontId="2" fillId="3" borderId="0" xfId="0" applyFont="1" applyFill="1" applyBorder="1" applyAlignment="1">
      <alignment horizontal="left" vertical="center" wrapText="1"/>
    </xf>
    <xf numFmtId="44" fontId="2" fillId="3" borderId="0" xfId="0" applyNumberFormat="1" applyFont="1" applyFill="1" applyBorder="1" applyAlignment="1">
      <alignment horizontal="center" vertical="center" wrapText="1"/>
    </xf>
    <xf numFmtId="0" fontId="6" fillId="3" borderId="0" xfId="0" applyFont="1" applyFill="1"/>
    <xf numFmtId="0" fontId="6" fillId="3" borderId="0" xfId="0" applyFont="1" applyFill="1" applyBorder="1" applyAlignment="1">
      <alignment vertical="top"/>
    </xf>
    <xf numFmtId="0" fontId="6" fillId="3" borderId="0" xfId="0" applyFont="1" applyFill="1" applyBorder="1" applyAlignment="1">
      <alignment horizontal="left" vertical="top"/>
    </xf>
    <xf numFmtId="0" fontId="6" fillId="5" borderId="1" xfId="0" applyFont="1" applyFill="1" applyBorder="1" applyAlignment="1">
      <alignment horizontal="right" vertical="top"/>
    </xf>
    <xf numFmtId="0" fontId="2" fillId="5" borderId="2" xfId="0" applyFont="1" applyFill="1" applyBorder="1" applyAlignment="1">
      <alignment horizontal="center" vertical="top" wrapText="1"/>
    </xf>
    <xf numFmtId="164" fontId="5" fillId="5" borderId="5" xfId="0" applyNumberFormat="1" applyFont="1" applyFill="1" applyBorder="1" applyAlignment="1">
      <alignment horizontal="left" vertical="top" wrapText="1"/>
    </xf>
    <xf numFmtId="164" fontId="5" fillId="5" borderId="6" xfId="0" applyNumberFormat="1" applyFont="1" applyFill="1" applyBorder="1" applyAlignment="1">
      <alignment horizontal="left" vertical="top" wrapTex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/>
    </xf>
    <xf numFmtId="0" fontId="5" fillId="3" borderId="0" xfId="0" applyFont="1" applyFill="1" applyBorder="1" applyAlignment="1">
      <alignment vertical="top"/>
    </xf>
    <xf numFmtId="0" fontId="5" fillId="3" borderId="0" xfId="0" applyFont="1" applyFill="1" applyBorder="1" applyAlignment="1">
      <alignment horizontal="center" vertical="top" wrapText="1"/>
    </xf>
    <xf numFmtId="0" fontId="3" fillId="3" borderId="0" xfId="0" applyFont="1" applyFill="1" applyAlignment="1">
      <alignment horizontal="left" vertical="center"/>
    </xf>
    <xf numFmtId="0" fontId="9" fillId="2" borderId="0" xfId="0" applyFont="1" applyFill="1" applyAlignment="1">
      <alignment horizontal="left" vertical="top" wrapText="1"/>
    </xf>
    <xf numFmtId="0" fontId="5" fillId="3" borderId="0" xfId="0" applyFont="1" applyFill="1" applyBorder="1" applyAlignment="1">
      <alignment vertical="top" wrapText="1"/>
    </xf>
    <xf numFmtId="0" fontId="2" fillId="5" borderId="1" xfId="0" applyFont="1" applyFill="1" applyBorder="1" applyAlignment="1">
      <alignment vertical="center" wrapText="1"/>
    </xf>
    <xf numFmtId="0" fontId="2" fillId="5" borderId="3" xfId="0" applyFont="1" applyFill="1" applyBorder="1" applyAlignment="1">
      <alignment vertical="center" wrapText="1"/>
    </xf>
    <xf numFmtId="164" fontId="4" fillId="4" borderId="1" xfId="0" applyNumberFormat="1" applyFont="1" applyFill="1" applyBorder="1" applyAlignment="1">
      <alignment horizontal="center" vertical="top" wrapText="1"/>
    </xf>
    <xf numFmtId="164" fontId="5" fillId="4" borderId="1" xfId="0" applyNumberFormat="1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center" vertical="top"/>
    </xf>
    <xf numFmtId="0" fontId="4" fillId="4" borderId="1" xfId="0" applyFont="1" applyFill="1" applyBorder="1" applyAlignment="1">
      <alignment horizontal="center" vertical="top" wrapText="1"/>
    </xf>
    <xf numFmtId="0" fontId="7" fillId="0" borderId="0" xfId="0" applyFont="1" applyFill="1"/>
    <xf numFmtId="0" fontId="1" fillId="3" borderId="13" xfId="0" applyFont="1" applyFill="1" applyBorder="1" applyAlignment="1">
      <alignment vertical="top"/>
    </xf>
    <xf numFmtId="164" fontId="5" fillId="2" borderId="9" xfId="0" applyNumberFormat="1" applyFont="1" applyFill="1" applyBorder="1" applyAlignment="1">
      <alignment horizontal="center" vertical="top" wrapText="1"/>
    </xf>
    <xf numFmtId="164" fontId="5" fillId="2" borderId="9" xfId="0" applyNumberFormat="1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horizontal="center" vertical="top" wrapText="1"/>
    </xf>
    <xf numFmtId="0" fontId="1" fillId="3" borderId="11" xfId="0" applyFont="1" applyFill="1" applyBorder="1" applyAlignment="1">
      <alignment horizontal="center" vertical="top"/>
    </xf>
    <xf numFmtId="0" fontId="5" fillId="0" borderId="1" xfId="0" applyFont="1" applyFill="1" applyBorder="1" applyAlignment="1">
      <alignment horizontal="left" vertical="top"/>
    </xf>
    <xf numFmtId="0" fontId="0" fillId="2" borderId="0" xfId="0" applyFont="1" applyFill="1" applyAlignment="1">
      <alignment horizontal="left" vertical="top"/>
    </xf>
    <xf numFmtId="0" fontId="0" fillId="2" borderId="0" xfId="0" applyFont="1" applyFill="1"/>
    <xf numFmtId="0" fontId="0" fillId="0" borderId="0" xfId="0" applyFont="1" applyFill="1"/>
    <xf numFmtId="0" fontId="0" fillId="3" borderId="0" xfId="0" applyFont="1" applyFill="1"/>
    <xf numFmtId="0" fontId="0" fillId="0" borderId="0" xfId="0" applyFont="1"/>
    <xf numFmtId="0" fontId="0" fillId="3" borderId="0" xfId="0" applyFont="1" applyFill="1" applyBorder="1"/>
    <xf numFmtId="0" fontId="0" fillId="0" borderId="0" xfId="0" applyFont="1" applyAlignment="1">
      <alignment vertical="top"/>
    </xf>
    <xf numFmtId="44" fontId="0" fillId="5" borderId="2" xfId="0" applyNumberFormat="1" applyFont="1" applyFill="1" applyBorder="1" applyAlignment="1">
      <alignment vertical="top"/>
    </xf>
    <xf numFmtId="0" fontId="0" fillId="5" borderId="8" xfId="0" applyFont="1" applyFill="1" applyBorder="1" applyAlignment="1">
      <alignment vertical="top"/>
    </xf>
    <xf numFmtId="0" fontId="0" fillId="5" borderId="7" xfId="0" applyFont="1" applyFill="1" applyBorder="1" applyAlignment="1">
      <alignment vertical="top"/>
    </xf>
    <xf numFmtId="0" fontId="0" fillId="0" borderId="0" xfId="0" applyFont="1" applyAlignment="1">
      <alignment horizontal="left" vertical="top"/>
    </xf>
    <xf numFmtId="0" fontId="0" fillId="0" borderId="0" xfId="0" applyFont="1" applyAlignment="1">
      <alignment horizontal="center" vertical="top"/>
    </xf>
    <xf numFmtId="0" fontId="5" fillId="0" borderId="0" xfId="0" applyFont="1" applyFill="1" applyBorder="1" applyAlignment="1"/>
    <xf numFmtId="0" fontId="3" fillId="2" borderId="2" xfId="0" applyFont="1" applyFill="1" applyBorder="1" applyAlignment="1">
      <alignment vertical="center" wrapText="1"/>
    </xf>
    <xf numFmtId="0" fontId="6" fillId="5" borderId="3" xfId="0" applyFont="1" applyFill="1" applyBorder="1" applyAlignment="1">
      <alignment horizontal="right" vertical="top"/>
    </xf>
    <xf numFmtId="0" fontId="6" fillId="0" borderId="0" xfId="0" applyFont="1" applyFill="1" applyBorder="1" applyAlignment="1">
      <alignment horizontal="right" vertical="top"/>
    </xf>
    <xf numFmtId="0" fontId="5" fillId="0" borderId="0" xfId="0" applyFont="1" applyFill="1" applyBorder="1" applyAlignment="1">
      <alignment wrapText="1"/>
    </xf>
    <xf numFmtId="0" fontId="5" fillId="0" borderId="3" xfId="0" applyFont="1" applyFill="1" applyBorder="1" applyAlignment="1">
      <alignment horizontal="left" vertical="top" wrapText="1"/>
    </xf>
    <xf numFmtId="164" fontId="2" fillId="6" borderId="1" xfId="0" applyNumberFormat="1" applyFont="1" applyFill="1" applyBorder="1" applyAlignment="1">
      <alignment vertical="top" wrapText="1"/>
    </xf>
    <xf numFmtId="9" fontId="2" fillId="6" borderId="1" xfId="1" applyFont="1" applyFill="1" applyBorder="1" applyAlignment="1">
      <alignment horizontal="right" vertical="top" wrapText="1"/>
    </xf>
    <xf numFmtId="0" fontId="5" fillId="6" borderId="9" xfId="0" applyFont="1" applyFill="1" applyBorder="1" applyAlignment="1">
      <alignment horizontal="center" vertical="center"/>
    </xf>
    <xf numFmtId="0" fontId="5" fillId="6" borderId="9" xfId="0" applyFont="1" applyFill="1" applyBorder="1" applyAlignment="1">
      <alignment horizontal="left" vertical="top" wrapText="1"/>
    </xf>
    <xf numFmtId="0" fontId="2" fillId="3" borderId="0" xfId="0" applyFont="1" applyFill="1" applyBorder="1" applyAlignment="1">
      <alignment horizontal="left" vertical="top"/>
    </xf>
    <xf numFmtId="0" fontId="13" fillId="6" borderId="24" xfId="0" applyFont="1" applyFill="1" applyBorder="1" applyAlignment="1">
      <alignment horizontal="left" vertical="top" wrapText="1"/>
    </xf>
    <xf numFmtId="0" fontId="13" fillId="6" borderId="1" xfId="0" applyFont="1" applyFill="1" applyBorder="1" applyAlignment="1">
      <alignment horizontal="left" vertical="top" wrapText="1"/>
    </xf>
    <xf numFmtId="0" fontId="0" fillId="3" borderId="0" xfId="0" applyFont="1" applyFill="1" applyAlignment="1">
      <alignment horizontal="left" vertical="top"/>
    </xf>
    <xf numFmtId="0" fontId="0" fillId="3" borderId="0" xfId="0" applyFont="1" applyFill="1" applyAlignment="1">
      <alignment horizontal="right" vertical="top"/>
    </xf>
    <xf numFmtId="0" fontId="0" fillId="3" borderId="0" xfId="0" applyFont="1" applyFill="1" applyAlignment="1">
      <alignment horizontal="center" vertical="top"/>
    </xf>
    <xf numFmtId="0" fontId="0" fillId="3" borderId="0" xfId="0" applyFont="1" applyFill="1" applyAlignment="1">
      <alignment vertical="top"/>
    </xf>
    <xf numFmtId="0" fontId="6" fillId="5" borderId="9" xfId="0" applyFont="1" applyFill="1" applyBorder="1" applyAlignment="1">
      <alignment horizontal="right" vertical="top" wrapText="1"/>
    </xf>
    <xf numFmtId="0" fontId="5" fillId="0" borderId="0" xfId="0" applyFont="1" applyFill="1" applyBorder="1" applyAlignment="1">
      <alignment horizontal="left" vertical="top"/>
    </xf>
    <xf numFmtId="0" fontId="5" fillId="0" borderId="0" xfId="0" applyFont="1" applyFill="1" applyBorder="1" applyAlignment="1">
      <alignment horizontal="left" vertical="top" wrapText="1"/>
    </xf>
    <xf numFmtId="0" fontId="5" fillId="6" borderId="0" xfId="0" applyFont="1" applyFill="1" applyBorder="1" applyAlignment="1">
      <alignment horizontal="left" vertical="top" wrapText="1"/>
    </xf>
    <xf numFmtId="0" fontId="2" fillId="3" borderId="27" xfId="0" applyFont="1" applyFill="1" applyBorder="1" applyAlignment="1">
      <alignment horizontal="left" vertical="top" wrapText="1"/>
    </xf>
    <xf numFmtId="0" fontId="2" fillId="3" borderId="0" xfId="0" applyFont="1" applyFill="1" applyBorder="1" applyAlignment="1">
      <alignment horizontal="left" vertical="top" wrapText="1"/>
    </xf>
    <xf numFmtId="0" fontId="2" fillId="3" borderId="28" xfId="0" applyFont="1" applyFill="1" applyBorder="1" applyAlignment="1">
      <alignment horizontal="left" vertical="top" wrapText="1"/>
    </xf>
    <xf numFmtId="0" fontId="15" fillId="0" borderId="33" xfId="0" applyFont="1" applyBorder="1" applyAlignment="1">
      <alignment horizontal="left" vertical="top" wrapText="1"/>
    </xf>
    <xf numFmtId="0" fontId="18" fillId="0" borderId="29" xfId="0" applyFont="1" applyBorder="1" applyAlignment="1">
      <alignment horizontal="left" vertical="top" wrapText="1"/>
    </xf>
    <xf numFmtId="0" fontId="18" fillId="0" borderId="30" xfId="0" applyFont="1" applyBorder="1" applyAlignment="1">
      <alignment horizontal="left" vertical="top" wrapText="1"/>
    </xf>
    <xf numFmtId="0" fontId="16" fillId="0" borderId="30" xfId="0" applyFont="1" applyBorder="1" applyAlignment="1">
      <alignment horizontal="left" vertical="top" wrapText="1"/>
    </xf>
    <xf numFmtId="0" fontId="16" fillId="0" borderId="32" xfId="0" applyFont="1" applyBorder="1" applyAlignment="1">
      <alignment horizontal="left" vertical="top" wrapText="1"/>
    </xf>
    <xf numFmtId="0" fontId="16" fillId="0" borderId="31" xfId="0" applyFont="1" applyBorder="1" applyAlignment="1">
      <alignment horizontal="left" vertical="top" wrapText="1"/>
    </xf>
    <xf numFmtId="0" fontId="17" fillId="0" borderId="31" xfId="0" applyFont="1" applyBorder="1" applyAlignment="1">
      <alignment horizontal="left" vertical="top" wrapText="1"/>
    </xf>
    <xf numFmtId="0" fontId="17" fillId="0" borderId="32" xfId="0" applyFont="1" applyBorder="1" applyAlignment="1">
      <alignment horizontal="left" vertical="top" wrapText="1"/>
    </xf>
    <xf numFmtId="1" fontId="19" fillId="0" borderId="34" xfId="0" applyNumberFormat="1" applyFont="1" applyBorder="1" applyAlignment="1">
      <alignment horizontal="center" vertical="center" wrapText="1"/>
    </xf>
    <xf numFmtId="0" fontId="1" fillId="6" borderId="17" xfId="0" applyFont="1" applyFill="1" applyBorder="1" applyAlignment="1">
      <alignment horizontal="left" vertical="center" wrapText="1"/>
    </xf>
    <xf numFmtId="0" fontId="1" fillId="6" borderId="16" xfId="0" applyFont="1" applyFill="1" applyBorder="1" applyAlignment="1">
      <alignment horizontal="left" vertical="center" wrapText="1"/>
    </xf>
    <xf numFmtId="0" fontId="2" fillId="3" borderId="21" xfId="0" applyFont="1" applyFill="1" applyBorder="1" applyAlignment="1">
      <alignment horizontal="left" vertical="top" wrapText="1"/>
    </xf>
    <xf numFmtId="0" fontId="2" fillId="3" borderId="22" xfId="0" applyFont="1" applyFill="1" applyBorder="1" applyAlignment="1">
      <alignment horizontal="left" vertical="top" wrapText="1"/>
    </xf>
    <xf numFmtId="0" fontId="2" fillId="3" borderId="23" xfId="0" applyFont="1" applyFill="1" applyBorder="1" applyAlignment="1">
      <alignment horizontal="left" vertical="top" wrapText="1"/>
    </xf>
    <xf numFmtId="14" fontId="1" fillId="6" borderId="11" xfId="0" applyNumberFormat="1" applyFont="1" applyFill="1" applyBorder="1" applyAlignment="1">
      <alignment horizontal="left" vertical="center"/>
    </xf>
    <xf numFmtId="14" fontId="1" fillId="6" borderId="19" xfId="0" applyNumberFormat="1" applyFont="1" applyFill="1" applyBorder="1" applyAlignment="1">
      <alignment horizontal="left" vertical="center"/>
    </xf>
    <xf numFmtId="0" fontId="1" fillId="6" borderId="15" xfId="0" applyFont="1" applyFill="1" applyBorder="1" applyAlignment="1">
      <alignment horizontal="left" vertical="center" wrapText="1"/>
    </xf>
    <xf numFmtId="0" fontId="1" fillId="6" borderId="20" xfId="0" applyFont="1" applyFill="1" applyBorder="1" applyAlignment="1">
      <alignment horizontal="left" vertical="center" wrapText="1"/>
    </xf>
    <xf numFmtId="0" fontId="1" fillId="3" borderId="11" xfId="0" applyFont="1" applyFill="1" applyBorder="1" applyAlignment="1">
      <alignment horizontal="left" vertical="top"/>
    </xf>
    <xf numFmtId="0" fontId="1" fillId="3" borderId="12" xfId="0" applyFont="1" applyFill="1" applyBorder="1" applyAlignment="1">
      <alignment horizontal="left" vertical="top"/>
    </xf>
    <xf numFmtId="0" fontId="1" fillId="3" borderId="11" xfId="0" applyFont="1" applyFill="1" applyBorder="1" applyAlignment="1">
      <alignment horizontal="center" vertical="top"/>
    </xf>
    <xf numFmtId="0" fontId="1" fillId="3" borderId="12" xfId="0" applyFont="1" applyFill="1" applyBorder="1" applyAlignment="1">
      <alignment horizontal="center" vertical="top"/>
    </xf>
    <xf numFmtId="0" fontId="1" fillId="6" borderId="18" xfId="0" applyFont="1" applyFill="1" applyBorder="1" applyAlignment="1">
      <alignment horizontal="left"/>
    </xf>
    <xf numFmtId="0" fontId="1" fillId="6" borderId="14" xfId="0" applyFont="1" applyFill="1" applyBorder="1" applyAlignment="1">
      <alignment horizontal="left"/>
    </xf>
    <xf numFmtId="0" fontId="1" fillId="3" borderId="26" xfId="0" applyFont="1" applyFill="1" applyBorder="1" applyAlignment="1">
      <alignment horizontal="left" vertical="top"/>
    </xf>
    <xf numFmtId="0" fontId="1" fillId="3" borderId="14" xfId="0" applyFont="1" applyFill="1" applyBorder="1" applyAlignment="1">
      <alignment horizontal="left" vertical="top"/>
    </xf>
    <xf numFmtId="0" fontId="3" fillId="2" borderId="9" xfId="0" applyFont="1" applyFill="1" applyBorder="1" applyAlignment="1">
      <alignment horizontal="center" vertical="center" wrapText="1"/>
    </xf>
    <xf numFmtId="44" fontId="14" fillId="3" borderId="24" xfId="0" applyNumberFormat="1" applyFont="1" applyFill="1" applyBorder="1" applyAlignment="1">
      <alignment horizontal="center" vertical="center" wrapText="1"/>
    </xf>
    <xf numFmtId="44" fontId="14" fillId="3" borderId="25" xfId="0" applyNumberFormat="1" applyFont="1" applyFill="1" applyBorder="1" applyAlignment="1">
      <alignment horizontal="center" vertical="center" wrapText="1"/>
    </xf>
    <xf numFmtId="44" fontId="14" fillId="3" borderId="1" xfId="0" applyNumberFormat="1" applyFont="1" applyFill="1" applyBorder="1" applyAlignment="1">
      <alignment horizontal="center" vertical="center" wrapText="1"/>
    </xf>
    <xf numFmtId="44" fontId="14" fillId="3" borderId="2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top" wrapText="1"/>
    </xf>
    <xf numFmtId="0" fontId="5" fillId="3" borderId="10" xfId="0" applyFont="1" applyFill="1" applyBorder="1" applyAlignment="1">
      <alignment horizontal="left" vertical="center" wrapText="1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colors>
    <mruColors>
      <color rgb="FFFFFF99"/>
      <color rgb="FFFFFF00"/>
      <color rgb="FFCCFFCC"/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222573</xdr:colOff>
      <xdr:row>0</xdr:row>
      <xdr:rowOff>71016</xdr:rowOff>
    </xdr:from>
    <xdr:to>
      <xdr:col>0</xdr:col>
      <xdr:colOff>689298</xdr:colOff>
      <xdr:row>1</xdr:row>
      <xdr:rowOff>282562</xdr:rowOff>
    </xdr:to>
    <xdr:pic>
      <xdr:nvPicPr>
        <xdr:cNvPr id="2" name="Picture 1" descr="SITA Logo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573" y="71016"/>
          <a:ext cx="466725" cy="60428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73"/>
  <sheetViews>
    <sheetView tabSelected="1" zoomScale="98" zoomScaleNormal="98" workbookViewId="0">
      <selection activeCell="C32" sqref="C32"/>
    </sheetView>
  </sheetViews>
  <sheetFormatPr defaultColWidth="9.109375" defaultRowHeight="14.4" x14ac:dyDescent="0.3"/>
  <cols>
    <col min="1" max="1" width="13.5546875" style="61" customWidth="1"/>
    <col min="2" max="2" width="20.33203125" style="61" customWidth="1"/>
    <col min="3" max="3" width="56.88671875" style="57" customWidth="1"/>
    <col min="4" max="4" width="20.6640625" style="57" customWidth="1"/>
    <col min="5" max="5" width="13.33203125" style="62" customWidth="1"/>
    <col min="6" max="6" width="9.6640625" style="62" customWidth="1"/>
    <col min="7" max="7" width="7.5546875" style="62" customWidth="1"/>
    <col min="8" max="9" width="19.5546875" style="57" customWidth="1"/>
    <col min="10" max="10" width="17.33203125" style="57" customWidth="1"/>
    <col min="11" max="11" width="32.6640625" style="57" customWidth="1"/>
    <col min="12" max="12" width="36.6640625" style="57" customWidth="1"/>
    <col min="13" max="16384" width="9.109375" style="57"/>
  </cols>
  <sheetData>
    <row r="1" spans="1:17" s="44" customFormat="1" ht="31.2" x14ac:dyDescent="0.6">
      <c r="A1" s="6"/>
      <c r="B1" s="6"/>
      <c r="C1" s="2" t="s">
        <v>15</v>
      </c>
      <c r="D1" s="2"/>
      <c r="E1" s="3"/>
      <c r="F1" s="3"/>
      <c r="G1" s="1"/>
      <c r="H1" s="1"/>
      <c r="I1" s="1"/>
      <c r="J1" s="1"/>
      <c r="K1" s="1"/>
      <c r="L1" s="1"/>
    </row>
    <row r="2" spans="1:17" s="53" customFormat="1" ht="28.95" customHeight="1" x14ac:dyDescent="0.3">
      <c r="A2" s="51"/>
      <c r="B2" s="51"/>
      <c r="C2" s="36" t="s">
        <v>34</v>
      </c>
      <c r="D2" s="36"/>
      <c r="E2" s="4"/>
      <c r="F2" s="4"/>
      <c r="G2" s="52"/>
      <c r="H2" s="52"/>
      <c r="I2" s="52"/>
      <c r="J2" s="52"/>
      <c r="K2" s="52"/>
      <c r="L2" s="52"/>
    </row>
    <row r="3" spans="1:17" s="55" customFormat="1" ht="15.6" x14ac:dyDescent="0.3">
      <c r="A3" s="27" t="s">
        <v>10</v>
      </c>
      <c r="B3" s="27"/>
      <c r="C3" s="50" t="s">
        <v>153</v>
      </c>
      <c r="D3" s="81"/>
      <c r="E3" s="34"/>
      <c r="F3" s="34"/>
      <c r="G3" s="33"/>
      <c r="H3" s="33"/>
      <c r="I3" s="33"/>
      <c r="J3" s="54"/>
      <c r="K3" s="54"/>
      <c r="L3" s="54"/>
      <c r="M3" s="54"/>
      <c r="N3" s="54"/>
      <c r="O3" s="54"/>
      <c r="P3" s="54"/>
      <c r="Q3" s="54"/>
    </row>
    <row r="4" spans="1:17" s="55" customFormat="1" ht="62.4" x14ac:dyDescent="0.3">
      <c r="A4" s="65" t="s">
        <v>11</v>
      </c>
      <c r="B4" s="65"/>
      <c r="C4" s="68" t="s">
        <v>154</v>
      </c>
      <c r="D4" s="82"/>
      <c r="E4" s="34"/>
      <c r="F4" s="34"/>
      <c r="G4" s="37"/>
      <c r="H4" s="37"/>
      <c r="I4" s="37"/>
      <c r="J4" s="54"/>
      <c r="K4" s="54"/>
      <c r="L4" s="54"/>
      <c r="M4" s="54"/>
      <c r="N4" s="54"/>
      <c r="O4" s="54"/>
      <c r="P4" s="54"/>
      <c r="Q4" s="54"/>
    </row>
    <row r="5" spans="1:17" s="55" customFormat="1" ht="15.6" x14ac:dyDescent="0.3">
      <c r="A5" s="80" t="s">
        <v>16</v>
      </c>
      <c r="B5" s="80"/>
      <c r="C5" s="72"/>
      <c r="D5" s="83"/>
      <c r="E5" s="34"/>
      <c r="F5" s="34"/>
      <c r="G5" s="20"/>
      <c r="H5" s="20"/>
      <c r="I5" s="20"/>
      <c r="J5" s="54"/>
      <c r="K5" s="54"/>
      <c r="L5" s="54"/>
      <c r="M5" s="54"/>
      <c r="N5" s="54"/>
      <c r="O5" s="54"/>
      <c r="P5" s="54"/>
      <c r="Q5" s="54"/>
    </row>
    <row r="6" spans="1:17" s="53" customFormat="1" ht="15.6" x14ac:dyDescent="0.3">
      <c r="A6" s="66"/>
      <c r="B6" s="66"/>
      <c r="C6" s="67"/>
      <c r="D6" s="67"/>
      <c r="E6" s="34"/>
      <c r="F6" s="34"/>
      <c r="G6" s="20"/>
      <c r="H6" s="20"/>
      <c r="I6" s="20"/>
      <c r="J6" s="54"/>
      <c r="K6" s="54"/>
      <c r="L6" s="54"/>
      <c r="M6" s="54"/>
      <c r="N6" s="54"/>
      <c r="O6" s="54"/>
      <c r="P6" s="54"/>
      <c r="Q6" s="54"/>
    </row>
    <row r="7" spans="1:17" s="54" customFormat="1" ht="15.6" x14ac:dyDescent="0.3">
      <c r="A7" s="21" t="s">
        <v>7</v>
      </c>
      <c r="B7" s="21"/>
      <c r="C7" s="22"/>
      <c r="D7" s="22"/>
      <c r="E7" s="22"/>
      <c r="F7" s="23"/>
      <c r="G7" s="20"/>
      <c r="H7" s="20"/>
      <c r="I7" s="20"/>
    </row>
    <row r="8" spans="1:17" s="54" customFormat="1" ht="15.6" x14ac:dyDescent="0.3">
      <c r="A8" s="35" t="s">
        <v>17</v>
      </c>
      <c r="B8" s="35"/>
      <c r="C8" s="5"/>
      <c r="D8" s="5"/>
      <c r="E8" s="5"/>
      <c r="F8" s="5"/>
      <c r="G8" s="20"/>
      <c r="H8" s="20"/>
      <c r="I8" s="20"/>
    </row>
    <row r="9" spans="1:17" s="54" customFormat="1" ht="15.6" x14ac:dyDescent="0.3">
      <c r="A9" s="73" t="s">
        <v>33</v>
      </c>
      <c r="B9" s="73"/>
      <c r="C9" s="24"/>
      <c r="D9" s="24"/>
      <c r="E9" s="25"/>
      <c r="F9" s="25"/>
      <c r="G9" s="20"/>
      <c r="H9" s="20"/>
      <c r="I9" s="20"/>
    </row>
    <row r="10" spans="1:17" s="54" customFormat="1" ht="15.6" x14ac:dyDescent="0.3">
      <c r="A10" s="32" t="s">
        <v>30</v>
      </c>
      <c r="B10" s="32"/>
      <c r="C10" s="5"/>
      <c r="D10" s="5"/>
      <c r="E10" s="5"/>
      <c r="F10" s="5"/>
      <c r="G10" s="20"/>
      <c r="H10" s="20"/>
      <c r="I10" s="20"/>
    </row>
    <row r="11" spans="1:17" s="54" customFormat="1" ht="15.6" x14ac:dyDescent="0.3">
      <c r="A11" s="32" t="s">
        <v>24</v>
      </c>
      <c r="B11" s="32"/>
      <c r="C11" s="5"/>
      <c r="D11" s="5"/>
      <c r="E11" s="5"/>
      <c r="F11" s="5"/>
      <c r="G11" s="20"/>
      <c r="H11" s="20"/>
      <c r="I11" s="20"/>
    </row>
    <row r="12" spans="1:17" s="54" customFormat="1" ht="15.6" x14ac:dyDescent="0.3">
      <c r="A12" s="31" t="s">
        <v>27</v>
      </c>
      <c r="B12" s="31"/>
      <c r="C12" s="5"/>
      <c r="D12" s="5"/>
      <c r="E12" s="5"/>
      <c r="F12" s="5"/>
      <c r="G12" s="20"/>
      <c r="H12" s="20"/>
      <c r="I12" s="20"/>
    </row>
    <row r="13" spans="1:17" s="54" customFormat="1" ht="15.6" x14ac:dyDescent="0.3">
      <c r="A13" s="5"/>
      <c r="B13" s="5"/>
      <c r="C13" s="64" t="s">
        <v>3</v>
      </c>
      <c r="D13" s="113" t="s">
        <v>4</v>
      </c>
      <c r="E13" s="113"/>
      <c r="F13" s="63"/>
      <c r="G13" s="20"/>
      <c r="H13" s="20"/>
    </row>
    <row r="14" spans="1:17" s="54" customFormat="1" ht="15.6" x14ac:dyDescent="0.3">
      <c r="A14" s="5"/>
      <c r="B14" s="5"/>
      <c r="C14" s="38" t="s">
        <v>5</v>
      </c>
      <c r="D14" s="114">
        <v>15.266</v>
      </c>
      <c r="E14" s="115"/>
      <c r="F14" s="71"/>
      <c r="G14" s="119" t="s">
        <v>25</v>
      </c>
      <c r="H14" s="20"/>
    </row>
    <row r="15" spans="1:17" s="54" customFormat="1" ht="15.6" customHeight="1" x14ac:dyDescent="0.3">
      <c r="A15" s="5"/>
      <c r="B15" s="5"/>
      <c r="C15" s="38" t="s">
        <v>6</v>
      </c>
      <c r="D15" s="116">
        <v>17.165099999999999</v>
      </c>
      <c r="E15" s="117"/>
      <c r="F15" s="71"/>
      <c r="G15" s="119"/>
      <c r="H15" s="20"/>
    </row>
    <row r="16" spans="1:17" s="54" customFormat="1" ht="15.6" x14ac:dyDescent="0.3">
      <c r="A16" s="5"/>
      <c r="B16" s="5"/>
      <c r="C16" s="39" t="s">
        <v>8</v>
      </c>
      <c r="D16" s="116">
        <v>20.570699999999999</v>
      </c>
      <c r="E16" s="117"/>
      <c r="F16" s="71"/>
      <c r="G16" s="119"/>
      <c r="H16" s="20"/>
    </row>
    <row r="17" spans="1:12" s="54" customFormat="1" ht="15.6" x14ac:dyDescent="0.3">
      <c r="A17" s="26"/>
      <c r="B17" s="26"/>
      <c r="C17" s="19"/>
      <c r="D17" s="19"/>
      <c r="E17" s="34"/>
      <c r="F17" s="34"/>
      <c r="G17" s="20"/>
      <c r="H17" s="20"/>
      <c r="I17" s="20"/>
    </row>
    <row r="18" spans="1:12" s="55" customFormat="1" ht="15.6" x14ac:dyDescent="0.3">
      <c r="A18" s="8"/>
      <c r="B18" s="8"/>
      <c r="C18" s="9"/>
      <c r="D18" s="9"/>
      <c r="E18" s="48"/>
      <c r="F18" s="48"/>
      <c r="G18" s="118"/>
      <c r="H18" s="118"/>
      <c r="I18" s="118"/>
      <c r="J18" s="56"/>
      <c r="K18" s="56"/>
    </row>
    <row r="19" spans="1:12" ht="31.2" x14ac:dyDescent="0.3">
      <c r="A19" s="8" t="s">
        <v>0</v>
      </c>
      <c r="B19" s="8" t="s">
        <v>36</v>
      </c>
      <c r="C19" s="9" t="s">
        <v>18</v>
      </c>
      <c r="D19" s="9" t="s">
        <v>37</v>
      </c>
      <c r="E19" s="48" t="s">
        <v>1</v>
      </c>
      <c r="F19" s="48" t="s">
        <v>13</v>
      </c>
      <c r="G19" s="48" t="s">
        <v>9</v>
      </c>
      <c r="H19" s="13" t="s">
        <v>12</v>
      </c>
      <c r="I19" s="13" t="s">
        <v>26</v>
      </c>
      <c r="J19" s="46" t="s">
        <v>14</v>
      </c>
      <c r="K19" s="47"/>
      <c r="L19" s="47" t="s">
        <v>29</v>
      </c>
    </row>
    <row r="20" spans="1:12" ht="16.2" thickBot="1" x14ac:dyDescent="0.35">
      <c r="A20" s="7"/>
      <c r="B20" s="7"/>
      <c r="C20" s="10" t="s">
        <v>32</v>
      </c>
      <c r="D20" s="10"/>
      <c r="E20" s="42"/>
      <c r="F20" s="42"/>
      <c r="G20" s="43"/>
      <c r="H20" s="40"/>
      <c r="I20" s="41">
        <f>SUBTOTAL(9,I21:I62)</f>
        <v>0</v>
      </c>
      <c r="J20" s="41">
        <f>SUBTOTAL(9,J21:J62)</f>
        <v>0</v>
      </c>
      <c r="K20" s="74"/>
      <c r="L20" s="74"/>
    </row>
    <row r="21" spans="1:12" ht="15.6" x14ac:dyDescent="0.3">
      <c r="A21" s="88"/>
      <c r="B21" s="89" t="s">
        <v>152</v>
      </c>
      <c r="C21" s="90"/>
      <c r="D21" s="90"/>
      <c r="E21" s="14"/>
      <c r="F21" s="70"/>
      <c r="G21" s="87"/>
      <c r="H21" s="69"/>
      <c r="I21" s="15"/>
      <c r="J21" s="58"/>
      <c r="K21" s="75"/>
      <c r="L21" s="74"/>
    </row>
    <row r="22" spans="1:12" ht="15.6" x14ac:dyDescent="0.3">
      <c r="A22" s="93" t="s">
        <v>44</v>
      </c>
      <c r="B22" s="94" t="s">
        <v>57</v>
      </c>
      <c r="C22" s="91" t="s">
        <v>58</v>
      </c>
      <c r="D22" s="91" t="s">
        <v>38</v>
      </c>
      <c r="E22" s="14"/>
      <c r="F22" s="70">
        <v>0</v>
      </c>
      <c r="G22" s="95">
        <v>60</v>
      </c>
      <c r="H22" s="69">
        <v>0</v>
      </c>
      <c r="I22" s="15">
        <f t="shared" ref="I22:I62" si="0">G22*H22</f>
        <v>0</v>
      </c>
      <c r="J22" s="58">
        <f t="shared" ref="J22:J62" si="1">F22*I22</f>
        <v>0</v>
      </c>
      <c r="K22" s="75"/>
      <c r="L22" s="74"/>
    </row>
    <row r="23" spans="1:12" ht="15.6" x14ac:dyDescent="0.3">
      <c r="A23" s="92" t="s">
        <v>39</v>
      </c>
      <c r="B23" s="91" t="s">
        <v>59</v>
      </c>
      <c r="C23" s="91" t="s">
        <v>60</v>
      </c>
      <c r="D23" s="91">
        <v>60</v>
      </c>
      <c r="E23" s="14"/>
      <c r="F23" s="70">
        <v>0</v>
      </c>
      <c r="G23" s="95">
        <v>60</v>
      </c>
      <c r="H23" s="69">
        <v>0</v>
      </c>
      <c r="I23" s="15">
        <f t="shared" si="0"/>
        <v>0</v>
      </c>
      <c r="J23" s="58">
        <f t="shared" si="1"/>
        <v>0</v>
      </c>
      <c r="K23" s="75"/>
      <c r="L23" s="74"/>
    </row>
    <row r="24" spans="1:12" ht="15.6" x14ac:dyDescent="0.3">
      <c r="A24" s="92" t="s">
        <v>45</v>
      </c>
      <c r="B24" s="91" t="s">
        <v>61</v>
      </c>
      <c r="C24" s="91" t="s">
        <v>62</v>
      </c>
      <c r="D24" s="91" t="s">
        <v>38</v>
      </c>
      <c r="E24" s="14"/>
      <c r="F24" s="70">
        <v>0</v>
      </c>
      <c r="G24" s="95">
        <v>60</v>
      </c>
      <c r="H24" s="69">
        <v>0</v>
      </c>
      <c r="I24" s="15">
        <f t="shared" si="0"/>
        <v>0</v>
      </c>
      <c r="J24" s="58">
        <f t="shared" si="1"/>
        <v>0</v>
      </c>
      <c r="K24" s="75"/>
      <c r="L24" s="74"/>
    </row>
    <row r="25" spans="1:12" ht="15.6" x14ac:dyDescent="0.3">
      <c r="A25" s="92" t="s">
        <v>46</v>
      </c>
      <c r="B25" s="91" t="s">
        <v>63</v>
      </c>
      <c r="C25" s="91" t="s">
        <v>64</v>
      </c>
      <c r="D25" s="91" t="s">
        <v>38</v>
      </c>
      <c r="E25" s="14"/>
      <c r="F25" s="70">
        <v>0</v>
      </c>
      <c r="G25" s="95">
        <v>60</v>
      </c>
      <c r="H25" s="69">
        <v>0</v>
      </c>
      <c r="I25" s="15">
        <f t="shared" si="0"/>
        <v>0</v>
      </c>
      <c r="J25" s="58">
        <f t="shared" si="1"/>
        <v>0</v>
      </c>
      <c r="K25" s="75"/>
      <c r="L25" s="74"/>
    </row>
    <row r="26" spans="1:12" ht="15.6" x14ac:dyDescent="0.3">
      <c r="A26" s="92" t="s">
        <v>47</v>
      </c>
      <c r="B26" s="91" t="s">
        <v>65</v>
      </c>
      <c r="C26" s="91" t="s">
        <v>66</v>
      </c>
      <c r="D26" s="91" t="s">
        <v>38</v>
      </c>
      <c r="E26" s="14"/>
      <c r="F26" s="70">
        <v>0</v>
      </c>
      <c r="G26" s="95">
        <v>60</v>
      </c>
      <c r="H26" s="69">
        <v>0</v>
      </c>
      <c r="I26" s="15">
        <f t="shared" si="0"/>
        <v>0</v>
      </c>
      <c r="J26" s="58">
        <f t="shared" si="1"/>
        <v>0</v>
      </c>
      <c r="K26" s="75"/>
      <c r="L26" s="74"/>
    </row>
    <row r="27" spans="1:12" ht="15.6" x14ac:dyDescent="0.3">
      <c r="A27" s="92" t="s">
        <v>48</v>
      </c>
      <c r="B27" s="91" t="s">
        <v>67</v>
      </c>
      <c r="C27" s="91" t="s">
        <v>68</v>
      </c>
      <c r="D27" s="91" t="s">
        <v>38</v>
      </c>
      <c r="E27" s="14"/>
      <c r="F27" s="70">
        <v>0</v>
      </c>
      <c r="G27" s="95">
        <v>120</v>
      </c>
      <c r="H27" s="69">
        <v>0</v>
      </c>
      <c r="I27" s="15">
        <f t="shared" si="0"/>
        <v>0</v>
      </c>
      <c r="J27" s="58">
        <f t="shared" si="1"/>
        <v>0</v>
      </c>
      <c r="K27" s="75"/>
      <c r="L27" s="74"/>
    </row>
    <row r="28" spans="1:12" ht="15.6" x14ac:dyDescent="0.3">
      <c r="A28" s="92" t="s">
        <v>49</v>
      </c>
      <c r="B28" s="91" t="s">
        <v>69</v>
      </c>
      <c r="C28" s="91" t="s">
        <v>70</v>
      </c>
      <c r="D28" s="91" t="s">
        <v>38</v>
      </c>
      <c r="E28" s="14"/>
      <c r="F28" s="70">
        <v>0</v>
      </c>
      <c r="G28" s="95">
        <v>60</v>
      </c>
      <c r="H28" s="69">
        <v>0</v>
      </c>
      <c r="I28" s="15">
        <f t="shared" si="0"/>
        <v>0</v>
      </c>
      <c r="J28" s="58">
        <f t="shared" si="1"/>
        <v>0</v>
      </c>
      <c r="K28" s="75"/>
      <c r="L28" s="74"/>
    </row>
    <row r="29" spans="1:12" ht="15.6" x14ac:dyDescent="0.3">
      <c r="A29" s="92" t="s">
        <v>71</v>
      </c>
      <c r="B29" s="91" t="s">
        <v>72</v>
      </c>
      <c r="C29" s="91" t="s">
        <v>73</v>
      </c>
      <c r="D29" s="91">
        <v>60</v>
      </c>
      <c r="E29" s="14"/>
      <c r="F29" s="70">
        <v>0</v>
      </c>
      <c r="G29" s="95">
        <v>60</v>
      </c>
      <c r="H29" s="69">
        <v>0</v>
      </c>
      <c r="I29" s="15">
        <f t="shared" si="0"/>
        <v>0</v>
      </c>
      <c r="J29" s="58">
        <f t="shared" si="1"/>
        <v>0</v>
      </c>
      <c r="K29" s="75"/>
      <c r="L29" s="74"/>
    </row>
    <row r="30" spans="1:12" ht="15.6" x14ac:dyDescent="0.3">
      <c r="A30" s="92" t="s">
        <v>74</v>
      </c>
      <c r="B30" s="91" t="s">
        <v>75</v>
      </c>
      <c r="C30" s="91" t="s">
        <v>76</v>
      </c>
      <c r="D30" s="91">
        <v>60</v>
      </c>
      <c r="E30" s="14"/>
      <c r="F30" s="70">
        <v>0</v>
      </c>
      <c r="G30" s="95">
        <v>60</v>
      </c>
      <c r="H30" s="69">
        <v>0</v>
      </c>
      <c r="I30" s="15">
        <f t="shared" si="0"/>
        <v>0</v>
      </c>
      <c r="J30" s="58">
        <f t="shared" si="1"/>
        <v>0</v>
      </c>
      <c r="K30" s="75"/>
      <c r="L30" s="74"/>
    </row>
    <row r="31" spans="1:12" ht="15.6" x14ac:dyDescent="0.3">
      <c r="A31" s="92" t="s">
        <v>50</v>
      </c>
      <c r="B31" s="91" t="s">
        <v>35</v>
      </c>
      <c r="C31" s="91" t="s">
        <v>42</v>
      </c>
      <c r="D31" s="91" t="s">
        <v>38</v>
      </c>
      <c r="E31" s="14"/>
      <c r="F31" s="70">
        <v>0</v>
      </c>
      <c r="G31" s="95">
        <v>60</v>
      </c>
      <c r="H31" s="69">
        <v>0</v>
      </c>
      <c r="I31" s="15">
        <f t="shared" si="0"/>
        <v>0</v>
      </c>
      <c r="J31" s="58">
        <f t="shared" si="1"/>
        <v>0</v>
      </c>
      <c r="K31" s="75"/>
      <c r="L31" s="74"/>
    </row>
    <row r="32" spans="1:12" ht="15.6" x14ac:dyDescent="0.3">
      <c r="A32" s="93" t="s">
        <v>51</v>
      </c>
      <c r="B32" s="94" t="s">
        <v>77</v>
      </c>
      <c r="C32" s="91" t="s">
        <v>78</v>
      </c>
      <c r="D32" s="91" t="s">
        <v>38</v>
      </c>
      <c r="E32" s="14"/>
      <c r="F32" s="70">
        <v>0</v>
      </c>
      <c r="G32" s="95">
        <v>24</v>
      </c>
      <c r="H32" s="69">
        <v>0</v>
      </c>
      <c r="I32" s="15">
        <f t="shared" si="0"/>
        <v>0</v>
      </c>
      <c r="J32" s="58">
        <f t="shared" si="1"/>
        <v>0</v>
      </c>
      <c r="K32" s="75"/>
      <c r="L32" s="74"/>
    </row>
    <row r="33" spans="1:12" ht="15.6" x14ac:dyDescent="0.3">
      <c r="A33" s="92" t="s">
        <v>79</v>
      </c>
      <c r="B33" s="91" t="s">
        <v>80</v>
      </c>
      <c r="C33" s="91" t="s">
        <v>81</v>
      </c>
      <c r="D33" s="91">
        <v>60</v>
      </c>
      <c r="E33" s="14"/>
      <c r="F33" s="70">
        <v>0</v>
      </c>
      <c r="G33" s="95">
        <v>24</v>
      </c>
      <c r="H33" s="69">
        <v>0</v>
      </c>
      <c r="I33" s="15">
        <f t="shared" si="0"/>
        <v>0</v>
      </c>
      <c r="J33" s="58">
        <f t="shared" si="1"/>
        <v>0</v>
      </c>
      <c r="K33" s="75"/>
      <c r="L33" s="74"/>
    </row>
    <row r="34" spans="1:12" ht="15.6" x14ac:dyDescent="0.3">
      <c r="A34" s="92" t="s">
        <v>82</v>
      </c>
      <c r="B34" s="91" t="s">
        <v>83</v>
      </c>
      <c r="C34" s="91" t="s">
        <v>84</v>
      </c>
      <c r="D34" s="91" t="s">
        <v>38</v>
      </c>
      <c r="E34" s="14"/>
      <c r="F34" s="70">
        <v>0</v>
      </c>
      <c r="G34" s="95">
        <v>24</v>
      </c>
      <c r="H34" s="69">
        <v>0</v>
      </c>
      <c r="I34" s="15">
        <f t="shared" si="0"/>
        <v>0</v>
      </c>
      <c r="J34" s="58">
        <f t="shared" si="1"/>
        <v>0</v>
      </c>
      <c r="K34" s="75"/>
      <c r="L34" s="74"/>
    </row>
    <row r="35" spans="1:12" ht="15.6" x14ac:dyDescent="0.3">
      <c r="A35" s="92" t="s">
        <v>85</v>
      </c>
      <c r="B35" s="91" t="s">
        <v>63</v>
      </c>
      <c r="C35" s="91" t="s">
        <v>64</v>
      </c>
      <c r="D35" s="91" t="s">
        <v>38</v>
      </c>
      <c r="E35" s="14"/>
      <c r="F35" s="70">
        <v>0</v>
      </c>
      <c r="G35" s="95">
        <v>24</v>
      </c>
      <c r="H35" s="69">
        <v>0</v>
      </c>
      <c r="I35" s="15">
        <f t="shared" si="0"/>
        <v>0</v>
      </c>
      <c r="J35" s="58">
        <f t="shared" si="1"/>
        <v>0</v>
      </c>
      <c r="K35" s="75"/>
      <c r="L35" s="74"/>
    </row>
    <row r="36" spans="1:12" ht="15.6" x14ac:dyDescent="0.3">
      <c r="A36" s="92" t="s">
        <v>86</v>
      </c>
      <c r="B36" s="91" t="s">
        <v>65</v>
      </c>
      <c r="C36" s="91" t="s">
        <v>66</v>
      </c>
      <c r="D36" s="91" t="s">
        <v>38</v>
      </c>
      <c r="E36" s="14"/>
      <c r="F36" s="70">
        <v>0</v>
      </c>
      <c r="G36" s="95">
        <v>24</v>
      </c>
      <c r="H36" s="69">
        <v>0</v>
      </c>
      <c r="I36" s="15">
        <f t="shared" ref="I36" si="2">G36*H36</f>
        <v>0</v>
      </c>
      <c r="J36" s="58">
        <f t="shared" ref="J36" si="3">F36*I36</f>
        <v>0</v>
      </c>
      <c r="K36" s="75"/>
      <c r="L36" s="74"/>
    </row>
    <row r="37" spans="1:12" ht="15.6" x14ac:dyDescent="0.3">
      <c r="A37" s="92" t="s">
        <v>87</v>
      </c>
      <c r="B37" s="91" t="s">
        <v>67</v>
      </c>
      <c r="C37" s="91" t="s">
        <v>68</v>
      </c>
      <c r="D37" s="91" t="s">
        <v>38</v>
      </c>
      <c r="E37" s="14"/>
      <c r="F37" s="70">
        <v>0</v>
      </c>
      <c r="G37" s="95">
        <v>48</v>
      </c>
      <c r="H37" s="69">
        <v>0</v>
      </c>
      <c r="I37" s="15">
        <f t="shared" si="0"/>
        <v>0</v>
      </c>
      <c r="J37" s="58">
        <f t="shared" si="1"/>
        <v>0</v>
      </c>
      <c r="K37" s="75"/>
      <c r="L37" s="74"/>
    </row>
    <row r="38" spans="1:12" ht="15.6" x14ac:dyDescent="0.3">
      <c r="A38" s="92" t="s">
        <v>88</v>
      </c>
      <c r="B38" s="91" t="s">
        <v>89</v>
      </c>
      <c r="C38" s="91" t="s">
        <v>90</v>
      </c>
      <c r="D38" s="91" t="s">
        <v>38</v>
      </c>
      <c r="E38" s="14"/>
      <c r="F38" s="70">
        <v>0</v>
      </c>
      <c r="G38" s="95">
        <v>24</v>
      </c>
      <c r="H38" s="69">
        <v>0</v>
      </c>
      <c r="I38" s="15">
        <f t="shared" si="0"/>
        <v>0</v>
      </c>
      <c r="J38" s="58">
        <f t="shared" si="1"/>
        <v>0</v>
      </c>
      <c r="K38" s="75"/>
      <c r="L38" s="74"/>
    </row>
    <row r="39" spans="1:12" ht="15.6" x14ac:dyDescent="0.3">
      <c r="A39" s="92" t="s">
        <v>91</v>
      </c>
      <c r="B39" s="91" t="s">
        <v>92</v>
      </c>
      <c r="C39" s="91" t="s">
        <v>93</v>
      </c>
      <c r="D39" s="91">
        <v>60</v>
      </c>
      <c r="E39" s="14"/>
      <c r="F39" s="70">
        <v>0</v>
      </c>
      <c r="G39" s="95">
        <v>24</v>
      </c>
      <c r="H39" s="69">
        <v>0</v>
      </c>
      <c r="I39" s="15">
        <f t="shared" si="0"/>
        <v>0</v>
      </c>
      <c r="J39" s="58">
        <f t="shared" si="1"/>
        <v>0</v>
      </c>
      <c r="K39" s="75"/>
      <c r="L39" s="74"/>
    </row>
    <row r="40" spans="1:12" ht="15.6" x14ac:dyDescent="0.3">
      <c r="A40" s="92" t="s">
        <v>94</v>
      </c>
      <c r="B40" s="91" t="s">
        <v>95</v>
      </c>
      <c r="C40" s="91" t="s">
        <v>76</v>
      </c>
      <c r="D40" s="91">
        <v>60</v>
      </c>
      <c r="E40" s="14"/>
      <c r="F40" s="70">
        <v>0</v>
      </c>
      <c r="G40" s="95">
        <v>24</v>
      </c>
      <c r="H40" s="69">
        <v>0</v>
      </c>
      <c r="I40" s="15">
        <f t="shared" si="0"/>
        <v>0</v>
      </c>
      <c r="J40" s="58">
        <f t="shared" si="1"/>
        <v>0</v>
      </c>
      <c r="K40" s="75"/>
      <c r="L40" s="74"/>
    </row>
    <row r="41" spans="1:12" ht="15.6" x14ac:dyDescent="0.3">
      <c r="A41" s="92" t="s">
        <v>96</v>
      </c>
      <c r="B41" s="91" t="s">
        <v>35</v>
      </c>
      <c r="C41" s="91" t="s">
        <v>42</v>
      </c>
      <c r="D41" s="91" t="s">
        <v>38</v>
      </c>
      <c r="E41" s="14"/>
      <c r="F41" s="70">
        <v>0</v>
      </c>
      <c r="G41" s="95">
        <v>24</v>
      </c>
      <c r="H41" s="69">
        <v>0</v>
      </c>
      <c r="I41" s="15">
        <f t="shared" si="0"/>
        <v>0</v>
      </c>
      <c r="J41" s="58">
        <f t="shared" si="1"/>
        <v>0</v>
      </c>
      <c r="K41" s="75"/>
      <c r="L41" s="74"/>
    </row>
    <row r="42" spans="1:12" ht="15.6" x14ac:dyDescent="0.3">
      <c r="A42" s="93" t="s">
        <v>52</v>
      </c>
      <c r="B42" s="94" t="s">
        <v>97</v>
      </c>
      <c r="C42" s="91" t="s">
        <v>98</v>
      </c>
      <c r="D42" s="91" t="s">
        <v>38</v>
      </c>
      <c r="E42" s="14"/>
      <c r="F42" s="70">
        <v>0</v>
      </c>
      <c r="G42" s="95">
        <v>120</v>
      </c>
      <c r="H42" s="69">
        <v>0</v>
      </c>
      <c r="I42" s="15">
        <f t="shared" si="0"/>
        <v>0</v>
      </c>
      <c r="J42" s="58">
        <f t="shared" si="1"/>
        <v>0</v>
      </c>
      <c r="K42" s="75"/>
      <c r="L42" s="74"/>
    </row>
    <row r="43" spans="1:12" ht="15.6" x14ac:dyDescent="0.3">
      <c r="A43" s="92" t="s">
        <v>99</v>
      </c>
      <c r="B43" s="91" t="s">
        <v>100</v>
      </c>
      <c r="C43" s="91" t="s">
        <v>101</v>
      </c>
      <c r="D43" s="91">
        <v>60</v>
      </c>
      <c r="E43" s="14"/>
      <c r="F43" s="70">
        <v>0</v>
      </c>
      <c r="G43" s="95">
        <v>120</v>
      </c>
      <c r="H43" s="69">
        <v>0</v>
      </c>
      <c r="I43" s="15">
        <f t="shared" si="0"/>
        <v>0</v>
      </c>
      <c r="J43" s="58">
        <f t="shared" si="1"/>
        <v>0</v>
      </c>
      <c r="K43" s="75"/>
      <c r="L43" s="74"/>
    </row>
    <row r="44" spans="1:12" ht="15.6" customHeight="1" x14ac:dyDescent="0.3">
      <c r="A44" s="92" t="s">
        <v>102</v>
      </c>
      <c r="B44" s="91" t="s">
        <v>103</v>
      </c>
      <c r="C44" s="91" t="s">
        <v>104</v>
      </c>
      <c r="D44" s="91" t="s">
        <v>38</v>
      </c>
      <c r="E44" s="14"/>
      <c r="F44" s="70">
        <v>0</v>
      </c>
      <c r="G44" s="95">
        <v>120</v>
      </c>
      <c r="H44" s="69">
        <v>0</v>
      </c>
      <c r="I44" s="15">
        <f t="shared" ref="I44" si="4">G44*H44</f>
        <v>0</v>
      </c>
      <c r="J44" s="58">
        <f t="shared" ref="J44" si="5">F44*I44</f>
        <v>0</v>
      </c>
      <c r="K44" s="75"/>
      <c r="L44" s="74"/>
    </row>
    <row r="45" spans="1:12" ht="15.6" x14ac:dyDescent="0.3">
      <c r="A45" s="92" t="s">
        <v>105</v>
      </c>
      <c r="B45" s="91" t="s">
        <v>106</v>
      </c>
      <c r="C45" s="91" t="s">
        <v>107</v>
      </c>
      <c r="D45" s="91" t="s">
        <v>38</v>
      </c>
      <c r="E45" s="14"/>
      <c r="F45" s="70">
        <v>0</v>
      </c>
      <c r="G45" s="95">
        <v>120</v>
      </c>
      <c r="H45" s="69">
        <v>0</v>
      </c>
      <c r="I45" s="15">
        <f t="shared" ref="I45" si="6">G45*H45</f>
        <v>0</v>
      </c>
      <c r="J45" s="58">
        <f t="shared" ref="J45" si="7">F45*I45</f>
        <v>0</v>
      </c>
      <c r="K45" s="75"/>
      <c r="L45" s="74"/>
    </row>
    <row r="46" spans="1:12" ht="15.6" x14ac:dyDescent="0.3">
      <c r="A46" s="92" t="s">
        <v>108</v>
      </c>
      <c r="B46" s="91" t="s">
        <v>109</v>
      </c>
      <c r="C46" s="91" t="s">
        <v>110</v>
      </c>
      <c r="D46" s="91" t="s">
        <v>38</v>
      </c>
      <c r="E46" s="14"/>
      <c r="F46" s="70">
        <v>0</v>
      </c>
      <c r="G46" s="95">
        <v>120</v>
      </c>
      <c r="H46" s="69">
        <v>0</v>
      </c>
      <c r="I46" s="15">
        <f t="shared" si="0"/>
        <v>0</v>
      </c>
      <c r="J46" s="58">
        <f t="shared" si="1"/>
        <v>0</v>
      </c>
      <c r="K46" s="75"/>
      <c r="L46" s="74"/>
    </row>
    <row r="47" spans="1:12" ht="15.6" x14ac:dyDescent="0.3">
      <c r="A47" s="92" t="s">
        <v>111</v>
      </c>
      <c r="B47" s="91" t="s">
        <v>112</v>
      </c>
      <c r="C47" s="91" t="s">
        <v>113</v>
      </c>
      <c r="D47" s="91" t="s">
        <v>38</v>
      </c>
      <c r="E47" s="14"/>
      <c r="F47" s="70">
        <v>0</v>
      </c>
      <c r="G47" s="95">
        <v>120</v>
      </c>
      <c r="H47" s="69">
        <v>0</v>
      </c>
      <c r="I47" s="15">
        <f t="shared" si="0"/>
        <v>0</v>
      </c>
      <c r="J47" s="58">
        <f t="shared" si="1"/>
        <v>0</v>
      </c>
      <c r="K47" s="75"/>
      <c r="L47" s="74"/>
    </row>
    <row r="48" spans="1:12" ht="15.6" x14ac:dyDescent="0.3">
      <c r="A48" s="92" t="s">
        <v>114</v>
      </c>
      <c r="B48" s="91" t="s">
        <v>115</v>
      </c>
      <c r="C48" s="91" t="s">
        <v>116</v>
      </c>
      <c r="D48" s="91">
        <v>60</v>
      </c>
      <c r="E48" s="14"/>
      <c r="F48" s="70">
        <v>0</v>
      </c>
      <c r="G48" s="95">
        <v>120</v>
      </c>
      <c r="H48" s="69">
        <v>0</v>
      </c>
      <c r="I48" s="15">
        <f t="shared" si="0"/>
        <v>0</v>
      </c>
      <c r="J48" s="58">
        <f t="shared" si="1"/>
        <v>0</v>
      </c>
      <c r="K48" s="75"/>
      <c r="L48" s="74"/>
    </row>
    <row r="49" spans="1:12" ht="15.6" x14ac:dyDescent="0.3">
      <c r="A49" s="92" t="s">
        <v>117</v>
      </c>
      <c r="B49" s="91" t="s">
        <v>118</v>
      </c>
      <c r="C49" s="91" t="s">
        <v>119</v>
      </c>
      <c r="D49" s="91" t="s">
        <v>38</v>
      </c>
      <c r="E49" s="14"/>
      <c r="F49" s="70">
        <v>0</v>
      </c>
      <c r="G49" s="95">
        <v>120</v>
      </c>
      <c r="H49" s="69">
        <v>0</v>
      </c>
      <c r="I49" s="15">
        <f t="shared" si="0"/>
        <v>0</v>
      </c>
      <c r="J49" s="58">
        <f t="shared" si="1"/>
        <v>0</v>
      </c>
      <c r="K49" s="75"/>
      <c r="L49" s="74"/>
    </row>
    <row r="50" spans="1:12" ht="15.6" x14ac:dyDescent="0.3">
      <c r="A50" s="92" t="s">
        <v>120</v>
      </c>
      <c r="B50" s="91" t="s">
        <v>40</v>
      </c>
      <c r="C50" s="91" t="s">
        <v>41</v>
      </c>
      <c r="D50" s="91">
        <v>60</v>
      </c>
      <c r="E50" s="14"/>
      <c r="F50" s="70">
        <v>0</v>
      </c>
      <c r="G50" s="95">
        <v>120</v>
      </c>
      <c r="H50" s="69">
        <v>0</v>
      </c>
      <c r="I50" s="15">
        <f t="shared" ref="I50" si="8">G50*H50</f>
        <v>0</v>
      </c>
      <c r="J50" s="58">
        <f t="shared" ref="J50" si="9">F50*I50</f>
        <v>0</v>
      </c>
      <c r="K50" s="75"/>
      <c r="L50" s="74"/>
    </row>
    <row r="51" spans="1:12" ht="15.6" x14ac:dyDescent="0.3">
      <c r="A51" s="92" t="s">
        <v>121</v>
      </c>
      <c r="B51" s="91" t="s">
        <v>122</v>
      </c>
      <c r="C51" s="91" t="s">
        <v>123</v>
      </c>
      <c r="D51" s="91" t="s">
        <v>38</v>
      </c>
      <c r="E51" s="14"/>
      <c r="F51" s="70">
        <v>0</v>
      </c>
      <c r="G51" s="95">
        <v>120</v>
      </c>
      <c r="H51" s="69">
        <v>0</v>
      </c>
      <c r="I51" s="15">
        <f t="shared" si="0"/>
        <v>0</v>
      </c>
      <c r="J51" s="58">
        <f t="shared" si="1"/>
        <v>0</v>
      </c>
      <c r="K51" s="75"/>
      <c r="L51" s="74"/>
    </row>
    <row r="52" spans="1:12" ht="15.6" x14ac:dyDescent="0.3">
      <c r="A52" s="92" t="s">
        <v>124</v>
      </c>
      <c r="B52" s="91" t="s">
        <v>125</v>
      </c>
      <c r="C52" s="91" t="s">
        <v>126</v>
      </c>
      <c r="D52" s="91" t="s">
        <v>38</v>
      </c>
      <c r="E52" s="14"/>
      <c r="F52" s="70">
        <v>0</v>
      </c>
      <c r="G52" s="95">
        <v>120</v>
      </c>
      <c r="H52" s="69">
        <v>0</v>
      </c>
      <c r="I52" s="15">
        <f t="shared" si="0"/>
        <v>0</v>
      </c>
      <c r="J52" s="58">
        <f t="shared" si="1"/>
        <v>0</v>
      </c>
      <c r="K52" s="75"/>
      <c r="L52" s="74"/>
    </row>
    <row r="53" spans="1:12" ht="15.6" x14ac:dyDescent="0.3">
      <c r="A53" s="92" t="s">
        <v>127</v>
      </c>
      <c r="B53" s="91" t="s">
        <v>128</v>
      </c>
      <c r="C53" s="91" t="s">
        <v>129</v>
      </c>
      <c r="D53" s="91">
        <v>60</v>
      </c>
      <c r="E53" s="14"/>
      <c r="F53" s="70">
        <v>0</v>
      </c>
      <c r="G53" s="95">
        <v>120</v>
      </c>
      <c r="H53" s="69">
        <v>0</v>
      </c>
      <c r="I53" s="15">
        <f t="shared" si="0"/>
        <v>0</v>
      </c>
      <c r="J53" s="58">
        <f t="shared" si="1"/>
        <v>0</v>
      </c>
      <c r="K53" s="75"/>
      <c r="L53" s="74"/>
    </row>
    <row r="54" spans="1:12" ht="15.6" x14ac:dyDescent="0.3">
      <c r="A54" s="93" t="s">
        <v>53</v>
      </c>
      <c r="B54" s="94" t="s">
        <v>130</v>
      </c>
      <c r="C54" s="91" t="s">
        <v>131</v>
      </c>
      <c r="D54" s="91" t="s">
        <v>38</v>
      </c>
      <c r="E54" s="14"/>
      <c r="F54" s="70">
        <v>0</v>
      </c>
      <c r="G54" s="95">
        <v>168</v>
      </c>
      <c r="H54" s="69">
        <v>0</v>
      </c>
      <c r="I54" s="15">
        <f t="shared" si="0"/>
        <v>0</v>
      </c>
      <c r="J54" s="58">
        <f t="shared" si="1"/>
        <v>0</v>
      </c>
      <c r="K54" s="75"/>
      <c r="L54" s="74"/>
    </row>
    <row r="55" spans="1:12" ht="15.6" x14ac:dyDescent="0.3">
      <c r="A55" s="93" t="s">
        <v>54</v>
      </c>
      <c r="B55" s="94" t="s">
        <v>132</v>
      </c>
      <c r="C55" s="91" t="s">
        <v>133</v>
      </c>
      <c r="D55" s="91" t="s">
        <v>38</v>
      </c>
      <c r="E55" s="14"/>
      <c r="F55" s="70">
        <v>0</v>
      </c>
      <c r="G55" s="95">
        <v>1</v>
      </c>
      <c r="H55" s="69">
        <v>0</v>
      </c>
      <c r="I55" s="15">
        <f t="shared" ref="I55" si="10">G55*H55</f>
        <v>0</v>
      </c>
      <c r="J55" s="58">
        <f t="shared" ref="J55" si="11">F55*I55</f>
        <v>0</v>
      </c>
      <c r="K55" s="75"/>
      <c r="L55" s="74"/>
    </row>
    <row r="56" spans="1:12" ht="15.6" x14ac:dyDescent="0.3">
      <c r="A56" s="92" t="s">
        <v>43</v>
      </c>
      <c r="B56" s="91" t="s">
        <v>134</v>
      </c>
      <c r="C56" s="91" t="s">
        <v>135</v>
      </c>
      <c r="D56" s="91">
        <v>12</v>
      </c>
      <c r="E56" s="14"/>
      <c r="F56" s="70">
        <v>0</v>
      </c>
      <c r="G56" s="95">
        <v>1</v>
      </c>
      <c r="H56" s="69">
        <v>0</v>
      </c>
      <c r="I56" s="15">
        <f t="shared" si="0"/>
        <v>0</v>
      </c>
      <c r="J56" s="58">
        <f t="shared" si="1"/>
        <v>0</v>
      </c>
      <c r="K56" s="75"/>
      <c r="L56" s="74"/>
    </row>
    <row r="57" spans="1:12" ht="15.6" x14ac:dyDescent="0.3">
      <c r="A57" s="92" t="s">
        <v>55</v>
      </c>
      <c r="B57" s="91" t="s">
        <v>136</v>
      </c>
      <c r="C57" s="91" t="s">
        <v>137</v>
      </c>
      <c r="D57" s="91" t="s">
        <v>38</v>
      </c>
      <c r="E57" s="14"/>
      <c r="F57" s="70">
        <v>0</v>
      </c>
      <c r="G57" s="95">
        <v>1</v>
      </c>
      <c r="H57" s="69">
        <v>0</v>
      </c>
      <c r="I57" s="15">
        <f t="shared" si="0"/>
        <v>0</v>
      </c>
      <c r="J57" s="58">
        <f t="shared" si="1"/>
        <v>0</v>
      </c>
      <c r="K57" s="75"/>
      <c r="L57" s="74"/>
    </row>
    <row r="58" spans="1:12" ht="15.6" x14ac:dyDescent="0.3">
      <c r="A58" s="92" t="s">
        <v>138</v>
      </c>
      <c r="B58" s="91" t="s">
        <v>139</v>
      </c>
      <c r="C58" s="91" t="s">
        <v>140</v>
      </c>
      <c r="D58" s="91">
        <v>12</v>
      </c>
      <c r="E58" s="14"/>
      <c r="F58" s="70">
        <v>0</v>
      </c>
      <c r="G58" s="95">
        <v>1</v>
      </c>
      <c r="H58" s="69">
        <v>0</v>
      </c>
      <c r="I58" s="15">
        <f t="shared" ref="I58" si="12">G58*H58</f>
        <v>0</v>
      </c>
      <c r="J58" s="58">
        <f t="shared" ref="J58" si="13">F58*I58</f>
        <v>0</v>
      </c>
      <c r="K58" s="75"/>
      <c r="L58" s="74"/>
    </row>
    <row r="59" spans="1:12" ht="15.6" x14ac:dyDescent="0.3">
      <c r="A59" s="93" t="s">
        <v>56</v>
      </c>
      <c r="B59" s="94" t="s">
        <v>141</v>
      </c>
      <c r="C59" s="91" t="s">
        <v>142</v>
      </c>
      <c r="D59" s="91" t="s">
        <v>38</v>
      </c>
      <c r="E59" s="14"/>
      <c r="F59" s="70">
        <v>0</v>
      </c>
      <c r="G59" s="95">
        <v>1</v>
      </c>
      <c r="H59" s="69">
        <v>0</v>
      </c>
      <c r="I59" s="15">
        <f t="shared" si="0"/>
        <v>0</v>
      </c>
      <c r="J59" s="58">
        <f t="shared" si="1"/>
        <v>0</v>
      </c>
      <c r="K59" s="75"/>
      <c r="L59" s="74"/>
    </row>
    <row r="60" spans="1:12" ht="15.6" x14ac:dyDescent="0.3">
      <c r="A60" s="92" t="s">
        <v>143</v>
      </c>
      <c r="B60" s="91" t="s">
        <v>144</v>
      </c>
      <c r="C60" s="91" t="s">
        <v>145</v>
      </c>
      <c r="D60" s="91">
        <v>12</v>
      </c>
      <c r="E60" s="14"/>
      <c r="F60" s="70">
        <v>0</v>
      </c>
      <c r="G60" s="95">
        <v>1</v>
      </c>
      <c r="H60" s="69">
        <v>0</v>
      </c>
      <c r="I60" s="15">
        <f t="shared" si="0"/>
        <v>0</v>
      </c>
      <c r="J60" s="58">
        <f t="shared" si="1"/>
        <v>0</v>
      </c>
      <c r="K60" s="75"/>
      <c r="L60" s="74"/>
    </row>
    <row r="61" spans="1:12" ht="15.6" x14ac:dyDescent="0.3">
      <c r="A61" s="92" t="s">
        <v>146</v>
      </c>
      <c r="B61" s="91" t="s">
        <v>147</v>
      </c>
      <c r="C61" s="91" t="s">
        <v>148</v>
      </c>
      <c r="D61" s="91" t="s">
        <v>38</v>
      </c>
      <c r="E61" s="14"/>
      <c r="F61" s="70">
        <v>0</v>
      </c>
      <c r="G61" s="95">
        <v>250</v>
      </c>
      <c r="H61" s="69">
        <v>0</v>
      </c>
      <c r="I61" s="15">
        <f t="shared" ref="I61" si="14">G61*H61</f>
        <v>0</v>
      </c>
      <c r="J61" s="58">
        <f t="shared" ref="J61" si="15">F61*I61</f>
        <v>0</v>
      </c>
      <c r="K61" s="75"/>
      <c r="L61" s="74"/>
    </row>
    <row r="62" spans="1:12" ht="16.2" thickBot="1" x14ac:dyDescent="0.35">
      <c r="A62" s="92" t="s">
        <v>149</v>
      </c>
      <c r="B62" s="91" t="s">
        <v>150</v>
      </c>
      <c r="C62" s="91" t="s">
        <v>151</v>
      </c>
      <c r="D62" s="91">
        <v>12</v>
      </c>
      <c r="E62" s="14"/>
      <c r="F62" s="70">
        <v>0</v>
      </c>
      <c r="G62" s="95">
        <v>250</v>
      </c>
      <c r="H62" s="69">
        <v>0</v>
      </c>
      <c r="I62" s="15">
        <f t="shared" si="0"/>
        <v>0</v>
      </c>
      <c r="J62" s="58">
        <f t="shared" si="1"/>
        <v>0</v>
      </c>
      <c r="K62" s="75"/>
      <c r="L62" s="74"/>
    </row>
    <row r="63" spans="1:12" ht="15.6" x14ac:dyDescent="0.3">
      <c r="A63" s="11"/>
      <c r="B63" s="11"/>
      <c r="C63" s="12" t="s">
        <v>19</v>
      </c>
      <c r="D63" s="12"/>
      <c r="E63" s="16"/>
      <c r="F63" s="16"/>
      <c r="G63" s="17"/>
      <c r="H63" s="28"/>
      <c r="I63" s="18">
        <f>SUBTOTAL(9,I20:I62)</f>
        <v>0</v>
      </c>
      <c r="J63" s="18">
        <f>SUBTOTAL(9,J20:J62)</f>
        <v>0</v>
      </c>
      <c r="K63" s="75"/>
      <c r="L63" s="74"/>
    </row>
    <row r="64" spans="1:12" ht="15.6" x14ac:dyDescent="0.3">
      <c r="A64" s="11"/>
      <c r="B64" s="11"/>
      <c r="C64" s="12" t="s">
        <v>2</v>
      </c>
      <c r="D64" s="12"/>
      <c r="E64" s="16"/>
      <c r="F64" s="16"/>
      <c r="G64" s="17"/>
      <c r="H64" s="28"/>
      <c r="I64" s="29">
        <f>I63*0.15</f>
        <v>0</v>
      </c>
      <c r="J64" s="59"/>
      <c r="K64" s="75"/>
      <c r="L64" s="74"/>
    </row>
    <row r="65" spans="1:12" ht="16.2" thickBot="1" x14ac:dyDescent="0.35">
      <c r="A65" s="11"/>
      <c r="B65" s="11"/>
      <c r="C65" s="12" t="s">
        <v>20</v>
      </c>
      <c r="D65" s="12"/>
      <c r="E65" s="16"/>
      <c r="F65" s="16"/>
      <c r="G65" s="17"/>
      <c r="H65" s="28"/>
      <c r="I65" s="30">
        <f>I63+I64</f>
        <v>0</v>
      </c>
      <c r="J65" s="60"/>
      <c r="K65" s="75"/>
      <c r="L65" s="74"/>
    </row>
    <row r="66" spans="1:12" x14ac:dyDescent="0.3">
      <c r="A66" s="76"/>
      <c r="B66" s="76"/>
      <c r="C66" s="77"/>
      <c r="D66" s="77"/>
      <c r="E66" s="78"/>
      <c r="F66" s="78"/>
      <c r="G66" s="78"/>
      <c r="H66" s="79"/>
      <c r="I66" s="79"/>
      <c r="J66" s="79"/>
      <c r="K66" s="79"/>
      <c r="L66" s="79"/>
    </row>
    <row r="67" spans="1:12" ht="15" thickBot="1" x14ac:dyDescent="0.35">
      <c r="A67" s="76"/>
      <c r="B67" s="76"/>
      <c r="C67" s="79"/>
      <c r="D67" s="79"/>
      <c r="E67" s="78"/>
      <c r="F67" s="78"/>
      <c r="G67" s="78"/>
      <c r="H67" s="79"/>
      <c r="I67" s="79"/>
      <c r="J67" s="79"/>
      <c r="K67" s="79"/>
      <c r="L67" s="79"/>
    </row>
    <row r="68" spans="1:12" ht="25.95" customHeight="1" x14ac:dyDescent="0.3">
      <c r="A68" s="76"/>
      <c r="B68" s="76"/>
      <c r="C68" s="98" t="s">
        <v>28</v>
      </c>
      <c r="D68" s="84"/>
      <c r="E68" s="96"/>
      <c r="F68" s="97"/>
      <c r="G68" s="103"/>
      <c r="H68" s="104"/>
      <c r="I68" s="79"/>
      <c r="J68" s="79"/>
      <c r="K68" s="79"/>
      <c r="L68" s="79"/>
    </row>
    <row r="69" spans="1:12" ht="17.399999999999999" customHeight="1" x14ac:dyDescent="0.3">
      <c r="A69" s="76"/>
      <c r="B69" s="76"/>
      <c r="C69" s="99"/>
      <c r="D69" s="85"/>
      <c r="E69" s="105" t="s">
        <v>21</v>
      </c>
      <c r="F69" s="106"/>
      <c r="G69" s="49" t="s">
        <v>23</v>
      </c>
      <c r="H69" s="45"/>
      <c r="I69" s="79"/>
      <c r="J69" s="79"/>
      <c r="K69" s="79"/>
      <c r="L69" s="79"/>
    </row>
    <row r="70" spans="1:12" ht="34.950000000000003" customHeight="1" x14ac:dyDescent="0.3">
      <c r="A70" s="76"/>
      <c r="B70" s="76"/>
      <c r="C70" s="99"/>
      <c r="D70" s="85"/>
      <c r="E70" s="107"/>
      <c r="F70" s="108"/>
      <c r="G70" s="101"/>
      <c r="H70" s="102"/>
      <c r="I70" s="79"/>
      <c r="J70" s="79"/>
      <c r="K70" s="79"/>
      <c r="L70" s="79"/>
    </row>
    <row r="71" spans="1:12" ht="19.2" customHeight="1" thickBot="1" x14ac:dyDescent="0.35">
      <c r="A71" s="76"/>
      <c r="B71" s="76"/>
      <c r="C71" s="100"/>
      <c r="D71" s="86"/>
      <c r="E71" s="109" t="s">
        <v>31</v>
      </c>
      <c r="F71" s="110"/>
      <c r="G71" s="111" t="s">
        <v>22</v>
      </c>
      <c r="H71" s="112"/>
      <c r="I71" s="79"/>
      <c r="J71" s="79"/>
      <c r="K71" s="79"/>
      <c r="L71" s="79"/>
    </row>
    <row r="72" spans="1:12" x14ac:dyDescent="0.3">
      <c r="A72" s="76"/>
      <c r="B72" s="76"/>
      <c r="C72" s="79"/>
      <c r="D72" s="79"/>
      <c r="E72" s="78"/>
      <c r="F72" s="78"/>
      <c r="G72" s="78"/>
      <c r="H72" s="79"/>
      <c r="I72" s="79"/>
      <c r="J72" s="79"/>
      <c r="K72" s="79"/>
      <c r="L72" s="79"/>
    </row>
    <row r="73" spans="1:12" x14ac:dyDescent="0.3">
      <c r="A73" s="76"/>
      <c r="B73" s="76"/>
      <c r="C73" s="79"/>
      <c r="D73" s="79"/>
      <c r="E73" s="78"/>
      <c r="F73" s="78"/>
      <c r="G73" s="78"/>
      <c r="H73" s="79"/>
      <c r="I73" s="79"/>
      <c r="J73" s="79"/>
      <c r="K73" s="79"/>
      <c r="L73" s="79"/>
    </row>
  </sheetData>
  <sheetProtection formatCells="0" formatColumns="0" formatRows="0" insertRows="0"/>
  <protectedRanges>
    <protectedRange sqref="E68:H70" name="Range7"/>
    <protectedRange sqref="K20:L65" name="Range6"/>
    <protectedRange sqref="A20:H62" name="Range3"/>
    <protectedRange sqref="D14:F16" name="Range2"/>
    <protectedRange sqref="C3:D5" name="Range1"/>
  </protectedRanges>
  <mergeCells count="14">
    <mergeCell ref="D13:E13"/>
    <mergeCell ref="D14:E14"/>
    <mergeCell ref="D15:E15"/>
    <mergeCell ref="D16:E16"/>
    <mergeCell ref="G18:I18"/>
    <mergeCell ref="G14:G16"/>
    <mergeCell ref="E68:F68"/>
    <mergeCell ref="C68:C71"/>
    <mergeCell ref="G70:H70"/>
    <mergeCell ref="G68:H68"/>
    <mergeCell ref="E69:F69"/>
    <mergeCell ref="E70:F70"/>
    <mergeCell ref="E71:F71"/>
    <mergeCell ref="G71:H71"/>
  </mergeCells>
  <phoneticPr fontId="12" type="noConversion"/>
  <dataValidations count="2">
    <dataValidation type="decimal" operator="greaterThanOrEqual" allowBlank="1" showInputMessage="1" showErrorMessage="1" sqref="D14:E16 H21:H62" xr:uid="{00000000-0002-0000-0000-000000000000}">
      <formula1>0</formula1>
    </dataValidation>
    <dataValidation type="list" allowBlank="1" showInputMessage="1" showErrorMessage="1" sqref="F14:F16" xr:uid="{00000000-0002-0000-0000-000001000000}">
      <formula1>" ,X"</formula1>
    </dataValidation>
  </dataValidations>
  <pageMargins left="0.70866141732283472" right="0.70866141732283472" top="0.74803149606299213" bottom="0.74803149606299213" header="0.31496062992125984" footer="0.31496062992125984"/>
  <pageSetup paperSize="8" scale="84" fitToHeight="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PRICING SCHEDULE</vt:lpstr>
      <vt:lpstr>'PRICING SCHEDULE'!Print_Area</vt:lpstr>
      <vt:lpstr>'PRICING SCHEDULE'!Print_Titles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Willie Needham</dc:creator>
  <cp:lastModifiedBy>Yandiswa Citi</cp:lastModifiedBy>
  <cp:lastPrinted>2020-07-02T18:44:36Z</cp:lastPrinted>
  <dcterms:created xsi:type="dcterms:W3CDTF">2017-06-15T23:28:53Z</dcterms:created>
  <dcterms:modified xsi:type="dcterms:W3CDTF">2022-02-25T07:38:42Z</dcterms:modified>
</cp:coreProperties>
</file>