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24226"/>
  <mc:AlternateContent xmlns:mc="http://schemas.openxmlformats.org/markup-compatibility/2006">
    <mc:Choice Requires="x15">
      <x15ac:absPath xmlns:x15ac="http://schemas.microsoft.com/office/spreadsheetml/2010/11/ac" url="C:\Users\faniem\Desktop\.Estate and Security Documentation\.Projects\MSB Roof Repairs\Paperwork for Submission (2025)\MSB Documentation (R20 000 000)\Submitted Documentation\"/>
    </mc:Choice>
  </mc:AlternateContent>
  <xr:revisionPtr revIDLastSave="0" documentId="8_{D3F6446F-23CB-4AF2-BC50-3A2B66D8AD0E}" xr6:coauthVersionLast="47" xr6:coauthVersionMax="47" xr10:uidLastSave="{00000000-0000-0000-0000-000000000000}"/>
  <bookViews>
    <workbookView xWindow="-24120" yWindow="1065" windowWidth="24240" windowHeight="13020" xr2:uid="{00000000-000D-0000-FFFF-FFFF00000000}"/>
  </bookViews>
  <sheets>
    <sheet name="Functional Evaluation" sheetId="3" r:id="rId1"/>
  </sheets>
  <definedNames>
    <definedName name="_xlnm.Print_Area" localSheetId="0">'Functional Evaluation'!$B$7:$Y$40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24" i="3" l="1"/>
  <c r="C23" i="3"/>
  <c r="C22" i="3"/>
  <c r="N28" i="3"/>
  <c r="H25" i="3"/>
  <c r="V24" i="3"/>
  <c r="R24" i="3"/>
  <c r="X19" i="3"/>
  <c r="P19" i="3"/>
  <c r="H19" i="3"/>
  <c r="P17" i="3" s="1"/>
  <c r="X18" i="3"/>
  <c r="P18" i="3"/>
  <c r="K18" i="3"/>
  <c r="L18" i="3" s="1"/>
  <c r="K17" i="3"/>
  <c r="L17" i="3" s="1"/>
  <c r="X16" i="3"/>
  <c r="P16" i="3"/>
  <c r="K16" i="3"/>
  <c r="L16" i="3" s="1"/>
  <c r="X15" i="3"/>
  <c r="H15" i="3"/>
  <c r="X13" i="3" s="1"/>
  <c r="X14" i="3"/>
  <c r="P14" i="3"/>
  <c r="K14" i="3"/>
  <c r="L14" i="3" s="1"/>
  <c r="K13" i="3"/>
  <c r="L13" i="3" s="1"/>
  <c r="X12" i="3"/>
  <c r="P12" i="3"/>
  <c r="H12" i="3"/>
  <c r="X11" i="3"/>
  <c r="P11" i="3"/>
  <c r="K11" i="3"/>
  <c r="L11" i="3" s="1"/>
  <c r="K10" i="3"/>
  <c r="L10" i="3" s="1"/>
  <c r="X9" i="3"/>
  <c r="P9" i="3"/>
  <c r="K9" i="3"/>
  <c r="L9" i="3" s="1"/>
  <c r="K12" i="3" l="1"/>
  <c r="X17" i="3"/>
  <c r="K15" i="3"/>
  <c r="J15" i="3" s="1"/>
  <c r="K19" i="3"/>
  <c r="J19" i="3" s="1"/>
  <c r="P13" i="3"/>
  <c r="J22" i="3" l="1"/>
  <c r="J12" i="3"/>
  <c r="J28" i="3"/>
  <c r="J24" i="3"/>
  <c r="J23" i="3"/>
  <c r="J25" i="3" l="1"/>
  <c r="J30" i="3" s="1"/>
  <c r="K28" i="3" l="1"/>
  <c r="W24" i="3"/>
  <c r="S24" i="3"/>
  <c r="O28" i="3"/>
</calcChain>
</file>

<file path=xl/sharedStrings.xml><?xml version="1.0" encoding="utf-8"?>
<sst xmlns="http://schemas.openxmlformats.org/spreadsheetml/2006/main" count="76" uniqueCount="67">
  <si>
    <t>Requirements</t>
  </si>
  <si>
    <t>TOTAL WEIGHTING</t>
  </si>
  <si>
    <t>Deliverables</t>
  </si>
  <si>
    <t xml:space="preserve"> </t>
  </si>
  <si>
    <t>Weighting</t>
  </si>
  <si>
    <t>Do Not Meet</t>
  </si>
  <si>
    <t>MAX</t>
  </si>
  <si>
    <t>Not applicable</t>
  </si>
  <si>
    <t>NOT MEET</t>
  </si>
  <si>
    <t>Partial Meet</t>
  </si>
  <si>
    <t>PARTIAL MEET</t>
  </si>
  <si>
    <t>Meet</t>
  </si>
  <si>
    <t>MEET</t>
  </si>
  <si>
    <t>Exceed</t>
  </si>
  <si>
    <t>EXCEED</t>
  </si>
  <si>
    <t>X</t>
  </si>
  <si>
    <t>Score</t>
  </si>
  <si>
    <t>Final Analysis</t>
  </si>
  <si>
    <t>TOTAL</t>
  </si>
  <si>
    <t>RE-EVALUATE</t>
  </si>
  <si>
    <t>80 - 100</t>
  </si>
  <si>
    <t>101-110</t>
  </si>
  <si>
    <t xml:space="preserve">Criteria </t>
  </si>
  <si>
    <t xml:space="preserve"> Rating</t>
  </si>
  <si>
    <t>Eskom Comments</t>
  </si>
  <si>
    <t xml:space="preserve">Quality Assurance Program (QAP)  </t>
  </si>
  <si>
    <t xml:space="preserve">Demonstrate implementation of non-conformance, deviation and concession process, including disposition with provisions for customer notification and acceptance. </t>
  </si>
  <si>
    <t>1. COMPANY PROFILE</t>
  </si>
  <si>
    <t>RECOMMENDED</t>
  </si>
  <si>
    <t>NOT RECOMMENDED</t>
  </si>
  <si>
    <t xml:space="preserve">COMPILED BY: A. TIMOTHEUS(PQE)     REVIEWED BY:BY:P.SXOTYENI(MANAGER PQE)                                                                                                COMPILED BY:                                           REVIEWED BY: </t>
  </si>
  <si>
    <t>(Technical)</t>
  </si>
  <si>
    <t>DATE:</t>
  </si>
  <si>
    <t>Partial Meet (Small Gap)</t>
  </si>
  <si>
    <t>Partial Meet (Large Gap)</t>
  </si>
  <si>
    <t>0-49</t>
  </si>
  <si>
    <t>50-79</t>
  </si>
  <si>
    <t>Quality Control Plan (QCP)</t>
  </si>
  <si>
    <t xml:space="preserve">Quality Control Plan (QCP) or Inspection and Test Plan (ITP)  or Quality Plan : A supplier document specifying the work or production activities to be performed  throughout the execution of the product realization works inclusive of test methods, procedures and acceptance criteria.  (238-103 rev 2, Section 3.2.refers). </t>
  </si>
  <si>
    <t>Returnable is an example of a QCP or Quality Project Plan for a similar service or product, identifying sequential operations and indicating inspection and test points (hold and/or witness points) and areas where reports are required.</t>
  </si>
  <si>
    <t>A Quality Assurance Programme that meets the intent of a typical Quality Management System (QMS) or requirements as identified on Appendix A of 238-103 rev2.</t>
  </si>
  <si>
    <t>The returnable is a document or method statement describing the supplier Quality Programme that provide a description of the processes and supporting information that reflects how processes are managed and work/operation is prepared, reviewed, carried out, recorded, assessed and improved . Examples of processes to be described can include Resource Selection, Quality Control, Receipt Inspection, Purchasing, etc.</t>
  </si>
  <si>
    <t>Submit a supplier a Method Statement or documented procedure that defines processes followed for dealing with nonconforming product/service</t>
  </si>
  <si>
    <t>Nonconforming Product/Service</t>
  </si>
  <si>
    <t xml:space="preserve">The scoring of the Functional Evaluation is conducted as follows:
A supplier is given a score in each of the sub-categories. These sub-categories are requirements detailed in the specification or contract. Scores are allocated as follows:
0 - 0% -    Does not meet 
1 - 50% -  Partial meet (Large gap) 
2 - 75% - Partial Meet (Small gap)
3 - 100% - Meet
The score is then summed to a weighted average per category. The category scores are analysed as follows:
0%     - 79%   - Does not meet
80%   - 100% - Meet
</t>
  </si>
  <si>
    <t>Supplier Response</t>
  </si>
  <si>
    <t>KGB2439: Functional Evaluation (Roof and Celling Repairs of the Maintenance Service (MSB) Complex Q3/L3)</t>
  </si>
  <si>
    <t>Well balanced organisational structure</t>
  </si>
  <si>
    <t>Quantitative &amp; practical experience of Company</t>
  </si>
  <si>
    <r>
      <t xml:space="preserve">Past experience in roofing or structural steel                                                                                          </t>
    </r>
    <r>
      <rPr>
        <sz val="12"/>
        <color indexed="9"/>
        <rFont val="Arial"/>
        <family val="2"/>
      </rPr>
      <t>.</t>
    </r>
    <r>
      <rPr>
        <sz val="12"/>
        <rFont val="Arial"/>
        <family val="2"/>
      </rPr>
      <t xml:space="preserve">                                                                                                </t>
    </r>
    <r>
      <rPr>
        <b/>
        <sz val="12"/>
        <rFont val="Arial"/>
        <family val="2"/>
      </rPr>
      <t>Not Meet:</t>
    </r>
    <r>
      <rPr>
        <sz val="12"/>
        <rFont val="Arial"/>
        <family val="2"/>
      </rPr>
      <t xml:space="preserve"> </t>
    </r>
    <r>
      <rPr>
        <sz val="12"/>
        <rFont val="Calibri"/>
        <family val="2"/>
      </rPr>
      <t>˂</t>
    </r>
    <r>
      <rPr>
        <sz val="12"/>
        <rFont val="Arial"/>
        <family val="2"/>
      </rPr>
      <t xml:space="preserve">4 years
</t>
    </r>
    <r>
      <rPr>
        <b/>
        <sz val="12"/>
        <rFont val="Arial"/>
        <family val="2"/>
      </rPr>
      <t>Partial Meet:</t>
    </r>
    <r>
      <rPr>
        <sz val="12"/>
        <rFont val="Arial"/>
        <family val="2"/>
      </rPr>
      <t xml:space="preserve"> </t>
    </r>
    <r>
      <rPr>
        <sz val="12"/>
        <rFont val="Calibri"/>
        <family val="2"/>
      </rPr>
      <t>≥</t>
    </r>
    <r>
      <rPr>
        <sz val="12"/>
        <rFont val="Arial"/>
        <family val="2"/>
      </rPr>
      <t xml:space="preserve">4 but ˂5 years
</t>
    </r>
    <r>
      <rPr>
        <b/>
        <sz val="12"/>
        <rFont val="Arial"/>
        <family val="2"/>
      </rPr>
      <t>Meet:</t>
    </r>
    <r>
      <rPr>
        <sz val="12"/>
        <rFont val="Arial"/>
        <family val="2"/>
      </rPr>
      <t xml:space="preserve"> </t>
    </r>
    <r>
      <rPr>
        <sz val="12"/>
        <rFont val="Calibri"/>
        <family val="2"/>
      </rPr>
      <t>≥</t>
    </r>
    <r>
      <rPr>
        <sz val="12"/>
        <rFont val="Arial"/>
        <family val="2"/>
      </rPr>
      <t>5 years</t>
    </r>
  </si>
  <si>
    <t>The structure needs to show the function areas from Divisional Director down to the site management and the roles each member plays in delivering the specific required services.</t>
  </si>
  <si>
    <t xml:space="preserve">Submit a portfolio that demonstrates where the experience was involved in previous contracts or projects. Submit a list of contactable references that the Employer can contact during tender evaluations. A list of referrals will be useful. </t>
  </si>
  <si>
    <t xml:space="preserve">Detailed CVs of all key personnel, including references of past experience. All staff, from supervisory levels up, to be computer literate. The primary objective must always be to ensure that all supplemental personnel contracted to work at Koeberg are able to conduct themselves in English. They must be able to pass the training and assessment requirements in English. </t>
  </si>
  <si>
    <t>Plan and Scheduling</t>
  </si>
  <si>
    <r>
      <t xml:space="preserve">Demonstrate project execution and timelines                                                </t>
    </r>
    <r>
      <rPr>
        <sz val="12"/>
        <color indexed="9"/>
        <rFont val="Arial"/>
        <family val="2"/>
      </rPr>
      <t xml:space="preserve">   . </t>
    </r>
    <r>
      <rPr>
        <sz val="12"/>
        <rFont val="Arial"/>
        <family val="2"/>
      </rPr>
      <t xml:space="preserve">                                                     </t>
    </r>
    <r>
      <rPr>
        <sz val="12"/>
        <color indexed="9"/>
        <rFont val="Arial"/>
        <family val="2"/>
      </rPr>
      <t>.</t>
    </r>
    <r>
      <rPr>
        <sz val="12"/>
        <rFont val="Arial"/>
        <family val="2"/>
      </rPr>
      <t xml:space="preserve">                                                                                                </t>
    </r>
    <r>
      <rPr>
        <b/>
        <sz val="12"/>
        <rFont val="Arial"/>
        <family val="2"/>
      </rPr>
      <t>Not Meet:</t>
    </r>
    <r>
      <rPr>
        <sz val="12"/>
        <rFont val="Arial"/>
        <family val="2"/>
      </rPr>
      <t xml:space="preserve"> Project plan and timelines not submitted 
</t>
    </r>
    <r>
      <rPr>
        <b/>
        <sz val="12"/>
        <rFont val="Arial"/>
        <family val="2"/>
      </rPr>
      <t>Partial Meet</t>
    </r>
    <r>
      <rPr>
        <sz val="12"/>
        <rFont val="Arial"/>
        <family val="2"/>
      </rPr>
      <t xml:space="preserve">: Project plan submitted, contract timelines not met
</t>
    </r>
    <r>
      <rPr>
        <b/>
        <sz val="12"/>
        <rFont val="Arial"/>
        <family val="2"/>
      </rPr>
      <t>Meet:</t>
    </r>
    <r>
      <rPr>
        <sz val="12"/>
        <rFont val="Arial"/>
        <family val="2"/>
      </rPr>
      <t xml:space="preserve"> Project plan and timelines submitted as per contract requirements</t>
    </r>
  </si>
  <si>
    <t>Submit a project plan, indication sequential execution of the works.</t>
  </si>
  <si>
    <t>2. TECHNICAL</t>
  </si>
  <si>
    <t>3. QUALITY ASSURANCE PROGRAM (QAP)</t>
  </si>
  <si>
    <t xml:space="preserve">COMPILER: Shandré Brown (PQE)                                                                                                                                      </t>
  </si>
  <si>
    <r>
      <t xml:space="preserve">Provide organisational structure highlighting key positions and how they will interface with </t>
    </r>
    <r>
      <rPr>
        <i/>
        <sz val="12"/>
        <rFont val="Arial"/>
        <family val="2"/>
      </rPr>
      <t xml:space="preserve">Employer                                                                                                                                                                                        </t>
    </r>
    <r>
      <rPr>
        <i/>
        <sz val="12"/>
        <color indexed="9"/>
        <rFont val="Arial"/>
        <family val="2"/>
      </rPr>
      <t xml:space="preserve">.  </t>
    </r>
    <r>
      <rPr>
        <i/>
        <sz val="12"/>
        <rFont val="Arial"/>
        <family val="2"/>
      </rPr>
      <t xml:space="preserve">                                                                                            </t>
    </r>
    <r>
      <rPr>
        <b/>
        <sz val="12"/>
        <rFont val="Arial"/>
        <family val="2"/>
      </rPr>
      <t>Not Meet:</t>
    </r>
    <r>
      <rPr>
        <sz val="12"/>
        <rFont val="Arial"/>
        <family val="2"/>
      </rPr>
      <t xml:space="preserve"> No Organogram or an Organogram with no roles or interface with </t>
    </r>
    <r>
      <rPr>
        <i/>
        <sz val="12"/>
        <rFont val="Arial"/>
        <family val="2"/>
      </rPr>
      <t>Employer</t>
    </r>
    <r>
      <rPr>
        <sz val="12"/>
        <rFont val="Arial"/>
        <family val="2"/>
      </rPr>
      <t xml:space="preserve"> indicated
</t>
    </r>
    <r>
      <rPr>
        <b/>
        <sz val="12"/>
        <rFont val="Arial"/>
        <family val="2"/>
      </rPr>
      <t>Partial Meet:</t>
    </r>
    <r>
      <rPr>
        <sz val="12"/>
        <rFont val="Arial"/>
        <family val="2"/>
      </rPr>
      <t xml:space="preserve"> Partial Organogram supplied with either roles or </t>
    </r>
    <r>
      <rPr>
        <i/>
        <sz val="12"/>
        <rFont val="Arial"/>
        <family val="2"/>
      </rPr>
      <t xml:space="preserve">Employer </t>
    </r>
    <r>
      <rPr>
        <sz val="12"/>
        <rFont val="Arial"/>
        <family val="2"/>
      </rPr>
      <t>interface indicated</t>
    </r>
    <r>
      <rPr>
        <b/>
        <sz val="12"/>
        <rFont val="Arial"/>
        <family val="2"/>
      </rPr>
      <t xml:space="preserve">
Meet:</t>
    </r>
    <r>
      <rPr>
        <sz val="12"/>
        <rFont val="Arial"/>
        <family val="2"/>
      </rPr>
      <t xml:space="preserve"> Full Organogram supplied indicating roles and interface with </t>
    </r>
    <r>
      <rPr>
        <i/>
        <sz val="12"/>
        <rFont val="Arial"/>
        <family val="2"/>
      </rPr>
      <t>Employer</t>
    </r>
  </si>
  <si>
    <t xml:space="preserve">Appropriately skilled &amp; qualified personnel </t>
  </si>
  <si>
    <r>
      <t xml:space="preserve">Criteria for qualifications, experience and skills as described in contract. Key Personnel: Project Manager, Quality Controller, Site Supervisor, Planner, Safety Officer, Team Leader/Supervisor, Registered Structural Engineer and Architect                                                    .                                                                                                                                                                                                                </t>
    </r>
    <r>
      <rPr>
        <b/>
        <sz val="12"/>
        <rFont val="Arial"/>
        <family val="2"/>
      </rPr>
      <t>Not Meet:</t>
    </r>
    <r>
      <rPr>
        <sz val="12"/>
        <rFont val="Arial"/>
        <family val="2"/>
      </rPr>
      <t xml:space="preserve"> Qualifications of Project Manager, Quality Controller, Site Supervisor, Planner, Safety Officer, Team Leader/Supervisor, Registered Structural Engineer and Architect not supplied or criteria as per Section 13 not met
</t>
    </r>
    <r>
      <rPr>
        <b/>
        <sz val="12"/>
        <rFont val="Arial"/>
        <family val="2"/>
      </rPr>
      <t>Partial Meet:</t>
    </r>
    <r>
      <rPr>
        <sz val="12"/>
        <rFont val="Arial"/>
        <family val="2"/>
      </rPr>
      <t xml:space="preserve"> Qualifications of  Project Manager, Quality Controller, Site Supervisor, Planner, Safety Officer, Team Leader/Supervisor supplied and criteria met as per Section 13
</t>
    </r>
    <r>
      <rPr>
        <b/>
        <sz val="12"/>
        <rFont val="Arial"/>
        <family val="2"/>
      </rPr>
      <t>Meet</t>
    </r>
    <r>
      <rPr>
        <sz val="12"/>
        <rFont val="Arial"/>
        <family val="2"/>
      </rPr>
      <t xml:space="preserve">: All key personnel qualifications supplied and criteria met as per Section 13         </t>
    </r>
  </si>
  <si>
    <t>Accredited to perform asbestos work</t>
  </si>
  <si>
    <r>
      <t xml:space="preserve">Ability to source and execute emergency purchasing or activities                                                                                         .                                                                                                </t>
    </r>
    <r>
      <rPr>
        <b/>
        <sz val="12"/>
        <rFont val="Arial"/>
        <family val="2"/>
      </rPr>
      <t>Not Meet:</t>
    </r>
    <r>
      <rPr>
        <sz val="12"/>
        <rFont val="Arial"/>
        <family val="2"/>
      </rPr>
      <t xml:space="preserve"> Asbestos handling accreditation certificate and 5 labourers asbestos certificates not submitted
</t>
    </r>
    <r>
      <rPr>
        <b/>
        <sz val="12"/>
        <rFont val="Arial"/>
        <family val="2"/>
      </rPr>
      <t>Partial Meet</t>
    </r>
    <r>
      <rPr>
        <sz val="12"/>
        <rFont val="Arial"/>
        <family val="2"/>
      </rPr>
      <t xml:space="preserve">: Asbestos handling accreditation certificate
</t>
    </r>
    <r>
      <rPr>
        <b/>
        <sz val="12"/>
        <rFont val="Arial"/>
        <family val="2"/>
      </rPr>
      <t>Meet:</t>
    </r>
    <r>
      <rPr>
        <sz val="12"/>
        <rFont val="Arial"/>
        <family val="2"/>
      </rPr>
      <t xml:space="preserve">  Asbestos handling accreditation certificate and 5 labourers asbestos certificates</t>
    </r>
  </si>
  <si>
    <t>Submit a asbestos handling accreditation certificate</t>
  </si>
  <si>
    <t>APPROVED: Leon Singh</t>
  </si>
  <si>
    <t>COMPILER: Mzwekhaya Sali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</si>
</sst>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3" x14ac:knownFonts="1">
    <font>
      <sz val="11"/>
      <color theme="1"/>
      <name val="Calibri"/>
      <family val="2"/>
      <scheme val="minor"/>
    </font>
    <font>
      <sz val="8"/>
      <name val="Arial"/>
      <family val="2"/>
    </font>
    <font>
      <b/>
      <sz val="12"/>
      <name val="Arial"/>
      <family val="2"/>
    </font>
    <font>
      <sz val="10"/>
      <name val="Arial"/>
      <family val="2"/>
    </font>
    <font>
      <b/>
      <sz val="24"/>
      <name val="Arial"/>
      <family val="2"/>
    </font>
    <font>
      <b/>
      <sz val="8"/>
      <color indexed="9"/>
      <name val="Arial"/>
      <family val="2"/>
    </font>
    <font>
      <b/>
      <sz val="8"/>
      <name val="Arial"/>
      <family val="2"/>
    </font>
    <font>
      <i/>
      <sz val="8"/>
      <name val="Arial"/>
      <family val="2"/>
    </font>
    <font>
      <sz val="8"/>
      <color indexed="8"/>
      <name val="Arial"/>
      <family val="2"/>
    </font>
    <font>
      <b/>
      <sz val="8"/>
      <color indexed="8"/>
      <name val="Arial"/>
      <family val="2"/>
    </font>
    <font>
      <sz val="10"/>
      <name val="Arial"/>
      <family val="2"/>
    </font>
    <font>
      <u/>
      <sz val="10"/>
      <color indexed="12"/>
      <name val="Arial"/>
      <family val="2"/>
    </font>
    <font>
      <b/>
      <sz val="10"/>
      <name val="Arial"/>
      <family val="2"/>
    </font>
    <font>
      <b/>
      <sz val="10"/>
      <color indexed="9"/>
      <name val="Arial"/>
      <family val="2"/>
    </font>
    <font>
      <sz val="8"/>
      <color indexed="9"/>
      <name val="Arial"/>
      <family val="2"/>
    </font>
    <font>
      <b/>
      <i/>
      <sz val="8"/>
      <color indexed="9"/>
      <name val="Arial"/>
      <family val="2"/>
    </font>
    <font>
      <b/>
      <i/>
      <sz val="8"/>
      <name val="Arial"/>
      <family val="2"/>
    </font>
    <font>
      <b/>
      <sz val="14"/>
      <color indexed="10"/>
      <name val="Arial"/>
      <family val="2"/>
    </font>
    <font>
      <b/>
      <sz val="8"/>
      <color indexed="10"/>
      <name val="Arial"/>
      <family val="2"/>
    </font>
    <font>
      <b/>
      <i/>
      <sz val="10"/>
      <name val="Arial"/>
      <family val="2"/>
    </font>
    <font>
      <sz val="12"/>
      <color indexed="8"/>
      <name val="Arial"/>
      <family val="2"/>
    </font>
    <font>
      <b/>
      <sz val="12"/>
      <color indexed="8"/>
      <name val="Arial"/>
      <family val="2"/>
    </font>
    <font>
      <sz val="10"/>
      <name val="Arial"/>
      <family val="2"/>
    </font>
    <font>
      <b/>
      <sz val="11"/>
      <name val="Arial"/>
      <family val="2"/>
    </font>
    <font>
      <b/>
      <sz val="8"/>
      <color rgb="FFFF0000"/>
      <name val="Arial"/>
      <family val="2"/>
    </font>
    <font>
      <b/>
      <sz val="11"/>
      <color indexed="8"/>
      <name val="Arial"/>
      <family val="2"/>
    </font>
    <font>
      <sz val="11"/>
      <color theme="1"/>
      <name val="Calibri"/>
      <family val="2"/>
      <scheme val="minor"/>
    </font>
    <font>
      <sz val="12"/>
      <name val="Arial"/>
      <family val="2"/>
    </font>
    <font>
      <i/>
      <sz val="12"/>
      <name val="Arial"/>
      <family val="2"/>
    </font>
    <font>
      <i/>
      <sz val="12"/>
      <color indexed="9"/>
      <name val="Arial"/>
      <family val="2"/>
    </font>
    <font>
      <sz val="12"/>
      <color indexed="9"/>
      <name val="Arial"/>
      <family val="2"/>
    </font>
    <font>
      <sz val="12"/>
      <name val="Calibri"/>
      <family val="2"/>
    </font>
    <font>
      <b/>
      <sz val="12"/>
      <color indexed="9"/>
      <name val="Arial"/>
      <family val="2"/>
    </font>
  </fonts>
  <fills count="10">
    <fill>
      <patternFill patternType="none"/>
    </fill>
    <fill>
      <patternFill patternType="gray125"/>
    </fill>
    <fill>
      <patternFill patternType="solid">
        <fgColor indexed="41"/>
        <bgColor indexed="64"/>
      </patternFill>
    </fill>
    <fill>
      <patternFill patternType="solid">
        <fgColor indexed="12"/>
        <bgColor indexed="64"/>
      </patternFill>
    </fill>
    <fill>
      <patternFill patternType="solid">
        <fgColor indexed="55"/>
        <bgColor indexed="64"/>
      </patternFill>
    </fill>
    <fill>
      <patternFill patternType="solid">
        <fgColor indexed="44"/>
        <bgColor indexed="64"/>
      </patternFill>
    </fill>
    <fill>
      <patternFill patternType="solid">
        <fgColor indexed="43"/>
        <bgColor indexed="64"/>
      </patternFill>
    </fill>
    <fill>
      <patternFill patternType="solid">
        <fgColor indexed="22"/>
        <bgColor indexed="64"/>
      </patternFill>
    </fill>
    <fill>
      <patternFill patternType="solid">
        <fgColor indexed="47"/>
        <bgColor indexed="64"/>
      </patternFill>
    </fill>
    <fill>
      <patternFill patternType="solid">
        <fgColor theme="0"/>
        <bgColor indexed="64"/>
      </patternFill>
    </fill>
  </fills>
  <borders count="27">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s>
  <cellStyleXfs count="9">
    <xf numFmtId="0" fontId="0" fillId="0" borderId="0"/>
    <xf numFmtId="0" fontId="3" fillId="0" borderId="0"/>
    <xf numFmtId="0" fontId="11" fillId="0" borderId="0" applyNumberFormat="0" applyFill="0" applyBorder="0" applyAlignment="0" applyProtection="0">
      <alignment vertical="top"/>
      <protection locked="0"/>
    </xf>
    <xf numFmtId="0" fontId="10" fillId="0" borderId="0"/>
    <xf numFmtId="9" fontId="3" fillId="0" borderId="0" applyFont="0" applyFill="0" applyBorder="0" applyAlignment="0" applyProtection="0"/>
    <xf numFmtId="9" fontId="10" fillId="0" borderId="0" applyFont="0" applyFill="0" applyBorder="0" applyAlignment="0" applyProtection="0"/>
    <xf numFmtId="0" fontId="22" fillId="0" borderId="0"/>
    <xf numFmtId="9" fontId="22" fillId="0" borderId="0" applyFont="0" applyFill="0" applyBorder="0" applyAlignment="0" applyProtection="0"/>
    <xf numFmtId="9" fontId="26" fillId="0" borderId="0" applyFont="0" applyFill="0" applyBorder="0" applyAlignment="0" applyProtection="0"/>
  </cellStyleXfs>
  <cellXfs count="178">
    <xf numFmtId="0" fontId="0" fillId="0" borderId="0" xfId="0"/>
    <xf numFmtId="0" fontId="1" fillId="0" borderId="0" xfId="6" applyFont="1" applyAlignment="1">
      <alignment vertical="center"/>
    </xf>
    <xf numFmtId="0" fontId="1" fillId="0" borderId="3" xfId="6" applyFont="1" applyBorder="1" applyAlignment="1">
      <alignment vertical="center"/>
    </xf>
    <xf numFmtId="0" fontId="1" fillId="0" borderId="4" xfId="6" applyFont="1" applyBorder="1" applyAlignment="1">
      <alignment horizontal="center" vertical="center"/>
    </xf>
    <xf numFmtId="0" fontId="1" fillId="0" borderId="4" xfId="6" applyFont="1" applyBorder="1" applyAlignment="1">
      <alignment vertical="center"/>
    </xf>
    <xf numFmtId="0" fontId="1" fillId="0" borderId="5" xfId="6" applyFont="1" applyBorder="1" applyAlignment="1">
      <alignment vertical="center"/>
    </xf>
    <xf numFmtId="0" fontId="1" fillId="2" borderId="0" xfId="6" applyFont="1" applyFill="1" applyAlignment="1">
      <alignment vertical="center"/>
    </xf>
    <xf numFmtId="9" fontId="1" fillId="0" borderId="5" xfId="6" applyNumberFormat="1" applyFont="1" applyBorder="1" applyAlignment="1">
      <alignment vertical="center"/>
    </xf>
    <xf numFmtId="9" fontId="1" fillId="0" borderId="0" xfId="6" applyNumberFormat="1" applyFont="1" applyAlignment="1">
      <alignment vertical="center"/>
    </xf>
    <xf numFmtId="0" fontId="1" fillId="9" borderId="0" xfId="6" applyFont="1" applyFill="1" applyAlignment="1">
      <alignment vertical="center"/>
    </xf>
    <xf numFmtId="9" fontId="1" fillId="9" borderId="0" xfId="7" applyFont="1" applyFill="1" applyBorder="1" applyAlignment="1" applyProtection="1">
      <alignment vertical="center"/>
    </xf>
    <xf numFmtId="0" fontId="1" fillId="9" borderId="0" xfId="6" applyFont="1" applyFill="1" applyAlignment="1">
      <alignment horizontal="center" vertical="center"/>
    </xf>
    <xf numFmtId="0" fontId="1" fillId="0" borderId="6" xfId="6" applyFont="1" applyBorder="1" applyAlignment="1">
      <alignment vertical="center"/>
    </xf>
    <xf numFmtId="0" fontId="1" fillId="0" borderId="13" xfId="6" applyFont="1" applyBorder="1" applyAlignment="1">
      <alignment horizontal="center" vertical="center"/>
    </xf>
    <xf numFmtId="0" fontId="1" fillId="0" borderId="13" xfId="6" applyFont="1" applyBorder="1" applyAlignment="1">
      <alignment vertical="center"/>
    </xf>
    <xf numFmtId="0" fontId="1" fillId="0" borderId="1" xfId="6" applyFont="1" applyBorder="1" applyAlignment="1">
      <alignment vertical="center"/>
    </xf>
    <xf numFmtId="9" fontId="1" fillId="0" borderId="1" xfId="6" applyNumberFormat="1" applyFont="1" applyBorder="1" applyAlignment="1">
      <alignment vertical="center"/>
    </xf>
    <xf numFmtId="0" fontId="2" fillId="0" borderId="2" xfId="6" applyFont="1" applyBorder="1" applyAlignment="1">
      <alignment horizontal="center" vertical="center"/>
    </xf>
    <xf numFmtId="0" fontId="4" fillId="5" borderId="3" xfId="6" applyFont="1" applyFill="1" applyBorder="1" applyAlignment="1">
      <alignment horizontal="center" vertical="center"/>
    </xf>
    <xf numFmtId="0" fontId="6" fillId="4" borderId="4" xfId="6" applyFont="1" applyFill="1" applyBorder="1" applyAlignment="1">
      <alignment horizontal="center" vertical="center" textRotation="90"/>
    </xf>
    <xf numFmtId="0" fontId="5" fillId="2" borderId="0" xfId="6" applyFont="1" applyFill="1" applyAlignment="1">
      <alignment horizontal="center" vertical="center" textRotation="90"/>
    </xf>
    <xf numFmtId="0" fontId="6" fillId="4" borderId="4" xfId="6" applyFont="1" applyFill="1" applyBorder="1" applyAlignment="1">
      <alignment horizontal="center" vertical="center" textRotation="90" wrapText="1"/>
    </xf>
    <xf numFmtId="9" fontId="6" fillId="4" borderId="4" xfId="6" applyNumberFormat="1" applyFont="1" applyFill="1" applyBorder="1" applyAlignment="1">
      <alignment horizontal="center" vertical="center" textRotation="90" wrapText="1"/>
    </xf>
    <xf numFmtId="9" fontId="6" fillId="4" borderId="0" xfId="6" applyNumberFormat="1" applyFont="1" applyFill="1" applyAlignment="1">
      <alignment horizontal="center" vertical="center" textRotation="90" wrapText="1"/>
    </xf>
    <xf numFmtId="0" fontId="5" fillId="2" borderId="0" xfId="6" applyFont="1" applyFill="1" applyAlignment="1">
      <alignment horizontal="center" vertical="center" textRotation="90" wrapText="1"/>
    </xf>
    <xf numFmtId="0" fontId="2" fillId="4" borderId="4" xfId="6" applyFont="1" applyFill="1" applyBorder="1" applyAlignment="1">
      <alignment horizontal="center" vertical="center" wrapText="1"/>
    </xf>
    <xf numFmtId="0" fontId="14" fillId="9" borderId="0" xfId="6" applyFont="1" applyFill="1" applyAlignment="1">
      <alignment horizontal="center" vertical="center" textRotation="90"/>
    </xf>
    <xf numFmtId="0" fontId="6" fillId="2" borderId="0" xfId="6" applyFont="1" applyFill="1" applyAlignment="1">
      <alignment horizontal="center" vertical="center"/>
    </xf>
    <xf numFmtId="0" fontId="6" fillId="0" borderId="4" xfId="6" applyFont="1" applyBorder="1" applyAlignment="1">
      <alignment horizontal="center" vertical="center" wrapText="1"/>
    </xf>
    <xf numFmtId="9" fontId="1" fillId="0" borderId="4" xfId="7" applyFont="1" applyFill="1" applyBorder="1" applyAlignment="1" applyProtection="1">
      <alignment horizontal="center" vertical="center" wrapText="1"/>
    </xf>
    <xf numFmtId="164" fontId="1" fillId="0" borderId="0" xfId="7" applyNumberFormat="1" applyFont="1" applyFill="1" applyBorder="1" applyAlignment="1" applyProtection="1">
      <alignment horizontal="center" vertical="center" wrapText="1"/>
    </xf>
    <xf numFmtId="9" fontId="1" fillId="2" borderId="0" xfId="7" applyFont="1" applyFill="1" applyBorder="1" applyAlignment="1" applyProtection="1">
      <alignment horizontal="center" vertical="center" wrapText="1"/>
    </xf>
    <xf numFmtId="0" fontId="1" fillId="0" borderId="4" xfId="6" applyFont="1" applyBorder="1" applyAlignment="1">
      <alignment horizontal="center" vertical="center" wrapText="1"/>
    </xf>
    <xf numFmtId="0" fontId="1" fillId="0" borderId="4" xfId="6" applyFont="1" applyBorder="1" applyAlignment="1">
      <alignment horizontal="left" vertical="center" wrapText="1"/>
    </xf>
    <xf numFmtId="0" fontId="5" fillId="3" borderId="4" xfId="6" applyFont="1" applyFill="1" applyBorder="1" applyAlignment="1">
      <alignment horizontal="center" vertical="center"/>
    </xf>
    <xf numFmtId="49" fontId="5" fillId="3" borderId="4" xfId="6" applyNumberFormat="1" applyFont="1" applyFill="1" applyBorder="1" applyAlignment="1">
      <alignment horizontal="center" vertical="center"/>
    </xf>
    <xf numFmtId="9" fontId="5" fillId="3" borderId="4" xfId="6" applyNumberFormat="1" applyFont="1" applyFill="1" applyBorder="1" applyAlignment="1">
      <alignment horizontal="center" vertical="center"/>
    </xf>
    <xf numFmtId="0" fontId="5" fillId="2" borderId="0" xfId="6" applyFont="1" applyFill="1" applyAlignment="1">
      <alignment horizontal="center" vertical="center"/>
    </xf>
    <xf numFmtId="0" fontId="5" fillId="3" borderId="4" xfId="6" applyFont="1" applyFill="1" applyBorder="1" applyAlignment="1">
      <alignment horizontal="center" vertical="center" wrapText="1"/>
    </xf>
    <xf numFmtId="9" fontId="15" fillId="3" borderId="4" xfId="7" applyFont="1" applyFill="1" applyBorder="1" applyAlignment="1" applyProtection="1">
      <alignment horizontal="center" vertical="center" wrapText="1"/>
    </xf>
    <xf numFmtId="9" fontId="15" fillId="2" borderId="0" xfId="7" applyFont="1" applyFill="1" applyBorder="1" applyAlignment="1" applyProtection="1">
      <alignment horizontal="center" vertical="center" wrapText="1"/>
    </xf>
    <xf numFmtId="0" fontId="6" fillId="0" borderId="0" xfId="6" applyFont="1" applyAlignment="1">
      <alignment vertical="center"/>
    </xf>
    <xf numFmtId="0" fontId="16" fillId="9" borderId="0" xfId="6" applyFont="1" applyFill="1" applyAlignment="1">
      <alignment horizontal="center" vertical="center"/>
    </xf>
    <xf numFmtId="0" fontId="6" fillId="9" borderId="0" xfId="6" applyFont="1" applyFill="1" applyAlignment="1">
      <alignment vertical="center"/>
    </xf>
    <xf numFmtId="0" fontId="6" fillId="0" borderId="3" xfId="6" applyFont="1" applyBorder="1" applyAlignment="1">
      <alignment vertical="center"/>
    </xf>
    <xf numFmtId="0" fontId="6" fillId="0" borderId="4" xfId="6" applyFont="1" applyBorder="1" applyAlignment="1">
      <alignment vertical="center"/>
    </xf>
    <xf numFmtId="0" fontId="7" fillId="9" borderId="0" xfId="6" applyFont="1" applyFill="1" applyAlignment="1">
      <alignment horizontal="center" vertical="center"/>
    </xf>
    <xf numFmtId="9" fontId="5" fillId="3" borderId="4" xfId="7" applyFont="1" applyFill="1" applyBorder="1" applyAlignment="1" applyProtection="1">
      <alignment horizontal="center" vertical="center"/>
    </xf>
    <xf numFmtId="9" fontId="16" fillId="0" borderId="4" xfId="7" applyFont="1" applyFill="1" applyBorder="1" applyAlignment="1" applyProtection="1">
      <alignment horizontal="center" vertical="center" wrapText="1"/>
    </xf>
    <xf numFmtId="0" fontId="6" fillId="6" borderId="9" xfId="6" applyFont="1" applyFill="1" applyBorder="1" applyAlignment="1">
      <alignment vertical="center" wrapText="1"/>
    </xf>
    <xf numFmtId="0" fontId="24" fillId="6" borderId="10" xfId="6" applyFont="1" applyFill="1" applyBorder="1" applyAlignment="1">
      <alignment vertical="center" wrapText="1"/>
    </xf>
    <xf numFmtId="0" fontId="12" fillId="0" borderId="0" xfId="6" applyFont="1" applyAlignment="1">
      <alignment vertical="center"/>
    </xf>
    <xf numFmtId="0" fontId="6" fillId="2" borderId="0" xfId="6" applyFont="1" applyFill="1" applyAlignment="1">
      <alignment horizontal="center" vertical="center" wrapText="1"/>
    </xf>
    <xf numFmtId="9" fontId="5" fillId="2" borderId="0" xfId="7" applyFont="1" applyFill="1" applyBorder="1" applyAlignment="1" applyProtection="1">
      <alignment horizontal="center" vertical="center"/>
    </xf>
    <xf numFmtId="0" fontId="5" fillId="2" borderId="0" xfId="6" applyFont="1" applyFill="1" applyAlignment="1">
      <alignment horizontal="center" vertical="center" wrapText="1"/>
    </xf>
    <xf numFmtId="164" fontId="13" fillId="3" borderId="0" xfId="7" applyNumberFormat="1" applyFont="1" applyFill="1" applyBorder="1" applyAlignment="1" applyProtection="1">
      <alignment horizontal="center" vertical="center" wrapText="1"/>
    </xf>
    <xf numFmtId="164" fontId="13" fillId="2" borderId="0" xfId="7" applyNumberFormat="1" applyFont="1" applyFill="1" applyBorder="1" applyAlignment="1" applyProtection="1">
      <alignment horizontal="center" vertical="center" wrapText="1"/>
    </xf>
    <xf numFmtId="0" fontId="19" fillId="2" borderId="0" xfId="6" applyFont="1" applyFill="1" applyAlignment="1">
      <alignment horizontal="center" vertical="center"/>
    </xf>
    <xf numFmtId="0" fontId="12" fillId="9" borderId="0" xfId="6" applyFont="1" applyFill="1" applyAlignment="1">
      <alignment vertical="center"/>
    </xf>
    <xf numFmtId="0" fontId="12" fillId="2" borderId="3" xfId="6" applyFont="1" applyFill="1" applyBorder="1" applyAlignment="1">
      <alignment vertical="center"/>
    </xf>
    <xf numFmtId="0" fontId="12" fillId="2" borderId="4" xfId="6" applyFont="1" applyFill="1" applyBorder="1" applyAlignment="1">
      <alignment vertical="center"/>
    </xf>
    <xf numFmtId="0" fontId="8" fillId="7" borderId="4" xfId="6" applyFont="1" applyFill="1" applyBorder="1" applyAlignment="1">
      <alignment vertical="center"/>
    </xf>
    <xf numFmtId="0" fontId="17" fillId="2" borderId="0" xfId="6" applyFont="1" applyFill="1" applyAlignment="1">
      <alignment horizontal="center" vertical="center" textRotation="90"/>
    </xf>
    <xf numFmtId="0" fontId="18" fillId="7" borderId="5" xfId="6" applyFont="1" applyFill="1" applyBorder="1" applyAlignment="1">
      <alignment vertical="center"/>
    </xf>
    <xf numFmtId="9" fontId="17" fillId="7" borderId="3" xfId="6" applyNumberFormat="1" applyFont="1" applyFill="1" applyBorder="1" applyAlignment="1">
      <alignment horizontal="center" vertical="center" textRotation="90"/>
    </xf>
    <xf numFmtId="9" fontId="17" fillId="7" borderId="0" xfId="6" applyNumberFormat="1" applyFont="1" applyFill="1" applyAlignment="1">
      <alignment horizontal="center" vertical="center" textRotation="90"/>
    </xf>
    <xf numFmtId="0" fontId="18" fillId="2" borderId="0" xfId="6" applyFont="1" applyFill="1" applyAlignment="1">
      <alignment vertical="center"/>
    </xf>
    <xf numFmtId="0" fontId="17" fillId="7" borderId="5" xfId="6" applyFont="1" applyFill="1" applyBorder="1" applyAlignment="1">
      <alignment horizontal="center" vertical="center" textRotation="90"/>
    </xf>
    <xf numFmtId="0" fontId="18" fillId="7" borderId="3" xfId="6" applyFont="1" applyFill="1" applyBorder="1" applyAlignment="1">
      <alignment vertical="center"/>
    </xf>
    <xf numFmtId="0" fontId="22" fillId="0" borderId="0" xfId="6" applyAlignment="1">
      <alignment horizontal="center" vertical="center" wrapText="1"/>
    </xf>
    <xf numFmtId="9" fontId="13" fillId="3" borderId="8" xfId="7" applyFont="1" applyFill="1" applyBorder="1" applyAlignment="1" applyProtection="1">
      <alignment horizontal="center" vertical="center"/>
    </xf>
    <xf numFmtId="0" fontId="12" fillId="2" borderId="0" xfId="6" applyFont="1" applyFill="1" applyAlignment="1">
      <alignment vertical="center"/>
    </xf>
    <xf numFmtId="9" fontId="13" fillId="2" borderId="0" xfId="7" applyFont="1" applyFill="1" applyBorder="1" applyAlignment="1" applyProtection="1">
      <alignment horizontal="center" vertical="center" wrapText="1"/>
    </xf>
    <xf numFmtId="0" fontId="20" fillId="0" borderId="0" xfId="6" applyFont="1" applyAlignment="1">
      <alignment vertical="center"/>
    </xf>
    <xf numFmtId="164" fontId="21" fillId="2" borderId="0" xfId="7" applyNumberFormat="1" applyFont="1" applyFill="1" applyBorder="1" applyAlignment="1" applyProtection="1">
      <alignment horizontal="center" vertical="center" wrapText="1"/>
    </xf>
    <xf numFmtId="0" fontId="20" fillId="2" borderId="0" xfId="6" applyFont="1" applyFill="1" applyAlignment="1">
      <alignment horizontal="center" vertical="center"/>
    </xf>
    <xf numFmtId="0" fontId="20" fillId="9" borderId="0" xfId="6" applyFont="1" applyFill="1" applyAlignment="1">
      <alignment vertical="center"/>
    </xf>
    <xf numFmtId="0" fontId="20" fillId="2" borderId="3" xfId="6" applyFont="1" applyFill="1" applyBorder="1" applyAlignment="1">
      <alignment vertical="center"/>
    </xf>
    <xf numFmtId="0" fontId="20" fillId="2" borderId="4" xfId="6" applyFont="1" applyFill="1" applyBorder="1" applyAlignment="1">
      <alignment vertical="center"/>
    </xf>
    <xf numFmtId="9" fontId="1" fillId="0" borderId="0" xfId="6" applyNumberFormat="1" applyFont="1" applyAlignment="1">
      <alignment horizontal="center" vertical="center"/>
    </xf>
    <xf numFmtId="0" fontId="1" fillId="0" borderId="0" xfId="6" applyFont="1" applyAlignment="1">
      <alignment horizontal="center" vertical="center"/>
    </xf>
    <xf numFmtId="164" fontId="1" fillId="0" borderId="3" xfId="6" applyNumberFormat="1" applyFont="1" applyBorder="1" applyAlignment="1">
      <alignment horizontal="center" vertical="center"/>
    </xf>
    <xf numFmtId="0" fontId="1" fillId="0" borderId="5" xfId="6" applyFont="1" applyBorder="1" applyAlignment="1">
      <alignment horizontal="center" vertical="center"/>
    </xf>
    <xf numFmtId="9" fontId="13" fillId="3" borderId="4" xfId="7" applyFont="1" applyFill="1" applyBorder="1" applyAlignment="1" applyProtection="1">
      <alignment horizontal="center" vertical="center"/>
    </xf>
    <xf numFmtId="0" fontId="1" fillId="0" borderId="3" xfId="6" applyFont="1" applyBorder="1" applyAlignment="1">
      <alignment horizontal="center" vertical="center"/>
    </xf>
    <xf numFmtId="0" fontId="1" fillId="0" borderId="6" xfId="6" applyFont="1" applyBorder="1" applyAlignment="1">
      <alignment horizontal="center" vertical="center"/>
    </xf>
    <xf numFmtId="9" fontId="1" fillId="0" borderId="1" xfId="6" applyNumberFormat="1" applyFont="1" applyBorder="1" applyAlignment="1">
      <alignment horizontal="center" vertical="center"/>
    </xf>
    <xf numFmtId="9" fontId="25" fillId="8" borderId="4" xfId="7" applyFont="1" applyFill="1" applyBorder="1" applyAlignment="1" applyProtection="1">
      <alignment horizontal="center" vertical="center"/>
    </xf>
    <xf numFmtId="0" fontId="20" fillId="2" borderId="0" xfId="6" applyFont="1" applyFill="1" applyAlignment="1">
      <alignment vertical="center"/>
    </xf>
    <xf numFmtId="9" fontId="21" fillId="2" borderId="0" xfId="7" applyFont="1" applyFill="1" applyBorder="1" applyAlignment="1" applyProtection="1">
      <alignment horizontal="center" vertical="center" wrapText="1"/>
    </xf>
    <xf numFmtId="0" fontId="6" fillId="0" borderId="4" xfId="6" applyFont="1" applyBorder="1" applyAlignment="1">
      <alignment horizontal="center" vertical="center"/>
    </xf>
    <xf numFmtId="0" fontId="6" fillId="0" borderId="5" xfId="6" applyFont="1" applyBorder="1" applyAlignment="1">
      <alignment horizontal="center" vertical="center"/>
    </xf>
    <xf numFmtId="0" fontId="9" fillId="0" borderId="5" xfId="6" applyFont="1" applyBorder="1" applyAlignment="1">
      <alignment horizontal="center" vertical="center"/>
    </xf>
    <xf numFmtId="9" fontId="1" fillId="0" borderId="5" xfId="6" applyNumberFormat="1" applyFont="1" applyBorder="1" applyAlignment="1">
      <alignment horizontal="center" vertical="center"/>
    </xf>
    <xf numFmtId="0" fontId="6" fillId="0" borderId="13" xfId="6" applyFont="1" applyBorder="1" applyAlignment="1">
      <alignment horizontal="center" vertical="center"/>
    </xf>
    <xf numFmtId="0" fontId="6" fillId="0" borderId="1" xfId="6" applyFont="1" applyBorder="1" applyAlignment="1">
      <alignment horizontal="center" vertical="center"/>
    </xf>
    <xf numFmtId="0" fontId="9" fillId="0" borderId="1" xfId="6" applyFont="1" applyBorder="1" applyAlignment="1">
      <alignment horizontal="center" vertical="center"/>
    </xf>
    <xf numFmtId="0" fontId="1" fillId="2" borderId="0" xfId="6" applyFont="1" applyFill="1" applyAlignment="1">
      <alignment horizontal="center" vertical="center"/>
    </xf>
    <xf numFmtId="0" fontId="6" fillId="2" borderId="0" xfId="6" applyFont="1" applyFill="1" applyAlignment="1">
      <alignment vertical="center" wrapText="1"/>
    </xf>
    <xf numFmtId="0" fontId="2" fillId="2" borderId="0" xfId="6" applyFont="1" applyFill="1" applyAlignment="1">
      <alignment vertical="center" wrapText="1"/>
    </xf>
    <xf numFmtId="0" fontId="2" fillId="2" borderId="0" xfId="6" applyFont="1" applyFill="1" applyAlignment="1">
      <alignment horizontal="left" vertical="center" textRotation="90" wrapText="1"/>
    </xf>
    <xf numFmtId="9" fontId="6" fillId="0" borderId="4" xfId="7" applyFont="1" applyFill="1" applyBorder="1" applyAlignment="1" applyProtection="1">
      <alignment horizontal="center" vertical="center"/>
    </xf>
    <xf numFmtId="0" fontId="2" fillId="0" borderId="0" xfId="6" applyFont="1" applyAlignment="1">
      <alignment horizontal="center" vertical="top"/>
    </xf>
    <xf numFmtId="0" fontId="2" fillId="0" borderId="0" xfId="6" applyFont="1" applyAlignment="1">
      <alignment horizontal="left" vertical="top" wrapText="1"/>
    </xf>
    <xf numFmtId="0" fontId="1" fillId="0" borderId="14" xfId="6" applyFont="1" applyBorder="1" applyAlignment="1">
      <alignment vertical="center"/>
    </xf>
    <xf numFmtId="0" fontId="1" fillId="0" borderId="22" xfId="6" applyFont="1" applyBorder="1" applyAlignment="1">
      <alignment vertical="center"/>
    </xf>
    <xf numFmtId="0" fontId="1" fillId="0" borderId="23" xfId="6" applyFont="1" applyBorder="1" applyAlignment="1">
      <alignment horizontal="center" vertical="center"/>
    </xf>
    <xf numFmtId="0" fontId="1" fillId="0" borderId="23" xfId="6" applyFont="1" applyBorder="1" applyAlignment="1">
      <alignment vertical="center"/>
    </xf>
    <xf numFmtId="0" fontId="1" fillId="0" borderId="24" xfId="6" applyFont="1" applyBorder="1" applyAlignment="1">
      <alignment vertical="center"/>
    </xf>
    <xf numFmtId="0" fontId="1" fillId="2" borderId="15" xfId="6" applyFont="1" applyFill="1" applyBorder="1" applyAlignment="1">
      <alignment vertical="center"/>
    </xf>
    <xf numFmtId="9" fontId="1" fillId="0" borderId="24" xfId="6" applyNumberFormat="1" applyFont="1" applyBorder="1" applyAlignment="1">
      <alignment vertical="center"/>
    </xf>
    <xf numFmtId="9" fontId="1" fillId="0" borderId="15" xfId="6" applyNumberFormat="1" applyFont="1" applyBorder="1" applyAlignment="1">
      <alignment vertical="center"/>
    </xf>
    <xf numFmtId="0" fontId="1" fillId="2" borderId="16" xfId="6" applyFont="1" applyFill="1" applyBorder="1" applyAlignment="1">
      <alignment vertical="center"/>
    </xf>
    <xf numFmtId="0" fontId="1" fillId="0" borderId="17" xfId="6" applyFont="1" applyBorder="1" applyAlignment="1">
      <alignment vertical="center"/>
    </xf>
    <xf numFmtId="0" fontId="1" fillId="2" borderId="18" xfId="6" applyFont="1" applyFill="1" applyBorder="1" applyAlignment="1">
      <alignment vertical="center"/>
    </xf>
    <xf numFmtId="0" fontId="1" fillId="2" borderId="25" xfId="6" applyFont="1" applyFill="1" applyBorder="1" applyAlignment="1">
      <alignment vertical="center"/>
    </xf>
    <xf numFmtId="0" fontId="1" fillId="2" borderId="26" xfId="6" applyFont="1" applyFill="1" applyBorder="1" applyAlignment="1">
      <alignment vertical="center"/>
    </xf>
    <xf numFmtId="0" fontId="1" fillId="2" borderId="17" xfId="6" applyFont="1" applyFill="1" applyBorder="1" applyAlignment="1">
      <alignment vertical="center"/>
    </xf>
    <xf numFmtId="0" fontId="5" fillId="2" borderId="18" xfId="6" applyFont="1" applyFill="1" applyBorder="1" applyAlignment="1">
      <alignment horizontal="center" vertical="center" textRotation="90" wrapText="1"/>
    </xf>
    <xf numFmtId="9" fontId="1" fillId="2" borderId="18" xfId="7" applyFont="1" applyFill="1" applyBorder="1" applyAlignment="1" applyProtection="1">
      <alignment horizontal="center" vertical="center" wrapText="1"/>
    </xf>
    <xf numFmtId="0" fontId="6" fillId="2" borderId="17" xfId="6" applyFont="1" applyFill="1" applyBorder="1" applyAlignment="1">
      <alignment vertical="center"/>
    </xf>
    <xf numFmtId="9" fontId="15" fillId="2" borderId="18" xfId="7" applyFont="1" applyFill="1" applyBorder="1" applyAlignment="1" applyProtection="1">
      <alignment horizontal="center" vertical="center" wrapText="1"/>
    </xf>
    <xf numFmtId="0" fontId="12" fillId="2" borderId="17" xfId="6" applyFont="1" applyFill="1" applyBorder="1" applyAlignment="1">
      <alignment vertical="center"/>
    </xf>
    <xf numFmtId="0" fontId="12" fillId="2" borderId="18" xfId="6" applyFont="1" applyFill="1" applyBorder="1" applyAlignment="1">
      <alignment vertical="center"/>
    </xf>
    <xf numFmtId="0" fontId="20" fillId="2" borderId="17" xfId="6" applyFont="1" applyFill="1" applyBorder="1" applyAlignment="1">
      <alignment vertical="center"/>
    </xf>
    <xf numFmtId="0" fontId="20" fillId="2" borderId="18" xfId="6" applyFont="1" applyFill="1" applyBorder="1" applyAlignment="1">
      <alignment vertical="center"/>
    </xf>
    <xf numFmtId="0" fontId="2" fillId="0" borderId="18" xfId="6" applyFont="1" applyBorder="1" applyAlignment="1">
      <alignment horizontal="center" vertical="top"/>
    </xf>
    <xf numFmtId="0" fontId="1" fillId="2" borderId="19" xfId="6" applyFont="1" applyFill="1" applyBorder="1" applyAlignment="1">
      <alignment vertical="center"/>
    </xf>
    <xf numFmtId="0" fontId="1" fillId="2" borderId="20" xfId="6" applyFont="1" applyFill="1" applyBorder="1" applyAlignment="1">
      <alignment vertical="center"/>
    </xf>
    <xf numFmtId="0" fontId="1" fillId="2" borderId="20" xfId="6" applyFont="1" applyFill="1" applyBorder="1" applyAlignment="1">
      <alignment horizontal="center" vertical="center"/>
    </xf>
    <xf numFmtId="0" fontId="2" fillId="2" borderId="20" xfId="6" applyFont="1" applyFill="1" applyBorder="1" applyAlignment="1">
      <alignment vertical="center" wrapText="1"/>
    </xf>
    <xf numFmtId="9" fontId="1" fillId="0" borderId="20" xfId="6" applyNumberFormat="1" applyFont="1" applyBorder="1" applyAlignment="1">
      <alignment vertical="center"/>
    </xf>
    <xf numFmtId="0" fontId="1" fillId="0" borderId="20" xfId="6" applyFont="1" applyBorder="1" applyAlignment="1">
      <alignment vertical="center"/>
    </xf>
    <xf numFmtId="0" fontId="1" fillId="0" borderId="21" xfId="6" applyFont="1" applyBorder="1" applyAlignment="1">
      <alignment vertical="center"/>
    </xf>
    <xf numFmtId="9" fontId="23" fillId="0" borderId="4" xfId="4" applyFont="1" applyBorder="1" applyAlignment="1" applyProtection="1">
      <alignment horizontal="center" vertical="center"/>
    </xf>
    <xf numFmtId="9" fontId="23" fillId="0" borderId="4" xfId="4" applyFont="1" applyFill="1" applyBorder="1" applyAlignment="1" applyProtection="1">
      <alignment horizontal="center" vertical="center"/>
    </xf>
    <xf numFmtId="9" fontId="23" fillId="0" borderId="8" xfId="8" applyFont="1" applyFill="1" applyBorder="1" applyAlignment="1" applyProtection="1">
      <alignment horizontal="center" vertical="center"/>
    </xf>
    <xf numFmtId="49" fontId="27" fillId="0" borderId="4" xfId="1" applyNumberFormat="1" applyFont="1" applyBorder="1" applyAlignment="1">
      <alignment vertical="top" wrapText="1"/>
    </xf>
    <xf numFmtId="0" fontId="32" fillId="3" borderId="4" xfId="6" applyFont="1" applyFill="1" applyBorder="1" applyAlignment="1">
      <alignment horizontal="center" vertical="center"/>
    </xf>
    <xf numFmtId="49" fontId="32" fillId="3" borderId="4" xfId="6" applyNumberFormat="1" applyFont="1" applyFill="1" applyBorder="1" applyAlignment="1">
      <alignment horizontal="center" vertical="center"/>
    </xf>
    <xf numFmtId="0" fontId="2" fillId="2" borderId="20" xfId="6" applyFont="1" applyFill="1" applyBorder="1" applyAlignment="1">
      <alignment vertical="center" wrapText="1"/>
    </xf>
    <xf numFmtId="0" fontId="2" fillId="0" borderId="0" xfId="6" applyFont="1" applyAlignment="1">
      <alignment horizontal="left" vertical="top" wrapText="1"/>
    </xf>
    <xf numFmtId="0" fontId="2" fillId="0" borderId="18" xfId="6" applyFont="1" applyBorder="1" applyAlignment="1">
      <alignment horizontal="left" vertical="top" wrapText="1"/>
    </xf>
    <xf numFmtId="0" fontId="2" fillId="2" borderId="0" xfId="6" applyFont="1" applyFill="1" applyAlignment="1">
      <alignment horizontal="right" vertical="center" wrapText="1"/>
    </xf>
    <xf numFmtId="0" fontId="3" fillId="2" borderId="0" xfId="6" applyFont="1" applyFill="1" applyAlignment="1">
      <alignment horizontal="left" vertical="top" wrapText="1"/>
    </xf>
    <xf numFmtId="0" fontId="2" fillId="0" borderId="0" xfId="6" applyFont="1" applyAlignment="1">
      <alignment horizontal="center" vertical="top"/>
    </xf>
    <xf numFmtId="0" fontId="13" fillId="3" borderId="5" xfId="6" applyFont="1" applyFill="1" applyBorder="1" applyAlignment="1">
      <alignment horizontal="left" vertical="center" wrapText="1"/>
    </xf>
    <xf numFmtId="0" fontId="13" fillId="3" borderId="12" xfId="6" applyFont="1" applyFill="1" applyBorder="1" applyAlignment="1">
      <alignment horizontal="left" vertical="center" wrapText="1"/>
    </xf>
    <xf numFmtId="0" fontId="13" fillId="3" borderId="3" xfId="6" applyFont="1" applyFill="1" applyBorder="1" applyAlignment="1">
      <alignment horizontal="left" vertical="center" wrapText="1"/>
    </xf>
    <xf numFmtId="164" fontId="13" fillId="3" borderId="5" xfId="7" applyNumberFormat="1" applyFont="1" applyFill="1" applyBorder="1" applyAlignment="1" applyProtection="1">
      <alignment horizontal="center" vertical="center" wrapText="1"/>
    </xf>
    <xf numFmtId="164" fontId="13" fillId="3" borderId="3" xfId="7" applyNumberFormat="1" applyFont="1" applyFill="1" applyBorder="1" applyAlignment="1" applyProtection="1">
      <alignment horizontal="center" vertical="center" wrapText="1"/>
    </xf>
    <xf numFmtId="0" fontId="21" fillId="8" borderId="5" xfId="6" applyFont="1" applyFill="1" applyBorder="1" applyAlignment="1">
      <alignment horizontal="center" vertical="center"/>
    </xf>
    <xf numFmtId="0" fontId="21" fillId="8" borderId="12" xfId="6" applyFont="1" applyFill="1" applyBorder="1" applyAlignment="1">
      <alignment horizontal="center" vertical="center"/>
    </xf>
    <xf numFmtId="0" fontId="21" fillId="8" borderId="3" xfId="6" applyFont="1" applyFill="1" applyBorder="1" applyAlignment="1">
      <alignment horizontal="center" vertical="center"/>
    </xf>
    <xf numFmtId="164" fontId="21" fillId="8" borderId="5" xfId="7" applyNumberFormat="1" applyFont="1" applyFill="1" applyBorder="1" applyAlignment="1" applyProtection="1">
      <alignment horizontal="center" vertical="center" wrapText="1"/>
    </xf>
    <xf numFmtId="164" fontId="21" fillId="8" borderId="3" xfId="7" applyNumberFormat="1" applyFont="1" applyFill="1" applyBorder="1" applyAlignment="1" applyProtection="1">
      <alignment horizontal="center" vertical="center" wrapText="1"/>
    </xf>
    <xf numFmtId="0" fontId="2" fillId="7" borderId="5" xfId="6" applyFont="1" applyFill="1" applyBorder="1" applyAlignment="1">
      <alignment horizontal="left" vertical="center"/>
    </xf>
    <xf numFmtId="0" fontId="2" fillId="7" borderId="12" xfId="6" applyFont="1" applyFill="1" applyBorder="1" applyAlignment="1">
      <alignment horizontal="left" vertical="center"/>
    </xf>
    <xf numFmtId="0" fontId="2" fillId="7" borderId="3" xfId="6" applyFont="1" applyFill="1" applyBorder="1" applyAlignment="1">
      <alignment horizontal="left" vertical="center"/>
    </xf>
    <xf numFmtId="0" fontId="2" fillId="2" borderId="2" xfId="6" applyFont="1" applyFill="1" applyBorder="1" applyAlignment="1">
      <alignment horizontal="center" vertical="center"/>
    </xf>
    <xf numFmtId="0" fontId="4" fillId="5" borderId="5" xfId="6" applyFont="1" applyFill="1" applyBorder="1" applyAlignment="1">
      <alignment horizontal="center" vertical="center"/>
    </xf>
    <xf numFmtId="0" fontId="4" fillId="5" borderId="12" xfId="6" applyFont="1" applyFill="1" applyBorder="1" applyAlignment="1">
      <alignment horizontal="center" vertical="center"/>
    </xf>
    <xf numFmtId="0" fontId="23" fillId="6" borderId="1" xfId="1" applyFont="1" applyFill="1" applyBorder="1" applyAlignment="1">
      <alignment horizontal="center" vertical="center" wrapText="1"/>
    </xf>
    <xf numFmtId="0" fontId="23" fillId="6" borderId="6" xfId="1" applyFont="1" applyFill="1" applyBorder="1" applyAlignment="1">
      <alignment horizontal="center" vertical="center" wrapText="1"/>
    </xf>
    <xf numFmtId="0" fontId="23" fillId="6" borderId="7" xfId="1" applyFont="1" applyFill="1" applyBorder="1" applyAlignment="1">
      <alignment horizontal="center" vertical="center" wrapText="1"/>
    </xf>
    <xf numFmtId="0" fontId="23" fillId="6" borderId="11" xfId="1" applyFont="1" applyFill="1" applyBorder="1" applyAlignment="1">
      <alignment horizontal="center" vertical="center" wrapText="1"/>
    </xf>
    <xf numFmtId="0" fontId="23" fillId="6" borderId="9" xfId="1" applyFont="1" applyFill="1" applyBorder="1" applyAlignment="1">
      <alignment horizontal="center" vertical="center" wrapText="1"/>
    </xf>
    <xf numFmtId="0" fontId="23" fillId="6" borderId="10" xfId="1" applyFont="1" applyFill="1" applyBorder="1" applyAlignment="1">
      <alignment horizontal="center" vertical="center" wrapText="1"/>
    </xf>
    <xf numFmtId="0" fontId="2" fillId="6" borderId="1" xfId="1" applyFont="1" applyFill="1" applyBorder="1" applyAlignment="1">
      <alignment horizontal="center" vertical="center" wrapText="1"/>
    </xf>
    <xf numFmtId="0" fontId="2" fillId="6" borderId="6" xfId="1" applyFont="1" applyFill="1" applyBorder="1" applyAlignment="1">
      <alignment horizontal="center" vertical="center" wrapText="1"/>
    </xf>
    <xf numFmtId="0" fontId="2" fillId="6" borderId="7" xfId="1" applyFont="1" applyFill="1" applyBorder="1" applyAlignment="1">
      <alignment horizontal="center" vertical="center" wrapText="1"/>
    </xf>
    <xf numFmtId="0" fontId="2" fillId="6" borderId="11" xfId="1" applyFont="1" applyFill="1" applyBorder="1" applyAlignment="1">
      <alignment horizontal="center" vertical="center" wrapText="1"/>
    </xf>
    <xf numFmtId="0" fontId="2" fillId="6" borderId="9" xfId="1" applyFont="1" applyFill="1" applyBorder="1" applyAlignment="1">
      <alignment horizontal="center" vertical="center" wrapText="1"/>
    </xf>
    <xf numFmtId="0" fontId="2" fillId="6" borderId="10" xfId="1" applyFont="1" applyFill="1" applyBorder="1" applyAlignment="1">
      <alignment horizontal="center" vertical="center" wrapText="1"/>
    </xf>
    <xf numFmtId="0" fontId="2" fillId="6" borderId="1" xfId="6" applyFont="1" applyFill="1" applyBorder="1" applyAlignment="1">
      <alignment horizontal="center" vertical="center" wrapText="1"/>
    </xf>
    <xf numFmtId="0" fontId="2" fillId="6" borderId="6" xfId="6" applyFont="1" applyFill="1" applyBorder="1" applyAlignment="1">
      <alignment horizontal="center" vertical="center" wrapText="1"/>
    </xf>
    <xf numFmtId="0" fontId="2" fillId="6" borderId="7" xfId="6" applyFont="1" applyFill="1" applyBorder="1" applyAlignment="1">
      <alignment horizontal="center" vertical="center" wrapText="1"/>
    </xf>
    <xf numFmtId="0" fontId="2" fillId="6" borderId="11" xfId="6" applyFont="1" applyFill="1" applyBorder="1" applyAlignment="1">
      <alignment horizontal="center" vertical="center" wrapText="1"/>
    </xf>
  </cellXfs>
  <cellStyles count="9">
    <cellStyle name="Hyperlink 2" xfId="2" xr:uid="{00000000-0005-0000-0000-000001000000}"/>
    <cellStyle name="Normal" xfId="0" builtinId="0"/>
    <cellStyle name="Normal 2" xfId="3" xr:uid="{00000000-0005-0000-0000-000003000000}"/>
    <cellStyle name="Normal 3" xfId="1" xr:uid="{00000000-0005-0000-0000-000004000000}"/>
    <cellStyle name="Normal 4" xfId="6" xr:uid="{00000000-0005-0000-0000-000005000000}"/>
    <cellStyle name="Percent" xfId="8" builtinId="5"/>
    <cellStyle name="Percent 2" xfId="5" xr:uid="{00000000-0005-0000-0000-000007000000}"/>
    <cellStyle name="Percent 3" xfId="4" xr:uid="{00000000-0005-0000-0000-000008000000}"/>
    <cellStyle name="Percent 4" xfId="7" xr:uid="{00000000-0005-0000-0000-000009000000}"/>
  </cellStyles>
  <dxfs count="1">
    <dxf>
      <font>
        <b/>
        <i val="0"/>
        <condense val="0"/>
        <extend val="0"/>
        <color indexed="9"/>
      </font>
      <fill>
        <patternFill>
          <bgColor indexed="8"/>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styles" Target="styles.xml"/><Relationship Id="rId7" Type="http://schemas.openxmlformats.org/officeDocument/2006/relationships/customXml" Target="../customXml/item2.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autoPageBreaks="0" fitToPage="1"/>
  </sheetPr>
  <dimension ref="A1:GC41"/>
  <sheetViews>
    <sheetView showGridLines="0" tabSelected="1" showOutlineSymbols="0" topLeftCell="A17" zoomScale="70" zoomScaleNormal="70" zoomScaleSheetLayoutView="100" workbookViewId="0">
      <selection activeCell="C22" sqref="C22:G24"/>
    </sheetView>
  </sheetViews>
  <sheetFormatPr defaultRowHeight="10" x14ac:dyDescent="0.35"/>
  <cols>
    <col min="1" max="1" width="1.453125" style="1" customWidth="1"/>
    <col min="2" max="2" width="1.54296875" style="1" customWidth="1"/>
    <col min="3" max="3" width="5.54296875" style="1" customWidth="1"/>
    <col min="4" max="4" width="15.81640625" style="80" customWidth="1"/>
    <col min="5" max="5" width="53.54296875" style="1" customWidth="1"/>
    <col min="6" max="6" width="60.1796875" style="1" customWidth="1"/>
    <col min="7" max="7" width="60.81640625" style="1" customWidth="1"/>
    <col min="8" max="8" width="7.453125" style="1" customWidth="1"/>
    <col min="9" max="9" width="1.453125" style="6" customWidth="1"/>
    <col min="10" max="10" width="14.1796875" style="1" bestFit="1" customWidth="1"/>
    <col min="11" max="11" width="8.453125" style="8" customWidth="1"/>
    <col min="12" max="12" width="5.1796875" style="8" customWidth="1"/>
    <col min="13" max="13" width="0.26953125" style="6" customWidth="1"/>
    <col min="14" max="14" width="42.453125" style="1" customWidth="1"/>
    <col min="15" max="15" width="54.453125" style="1" customWidth="1"/>
    <col min="16" max="16" width="7.453125" style="8" hidden="1" customWidth="1"/>
    <col min="17" max="17" width="0.453125" style="6" hidden="1" customWidth="1"/>
    <col min="18" max="19" width="2.54296875" style="1" hidden="1" customWidth="1"/>
    <col min="20" max="20" width="7.453125" style="8" hidden="1" customWidth="1"/>
    <col min="21" max="21" width="2.453125" style="6" hidden="1" customWidth="1"/>
    <col min="22" max="22" width="3.1796875" style="1" hidden="1" customWidth="1"/>
    <col min="23" max="23" width="2.1796875" style="1" hidden="1" customWidth="1"/>
    <col min="24" max="24" width="6.54296875" style="8" hidden="1" customWidth="1"/>
    <col min="25" max="25" width="1.54296875" style="1" customWidth="1"/>
    <col min="26" max="26" width="3.1796875" style="9" customWidth="1"/>
    <col min="27" max="27" width="10.453125" style="9" customWidth="1"/>
    <col min="28" max="28" width="9.1796875" style="9"/>
    <col min="29" max="29" width="12.54296875" style="9" customWidth="1"/>
    <col min="30" max="31" width="6.453125" style="9" customWidth="1"/>
    <col min="32" max="32" width="14.453125" style="9" customWidth="1"/>
    <col min="33" max="184" width="9.1796875" style="9"/>
    <col min="185" max="256" width="9.1796875" style="1"/>
    <col min="257" max="257" width="1.453125" style="1" customWidth="1"/>
    <col min="258" max="258" width="1.54296875" style="1" customWidth="1"/>
    <col min="259" max="259" width="5.54296875" style="1" customWidth="1"/>
    <col min="260" max="260" width="15.81640625" style="1" customWidth="1"/>
    <col min="261" max="261" width="51.54296875" style="1" bestFit="1" customWidth="1"/>
    <col min="262" max="262" width="47.453125" style="1" bestFit="1" customWidth="1"/>
    <col min="263" max="263" width="27.81640625" style="1" customWidth="1"/>
    <col min="264" max="264" width="7.453125" style="1" customWidth="1"/>
    <col min="265" max="265" width="1.453125" style="1" customWidth="1"/>
    <col min="266" max="266" width="11.1796875" style="1" customWidth="1"/>
    <col min="267" max="267" width="8.453125" style="1" customWidth="1"/>
    <col min="268" max="269" width="0" style="1" hidden="1" customWidth="1"/>
    <col min="270" max="270" width="42.453125" style="1" customWidth="1"/>
    <col min="271" max="271" width="54.453125" style="1" customWidth="1"/>
    <col min="272" max="280" width="0" style="1" hidden="1" customWidth="1"/>
    <col min="281" max="281" width="1.54296875" style="1" customWidth="1"/>
    <col min="282" max="282" width="3.1796875" style="1" customWidth="1"/>
    <col min="283" max="283" width="10.453125" style="1" customWidth="1"/>
    <col min="284" max="284" width="9.1796875" style="1"/>
    <col min="285" max="285" width="12.54296875" style="1" customWidth="1"/>
    <col min="286" max="287" width="6.453125" style="1" customWidth="1"/>
    <col min="288" max="288" width="14.453125" style="1" customWidth="1"/>
    <col min="289" max="512" width="9.1796875" style="1"/>
    <col min="513" max="513" width="1.453125" style="1" customWidth="1"/>
    <col min="514" max="514" width="1.54296875" style="1" customWidth="1"/>
    <col min="515" max="515" width="5.54296875" style="1" customWidth="1"/>
    <col min="516" max="516" width="15.81640625" style="1" customWidth="1"/>
    <col min="517" max="517" width="51.54296875" style="1" bestFit="1" customWidth="1"/>
    <col min="518" max="518" width="47.453125" style="1" bestFit="1" customWidth="1"/>
    <col min="519" max="519" width="27.81640625" style="1" customWidth="1"/>
    <col min="520" max="520" width="7.453125" style="1" customWidth="1"/>
    <col min="521" max="521" width="1.453125" style="1" customWidth="1"/>
    <col min="522" max="522" width="11.1796875" style="1" customWidth="1"/>
    <col min="523" max="523" width="8.453125" style="1" customWidth="1"/>
    <col min="524" max="525" width="0" style="1" hidden="1" customWidth="1"/>
    <col min="526" max="526" width="42.453125" style="1" customWidth="1"/>
    <col min="527" max="527" width="54.453125" style="1" customWidth="1"/>
    <col min="528" max="536" width="0" style="1" hidden="1" customWidth="1"/>
    <col min="537" max="537" width="1.54296875" style="1" customWidth="1"/>
    <col min="538" max="538" width="3.1796875" style="1" customWidth="1"/>
    <col min="539" max="539" width="10.453125" style="1" customWidth="1"/>
    <col min="540" max="540" width="9.1796875" style="1"/>
    <col min="541" max="541" width="12.54296875" style="1" customWidth="1"/>
    <col min="542" max="543" width="6.453125" style="1" customWidth="1"/>
    <col min="544" max="544" width="14.453125" style="1" customWidth="1"/>
    <col min="545" max="768" width="9.1796875" style="1"/>
    <col min="769" max="769" width="1.453125" style="1" customWidth="1"/>
    <col min="770" max="770" width="1.54296875" style="1" customWidth="1"/>
    <col min="771" max="771" width="5.54296875" style="1" customWidth="1"/>
    <col min="772" max="772" width="15.81640625" style="1" customWidth="1"/>
    <col min="773" max="773" width="51.54296875" style="1" bestFit="1" customWidth="1"/>
    <col min="774" max="774" width="47.453125" style="1" bestFit="1" customWidth="1"/>
    <col min="775" max="775" width="27.81640625" style="1" customWidth="1"/>
    <col min="776" max="776" width="7.453125" style="1" customWidth="1"/>
    <col min="777" max="777" width="1.453125" style="1" customWidth="1"/>
    <col min="778" max="778" width="11.1796875" style="1" customWidth="1"/>
    <col min="779" max="779" width="8.453125" style="1" customWidth="1"/>
    <col min="780" max="781" width="0" style="1" hidden="1" customWidth="1"/>
    <col min="782" max="782" width="42.453125" style="1" customWidth="1"/>
    <col min="783" max="783" width="54.453125" style="1" customWidth="1"/>
    <col min="784" max="792" width="0" style="1" hidden="1" customWidth="1"/>
    <col min="793" max="793" width="1.54296875" style="1" customWidth="1"/>
    <col min="794" max="794" width="3.1796875" style="1" customWidth="1"/>
    <col min="795" max="795" width="10.453125" style="1" customWidth="1"/>
    <col min="796" max="796" width="9.1796875" style="1"/>
    <col min="797" max="797" width="12.54296875" style="1" customWidth="1"/>
    <col min="798" max="799" width="6.453125" style="1" customWidth="1"/>
    <col min="800" max="800" width="14.453125" style="1" customWidth="1"/>
    <col min="801" max="1024" width="9.1796875" style="1"/>
    <col min="1025" max="1025" width="1.453125" style="1" customWidth="1"/>
    <col min="1026" max="1026" width="1.54296875" style="1" customWidth="1"/>
    <col min="1027" max="1027" width="5.54296875" style="1" customWidth="1"/>
    <col min="1028" max="1028" width="15.81640625" style="1" customWidth="1"/>
    <col min="1029" max="1029" width="51.54296875" style="1" bestFit="1" customWidth="1"/>
    <col min="1030" max="1030" width="47.453125" style="1" bestFit="1" customWidth="1"/>
    <col min="1031" max="1031" width="27.81640625" style="1" customWidth="1"/>
    <col min="1032" max="1032" width="7.453125" style="1" customWidth="1"/>
    <col min="1033" max="1033" width="1.453125" style="1" customWidth="1"/>
    <col min="1034" max="1034" width="11.1796875" style="1" customWidth="1"/>
    <col min="1035" max="1035" width="8.453125" style="1" customWidth="1"/>
    <col min="1036" max="1037" width="0" style="1" hidden="1" customWidth="1"/>
    <col min="1038" max="1038" width="42.453125" style="1" customWidth="1"/>
    <col min="1039" max="1039" width="54.453125" style="1" customWidth="1"/>
    <col min="1040" max="1048" width="0" style="1" hidden="1" customWidth="1"/>
    <col min="1049" max="1049" width="1.54296875" style="1" customWidth="1"/>
    <col min="1050" max="1050" width="3.1796875" style="1" customWidth="1"/>
    <col min="1051" max="1051" width="10.453125" style="1" customWidth="1"/>
    <col min="1052" max="1052" width="9.1796875" style="1"/>
    <col min="1053" max="1053" width="12.54296875" style="1" customWidth="1"/>
    <col min="1054" max="1055" width="6.453125" style="1" customWidth="1"/>
    <col min="1056" max="1056" width="14.453125" style="1" customWidth="1"/>
    <col min="1057" max="1280" width="9.1796875" style="1"/>
    <col min="1281" max="1281" width="1.453125" style="1" customWidth="1"/>
    <col min="1282" max="1282" width="1.54296875" style="1" customWidth="1"/>
    <col min="1283" max="1283" width="5.54296875" style="1" customWidth="1"/>
    <col min="1284" max="1284" width="15.81640625" style="1" customWidth="1"/>
    <col min="1285" max="1285" width="51.54296875" style="1" bestFit="1" customWidth="1"/>
    <col min="1286" max="1286" width="47.453125" style="1" bestFit="1" customWidth="1"/>
    <col min="1287" max="1287" width="27.81640625" style="1" customWidth="1"/>
    <col min="1288" max="1288" width="7.453125" style="1" customWidth="1"/>
    <col min="1289" max="1289" width="1.453125" style="1" customWidth="1"/>
    <col min="1290" max="1290" width="11.1796875" style="1" customWidth="1"/>
    <col min="1291" max="1291" width="8.453125" style="1" customWidth="1"/>
    <col min="1292" max="1293" width="0" style="1" hidden="1" customWidth="1"/>
    <col min="1294" max="1294" width="42.453125" style="1" customWidth="1"/>
    <col min="1295" max="1295" width="54.453125" style="1" customWidth="1"/>
    <col min="1296" max="1304" width="0" style="1" hidden="1" customWidth="1"/>
    <col min="1305" max="1305" width="1.54296875" style="1" customWidth="1"/>
    <col min="1306" max="1306" width="3.1796875" style="1" customWidth="1"/>
    <col min="1307" max="1307" width="10.453125" style="1" customWidth="1"/>
    <col min="1308" max="1308" width="9.1796875" style="1"/>
    <col min="1309" max="1309" width="12.54296875" style="1" customWidth="1"/>
    <col min="1310" max="1311" width="6.453125" style="1" customWidth="1"/>
    <col min="1312" max="1312" width="14.453125" style="1" customWidth="1"/>
    <col min="1313" max="1536" width="9.1796875" style="1"/>
    <col min="1537" max="1537" width="1.453125" style="1" customWidth="1"/>
    <col min="1538" max="1538" width="1.54296875" style="1" customWidth="1"/>
    <col min="1539" max="1539" width="5.54296875" style="1" customWidth="1"/>
    <col min="1540" max="1540" width="15.81640625" style="1" customWidth="1"/>
    <col min="1541" max="1541" width="51.54296875" style="1" bestFit="1" customWidth="1"/>
    <col min="1542" max="1542" width="47.453125" style="1" bestFit="1" customWidth="1"/>
    <col min="1543" max="1543" width="27.81640625" style="1" customWidth="1"/>
    <col min="1544" max="1544" width="7.453125" style="1" customWidth="1"/>
    <col min="1545" max="1545" width="1.453125" style="1" customWidth="1"/>
    <col min="1546" max="1546" width="11.1796875" style="1" customWidth="1"/>
    <col min="1547" max="1547" width="8.453125" style="1" customWidth="1"/>
    <col min="1548" max="1549" width="0" style="1" hidden="1" customWidth="1"/>
    <col min="1550" max="1550" width="42.453125" style="1" customWidth="1"/>
    <col min="1551" max="1551" width="54.453125" style="1" customWidth="1"/>
    <col min="1552" max="1560" width="0" style="1" hidden="1" customWidth="1"/>
    <col min="1561" max="1561" width="1.54296875" style="1" customWidth="1"/>
    <col min="1562" max="1562" width="3.1796875" style="1" customWidth="1"/>
    <col min="1563" max="1563" width="10.453125" style="1" customWidth="1"/>
    <col min="1564" max="1564" width="9.1796875" style="1"/>
    <col min="1565" max="1565" width="12.54296875" style="1" customWidth="1"/>
    <col min="1566" max="1567" width="6.453125" style="1" customWidth="1"/>
    <col min="1568" max="1568" width="14.453125" style="1" customWidth="1"/>
    <col min="1569" max="1792" width="9.1796875" style="1"/>
    <col min="1793" max="1793" width="1.453125" style="1" customWidth="1"/>
    <col min="1794" max="1794" width="1.54296875" style="1" customWidth="1"/>
    <col min="1795" max="1795" width="5.54296875" style="1" customWidth="1"/>
    <col min="1796" max="1796" width="15.81640625" style="1" customWidth="1"/>
    <col min="1797" max="1797" width="51.54296875" style="1" bestFit="1" customWidth="1"/>
    <col min="1798" max="1798" width="47.453125" style="1" bestFit="1" customWidth="1"/>
    <col min="1799" max="1799" width="27.81640625" style="1" customWidth="1"/>
    <col min="1800" max="1800" width="7.453125" style="1" customWidth="1"/>
    <col min="1801" max="1801" width="1.453125" style="1" customWidth="1"/>
    <col min="1802" max="1802" width="11.1796875" style="1" customWidth="1"/>
    <col min="1803" max="1803" width="8.453125" style="1" customWidth="1"/>
    <col min="1804" max="1805" width="0" style="1" hidden="1" customWidth="1"/>
    <col min="1806" max="1806" width="42.453125" style="1" customWidth="1"/>
    <col min="1807" max="1807" width="54.453125" style="1" customWidth="1"/>
    <col min="1808" max="1816" width="0" style="1" hidden="1" customWidth="1"/>
    <col min="1817" max="1817" width="1.54296875" style="1" customWidth="1"/>
    <col min="1818" max="1818" width="3.1796875" style="1" customWidth="1"/>
    <col min="1819" max="1819" width="10.453125" style="1" customWidth="1"/>
    <col min="1820" max="1820" width="9.1796875" style="1"/>
    <col min="1821" max="1821" width="12.54296875" style="1" customWidth="1"/>
    <col min="1822" max="1823" width="6.453125" style="1" customWidth="1"/>
    <col min="1824" max="1824" width="14.453125" style="1" customWidth="1"/>
    <col min="1825" max="2048" width="9.1796875" style="1"/>
    <col min="2049" max="2049" width="1.453125" style="1" customWidth="1"/>
    <col min="2050" max="2050" width="1.54296875" style="1" customWidth="1"/>
    <col min="2051" max="2051" width="5.54296875" style="1" customWidth="1"/>
    <col min="2052" max="2052" width="15.81640625" style="1" customWidth="1"/>
    <col min="2053" max="2053" width="51.54296875" style="1" bestFit="1" customWidth="1"/>
    <col min="2054" max="2054" width="47.453125" style="1" bestFit="1" customWidth="1"/>
    <col min="2055" max="2055" width="27.81640625" style="1" customWidth="1"/>
    <col min="2056" max="2056" width="7.453125" style="1" customWidth="1"/>
    <col min="2057" max="2057" width="1.453125" style="1" customWidth="1"/>
    <col min="2058" max="2058" width="11.1796875" style="1" customWidth="1"/>
    <col min="2059" max="2059" width="8.453125" style="1" customWidth="1"/>
    <col min="2060" max="2061" width="0" style="1" hidden="1" customWidth="1"/>
    <col min="2062" max="2062" width="42.453125" style="1" customWidth="1"/>
    <col min="2063" max="2063" width="54.453125" style="1" customWidth="1"/>
    <col min="2064" max="2072" width="0" style="1" hidden="1" customWidth="1"/>
    <col min="2073" max="2073" width="1.54296875" style="1" customWidth="1"/>
    <col min="2074" max="2074" width="3.1796875" style="1" customWidth="1"/>
    <col min="2075" max="2075" width="10.453125" style="1" customWidth="1"/>
    <col min="2076" max="2076" width="9.1796875" style="1"/>
    <col min="2077" max="2077" width="12.54296875" style="1" customWidth="1"/>
    <col min="2078" max="2079" width="6.453125" style="1" customWidth="1"/>
    <col min="2080" max="2080" width="14.453125" style="1" customWidth="1"/>
    <col min="2081" max="2304" width="9.1796875" style="1"/>
    <col min="2305" max="2305" width="1.453125" style="1" customWidth="1"/>
    <col min="2306" max="2306" width="1.54296875" style="1" customWidth="1"/>
    <col min="2307" max="2307" width="5.54296875" style="1" customWidth="1"/>
    <col min="2308" max="2308" width="15.81640625" style="1" customWidth="1"/>
    <col min="2309" max="2309" width="51.54296875" style="1" bestFit="1" customWidth="1"/>
    <col min="2310" max="2310" width="47.453125" style="1" bestFit="1" customWidth="1"/>
    <col min="2311" max="2311" width="27.81640625" style="1" customWidth="1"/>
    <col min="2312" max="2312" width="7.453125" style="1" customWidth="1"/>
    <col min="2313" max="2313" width="1.453125" style="1" customWidth="1"/>
    <col min="2314" max="2314" width="11.1796875" style="1" customWidth="1"/>
    <col min="2315" max="2315" width="8.453125" style="1" customWidth="1"/>
    <col min="2316" max="2317" width="0" style="1" hidden="1" customWidth="1"/>
    <col min="2318" max="2318" width="42.453125" style="1" customWidth="1"/>
    <col min="2319" max="2319" width="54.453125" style="1" customWidth="1"/>
    <col min="2320" max="2328" width="0" style="1" hidden="1" customWidth="1"/>
    <col min="2329" max="2329" width="1.54296875" style="1" customWidth="1"/>
    <col min="2330" max="2330" width="3.1796875" style="1" customWidth="1"/>
    <col min="2331" max="2331" width="10.453125" style="1" customWidth="1"/>
    <col min="2332" max="2332" width="9.1796875" style="1"/>
    <col min="2333" max="2333" width="12.54296875" style="1" customWidth="1"/>
    <col min="2334" max="2335" width="6.453125" style="1" customWidth="1"/>
    <col min="2336" max="2336" width="14.453125" style="1" customWidth="1"/>
    <col min="2337" max="2560" width="9.1796875" style="1"/>
    <col min="2561" max="2561" width="1.453125" style="1" customWidth="1"/>
    <col min="2562" max="2562" width="1.54296875" style="1" customWidth="1"/>
    <col min="2563" max="2563" width="5.54296875" style="1" customWidth="1"/>
    <col min="2564" max="2564" width="15.81640625" style="1" customWidth="1"/>
    <col min="2565" max="2565" width="51.54296875" style="1" bestFit="1" customWidth="1"/>
    <col min="2566" max="2566" width="47.453125" style="1" bestFit="1" customWidth="1"/>
    <col min="2567" max="2567" width="27.81640625" style="1" customWidth="1"/>
    <col min="2568" max="2568" width="7.453125" style="1" customWidth="1"/>
    <col min="2569" max="2569" width="1.453125" style="1" customWidth="1"/>
    <col min="2570" max="2570" width="11.1796875" style="1" customWidth="1"/>
    <col min="2571" max="2571" width="8.453125" style="1" customWidth="1"/>
    <col min="2572" max="2573" width="0" style="1" hidden="1" customWidth="1"/>
    <col min="2574" max="2574" width="42.453125" style="1" customWidth="1"/>
    <col min="2575" max="2575" width="54.453125" style="1" customWidth="1"/>
    <col min="2576" max="2584" width="0" style="1" hidden="1" customWidth="1"/>
    <col min="2585" max="2585" width="1.54296875" style="1" customWidth="1"/>
    <col min="2586" max="2586" width="3.1796875" style="1" customWidth="1"/>
    <col min="2587" max="2587" width="10.453125" style="1" customWidth="1"/>
    <col min="2588" max="2588" width="9.1796875" style="1"/>
    <col min="2589" max="2589" width="12.54296875" style="1" customWidth="1"/>
    <col min="2590" max="2591" width="6.453125" style="1" customWidth="1"/>
    <col min="2592" max="2592" width="14.453125" style="1" customWidth="1"/>
    <col min="2593" max="2816" width="9.1796875" style="1"/>
    <col min="2817" max="2817" width="1.453125" style="1" customWidth="1"/>
    <col min="2818" max="2818" width="1.54296875" style="1" customWidth="1"/>
    <col min="2819" max="2819" width="5.54296875" style="1" customWidth="1"/>
    <col min="2820" max="2820" width="15.81640625" style="1" customWidth="1"/>
    <col min="2821" max="2821" width="51.54296875" style="1" bestFit="1" customWidth="1"/>
    <col min="2822" max="2822" width="47.453125" style="1" bestFit="1" customWidth="1"/>
    <col min="2823" max="2823" width="27.81640625" style="1" customWidth="1"/>
    <col min="2824" max="2824" width="7.453125" style="1" customWidth="1"/>
    <col min="2825" max="2825" width="1.453125" style="1" customWidth="1"/>
    <col min="2826" max="2826" width="11.1796875" style="1" customWidth="1"/>
    <col min="2827" max="2827" width="8.453125" style="1" customWidth="1"/>
    <col min="2828" max="2829" width="0" style="1" hidden="1" customWidth="1"/>
    <col min="2830" max="2830" width="42.453125" style="1" customWidth="1"/>
    <col min="2831" max="2831" width="54.453125" style="1" customWidth="1"/>
    <col min="2832" max="2840" width="0" style="1" hidden="1" customWidth="1"/>
    <col min="2841" max="2841" width="1.54296875" style="1" customWidth="1"/>
    <col min="2842" max="2842" width="3.1796875" style="1" customWidth="1"/>
    <col min="2843" max="2843" width="10.453125" style="1" customWidth="1"/>
    <col min="2844" max="2844" width="9.1796875" style="1"/>
    <col min="2845" max="2845" width="12.54296875" style="1" customWidth="1"/>
    <col min="2846" max="2847" width="6.453125" style="1" customWidth="1"/>
    <col min="2848" max="2848" width="14.453125" style="1" customWidth="1"/>
    <col min="2849" max="3072" width="9.1796875" style="1"/>
    <col min="3073" max="3073" width="1.453125" style="1" customWidth="1"/>
    <col min="3074" max="3074" width="1.54296875" style="1" customWidth="1"/>
    <col min="3075" max="3075" width="5.54296875" style="1" customWidth="1"/>
    <col min="3076" max="3076" width="15.81640625" style="1" customWidth="1"/>
    <col min="3077" max="3077" width="51.54296875" style="1" bestFit="1" customWidth="1"/>
    <col min="3078" max="3078" width="47.453125" style="1" bestFit="1" customWidth="1"/>
    <col min="3079" max="3079" width="27.81640625" style="1" customWidth="1"/>
    <col min="3080" max="3080" width="7.453125" style="1" customWidth="1"/>
    <col min="3081" max="3081" width="1.453125" style="1" customWidth="1"/>
    <col min="3082" max="3082" width="11.1796875" style="1" customWidth="1"/>
    <col min="3083" max="3083" width="8.453125" style="1" customWidth="1"/>
    <col min="3084" max="3085" width="0" style="1" hidden="1" customWidth="1"/>
    <col min="3086" max="3086" width="42.453125" style="1" customWidth="1"/>
    <col min="3087" max="3087" width="54.453125" style="1" customWidth="1"/>
    <col min="3088" max="3096" width="0" style="1" hidden="1" customWidth="1"/>
    <col min="3097" max="3097" width="1.54296875" style="1" customWidth="1"/>
    <col min="3098" max="3098" width="3.1796875" style="1" customWidth="1"/>
    <col min="3099" max="3099" width="10.453125" style="1" customWidth="1"/>
    <col min="3100" max="3100" width="9.1796875" style="1"/>
    <col min="3101" max="3101" width="12.54296875" style="1" customWidth="1"/>
    <col min="3102" max="3103" width="6.453125" style="1" customWidth="1"/>
    <col min="3104" max="3104" width="14.453125" style="1" customWidth="1"/>
    <col min="3105" max="3328" width="9.1796875" style="1"/>
    <col min="3329" max="3329" width="1.453125" style="1" customWidth="1"/>
    <col min="3330" max="3330" width="1.54296875" style="1" customWidth="1"/>
    <col min="3331" max="3331" width="5.54296875" style="1" customWidth="1"/>
    <col min="3332" max="3332" width="15.81640625" style="1" customWidth="1"/>
    <col min="3333" max="3333" width="51.54296875" style="1" bestFit="1" customWidth="1"/>
    <col min="3334" max="3334" width="47.453125" style="1" bestFit="1" customWidth="1"/>
    <col min="3335" max="3335" width="27.81640625" style="1" customWidth="1"/>
    <col min="3336" max="3336" width="7.453125" style="1" customWidth="1"/>
    <col min="3337" max="3337" width="1.453125" style="1" customWidth="1"/>
    <col min="3338" max="3338" width="11.1796875" style="1" customWidth="1"/>
    <col min="3339" max="3339" width="8.453125" style="1" customWidth="1"/>
    <col min="3340" max="3341" width="0" style="1" hidden="1" customWidth="1"/>
    <col min="3342" max="3342" width="42.453125" style="1" customWidth="1"/>
    <col min="3343" max="3343" width="54.453125" style="1" customWidth="1"/>
    <col min="3344" max="3352" width="0" style="1" hidden="1" customWidth="1"/>
    <col min="3353" max="3353" width="1.54296875" style="1" customWidth="1"/>
    <col min="3354" max="3354" width="3.1796875" style="1" customWidth="1"/>
    <col min="3355" max="3355" width="10.453125" style="1" customWidth="1"/>
    <col min="3356" max="3356" width="9.1796875" style="1"/>
    <col min="3357" max="3357" width="12.54296875" style="1" customWidth="1"/>
    <col min="3358" max="3359" width="6.453125" style="1" customWidth="1"/>
    <col min="3360" max="3360" width="14.453125" style="1" customWidth="1"/>
    <col min="3361" max="3584" width="9.1796875" style="1"/>
    <col min="3585" max="3585" width="1.453125" style="1" customWidth="1"/>
    <col min="3586" max="3586" width="1.54296875" style="1" customWidth="1"/>
    <col min="3587" max="3587" width="5.54296875" style="1" customWidth="1"/>
    <col min="3588" max="3588" width="15.81640625" style="1" customWidth="1"/>
    <col min="3589" max="3589" width="51.54296875" style="1" bestFit="1" customWidth="1"/>
    <col min="3590" max="3590" width="47.453125" style="1" bestFit="1" customWidth="1"/>
    <col min="3591" max="3591" width="27.81640625" style="1" customWidth="1"/>
    <col min="3592" max="3592" width="7.453125" style="1" customWidth="1"/>
    <col min="3593" max="3593" width="1.453125" style="1" customWidth="1"/>
    <col min="3594" max="3594" width="11.1796875" style="1" customWidth="1"/>
    <col min="3595" max="3595" width="8.453125" style="1" customWidth="1"/>
    <col min="3596" max="3597" width="0" style="1" hidden="1" customWidth="1"/>
    <col min="3598" max="3598" width="42.453125" style="1" customWidth="1"/>
    <col min="3599" max="3599" width="54.453125" style="1" customWidth="1"/>
    <col min="3600" max="3608" width="0" style="1" hidden="1" customWidth="1"/>
    <col min="3609" max="3609" width="1.54296875" style="1" customWidth="1"/>
    <col min="3610" max="3610" width="3.1796875" style="1" customWidth="1"/>
    <col min="3611" max="3611" width="10.453125" style="1" customWidth="1"/>
    <col min="3612" max="3612" width="9.1796875" style="1"/>
    <col min="3613" max="3613" width="12.54296875" style="1" customWidth="1"/>
    <col min="3614" max="3615" width="6.453125" style="1" customWidth="1"/>
    <col min="3616" max="3616" width="14.453125" style="1" customWidth="1"/>
    <col min="3617" max="3840" width="9.1796875" style="1"/>
    <col min="3841" max="3841" width="1.453125" style="1" customWidth="1"/>
    <col min="3842" max="3842" width="1.54296875" style="1" customWidth="1"/>
    <col min="3843" max="3843" width="5.54296875" style="1" customWidth="1"/>
    <col min="3844" max="3844" width="15.81640625" style="1" customWidth="1"/>
    <col min="3845" max="3845" width="51.54296875" style="1" bestFit="1" customWidth="1"/>
    <col min="3846" max="3846" width="47.453125" style="1" bestFit="1" customWidth="1"/>
    <col min="3847" max="3847" width="27.81640625" style="1" customWidth="1"/>
    <col min="3848" max="3848" width="7.453125" style="1" customWidth="1"/>
    <col min="3849" max="3849" width="1.453125" style="1" customWidth="1"/>
    <col min="3850" max="3850" width="11.1796875" style="1" customWidth="1"/>
    <col min="3851" max="3851" width="8.453125" style="1" customWidth="1"/>
    <col min="3852" max="3853" width="0" style="1" hidden="1" customWidth="1"/>
    <col min="3854" max="3854" width="42.453125" style="1" customWidth="1"/>
    <col min="3855" max="3855" width="54.453125" style="1" customWidth="1"/>
    <col min="3856" max="3864" width="0" style="1" hidden="1" customWidth="1"/>
    <col min="3865" max="3865" width="1.54296875" style="1" customWidth="1"/>
    <col min="3866" max="3866" width="3.1796875" style="1" customWidth="1"/>
    <col min="3867" max="3867" width="10.453125" style="1" customWidth="1"/>
    <col min="3868" max="3868" width="9.1796875" style="1"/>
    <col min="3869" max="3869" width="12.54296875" style="1" customWidth="1"/>
    <col min="3870" max="3871" width="6.453125" style="1" customWidth="1"/>
    <col min="3872" max="3872" width="14.453125" style="1" customWidth="1"/>
    <col min="3873" max="4096" width="9.1796875" style="1"/>
    <col min="4097" max="4097" width="1.453125" style="1" customWidth="1"/>
    <col min="4098" max="4098" width="1.54296875" style="1" customWidth="1"/>
    <col min="4099" max="4099" width="5.54296875" style="1" customWidth="1"/>
    <col min="4100" max="4100" width="15.81640625" style="1" customWidth="1"/>
    <col min="4101" max="4101" width="51.54296875" style="1" bestFit="1" customWidth="1"/>
    <col min="4102" max="4102" width="47.453125" style="1" bestFit="1" customWidth="1"/>
    <col min="4103" max="4103" width="27.81640625" style="1" customWidth="1"/>
    <col min="4104" max="4104" width="7.453125" style="1" customWidth="1"/>
    <col min="4105" max="4105" width="1.453125" style="1" customWidth="1"/>
    <col min="4106" max="4106" width="11.1796875" style="1" customWidth="1"/>
    <col min="4107" max="4107" width="8.453125" style="1" customWidth="1"/>
    <col min="4108" max="4109" width="0" style="1" hidden="1" customWidth="1"/>
    <col min="4110" max="4110" width="42.453125" style="1" customWidth="1"/>
    <col min="4111" max="4111" width="54.453125" style="1" customWidth="1"/>
    <col min="4112" max="4120" width="0" style="1" hidden="1" customWidth="1"/>
    <col min="4121" max="4121" width="1.54296875" style="1" customWidth="1"/>
    <col min="4122" max="4122" width="3.1796875" style="1" customWidth="1"/>
    <col min="4123" max="4123" width="10.453125" style="1" customWidth="1"/>
    <col min="4124" max="4124" width="9.1796875" style="1"/>
    <col min="4125" max="4125" width="12.54296875" style="1" customWidth="1"/>
    <col min="4126" max="4127" width="6.453125" style="1" customWidth="1"/>
    <col min="4128" max="4128" width="14.453125" style="1" customWidth="1"/>
    <col min="4129" max="4352" width="9.1796875" style="1"/>
    <col min="4353" max="4353" width="1.453125" style="1" customWidth="1"/>
    <col min="4354" max="4354" width="1.54296875" style="1" customWidth="1"/>
    <col min="4355" max="4355" width="5.54296875" style="1" customWidth="1"/>
    <col min="4356" max="4356" width="15.81640625" style="1" customWidth="1"/>
    <col min="4357" max="4357" width="51.54296875" style="1" bestFit="1" customWidth="1"/>
    <col min="4358" max="4358" width="47.453125" style="1" bestFit="1" customWidth="1"/>
    <col min="4359" max="4359" width="27.81640625" style="1" customWidth="1"/>
    <col min="4360" max="4360" width="7.453125" style="1" customWidth="1"/>
    <col min="4361" max="4361" width="1.453125" style="1" customWidth="1"/>
    <col min="4362" max="4362" width="11.1796875" style="1" customWidth="1"/>
    <col min="4363" max="4363" width="8.453125" style="1" customWidth="1"/>
    <col min="4364" max="4365" width="0" style="1" hidden="1" customWidth="1"/>
    <col min="4366" max="4366" width="42.453125" style="1" customWidth="1"/>
    <col min="4367" max="4367" width="54.453125" style="1" customWidth="1"/>
    <col min="4368" max="4376" width="0" style="1" hidden="1" customWidth="1"/>
    <col min="4377" max="4377" width="1.54296875" style="1" customWidth="1"/>
    <col min="4378" max="4378" width="3.1796875" style="1" customWidth="1"/>
    <col min="4379" max="4379" width="10.453125" style="1" customWidth="1"/>
    <col min="4380" max="4380" width="9.1796875" style="1"/>
    <col min="4381" max="4381" width="12.54296875" style="1" customWidth="1"/>
    <col min="4382" max="4383" width="6.453125" style="1" customWidth="1"/>
    <col min="4384" max="4384" width="14.453125" style="1" customWidth="1"/>
    <col min="4385" max="4608" width="9.1796875" style="1"/>
    <col min="4609" max="4609" width="1.453125" style="1" customWidth="1"/>
    <col min="4610" max="4610" width="1.54296875" style="1" customWidth="1"/>
    <col min="4611" max="4611" width="5.54296875" style="1" customWidth="1"/>
    <col min="4612" max="4612" width="15.81640625" style="1" customWidth="1"/>
    <col min="4613" max="4613" width="51.54296875" style="1" bestFit="1" customWidth="1"/>
    <col min="4614" max="4614" width="47.453125" style="1" bestFit="1" customWidth="1"/>
    <col min="4615" max="4615" width="27.81640625" style="1" customWidth="1"/>
    <col min="4616" max="4616" width="7.453125" style="1" customWidth="1"/>
    <col min="4617" max="4617" width="1.453125" style="1" customWidth="1"/>
    <col min="4618" max="4618" width="11.1796875" style="1" customWidth="1"/>
    <col min="4619" max="4619" width="8.453125" style="1" customWidth="1"/>
    <col min="4620" max="4621" width="0" style="1" hidden="1" customWidth="1"/>
    <col min="4622" max="4622" width="42.453125" style="1" customWidth="1"/>
    <col min="4623" max="4623" width="54.453125" style="1" customWidth="1"/>
    <col min="4624" max="4632" width="0" style="1" hidden="1" customWidth="1"/>
    <col min="4633" max="4633" width="1.54296875" style="1" customWidth="1"/>
    <col min="4634" max="4634" width="3.1796875" style="1" customWidth="1"/>
    <col min="4635" max="4635" width="10.453125" style="1" customWidth="1"/>
    <col min="4636" max="4636" width="9.1796875" style="1"/>
    <col min="4637" max="4637" width="12.54296875" style="1" customWidth="1"/>
    <col min="4638" max="4639" width="6.453125" style="1" customWidth="1"/>
    <col min="4640" max="4640" width="14.453125" style="1" customWidth="1"/>
    <col min="4641" max="4864" width="9.1796875" style="1"/>
    <col min="4865" max="4865" width="1.453125" style="1" customWidth="1"/>
    <col min="4866" max="4866" width="1.54296875" style="1" customWidth="1"/>
    <col min="4867" max="4867" width="5.54296875" style="1" customWidth="1"/>
    <col min="4868" max="4868" width="15.81640625" style="1" customWidth="1"/>
    <col min="4869" max="4869" width="51.54296875" style="1" bestFit="1" customWidth="1"/>
    <col min="4870" max="4870" width="47.453125" style="1" bestFit="1" customWidth="1"/>
    <col min="4871" max="4871" width="27.81640625" style="1" customWidth="1"/>
    <col min="4872" max="4872" width="7.453125" style="1" customWidth="1"/>
    <col min="4873" max="4873" width="1.453125" style="1" customWidth="1"/>
    <col min="4874" max="4874" width="11.1796875" style="1" customWidth="1"/>
    <col min="4875" max="4875" width="8.453125" style="1" customWidth="1"/>
    <col min="4876" max="4877" width="0" style="1" hidden="1" customWidth="1"/>
    <col min="4878" max="4878" width="42.453125" style="1" customWidth="1"/>
    <col min="4879" max="4879" width="54.453125" style="1" customWidth="1"/>
    <col min="4880" max="4888" width="0" style="1" hidden="1" customWidth="1"/>
    <col min="4889" max="4889" width="1.54296875" style="1" customWidth="1"/>
    <col min="4890" max="4890" width="3.1796875" style="1" customWidth="1"/>
    <col min="4891" max="4891" width="10.453125" style="1" customWidth="1"/>
    <col min="4892" max="4892" width="9.1796875" style="1"/>
    <col min="4893" max="4893" width="12.54296875" style="1" customWidth="1"/>
    <col min="4894" max="4895" width="6.453125" style="1" customWidth="1"/>
    <col min="4896" max="4896" width="14.453125" style="1" customWidth="1"/>
    <col min="4897" max="5120" width="9.1796875" style="1"/>
    <col min="5121" max="5121" width="1.453125" style="1" customWidth="1"/>
    <col min="5122" max="5122" width="1.54296875" style="1" customWidth="1"/>
    <col min="5123" max="5123" width="5.54296875" style="1" customWidth="1"/>
    <col min="5124" max="5124" width="15.81640625" style="1" customWidth="1"/>
    <col min="5125" max="5125" width="51.54296875" style="1" bestFit="1" customWidth="1"/>
    <col min="5126" max="5126" width="47.453125" style="1" bestFit="1" customWidth="1"/>
    <col min="5127" max="5127" width="27.81640625" style="1" customWidth="1"/>
    <col min="5128" max="5128" width="7.453125" style="1" customWidth="1"/>
    <col min="5129" max="5129" width="1.453125" style="1" customWidth="1"/>
    <col min="5130" max="5130" width="11.1796875" style="1" customWidth="1"/>
    <col min="5131" max="5131" width="8.453125" style="1" customWidth="1"/>
    <col min="5132" max="5133" width="0" style="1" hidden="1" customWidth="1"/>
    <col min="5134" max="5134" width="42.453125" style="1" customWidth="1"/>
    <col min="5135" max="5135" width="54.453125" style="1" customWidth="1"/>
    <col min="5136" max="5144" width="0" style="1" hidden="1" customWidth="1"/>
    <col min="5145" max="5145" width="1.54296875" style="1" customWidth="1"/>
    <col min="5146" max="5146" width="3.1796875" style="1" customWidth="1"/>
    <col min="5147" max="5147" width="10.453125" style="1" customWidth="1"/>
    <col min="5148" max="5148" width="9.1796875" style="1"/>
    <col min="5149" max="5149" width="12.54296875" style="1" customWidth="1"/>
    <col min="5150" max="5151" width="6.453125" style="1" customWidth="1"/>
    <col min="5152" max="5152" width="14.453125" style="1" customWidth="1"/>
    <col min="5153" max="5376" width="9.1796875" style="1"/>
    <col min="5377" max="5377" width="1.453125" style="1" customWidth="1"/>
    <col min="5378" max="5378" width="1.54296875" style="1" customWidth="1"/>
    <col min="5379" max="5379" width="5.54296875" style="1" customWidth="1"/>
    <col min="5380" max="5380" width="15.81640625" style="1" customWidth="1"/>
    <col min="5381" max="5381" width="51.54296875" style="1" bestFit="1" customWidth="1"/>
    <col min="5382" max="5382" width="47.453125" style="1" bestFit="1" customWidth="1"/>
    <col min="5383" max="5383" width="27.81640625" style="1" customWidth="1"/>
    <col min="5384" max="5384" width="7.453125" style="1" customWidth="1"/>
    <col min="5385" max="5385" width="1.453125" style="1" customWidth="1"/>
    <col min="5386" max="5386" width="11.1796875" style="1" customWidth="1"/>
    <col min="5387" max="5387" width="8.453125" style="1" customWidth="1"/>
    <col min="5388" max="5389" width="0" style="1" hidden="1" customWidth="1"/>
    <col min="5390" max="5390" width="42.453125" style="1" customWidth="1"/>
    <col min="5391" max="5391" width="54.453125" style="1" customWidth="1"/>
    <col min="5392" max="5400" width="0" style="1" hidden="1" customWidth="1"/>
    <col min="5401" max="5401" width="1.54296875" style="1" customWidth="1"/>
    <col min="5402" max="5402" width="3.1796875" style="1" customWidth="1"/>
    <col min="5403" max="5403" width="10.453125" style="1" customWidth="1"/>
    <col min="5404" max="5404" width="9.1796875" style="1"/>
    <col min="5405" max="5405" width="12.54296875" style="1" customWidth="1"/>
    <col min="5406" max="5407" width="6.453125" style="1" customWidth="1"/>
    <col min="5408" max="5408" width="14.453125" style="1" customWidth="1"/>
    <col min="5409" max="5632" width="9.1796875" style="1"/>
    <col min="5633" max="5633" width="1.453125" style="1" customWidth="1"/>
    <col min="5634" max="5634" width="1.54296875" style="1" customWidth="1"/>
    <col min="5635" max="5635" width="5.54296875" style="1" customWidth="1"/>
    <col min="5636" max="5636" width="15.81640625" style="1" customWidth="1"/>
    <col min="5637" max="5637" width="51.54296875" style="1" bestFit="1" customWidth="1"/>
    <col min="5638" max="5638" width="47.453125" style="1" bestFit="1" customWidth="1"/>
    <col min="5639" max="5639" width="27.81640625" style="1" customWidth="1"/>
    <col min="5640" max="5640" width="7.453125" style="1" customWidth="1"/>
    <col min="5641" max="5641" width="1.453125" style="1" customWidth="1"/>
    <col min="5642" max="5642" width="11.1796875" style="1" customWidth="1"/>
    <col min="5643" max="5643" width="8.453125" style="1" customWidth="1"/>
    <col min="5644" max="5645" width="0" style="1" hidden="1" customWidth="1"/>
    <col min="5646" max="5646" width="42.453125" style="1" customWidth="1"/>
    <col min="5647" max="5647" width="54.453125" style="1" customWidth="1"/>
    <col min="5648" max="5656" width="0" style="1" hidden="1" customWidth="1"/>
    <col min="5657" max="5657" width="1.54296875" style="1" customWidth="1"/>
    <col min="5658" max="5658" width="3.1796875" style="1" customWidth="1"/>
    <col min="5659" max="5659" width="10.453125" style="1" customWidth="1"/>
    <col min="5660" max="5660" width="9.1796875" style="1"/>
    <col min="5661" max="5661" width="12.54296875" style="1" customWidth="1"/>
    <col min="5662" max="5663" width="6.453125" style="1" customWidth="1"/>
    <col min="5664" max="5664" width="14.453125" style="1" customWidth="1"/>
    <col min="5665" max="5888" width="9.1796875" style="1"/>
    <col min="5889" max="5889" width="1.453125" style="1" customWidth="1"/>
    <col min="5890" max="5890" width="1.54296875" style="1" customWidth="1"/>
    <col min="5891" max="5891" width="5.54296875" style="1" customWidth="1"/>
    <col min="5892" max="5892" width="15.81640625" style="1" customWidth="1"/>
    <col min="5893" max="5893" width="51.54296875" style="1" bestFit="1" customWidth="1"/>
    <col min="5894" max="5894" width="47.453125" style="1" bestFit="1" customWidth="1"/>
    <col min="5895" max="5895" width="27.81640625" style="1" customWidth="1"/>
    <col min="5896" max="5896" width="7.453125" style="1" customWidth="1"/>
    <col min="5897" max="5897" width="1.453125" style="1" customWidth="1"/>
    <col min="5898" max="5898" width="11.1796875" style="1" customWidth="1"/>
    <col min="5899" max="5899" width="8.453125" style="1" customWidth="1"/>
    <col min="5900" max="5901" width="0" style="1" hidden="1" customWidth="1"/>
    <col min="5902" max="5902" width="42.453125" style="1" customWidth="1"/>
    <col min="5903" max="5903" width="54.453125" style="1" customWidth="1"/>
    <col min="5904" max="5912" width="0" style="1" hidden="1" customWidth="1"/>
    <col min="5913" max="5913" width="1.54296875" style="1" customWidth="1"/>
    <col min="5914" max="5914" width="3.1796875" style="1" customWidth="1"/>
    <col min="5915" max="5915" width="10.453125" style="1" customWidth="1"/>
    <col min="5916" max="5916" width="9.1796875" style="1"/>
    <col min="5917" max="5917" width="12.54296875" style="1" customWidth="1"/>
    <col min="5918" max="5919" width="6.453125" style="1" customWidth="1"/>
    <col min="5920" max="5920" width="14.453125" style="1" customWidth="1"/>
    <col min="5921" max="6144" width="9.1796875" style="1"/>
    <col min="6145" max="6145" width="1.453125" style="1" customWidth="1"/>
    <col min="6146" max="6146" width="1.54296875" style="1" customWidth="1"/>
    <col min="6147" max="6147" width="5.54296875" style="1" customWidth="1"/>
    <col min="6148" max="6148" width="15.81640625" style="1" customWidth="1"/>
    <col min="6149" max="6149" width="51.54296875" style="1" bestFit="1" customWidth="1"/>
    <col min="6150" max="6150" width="47.453125" style="1" bestFit="1" customWidth="1"/>
    <col min="6151" max="6151" width="27.81640625" style="1" customWidth="1"/>
    <col min="6152" max="6152" width="7.453125" style="1" customWidth="1"/>
    <col min="6153" max="6153" width="1.453125" style="1" customWidth="1"/>
    <col min="6154" max="6154" width="11.1796875" style="1" customWidth="1"/>
    <col min="6155" max="6155" width="8.453125" style="1" customWidth="1"/>
    <col min="6156" max="6157" width="0" style="1" hidden="1" customWidth="1"/>
    <col min="6158" max="6158" width="42.453125" style="1" customWidth="1"/>
    <col min="6159" max="6159" width="54.453125" style="1" customWidth="1"/>
    <col min="6160" max="6168" width="0" style="1" hidden="1" customWidth="1"/>
    <col min="6169" max="6169" width="1.54296875" style="1" customWidth="1"/>
    <col min="6170" max="6170" width="3.1796875" style="1" customWidth="1"/>
    <col min="6171" max="6171" width="10.453125" style="1" customWidth="1"/>
    <col min="6172" max="6172" width="9.1796875" style="1"/>
    <col min="6173" max="6173" width="12.54296875" style="1" customWidth="1"/>
    <col min="6174" max="6175" width="6.453125" style="1" customWidth="1"/>
    <col min="6176" max="6176" width="14.453125" style="1" customWidth="1"/>
    <col min="6177" max="6400" width="9.1796875" style="1"/>
    <col min="6401" max="6401" width="1.453125" style="1" customWidth="1"/>
    <col min="6402" max="6402" width="1.54296875" style="1" customWidth="1"/>
    <col min="6403" max="6403" width="5.54296875" style="1" customWidth="1"/>
    <col min="6404" max="6404" width="15.81640625" style="1" customWidth="1"/>
    <col min="6405" max="6405" width="51.54296875" style="1" bestFit="1" customWidth="1"/>
    <col min="6406" max="6406" width="47.453125" style="1" bestFit="1" customWidth="1"/>
    <col min="6407" max="6407" width="27.81640625" style="1" customWidth="1"/>
    <col min="6408" max="6408" width="7.453125" style="1" customWidth="1"/>
    <col min="6409" max="6409" width="1.453125" style="1" customWidth="1"/>
    <col min="6410" max="6410" width="11.1796875" style="1" customWidth="1"/>
    <col min="6411" max="6411" width="8.453125" style="1" customWidth="1"/>
    <col min="6412" max="6413" width="0" style="1" hidden="1" customWidth="1"/>
    <col min="6414" max="6414" width="42.453125" style="1" customWidth="1"/>
    <col min="6415" max="6415" width="54.453125" style="1" customWidth="1"/>
    <col min="6416" max="6424" width="0" style="1" hidden="1" customWidth="1"/>
    <col min="6425" max="6425" width="1.54296875" style="1" customWidth="1"/>
    <col min="6426" max="6426" width="3.1796875" style="1" customWidth="1"/>
    <col min="6427" max="6427" width="10.453125" style="1" customWidth="1"/>
    <col min="6428" max="6428" width="9.1796875" style="1"/>
    <col min="6429" max="6429" width="12.54296875" style="1" customWidth="1"/>
    <col min="6430" max="6431" width="6.453125" style="1" customWidth="1"/>
    <col min="6432" max="6432" width="14.453125" style="1" customWidth="1"/>
    <col min="6433" max="6656" width="9.1796875" style="1"/>
    <col min="6657" max="6657" width="1.453125" style="1" customWidth="1"/>
    <col min="6658" max="6658" width="1.54296875" style="1" customWidth="1"/>
    <col min="6659" max="6659" width="5.54296875" style="1" customWidth="1"/>
    <col min="6660" max="6660" width="15.81640625" style="1" customWidth="1"/>
    <col min="6661" max="6661" width="51.54296875" style="1" bestFit="1" customWidth="1"/>
    <col min="6662" max="6662" width="47.453125" style="1" bestFit="1" customWidth="1"/>
    <col min="6663" max="6663" width="27.81640625" style="1" customWidth="1"/>
    <col min="6664" max="6664" width="7.453125" style="1" customWidth="1"/>
    <col min="6665" max="6665" width="1.453125" style="1" customWidth="1"/>
    <col min="6666" max="6666" width="11.1796875" style="1" customWidth="1"/>
    <col min="6667" max="6667" width="8.453125" style="1" customWidth="1"/>
    <col min="6668" max="6669" width="0" style="1" hidden="1" customWidth="1"/>
    <col min="6670" max="6670" width="42.453125" style="1" customWidth="1"/>
    <col min="6671" max="6671" width="54.453125" style="1" customWidth="1"/>
    <col min="6672" max="6680" width="0" style="1" hidden="1" customWidth="1"/>
    <col min="6681" max="6681" width="1.54296875" style="1" customWidth="1"/>
    <col min="6682" max="6682" width="3.1796875" style="1" customWidth="1"/>
    <col min="6683" max="6683" width="10.453125" style="1" customWidth="1"/>
    <col min="6684" max="6684" width="9.1796875" style="1"/>
    <col min="6685" max="6685" width="12.54296875" style="1" customWidth="1"/>
    <col min="6686" max="6687" width="6.453125" style="1" customWidth="1"/>
    <col min="6688" max="6688" width="14.453125" style="1" customWidth="1"/>
    <col min="6689" max="6912" width="9.1796875" style="1"/>
    <col min="6913" max="6913" width="1.453125" style="1" customWidth="1"/>
    <col min="6914" max="6914" width="1.54296875" style="1" customWidth="1"/>
    <col min="6915" max="6915" width="5.54296875" style="1" customWidth="1"/>
    <col min="6916" max="6916" width="15.81640625" style="1" customWidth="1"/>
    <col min="6917" max="6917" width="51.54296875" style="1" bestFit="1" customWidth="1"/>
    <col min="6918" max="6918" width="47.453125" style="1" bestFit="1" customWidth="1"/>
    <col min="6919" max="6919" width="27.81640625" style="1" customWidth="1"/>
    <col min="6920" max="6920" width="7.453125" style="1" customWidth="1"/>
    <col min="6921" max="6921" width="1.453125" style="1" customWidth="1"/>
    <col min="6922" max="6922" width="11.1796875" style="1" customWidth="1"/>
    <col min="6923" max="6923" width="8.453125" style="1" customWidth="1"/>
    <col min="6924" max="6925" width="0" style="1" hidden="1" customWidth="1"/>
    <col min="6926" max="6926" width="42.453125" style="1" customWidth="1"/>
    <col min="6927" max="6927" width="54.453125" style="1" customWidth="1"/>
    <col min="6928" max="6936" width="0" style="1" hidden="1" customWidth="1"/>
    <col min="6937" max="6937" width="1.54296875" style="1" customWidth="1"/>
    <col min="6938" max="6938" width="3.1796875" style="1" customWidth="1"/>
    <col min="6939" max="6939" width="10.453125" style="1" customWidth="1"/>
    <col min="6940" max="6940" width="9.1796875" style="1"/>
    <col min="6941" max="6941" width="12.54296875" style="1" customWidth="1"/>
    <col min="6942" max="6943" width="6.453125" style="1" customWidth="1"/>
    <col min="6944" max="6944" width="14.453125" style="1" customWidth="1"/>
    <col min="6945" max="7168" width="9.1796875" style="1"/>
    <col min="7169" max="7169" width="1.453125" style="1" customWidth="1"/>
    <col min="7170" max="7170" width="1.54296875" style="1" customWidth="1"/>
    <col min="7171" max="7171" width="5.54296875" style="1" customWidth="1"/>
    <col min="7172" max="7172" width="15.81640625" style="1" customWidth="1"/>
    <col min="7173" max="7173" width="51.54296875" style="1" bestFit="1" customWidth="1"/>
    <col min="7174" max="7174" width="47.453125" style="1" bestFit="1" customWidth="1"/>
    <col min="7175" max="7175" width="27.81640625" style="1" customWidth="1"/>
    <col min="7176" max="7176" width="7.453125" style="1" customWidth="1"/>
    <col min="7177" max="7177" width="1.453125" style="1" customWidth="1"/>
    <col min="7178" max="7178" width="11.1796875" style="1" customWidth="1"/>
    <col min="7179" max="7179" width="8.453125" style="1" customWidth="1"/>
    <col min="7180" max="7181" width="0" style="1" hidden="1" customWidth="1"/>
    <col min="7182" max="7182" width="42.453125" style="1" customWidth="1"/>
    <col min="7183" max="7183" width="54.453125" style="1" customWidth="1"/>
    <col min="7184" max="7192" width="0" style="1" hidden="1" customWidth="1"/>
    <col min="7193" max="7193" width="1.54296875" style="1" customWidth="1"/>
    <col min="7194" max="7194" width="3.1796875" style="1" customWidth="1"/>
    <col min="7195" max="7195" width="10.453125" style="1" customWidth="1"/>
    <col min="7196" max="7196" width="9.1796875" style="1"/>
    <col min="7197" max="7197" width="12.54296875" style="1" customWidth="1"/>
    <col min="7198" max="7199" width="6.453125" style="1" customWidth="1"/>
    <col min="7200" max="7200" width="14.453125" style="1" customWidth="1"/>
    <col min="7201" max="7424" width="9.1796875" style="1"/>
    <col min="7425" max="7425" width="1.453125" style="1" customWidth="1"/>
    <col min="7426" max="7426" width="1.54296875" style="1" customWidth="1"/>
    <col min="7427" max="7427" width="5.54296875" style="1" customWidth="1"/>
    <col min="7428" max="7428" width="15.81640625" style="1" customWidth="1"/>
    <col min="7429" max="7429" width="51.54296875" style="1" bestFit="1" customWidth="1"/>
    <col min="7430" max="7430" width="47.453125" style="1" bestFit="1" customWidth="1"/>
    <col min="7431" max="7431" width="27.81640625" style="1" customWidth="1"/>
    <col min="7432" max="7432" width="7.453125" style="1" customWidth="1"/>
    <col min="7433" max="7433" width="1.453125" style="1" customWidth="1"/>
    <col min="7434" max="7434" width="11.1796875" style="1" customWidth="1"/>
    <col min="7435" max="7435" width="8.453125" style="1" customWidth="1"/>
    <col min="7436" max="7437" width="0" style="1" hidden="1" customWidth="1"/>
    <col min="7438" max="7438" width="42.453125" style="1" customWidth="1"/>
    <col min="7439" max="7439" width="54.453125" style="1" customWidth="1"/>
    <col min="7440" max="7448" width="0" style="1" hidden="1" customWidth="1"/>
    <col min="7449" max="7449" width="1.54296875" style="1" customWidth="1"/>
    <col min="7450" max="7450" width="3.1796875" style="1" customWidth="1"/>
    <col min="7451" max="7451" width="10.453125" style="1" customWidth="1"/>
    <col min="7452" max="7452" width="9.1796875" style="1"/>
    <col min="7453" max="7453" width="12.54296875" style="1" customWidth="1"/>
    <col min="7454" max="7455" width="6.453125" style="1" customWidth="1"/>
    <col min="7456" max="7456" width="14.453125" style="1" customWidth="1"/>
    <col min="7457" max="7680" width="9.1796875" style="1"/>
    <col min="7681" max="7681" width="1.453125" style="1" customWidth="1"/>
    <col min="7682" max="7682" width="1.54296875" style="1" customWidth="1"/>
    <col min="7683" max="7683" width="5.54296875" style="1" customWidth="1"/>
    <col min="7684" max="7684" width="15.81640625" style="1" customWidth="1"/>
    <col min="7685" max="7685" width="51.54296875" style="1" bestFit="1" customWidth="1"/>
    <col min="7686" max="7686" width="47.453125" style="1" bestFit="1" customWidth="1"/>
    <col min="7687" max="7687" width="27.81640625" style="1" customWidth="1"/>
    <col min="7688" max="7688" width="7.453125" style="1" customWidth="1"/>
    <col min="7689" max="7689" width="1.453125" style="1" customWidth="1"/>
    <col min="7690" max="7690" width="11.1796875" style="1" customWidth="1"/>
    <col min="7691" max="7691" width="8.453125" style="1" customWidth="1"/>
    <col min="7692" max="7693" width="0" style="1" hidden="1" customWidth="1"/>
    <col min="7694" max="7694" width="42.453125" style="1" customWidth="1"/>
    <col min="7695" max="7695" width="54.453125" style="1" customWidth="1"/>
    <col min="7696" max="7704" width="0" style="1" hidden="1" customWidth="1"/>
    <col min="7705" max="7705" width="1.54296875" style="1" customWidth="1"/>
    <col min="7706" max="7706" width="3.1796875" style="1" customWidth="1"/>
    <col min="7707" max="7707" width="10.453125" style="1" customWidth="1"/>
    <col min="7708" max="7708" width="9.1796875" style="1"/>
    <col min="7709" max="7709" width="12.54296875" style="1" customWidth="1"/>
    <col min="7710" max="7711" width="6.453125" style="1" customWidth="1"/>
    <col min="7712" max="7712" width="14.453125" style="1" customWidth="1"/>
    <col min="7713" max="7936" width="9.1796875" style="1"/>
    <col min="7937" max="7937" width="1.453125" style="1" customWidth="1"/>
    <col min="7938" max="7938" width="1.54296875" style="1" customWidth="1"/>
    <col min="7939" max="7939" width="5.54296875" style="1" customWidth="1"/>
    <col min="7940" max="7940" width="15.81640625" style="1" customWidth="1"/>
    <col min="7941" max="7941" width="51.54296875" style="1" bestFit="1" customWidth="1"/>
    <col min="7942" max="7942" width="47.453125" style="1" bestFit="1" customWidth="1"/>
    <col min="7943" max="7943" width="27.81640625" style="1" customWidth="1"/>
    <col min="7944" max="7944" width="7.453125" style="1" customWidth="1"/>
    <col min="7945" max="7945" width="1.453125" style="1" customWidth="1"/>
    <col min="7946" max="7946" width="11.1796875" style="1" customWidth="1"/>
    <col min="7947" max="7947" width="8.453125" style="1" customWidth="1"/>
    <col min="7948" max="7949" width="0" style="1" hidden="1" customWidth="1"/>
    <col min="7950" max="7950" width="42.453125" style="1" customWidth="1"/>
    <col min="7951" max="7951" width="54.453125" style="1" customWidth="1"/>
    <col min="7952" max="7960" width="0" style="1" hidden="1" customWidth="1"/>
    <col min="7961" max="7961" width="1.54296875" style="1" customWidth="1"/>
    <col min="7962" max="7962" width="3.1796875" style="1" customWidth="1"/>
    <col min="7963" max="7963" width="10.453125" style="1" customWidth="1"/>
    <col min="7964" max="7964" width="9.1796875" style="1"/>
    <col min="7965" max="7965" width="12.54296875" style="1" customWidth="1"/>
    <col min="7966" max="7967" width="6.453125" style="1" customWidth="1"/>
    <col min="7968" max="7968" width="14.453125" style="1" customWidth="1"/>
    <col min="7969" max="8192" width="9.1796875" style="1"/>
    <col min="8193" max="8193" width="1.453125" style="1" customWidth="1"/>
    <col min="8194" max="8194" width="1.54296875" style="1" customWidth="1"/>
    <col min="8195" max="8195" width="5.54296875" style="1" customWidth="1"/>
    <col min="8196" max="8196" width="15.81640625" style="1" customWidth="1"/>
    <col min="8197" max="8197" width="51.54296875" style="1" bestFit="1" customWidth="1"/>
    <col min="8198" max="8198" width="47.453125" style="1" bestFit="1" customWidth="1"/>
    <col min="8199" max="8199" width="27.81640625" style="1" customWidth="1"/>
    <col min="8200" max="8200" width="7.453125" style="1" customWidth="1"/>
    <col min="8201" max="8201" width="1.453125" style="1" customWidth="1"/>
    <col min="8202" max="8202" width="11.1796875" style="1" customWidth="1"/>
    <col min="8203" max="8203" width="8.453125" style="1" customWidth="1"/>
    <col min="8204" max="8205" width="0" style="1" hidden="1" customWidth="1"/>
    <col min="8206" max="8206" width="42.453125" style="1" customWidth="1"/>
    <col min="8207" max="8207" width="54.453125" style="1" customWidth="1"/>
    <col min="8208" max="8216" width="0" style="1" hidden="1" customWidth="1"/>
    <col min="8217" max="8217" width="1.54296875" style="1" customWidth="1"/>
    <col min="8218" max="8218" width="3.1796875" style="1" customWidth="1"/>
    <col min="8219" max="8219" width="10.453125" style="1" customWidth="1"/>
    <col min="8220" max="8220" width="9.1796875" style="1"/>
    <col min="8221" max="8221" width="12.54296875" style="1" customWidth="1"/>
    <col min="8222" max="8223" width="6.453125" style="1" customWidth="1"/>
    <col min="8224" max="8224" width="14.453125" style="1" customWidth="1"/>
    <col min="8225" max="8448" width="9.1796875" style="1"/>
    <col min="8449" max="8449" width="1.453125" style="1" customWidth="1"/>
    <col min="8450" max="8450" width="1.54296875" style="1" customWidth="1"/>
    <col min="8451" max="8451" width="5.54296875" style="1" customWidth="1"/>
    <col min="8452" max="8452" width="15.81640625" style="1" customWidth="1"/>
    <col min="8453" max="8453" width="51.54296875" style="1" bestFit="1" customWidth="1"/>
    <col min="8454" max="8454" width="47.453125" style="1" bestFit="1" customWidth="1"/>
    <col min="8455" max="8455" width="27.81640625" style="1" customWidth="1"/>
    <col min="8456" max="8456" width="7.453125" style="1" customWidth="1"/>
    <col min="8457" max="8457" width="1.453125" style="1" customWidth="1"/>
    <col min="8458" max="8458" width="11.1796875" style="1" customWidth="1"/>
    <col min="8459" max="8459" width="8.453125" style="1" customWidth="1"/>
    <col min="8460" max="8461" width="0" style="1" hidden="1" customWidth="1"/>
    <col min="8462" max="8462" width="42.453125" style="1" customWidth="1"/>
    <col min="8463" max="8463" width="54.453125" style="1" customWidth="1"/>
    <col min="8464" max="8472" width="0" style="1" hidden="1" customWidth="1"/>
    <col min="8473" max="8473" width="1.54296875" style="1" customWidth="1"/>
    <col min="8474" max="8474" width="3.1796875" style="1" customWidth="1"/>
    <col min="8475" max="8475" width="10.453125" style="1" customWidth="1"/>
    <col min="8476" max="8476" width="9.1796875" style="1"/>
    <col min="8477" max="8477" width="12.54296875" style="1" customWidth="1"/>
    <col min="8478" max="8479" width="6.453125" style="1" customWidth="1"/>
    <col min="8480" max="8480" width="14.453125" style="1" customWidth="1"/>
    <col min="8481" max="8704" width="9.1796875" style="1"/>
    <col min="8705" max="8705" width="1.453125" style="1" customWidth="1"/>
    <col min="8706" max="8706" width="1.54296875" style="1" customWidth="1"/>
    <col min="8707" max="8707" width="5.54296875" style="1" customWidth="1"/>
    <col min="8708" max="8708" width="15.81640625" style="1" customWidth="1"/>
    <col min="8709" max="8709" width="51.54296875" style="1" bestFit="1" customWidth="1"/>
    <col min="8710" max="8710" width="47.453125" style="1" bestFit="1" customWidth="1"/>
    <col min="8711" max="8711" width="27.81640625" style="1" customWidth="1"/>
    <col min="8712" max="8712" width="7.453125" style="1" customWidth="1"/>
    <col min="8713" max="8713" width="1.453125" style="1" customWidth="1"/>
    <col min="8714" max="8714" width="11.1796875" style="1" customWidth="1"/>
    <col min="8715" max="8715" width="8.453125" style="1" customWidth="1"/>
    <col min="8716" max="8717" width="0" style="1" hidden="1" customWidth="1"/>
    <col min="8718" max="8718" width="42.453125" style="1" customWidth="1"/>
    <col min="8719" max="8719" width="54.453125" style="1" customWidth="1"/>
    <col min="8720" max="8728" width="0" style="1" hidden="1" customWidth="1"/>
    <col min="8729" max="8729" width="1.54296875" style="1" customWidth="1"/>
    <col min="8730" max="8730" width="3.1796875" style="1" customWidth="1"/>
    <col min="8731" max="8731" width="10.453125" style="1" customWidth="1"/>
    <col min="8732" max="8732" width="9.1796875" style="1"/>
    <col min="8733" max="8733" width="12.54296875" style="1" customWidth="1"/>
    <col min="8734" max="8735" width="6.453125" style="1" customWidth="1"/>
    <col min="8736" max="8736" width="14.453125" style="1" customWidth="1"/>
    <col min="8737" max="8960" width="9.1796875" style="1"/>
    <col min="8961" max="8961" width="1.453125" style="1" customWidth="1"/>
    <col min="8962" max="8962" width="1.54296875" style="1" customWidth="1"/>
    <col min="8963" max="8963" width="5.54296875" style="1" customWidth="1"/>
    <col min="8964" max="8964" width="15.81640625" style="1" customWidth="1"/>
    <col min="8965" max="8965" width="51.54296875" style="1" bestFit="1" customWidth="1"/>
    <col min="8966" max="8966" width="47.453125" style="1" bestFit="1" customWidth="1"/>
    <col min="8967" max="8967" width="27.81640625" style="1" customWidth="1"/>
    <col min="8968" max="8968" width="7.453125" style="1" customWidth="1"/>
    <col min="8969" max="8969" width="1.453125" style="1" customWidth="1"/>
    <col min="8970" max="8970" width="11.1796875" style="1" customWidth="1"/>
    <col min="8971" max="8971" width="8.453125" style="1" customWidth="1"/>
    <col min="8972" max="8973" width="0" style="1" hidden="1" customWidth="1"/>
    <col min="8974" max="8974" width="42.453125" style="1" customWidth="1"/>
    <col min="8975" max="8975" width="54.453125" style="1" customWidth="1"/>
    <col min="8976" max="8984" width="0" style="1" hidden="1" customWidth="1"/>
    <col min="8985" max="8985" width="1.54296875" style="1" customWidth="1"/>
    <col min="8986" max="8986" width="3.1796875" style="1" customWidth="1"/>
    <col min="8987" max="8987" width="10.453125" style="1" customWidth="1"/>
    <col min="8988" max="8988" width="9.1796875" style="1"/>
    <col min="8989" max="8989" width="12.54296875" style="1" customWidth="1"/>
    <col min="8990" max="8991" width="6.453125" style="1" customWidth="1"/>
    <col min="8992" max="8992" width="14.453125" style="1" customWidth="1"/>
    <col min="8993" max="9216" width="9.1796875" style="1"/>
    <col min="9217" max="9217" width="1.453125" style="1" customWidth="1"/>
    <col min="9218" max="9218" width="1.54296875" style="1" customWidth="1"/>
    <col min="9219" max="9219" width="5.54296875" style="1" customWidth="1"/>
    <col min="9220" max="9220" width="15.81640625" style="1" customWidth="1"/>
    <col min="9221" max="9221" width="51.54296875" style="1" bestFit="1" customWidth="1"/>
    <col min="9222" max="9222" width="47.453125" style="1" bestFit="1" customWidth="1"/>
    <col min="9223" max="9223" width="27.81640625" style="1" customWidth="1"/>
    <col min="9224" max="9224" width="7.453125" style="1" customWidth="1"/>
    <col min="9225" max="9225" width="1.453125" style="1" customWidth="1"/>
    <col min="9226" max="9226" width="11.1796875" style="1" customWidth="1"/>
    <col min="9227" max="9227" width="8.453125" style="1" customWidth="1"/>
    <col min="9228" max="9229" width="0" style="1" hidden="1" customWidth="1"/>
    <col min="9230" max="9230" width="42.453125" style="1" customWidth="1"/>
    <col min="9231" max="9231" width="54.453125" style="1" customWidth="1"/>
    <col min="9232" max="9240" width="0" style="1" hidden="1" customWidth="1"/>
    <col min="9241" max="9241" width="1.54296875" style="1" customWidth="1"/>
    <col min="9242" max="9242" width="3.1796875" style="1" customWidth="1"/>
    <col min="9243" max="9243" width="10.453125" style="1" customWidth="1"/>
    <col min="9244" max="9244" width="9.1796875" style="1"/>
    <col min="9245" max="9245" width="12.54296875" style="1" customWidth="1"/>
    <col min="9246" max="9247" width="6.453125" style="1" customWidth="1"/>
    <col min="9248" max="9248" width="14.453125" style="1" customWidth="1"/>
    <col min="9249" max="9472" width="9.1796875" style="1"/>
    <col min="9473" max="9473" width="1.453125" style="1" customWidth="1"/>
    <col min="9474" max="9474" width="1.54296875" style="1" customWidth="1"/>
    <col min="9475" max="9475" width="5.54296875" style="1" customWidth="1"/>
    <col min="9476" max="9476" width="15.81640625" style="1" customWidth="1"/>
    <col min="9477" max="9477" width="51.54296875" style="1" bestFit="1" customWidth="1"/>
    <col min="9478" max="9478" width="47.453125" style="1" bestFit="1" customWidth="1"/>
    <col min="9479" max="9479" width="27.81640625" style="1" customWidth="1"/>
    <col min="9480" max="9480" width="7.453125" style="1" customWidth="1"/>
    <col min="9481" max="9481" width="1.453125" style="1" customWidth="1"/>
    <col min="9482" max="9482" width="11.1796875" style="1" customWidth="1"/>
    <col min="9483" max="9483" width="8.453125" style="1" customWidth="1"/>
    <col min="9484" max="9485" width="0" style="1" hidden="1" customWidth="1"/>
    <col min="9486" max="9486" width="42.453125" style="1" customWidth="1"/>
    <col min="9487" max="9487" width="54.453125" style="1" customWidth="1"/>
    <col min="9488" max="9496" width="0" style="1" hidden="1" customWidth="1"/>
    <col min="9497" max="9497" width="1.54296875" style="1" customWidth="1"/>
    <col min="9498" max="9498" width="3.1796875" style="1" customWidth="1"/>
    <col min="9499" max="9499" width="10.453125" style="1" customWidth="1"/>
    <col min="9500" max="9500" width="9.1796875" style="1"/>
    <col min="9501" max="9501" width="12.54296875" style="1" customWidth="1"/>
    <col min="9502" max="9503" width="6.453125" style="1" customWidth="1"/>
    <col min="9504" max="9504" width="14.453125" style="1" customWidth="1"/>
    <col min="9505" max="9728" width="9.1796875" style="1"/>
    <col min="9729" max="9729" width="1.453125" style="1" customWidth="1"/>
    <col min="9730" max="9730" width="1.54296875" style="1" customWidth="1"/>
    <col min="9731" max="9731" width="5.54296875" style="1" customWidth="1"/>
    <col min="9732" max="9732" width="15.81640625" style="1" customWidth="1"/>
    <col min="9733" max="9733" width="51.54296875" style="1" bestFit="1" customWidth="1"/>
    <col min="9734" max="9734" width="47.453125" style="1" bestFit="1" customWidth="1"/>
    <col min="9735" max="9735" width="27.81640625" style="1" customWidth="1"/>
    <col min="9736" max="9736" width="7.453125" style="1" customWidth="1"/>
    <col min="9737" max="9737" width="1.453125" style="1" customWidth="1"/>
    <col min="9738" max="9738" width="11.1796875" style="1" customWidth="1"/>
    <col min="9739" max="9739" width="8.453125" style="1" customWidth="1"/>
    <col min="9740" max="9741" width="0" style="1" hidden="1" customWidth="1"/>
    <col min="9742" max="9742" width="42.453125" style="1" customWidth="1"/>
    <col min="9743" max="9743" width="54.453125" style="1" customWidth="1"/>
    <col min="9744" max="9752" width="0" style="1" hidden="1" customWidth="1"/>
    <col min="9753" max="9753" width="1.54296875" style="1" customWidth="1"/>
    <col min="9754" max="9754" width="3.1796875" style="1" customWidth="1"/>
    <col min="9755" max="9755" width="10.453125" style="1" customWidth="1"/>
    <col min="9756" max="9756" width="9.1796875" style="1"/>
    <col min="9757" max="9757" width="12.54296875" style="1" customWidth="1"/>
    <col min="9758" max="9759" width="6.453125" style="1" customWidth="1"/>
    <col min="9760" max="9760" width="14.453125" style="1" customWidth="1"/>
    <col min="9761" max="9984" width="9.1796875" style="1"/>
    <col min="9985" max="9985" width="1.453125" style="1" customWidth="1"/>
    <col min="9986" max="9986" width="1.54296875" style="1" customWidth="1"/>
    <col min="9987" max="9987" width="5.54296875" style="1" customWidth="1"/>
    <col min="9988" max="9988" width="15.81640625" style="1" customWidth="1"/>
    <col min="9989" max="9989" width="51.54296875" style="1" bestFit="1" customWidth="1"/>
    <col min="9990" max="9990" width="47.453125" style="1" bestFit="1" customWidth="1"/>
    <col min="9991" max="9991" width="27.81640625" style="1" customWidth="1"/>
    <col min="9992" max="9992" width="7.453125" style="1" customWidth="1"/>
    <col min="9993" max="9993" width="1.453125" style="1" customWidth="1"/>
    <col min="9994" max="9994" width="11.1796875" style="1" customWidth="1"/>
    <col min="9995" max="9995" width="8.453125" style="1" customWidth="1"/>
    <col min="9996" max="9997" width="0" style="1" hidden="1" customWidth="1"/>
    <col min="9998" max="9998" width="42.453125" style="1" customWidth="1"/>
    <col min="9999" max="9999" width="54.453125" style="1" customWidth="1"/>
    <col min="10000" max="10008" width="0" style="1" hidden="1" customWidth="1"/>
    <col min="10009" max="10009" width="1.54296875" style="1" customWidth="1"/>
    <col min="10010" max="10010" width="3.1796875" style="1" customWidth="1"/>
    <col min="10011" max="10011" width="10.453125" style="1" customWidth="1"/>
    <col min="10012" max="10012" width="9.1796875" style="1"/>
    <col min="10013" max="10013" width="12.54296875" style="1" customWidth="1"/>
    <col min="10014" max="10015" width="6.453125" style="1" customWidth="1"/>
    <col min="10016" max="10016" width="14.453125" style="1" customWidth="1"/>
    <col min="10017" max="10240" width="9.1796875" style="1"/>
    <col min="10241" max="10241" width="1.453125" style="1" customWidth="1"/>
    <col min="10242" max="10242" width="1.54296875" style="1" customWidth="1"/>
    <col min="10243" max="10243" width="5.54296875" style="1" customWidth="1"/>
    <col min="10244" max="10244" width="15.81640625" style="1" customWidth="1"/>
    <col min="10245" max="10245" width="51.54296875" style="1" bestFit="1" customWidth="1"/>
    <col min="10246" max="10246" width="47.453125" style="1" bestFit="1" customWidth="1"/>
    <col min="10247" max="10247" width="27.81640625" style="1" customWidth="1"/>
    <col min="10248" max="10248" width="7.453125" style="1" customWidth="1"/>
    <col min="10249" max="10249" width="1.453125" style="1" customWidth="1"/>
    <col min="10250" max="10250" width="11.1796875" style="1" customWidth="1"/>
    <col min="10251" max="10251" width="8.453125" style="1" customWidth="1"/>
    <col min="10252" max="10253" width="0" style="1" hidden="1" customWidth="1"/>
    <col min="10254" max="10254" width="42.453125" style="1" customWidth="1"/>
    <col min="10255" max="10255" width="54.453125" style="1" customWidth="1"/>
    <col min="10256" max="10264" width="0" style="1" hidden="1" customWidth="1"/>
    <col min="10265" max="10265" width="1.54296875" style="1" customWidth="1"/>
    <col min="10266" max="10266" width="3.1796875" style="1" customWidth="1"/>
    <col min="10267" max="10267" width="10.453125" style="1" customWidth="1"/>
    <col min="10268" max="10268" width="9.1796875" style="1"/>
    <col min="10269" max="10269" width="12.54296875" style="1" customWidth="1"/>
    <col min="10270" max="10271" width="6.453125" style="1" customWidth="1"/>
    <col min="10272" max="10272" width="14.453125" style="1" customWidth="1"/>
    <col min="10273" max="10496" width="9.1796875" style="1"/>
    <col min="10497" max="10497" width="1.453125" style="1" customWidth="1"/>
    <col min="10498" max="10498" width="1.54296875" style="1" customWidth="1"/>
    <col min="10499" max="10499" width="5.54296875" style="1" customWidth="1"/>
    <col min="10500" max="10500" width="15.81640625" style="1" customWidth="1"/>
    <col min="10501" max="10501" width="51.54296875" style="1" bestFit="1" customWidth="1"/>
    <col min="10502" max="10502" width="47.453125" style="1" bestFit="1" customWidth="1"/>
    <col min="10503" max="10503" width="27.81640625" style="1" customWidth="1"/>
    <col min="10504" max="10504" width="7.453125" style="1" customWidth="1"/>
    <col min="10505" max="10505" width="1.453125" style="1" customWidth="1"/>
    <col min="10506" max="10506" width="11.1796875" style="1" customWidth="1"/>
    <col min="10507" max="10507" width="8.453125" style="1" customWidth="1"/>
    <col min="10508" max="10509" width="0" style="1" hidden="1" customWidth="1"/>
    <col min="10510" max="10510" width="42.453125" style="1" customWidth="1"/>
    <col min="10511" max="10511" width="54.453125" style="1" customWidth="1"/>
    <col min="10512" max="10520" width="0" style="1" hidden="1" customWidth="1"/>
    <col min="10521" max="10521" width="1.54296875" style="1" customWidth="1"/>
    <col min="10522" max="10522" width="3.1796875" style="1" customWidth="1"/>
    <col min="10523" max="10523" width="10.453125" style="1" customWidth="1"/>
    <col min="10524" max="10524" width="9.1796875" style="1"/>
    <col min="10525" max="10525" width="12.54296875" style="1" customWidth="1"/>
    <col min="10526" max="10527" width="6.453125" style="1" customWidth="1"/>
    <col min="10528" max="10528" width="14.453125" style="1" customWidth="1"/>
    <col min="10529" max="10752" width="9.1796875" style="1"/>
    <col min="10753" max="10753" width="1.453125" style="1" customWidth="1"/>
    <col min="10754" max="10754" width="1.54296875" style="1" customWidth="1"/>
    <col min="10755" max="10755" width="5.54296875" style="1" customWidth="1"/>
    <col min="10756" max="10756" width="15.81640625" style="1" customWidth="1"/>
    <col min="10757" max="10757" width="51.54296875" style="1" bestFit="1" customWidth="1"/>
    <col min="10758" max="10758" width="47.453125" style="1" bestFit="1" customWidth="1"/>
    <col min="10759" max="10759" width="27.81640625" style="1" customWidth="1"/>
    <col min="10760" max="10760" width="7.453125" style="1" customWidth="1"/>
    <col min="10761" max="10761" width="1.453125" style="1" customWidth="1"/>
    <col min="10762" max="10762" width="11.1796875" style="1" customWidth="1"/>
    <col min="10763" max="10763" width="8.453125" style="1" customWidth="1"/>
    <col min="10764" max="10765" width="0" style="1" hidden="1" customWidth="1"/>
    <col min="10766" max="10766" width="42.453125" style="1" customWidth="1"/>
    <col min="10767" max="10767" width="54.453125" style="1" customWidth="1"/>
    <col min="10768" max="10776" width="0" style="1" hidden="1" customWidth="1"/>
    <col min="10777" max="10777" width="1.54296875" style="1" customWidth="1"/>
    <col min="10778" max="10778" width="3.1796875" style="1" customWidth="1"/>
    <col min="10779" max="10779" width="10.453125" style="1" customWidth="1"/>
    <col min="10780" max="10780" width="9.1796875" style="1"/>
    <col min="10781" max="10781" width="12.54296875" style="1" customWidth="1"/>
    <col min="10782" max="10783" width="6.453125" style="1" customWidth="1"/>
    <col min="10784" max="10784" width="14.453125" style="1" customWidth="1"/>
    <col min="10785" max="11008" width="9.1796875" style="1"/>
    <col min="11009" max="11009" width="1.453125" style="1" customWidth="1"/>
    <col min="11010" max="11010" width="1.54296875" style="1" customWidth="1"/>
    <col min="11011" max="11011" width="5.54296875" style="1" customWidth="1"/>
    <col min="11012" max="11012" width="15.81640625" style="1" customWidth="1"/>
    <col min="11013" max="11013" width="51.54296875" style="1" bestFit="1" customWidth="1"/>
    <col min="11014" max="11014" width="47.453125" style="1" bestFit="1" customWidth="1"/>
    <col min="11015" max="11015" width="27.81640625" style="1" customWidth="1"/>
    <col min="11016" max="11016" width="7.453125" style="1" customWidth="1"/>
    <col min="11017" max="11017" width="1.453125" style="1" customWidth="1"/>
    <col min="11018" max="11018" width="11.1796875" style="1" customWidth="1"/>
    <col min="11019" max="11019" width="8.453125" style="1" customWidth="1"/>
    <col min="11020" max="11021" width="0" style="1" hidden="1" customWidth="1"/>
    <col min="11022" max="11022" width="42.453125" style="1" customWidth="1"/>
    <col min="11023" max="11023" width="54.453125" style="1" customWidth="1"/>
    <col min="11024" max="11032" width="0" style="1" hidden="1" customWidth="1"/>
    <col min="11033" max="11033" width="1.54296875" style="1" customWidth="1"/>
    <col min="11034" max="11034" width="3.1796875" style="1" customWidth="1"/>
    <col min="11035" max="11035" width="10.453125" style="1" customWidth="1"/>
    <col min="11036" max="11036" width="9.1796875" style="1"/>
    <col min="11037" max="11037" width="12.54296875" style="1" customWidth="1"/>
    <col min="11038" max="11039" width="6.453125" style="1" customWidth="1"/>
    <col min="11040" max="11040" width="14.453125" style="1" customWidth="1"/>
    <col min="11041" max="11264" width="9.1796875" style="1"/>
    <col min="11265" max="11265" width="1.453125" style="1" customWidth="1"/>
    <col min="11266" max="11266" width="1.54296875" style="1" customWidth="1"/>
    <col min="11267" max="11267" width="5.54296875" style="1" customWidth="1"/>
    <col min="11268" max="11268" width="15.81640625" style="1" customWidth="1"/>
    <col min="11269" max="11269" width="51.54296875" style="1" bestFit="1" customWidth="1"/>
    <col min="11270" max="11270" width="47.453125" style="1" bestFit="1" customWidth="1"/>
    <col min="11271" max="11271" width="27.81640625" style="1" customWidth="1"/>
    <col min="11272" max="11272" width="7.453125" style="1" customWidth="1"/>
    <col min="11273" max="11273" width="1.453125" style="1" customWidth="1"/>
    <col min="11274" max="11274" width="11.1796875" style="1" customWidth="1"/>
    <col min="11275" max="11275" width="8.453125" style="1" customWidth="1"/>
    <col min="11276" max="11277" width="0" style="1" hidden="1" customWidth="1"/>
    <col min="11278" max="11278" width="42.453125" style="1" customWidth="1"/>
    <col min="11279" max="11279" width="54.453125" style="1" customWidth="1"/>
    <col min="11280" max="11288" width="0" style="1" hidden="1" customWidth="1"/>
    <col min="11289" max="11289" width="1.54296875" style="1" customWidth="1"/>
    <col min="11290" max="11290" width="3.1796875" style="1" customWidth="1"/>
    <col min="11291" max="11291" width="10.453125" style="1" customWidth="1"/>
    <col min="11292" max="11292" width="9.1796875" style="1"/>
    <col min="11293" max="11293" width="12.54296875" style="1" customWidth="1"/>
    <col min="11294" max="11295" width="6.453125" style="1" customWidth="1"/>
    <col min="11296" max="11296" width="14.453125" style="1" customWidth="1"/>
    <col min="11297" max="11520" width="9.1796875" style="1"/>
    <col min="11521" max="11521" width="1.453125" style="1" customWidth="1"/>
    <col min="11522" max="11522" width="1.54296875" style="1" customWidth="1"/>
    <col min="11523" max="11523" width="5.54296875" style="1" customWidth="1"/>
    <col min="11524" max="11524" width="15.81640625" style="1" customWidth="1"/>
    <col min="11525" max="11525" width="51.54296875" style="1" bestFit="1" customWidth="1"/>
    <col min="11526" max="11526" width="47.453125" style="1" bestFit="1" customWidth="1"/>
    <col min="11527" max="11527" width="27.81640625" style="1" customWidth="1"/>
    <col min="11528" max="11528" width="7.453125" style="1" customWidth="1"/>
    <col min="11529" max="11529" width="1.453125" style="1" customWidth="1"/>
    <col min="11530" max="11530" width="11.1796875" style="1" customWidth="1"/>
    <col min="11531" max="11531" width="8.453125" style="1" customWidth="1"/>
    <col min="11532" max="11533" width="0" style="1" hidden="1" customWidth="1"/>
    <col min="11534" max="11534" width="42.453125" style="1" customWidth="1"/>
    <col min="11535" max="11535" width="54.453125" style="1" customWidth="1"/>
    <col min="11536" max="11544" width="0" style="1" hidden="1" customWidth="1"/>
    <col min="11545" max="11545" width="1.54296875" style="1" customWidth="1"/>
    <col min="11546" max="11546" width="3.1796875" style="1" customWidth="1"/>
    <col min="11547" max="11547" width="10.453125" style="1" customWidth="1"/>
    <col min="11548" max="11548" width="9.1796875" style="1"/>
    <col min="11549" max="11549" width="12.54296875" style="1" customWidth="1"/>
    <col min="11550" max="11551" width="6.453125" style="1" customWidth="1"/>
    <col min="11552" max="11552" width="14.453125" style="1" customWidth="1"/>
    <col min="11553" max="11776" width="9.1796875" style="1"/>
    <col min="11777" max="11777" width="1.453125" style="1" customWidth="1"/>
    <col min="11778" max="11778" width="1.54296875" style="1" customWidth="1"/>
    <col min="11779" max="11779" width="5.54296875" style="1" customWidth="1"/>
    <col min="11780" max="11780" width="15.81640625" style="1" customWidth="1"/>
    <col min="11781" max="11781" width="51.54296875" style="1" bestFit="1" customWidth="1"/>
    <col min="11782" max="11782" width="47.453125" style="1" bestFit="1" customWidth="1"/>
    <col min="11783" max="11783" width="27.81640625" style="1" customWidth="1"/>
    <col min="11784" max="11784" width="7.453125" style="1" customWidth="1"/>
    <col min="11785" max="11785" width="1.453125" style="1" customWidth="1"/>
    <col min="11786" max="11786" width="11.1796875" style="1" customWidth="1"/>
    <col min="11787" max="11787" width="8.453125" style="1" customWidth="1"/>
    <col min="11788" max="11789" width="0" style="1" hidden="1" customWidth="1"/>
    <col min="11790" max="11790" width="42.453125" style="1" customWidth="1"/>
    <col min="11791" max="11791" width="54.453125" style="1" customWidth="1"/>
    <col min="11792" max="11800" width="0" style="1" hidden="1" customWidth="1"/>
    <col min="11801" max="11801" width="1.54296875" style="1" customWidth="1"/>
    <col min="11802" max="11802" width="3.1796875" style="1" customWidth="1"/>
    <col min="11803" max="11803" width="10.453125" style="1" customWidth="1"/>
    <col min="11804" max="11804" width="9.1796875" style="1"/>
    <col min="11805" max="11805" width="12.54296875" style="1" customWidth="1"/>
    <col min="11806" max="11807" width="6.453125" style="1" customWidth="1"/>
    <col min="11808" max="11808" width="14.453125" style="1" customWidth="1"/>
    <col min="11809" max="12032" width="9.1796875" style="1"/>
    <col min="12033" max="12033" width="1.453125" style="1" customWidth="1"/>
    <col min="12034" max="12034" width="1.54296875" style="1" customWidth="1"/>
    <col min="12035" max="12035" width="5.54296875" style="1" customWidth="1"/>
    <col min="12036" max="12036" width="15.81640625" style="1" customWidth="1"/>
    <col min="12037" max="12037" width="51.54296875" style="1" bestFit="1" customWidth="1"/>
    <col min="12038" max="12038" width="47.453125" style="1" bestFit="1" customWidth="1"/>
    <col min="12039" max="12039" width="27.81640625" style="1" customWidth="1"/>
    <col min="12040" max="12040" width="7.453125" style="1" customWidth="1"/>
    <col min="12041" max="12041" width="1.453125" style="1" customWidth="1"/>
    <col min="12042" max="12042" width="11.1796875" style="1" customWidth="1"/>
    <col min="12043" max="12043" width="8.453125" style="1" customWidth="1"/>
    <col min="12044" max="12045" width="0" style="1" hidden="1" customWidth="1"/>
    <col min="12046" max="12046" width="42.453125" style="1" customWidth="1"/>
    <col min="12047" max="12047" width="54.453125" style="1" customWidth="1"/>
    <col min="12048" max="12056" width="0" style="1" hidden="1" customWidth="1"/>
    <col min="12057" max="12057" width="1.54296875" style="1" customWidth="1"/>
    <col min="12058" max="12058" width="3.1796875" style="1" customWidth="1"/>
    <col min="12059" max="12059" width="10.453125" style="1" customWidth="1"/>
    <col min="12060" max="12060" width="9.1796875" style="1"/>
    <col min="12061" max="12061" width="12.54296875" style="1" customWidth="1"/>
    <col min="12062" max="12063" width="6.453125" style="1" customWidth="1"/>
    <col min="12064" max="12064" width="14.453125" style="1" customWidth="1"/>
    <col min="12065" max="12288" width="9.1796875" style="1"/>
    <col min="12289" max="12289" width="1.453125" style="1" customWidth="1"/>
    <col min="12290" max="12290" width="1.54296875" style="1" customWidth="1"/>
    <col min="12291" max="12291" width="5.54296875" style="1" customWidth="1"/>
    <col min="12292" max="12292" width="15.81640625" style="1" customWidth="1"/>
    <col min="12293" max="12293" width="51.54296875" style="1" bestFit="1" customWidth="1"/>
    <col min="12294" max="12294" width="47.453125" style="1" bestFit="1" customWidth="1"/>
    <col min="12295" max="12295" width="27.81640625" style="1" customWidth="1"/>
    <col min="12296" max="12296" width="7.453125" style="1" customWidth="1"/>
    <col min="12297" max="12297" width="1.453125" style="1" customWidth="1"/>
    <col min="12298" max="12298" width="11.1796875" style="1" customWidth="1"/>
    <col min="12299" max="12299" width="8.453125" style="1" customWidth="1"/>
    <col min="12300" max="12301" width="0" style="1" hidden="1" customWidth="1"/>
    <col min="12302" max="12302" width="42.453125" style="1" customWidth="1"/>
    <col min="12303" max="12303" width="54.453125" style="1" customWidth="1"/>
    <col min="12304" max="12312" width="0" style="1" hidden="1" customWidth="1"/>
    <col min="12313" max="12313" width="1.54296875" style="1" customWidth="1"/>
    <col min="12314" max="12314" width="3.1796875" style="1" customWidth="1"/>
    <col min="12315" max="12315" width="10.453125" style="1" customWidth="1"/>
    <col min="12316" max="12316" width="9.1796875" style="1"/>
    <col min="12317" max="12317" width="12.54296875" style="1" customWidth="1"/>
    <col min="12318" max="12319" width="6.453125" style="1" customWidth="1"/>
    <col min="12320" max="12320" width="14.453125" style="1" customWidth="1"/>
    <col min="12321" max="12544" width="9.1796875" style="1"/>
    <col min="12545" max="12545" width="1.453125" style="1" customWidth="1"/>
    <col min="12546" max="12546" width="1.54296875" style="1" customWidth="1"/>
    <col min="12547" max="12547" width="5.54296875" style="1" customWidth="1"/>
    <col min="12548" max="12548" width="15.81640625" style="1" customWidth="1"/>
    <col min="12549" max="12549" width="51.54296875" style="1" bestFit="1" customWidth="1"/>
    <col min="12550" max="12550" width="47.453125" style="1" bestFit="1" customWidth="1"/>
    <col min="12551" max="12551" width="27.81640625" style="1" customWidth="1"/>
    <col min="12552" max="12552" width="7.453125" style="1" customWidth="1"/>
    <col min="12553" max="12553" width="1.453125" style="1" customWidth="1"/>
    <col min="12554" max="12554" width="11.1796875" style="1" customWidth="1"/>
    <col min="12555" max="12555" width="8.453125" style="1" customWidth="1"/>
    <col min="12556" max="12557" width="0" style="1" hidden="1" customWidth="1"/>
    <col min="12558" max="12558" width="42.453125" style="1" customWidth="1"/>
    <col min="12559" max="12559" width="54.453125" style="1" customWidth="1"/>
    <col min="12560" max="12568" width="0" style="1" hidden="1" customWidth="1"/>
    <col min="12569" max="12569" width="1.54296875" style="1" customWidth="1"/>
    <col min="12570" max="12570" width="3.1796875" style="1" customWidth="1"/>
    <col min="12571" max="12571" width="10.453125" style="1" customWidth="1"/>
    <col min="12572" max="12572" width="9.1796875" style="1"/>
    <col min="12573" max="12573" width="12.54296875" style="1" customWidth="1"/>
    <col min="12574" max="12575" width="6.453125" style="1" customWidth="1"/>
    <col min="12576" max="12576" width="14.453125" style="1" customWidth="1"/>
    <col min="12577" max="12800" width="9.1796875" style="1"/>
    <col min="12801" max="12801" width="1.453125" style="1" customWidth="1"/>
    <col min="12802" max="12802" width="1.54296875" style="1" customWidth="1"/>
    <col min="12803" max="12803" width="5.54296875" style="1" customWidth="1"/>
    <col min="12804" max="12804" width="15.81640625" style="1" customWidth="1"/>
    <col min="12805" max="12805" width="51.54296875" style="1" bestFit="1" customWidth="1"/>
    <col min="12806" max="12806" width="47.453125" style="1" bestFit="1" customWidth="1"/>
    <col min="12807" max="12807" width="27.81640625" style="1" customWidth="1"/>
    <col min="12808" max="12808" width="7.453125" style="1" customWidth="1"/>
    <col min="12809" max="12809" width="1.453125" style="1" customWidth="1"/>
    <col min="12810" max="12810" width="11.1796875" style="1" customWidth="1"/>
    <col min="12811" max="12811" width="8.453125" style="1" customWidth="1"/>
    <col min="12812" max="12813" width="0" style="1" hidden="1" customWidth="1"/>
    <col min="12814" max="12814" width="42.453125" style="1" customWidth="1"/>
    <col min="12815" max="12815" width="54.453125" style="1" customWidth="1"/>
    <col min="12816" max="12824" width="0" style="1" hidden="1" customWidth="1"/>
    <col min="12825" max="12825" width="1.54296875" style="1" customWidth="1"/>
    <col min="12826" max="12826" width="3.1796875" style="1" customWidth="1"/>
    <col min="12827" max="12827" width="10.453125" style="1" customWidth="1"/>
    <col min="12828" max="12828" width="9.1796875" style="1"/>
    <col min="12829" max="12829" width="12.54296875" style="1" customWidth="1"/>
    <col min="12830" max="12831" width="6.453125" style="1" customWidth="1"/>
    <col min="12832" max="12832" width="14.453125" style="1" customWidth="1"/>
    <col min="12833" max="13056" width="9.1796875" style="1"/>
    <col min="13057" max="13057" width="1.453125" style="1" customWidth="1"/>
    <col min="13058" max="13058" width="1.54296875" style="1" customWidth="1"/>
    <col min="13059" max="13059" width="5.54296875" style="1" customWidth="1"/>
    <col min="13060" max="13060" width="15.81640625" style="1" customWidth="1"/>
    <col min="13061" max="13061" width="51.54296875" style="1" bestFit="1" customWidth="1"/>
    <col min="13062" max="13062" width="47.453125" style="1" bestFit="1" customWidth="1"/>
    <col min="13063" max="13063" width="27.81640625" style="1" customWidth="1"/>
    <col min="13064" max="13064" width="7.453125" style="1" customWidth="1"/>
    <col min="13065" max="13065" width="1.453125" style="1" customWidth="1"/>
    <col min="13066" max="13066" width="11.1796875" style="1" customWidth="1"/>
    <col min="13067" max="13067" width="8.453125" style="1" customWidth="1"/>
    <col min="13068" max="13069" width="0" style="1" hidden="1" customWidth="1"/>
    <col min="13070" max="13070" width="42.453125" style="1" customWidth="1"/>
    <col min="13071" max="13071" width="54.453125" style="1" customWidth="1"/>
    <col min="13072" max="13080" width="0" style="1" hidden="1" customWidth="1"/>
    <col min="13081" max="13081" width="1.54296875" style="1" customWidth="1"/>
    <col min="13082" max="13082" width="3.1796875" style="1" customWidth="1"/>
    <col min="13083" max="13083" width="10.453125" style="1" customWidth="1"/>
    <col min="13084" max="13084" width="9.1796875" style="1"/>
    <col min="13085" max="13085" width="12.54296875" style="1" customWidth="1"/>
    <col min="13086" max="13087" width="6.453125" style="1" customWidth="1"/>
    <col min="13088" max="13088" width="14.453125" style="1" customWidth="1"/>
    <col min="13089" max="13312" width="9.1796875" style="1"/>
    <col min="13313" max="13313" width="1.453125" style="1" customWidth="1"/>
    <col min="13314" max="13314" width="1.54296875" style="1" customWidth="1"/>
    <col min="13315" max="13315" width="5.54296875" style="1" customWidth="1"/>
    <col min="13316" max="13316" width="15.81640625" style="1" customWidth="1"/>
    <col min="13317" max="13317" width="51.54296875" style="1" bestFit="1" customWidth="1"/>
    <col min="13318" max="13318" width="47.453125" style="1" bestFit="1" customWidth="1"/>
    <col min="13319" max="13319" width="27.81640625" style="1" customWidth="1"/>
    <col min="13320" max="13320" width="7.453125" style="1" customWidth="1"/>
    <col min="13321" max="13321" width="1.453125" style="1" customWidth="1"/>
    <col min="13322" max="13322" width="11.1796875" style="1" customWidth="1"/>
    <col min="13323" max="13323" width="8.453125" style="1" customWidth="1"/>
    <col min="13324" max="13325" width="0" style="1" hidden="1" customWidth="1"/>
    <col min="13326" max="13326" width="42.453125" style="1" customWidth="1"/>
    <col min="13327" max="13327" width="54.453125" style="1" customWidth="1"/>
    <col min="13328" max="13336" width="0" style="1" hidden="1" customWidth="1"/>
    <col min="13337" max="13337" width="1.54296875" style="1" customWidth="1"/>
    <col min="13338" max="13338" width="3.1796875" style="1" customWidth="1"/>
    <col min="13339" max="13339" width="10.453125" style="1" customWidth="1"/>
    <col min="13340" max="13340" width="9.1796875" style="1"/>
    <col min="13341" max="13341" width="12.54296875" style="1" customWidth="1"/>
    <col min="13342" max="13343" width="6.453125" style="1" customWidth="1"/>
    <col min="13344" max="13344" width="14.453125" style="1" customWidth="1"/>
    <col min="13345" max="13568" width="9.1796875" style="1"/>
    <col min="13569" max="13569" width="1.453125" style="1" customWidth="1"/>
    <col min="13570" max="13570" width="1.54296875" style="1" customWidth="1"/>
    <col min="13571" max="13571" width="5.54296875" style="1" customWidth="1"/>
    <col min="13572" max="13572" width="15.81640625" style="1" customWidth="1"/>
    <col min="13573" max="13573" width="51.54296875" style="1" bestFit="1" customWidth="1"/>
    <col min="13574" max="13574" width="47.453125" style="1" bestFit="1" customWidth="1"/>
    <col min="13575" max="13575" width="27.81640625" style="1" customWidth="1"/>
    <col min="13576" max="13576" width="7.453125" style="1" customWidth="1"/>
    <col min="13577" max="13577" width="1.453125" style="1" customWidth="1"/>
    <col min="13578" max="13578" width="11.1796875" style="1" customWidth="1"/>
    <col min="13579" max="13579" width="8.453125" style="1" customWidth="1"/>
    <col min="13580" max="13581" width="0" style="1" hidden="1" customWidth="1"/>
    <col min="13582" max="13582" width="42.453125" style="1" customWidth="1"/>
    <col min="13583" max="13583" width="54.453125" style="1" customWidth="1"/>
    <col min="13584" max="13592" width="0" style="1" hidden="1" customWidth="1"/>
    <col min="13593" max="13593" width="1.54296875" style="1" customWidth="1"/>
    <col min="13594" max="13594" width="3.1796875" style="1" customWidth="1"/>
    <col min="13595" max="13595" width="10.453125" style="1" customWidth="1"/>
    <col min="13596" max="13596" width="9.1796875" style="1"/>
    <col min="13597" max="13597" width="12.54296875" style="1" customWidth="1"/>
    <col min="13598" max="13599" width="6.453125" style="1" customWidth="1"/>
    <col min="13600" max="13600" width="14.453125" style="1" customWidth="1"/>
    <col min="13601" max="13824" width="9.1796875" style="1"/>
    <col min="13825" max="13825" width="1.453125" style="1" customWidth="1"/>
    <col min="13826" max="13826" width="1.54296875" style="1" customWidth="1"/>
    <col min="13827" max="13827" width="5.54296875" style="1" customWidth="1"/>
    <col min="13828" max="13828" width="15.81640625" style="1" customWidth="1"/>
    <col min="13829" max="13829" width="51.54296875" style="1" bestFit="1" customWidth="1"/>
    <col min="13830" max="13830" width="47.453125" style="1" bestFit="1" customWidth="1"/>
    <col min="13831" max="13831" width="27.81640625" style="1" customWidth="1"/>
    <col min="13832" max="13832" width="7.453125" style="1" customWidth="1"/>
    <col min="13833" max="13833" width="1.453125" style="1" customWidth="1"/>
    <col min="13834" max="13834" width="11.1796875" style="1" customWidth="1"/>
    <col min="13835" max="13835" width="8.453125" style="1" customWidth="1"/>
    <col min="13836" max="13837" width="0" style="1" hidden="1" customWidth="1"/>
    <col min="13838" max="13838" width="42.453125" style="1" customWidth="1"/>
    <col min="13839" max="13839" width="54.453125" style="1" customWidth="1"/>
    <col min="13840" max="13848" width="0" style="1" hidden="1" customWidth="1"/>
    <col min="13849" max="13849" width="1.54296875" style="1" customWidth="1"/>
    <col min="13850" max="13850" width="3.1796875" style="1" customWidth="1"/>
    <col min="13851" max="13851" width="10.453125" style="1" customWidth="1"/>
    <col min="13852" max="13852" width="9.1796875" style="1"/>
    <col min="13853" max="13853" width="12.54296875" style="1" customWidth="1"/>
    <col min="13854" max="13855" width="6.453125" style="1" customWidth="1"/>
    <col min="13856" max="13856" width="14.453125" style="1" customWidth="1"/>
    <col min="13857" max="14080" width="9.1796875" style="1"/>
    <col min="14081" max="14081" width="1.453125" style="1" customWidth="1"/>
    <col min="14082" max="14082" width="1.54296875" style="1" customWidth="1"/>
    <col min="14083" max="14083" width="5.54296875" style="1" customWidth="1"/>
    <col min="14084" max="14084" width="15.81640625" style="1" customWidth="1"/>
    <col min="14085" max="14085" width="51.54296875" style="1" bestFit="1" customWidth="1"/>
    <col min="14086" max="14086" width="47.453125" style="1" bestFit="1" customWidth="1"/>
    <col min="14087" max="14087" width="27.81640625" style="1" customWidth="1"/>
    <col min="14088" max="14088" width="7.453125" style="1" customWidth="1"/>
    <col min="14089" max="14089" width="1.453125" style="1" customWidth="1"/>
    <col min="14090" max="14090" width="11.1796875" style="1" customWidth="1"/>
    <col min="14091" max="14091" width="8.453125" style="1" customWidth="1"/>
    <col min="14092" max="14093" width="0" style="1" hidden="1" customWidth="1"/>
    <col min="14094" max="14094" width="42.453125" style="1" customWidth="1"/>
    <col min="14095" max="14095" width="54.453125" style="1" customWidth="1"/>
    <col min="14096" max="14104" width="0" style="1" hidden="1" customWidth="1"/>
    <col min="14105" max="14105" width="1.54296875" style="1" customWidth="1"/>
    <col min="14106" max="14106" width="3.1796875" style="1" customWidth="1"/>
    <col min="14107" max="14107" width="10.453125" style="1" customWidth="1"/>
    <col min="14108" max="14108" width="9.1796875" style="1"/>
    <col min="14109" max="14109" width="12.54296875" style="1" customWidth="1"/>
    <col min="14110" max="14111" width="6.453125" style="1" customWidth="1"/>
    <col min="14112" max="14112" width="14.453125" style="1" customWidth="1"/>
    <col min="14113" max="14336" width="9.1796875" style="1"/>
    <col min="14337" max="14337" width="1.453125" style="1" customWidth="1"/>
    <col min="14338" max="14338" width="1.54296875" style="1" customWidth="1"/>
    <col min="14339" max="14339" width="5.54296875" style="1" customWidth="1"/>
    <col min="14340" max="14340" width="15.81640625" style="1" customWidth="1"/>
    <col min="14341" max="14341" width="51.54296875" style="1" bestFit="1" customWidth="1"/>
    <col min="14342" max="14342" width="47.453125" style="1" bestFit="1" customWidth="1"/>
    <col min="14343" max="14343" width="27.81640625" style="1" customWidth="1"/>
    <col min="14344" max="14344" width="7.453125" style="1" customWidth="1"/>
    <col min="14345" max="14345" width="1.453125" style="1" customWidth="1"/>
    <col min="14346" max="14346" width="11.1796875" style="1" customWidth="1"/>
    <col min="14347" max="14347" width="8.453125" style="1" customWidth="1"/>
    <col min="14348" max="14349" width="0" style="1" hidden="1" customWidth="1"/>
    <col min="14350" max="14350" width="42.453125" style="1" customWidth="1"/>
    <col min="14351" max="14351" width="54.453125" style="1" customWidth="1"/>
    <col min="14352" max="14360" width="0" style="1" hidden="1" customWidth="1"/>
    <col min="14361" max="14361" width="1.54296875" style="1" customWidth="1"/>
    <col min="14362" max="14362" width="3.1796875" style="1" customWidth="1"/>
    <col min="14363" max="14363" width="10.453125" style="1" customWidth="1"/>
    <col min="14364" max="14364" width="9.1796875" style="1"/>
    <col min="14365" max="14365" width="12.54296875" style="1" customWidth="1"/>
    <col min="14366" max="14367" width="6.453125" style="1" customWidth="1"/>
    <col min="14368" max="14368" width="14.453125" style="1" customWidth="1"/>
    <col min="14369" max="14592" width="9.1796875" style="1"/>
    <col min="14593" max="14593" width="1.453125" style="1" customWidth="1"/>
    <col min="14594" max="14594" width="1.54296875" style="1" customWidth="1"/>
    <col min="14595" max="14595" width="5.54296875" style="1" customWidth="1"/>
    <col min="14596" max="14596" width="15.81640625" style="1" customWidth="1"/>
    <col min="14597" max="14597" width="51.54296875" style="1" bestFit="1" customWidth="1"/>
    <col min="14598" max="14598" width="47.453125" style="1" bestFit="1" customWidth="1"/>
    <col min="14599" max="14599" width="27.81640625" style="1" customWidth="1"/>
    <col min="14600" max="14600" width="7.453125" style="1" customWidth="1"/>
    <col min="14601" max="14601" width="1.453125" style="1" customWidth="1"/>
    <col min="14602" max="14602" width="11.1796875" style="1" customWidth="1"/>
    <col min="14603" max="14603" width="8.453125" style="1" customWidth="1"/>
    <col min="14604" max="14605" width="0" style="1" hidden="1" customWidth="1"/>
    <col min="14606" max="14606" width="42.453125" style="1" customWidth="1"/>
    <col min="14607" max="14607" width="54.453125" style="1" customWidth="1"/>
    <col min="14608" max="14616" width="0" style="1" hidden="1" customWidth="1"/>
    <col min="14617" max="14617" width="1.54296875" style="1" customWidth="1"/>
    <col min="14618" max="14618" width="3.1796875" style="1" customWidth="1"/>
    <col min="14619" max="14619" width="10.453125" style="1" customWidth="1"/>
    <col min="14620" max="14620" width="9.1796875" style="1"/>
    <col min="14621" max="14621" width="12.54296875" style="1" customWidth="1"/>
    <col min="14622" max="14623" width="6.453125" style="1" customWidth="1"/>
    <col min="14624" max="14624" width="14.453125" style="1" customWidth="1"/>
    <col min="14625" max="14848" width="9.1796875" style="1"/>
    <col min="14849" max="14849" width="1.453125" style="1" customWidth="1"/>
    <col min="14850" max="14850" width="1.54296875" style="1" customWidth="1"/>
    <col min="14851" max="14851" width="5.54296875" style="1" customWidth="1"/>
    <col min="14852" max="14852" width="15.81640625" style="1" customWidth="1"/>
    <col min="14853" max="14853" width="51.54296875" style="1" bestFit="1" customWidth="1"/>
    <col min="14854" max="14854" width="47.453125" style="1" bestFit="1" customWidth="1"/>
    <col min="14855" max="14855" width="27.81640625" style="1" customWidth="1"/>
    <col min="14856" max="14856" width="7.453125" style="1" customWidth="1"/>
    <col min="14857" max="14857" width="1.453125" style="1" customWidth="1"/>
    <col min="14858" max="14858" width="11.1796875" style="1" customWidth="1"/>
    <col min="14859" max="14859" width="8.453125" style="1" customWidth="1"/>
    <col min="14860" max="14861" width="0" style="1" hidden="1" customWidth="1"/>
    <col min="14862" max="14862" width="42.453125" style="1" customWidth="1"/>
    <col min="14863" max="14863" width="54.453125" style="1" customWidth="1"/>
    <col min="14864" max="14872" width="0" style="1" hidden="1" customWidth="1"/>
    <col min="14873" max="14873" width="1.54296875" style="1" customWidth="1"/>
    <col min="14874" max="14874" width="3.1796875" style="1" customWidth="1"/>
    <col min="14875" max="14875" width="10.453125" style="1" customWidth="1"/>
    <col min="14876" max="14876" width="9.1796875" style="1"/>
    <col min="14877" max="14877" width="12.54296875" style="1" customWidth="1"/>
    <col min="14878" max="14879" width="6.453125" style="1" customWidth="1"/>
    <col min="14880" max="14880" width="14.453125" style="1" customWidth="1"/>
    <col min="14881" max="15104" width="9.1796875" style="1"/>
    <col min="15105" max="15105" width="1.453125" style="1" customWidth="1"/>
    <col min="15106" max="15106" width="1.54296875" style="1" customWidth="1"/>
    <col min="15107" max="15107" width="5.54296875" style="1" customWidth="1"/>
    <col min="15108" max="15108" width="15.81640625" style="1" customWidth="1"/>
    <col min="15109" max="15109" width="51.54296875" style="1" bestFit="1" customWidth="1"/>
    <col min="15110" max="15110" width="47.453125" style="1" bestFit="1" customWidth="1"/>
    <col min="15111" max="15111" width="27.81640625" style="1" customWidth="1"/>
    <col min="15112" max="15112" width="7.453125" style="1" customWidth="1"/>
    <col min="15113" max="15113" width="1.453125" style="1" customWidth="1"/>
    <col min="15114" max="15114" width="11.1796875" style="1" customWidth="1"/>
    <col min="15115" max="15115" width="8.453125" style="1" customWidth="1"/>
    <col min="15116" max="15117" width="0" style="1" hidden="1" customWidth="1"/>
    <col min="15118" max="15118" width="42.453125" style="1" customWidth="1"/>
    <col min="15119" max="15119" width="54.453125" style="1" customWidth="1"/>
    <col min="15120" max="15128" width="0" style="1" hidden="1" customWidth="1"/>
    <col min="15129" max="15129" width="1.54296875" style="1" customWidth="1"/>
    <col min="15130" max="15130" width="3.1796875" style="1" customWidth="1"/>
    <col min="15131" max="15131" width="10.453125" style="1" customWidth="1"/>
    <col min="15132" max="15132" width="9.1796875" style="1"/>
    <col min="15133" max="15133" width="12.54296875" style="1" customWidth="1"/>
    <col min="15134" max="15135" width="6.453125" style="1" customWidth="1"/>
    <col min="15136" max="15136" width="14.453125" style="1" customWidth="1"/>
    <col min="15137" max="15360" width="9.1796875" style="1"/>
    <col min="15361" max="15361" width="1.453125" style="1" customWidth="1"/>
    <col min="15362" max="15362" width="1.54296875" style="1" customWidth="1"/>
    <col min="15363" max="15363" width="5.54296875" style="1" customWidth="1"/>
    <col min="15364" max="15364" width="15.81640625" style="1" customWidth="1"/>
    <col min="15365" max="15365" width="51.54296875" style="1" bestFit="1" customWidth="1"/>
    <col min="15366" max="15366" width="47.453125" style="1" bestFit="1" customWidth="1"/>
    <col min="15367" max="15367" width="27.81640625" style="1" customWidth="1"/>
    <col min="15368" max="15368" width="7.453125" style="1" customWidth="1"/>
    <col min="15369" max="15369" width="1.453125" style="1" customWidth="1"/>
    <col min="15370" max="15370" width="11.1796875" style="1" customWidth="1"/>
    <col min="15371" max="15371" width="8.453125" style="1" customWidth="1"/>
    <col min="15372" max="15373" width="0" style="1" hidden="1" customWidth="1"/>
    <col min="15374" max="15374" width="42.453125" style="1" customWidth="1"/>
    <col min="15375" max="15375" width="54.453125" style="1" customWidth="1"/>
    <col min="15376" max="15384" width="0" style="1" hidden="1" customWidth="1"/>
    <col min="15385" max="15385" width="1.54296875" style="1" customWidth="1"/>
    <col min="15386" max="15386" width="3.1796875" style="1" customWidth="1"/>
    <col min="15387" max="15387" width="10.453125" style="1" customWidth="1"/>
    <col min="15388" max="15388" width="9.1796875" style="1"/>
    <col min="15389" max="15389" width="12.54296875" style="1" customWidth="1"/>
    <col min="15390" max="15391" width="6.453125" style="1" customWidth="1"/>
    <col min="15392" max="15392" width="14.453125" style="1" customWidth="1"/>
    <col min="15393" max="15616" width="9.1796875" style="1"/>
    <col min="15617" max="15617" width="1.453125" style="1" customWidth="1"/>
    <col min="15618" max="15618" width="1.54296875" style="1" customWidth="1"/>
    <col min="15619" max="15619" width="5.54296875" style="1" customWidth="1"/>
    <col min="15620" max="15620" width="15.81640625" style="1" customWidth="1"/>
    <col min="15621" max="15621" width="51.54296875" style="1" bestFit="1" customWidth="1"/>
    <col min="15622" max="15622" width="47.453125" style="1" bestFit="1" customWidth="1"/>
    <col min="15623" max="15623" width="27.81640625" style="1" customWidth="1"/>
    <col min="15624" max="15624" width="7.453125" style="1" customWidth="1"/>
    <col min="15625" max="15625" width="1.453125" style="1" customWidth="1"/>
    <col min="15626" max="15626" width="11.1796875" style="1" customWidth="1"/>
    <col min="15627" max="15627" width="8.453125" style="1" customWidth="1"/>
    <col min="15628" max="15629" width="0" style="1" hidden="1" customWidth="1"/>
    <col min="15630" max="15630" width="42.453125" style="1" customWidth="1"/>
    <col min="15631" max="15631" width="54.453125" style="1" customWidth="1"/>
    <col min="15632" max="15640" width="0" style="1" hidden="1" customWidth="1"/>
    <col min="15641" max="15641" width="1.54296875" style="1" customWidth="1"/>
    <col min="15642" max="15642" width="3.1796875" style="1" customWidth="1"/>
    <col min="15643" max="15643" width="10.453125" style="1" customWidth="1"/>
    <col min="15644" max="15644" width="9.1796875" style="1"/>
    <col min="15645" max="15645" width="12.54296875" style="1" customWidth="1"/>
    <col min="15646" max="15647" width="6.453125" style="1" customWidth="1"/>
    <col min="15648" max="15648" width="14.453125" style="1" customWidth="1"/>
    <col min="15649" max="15872" width="9.1796875" style="1"/>
    <col min="15873" max="15873" width="1.453125" style="1" customWidth="1"/>
    <col min="15874" max="15874" width="1.54296875" style="1" customWidth="1"/>
    <col min="15875" max="15875" width="5.54296875" style="1" customWidth="1"/>
    <col min="15876" max="15876" width="15.81640625" style="1" customWidth="1"/>
    <col min="15877" max="15877" width="51.54296875" style="1" bestFit="1" customWidth="1"/>
    <col min="15878" max="15878" width="47.453125" style="1" bestFit="1" customWidth="1"/>
    <col min="15879" max="15879" width="27.81640625" style="1" customWidth="1"/>
    <col min="15880" max="15880" width="7.453125" style="1" customWidth="1"/>
    <col min="15881" max="15881" width="1.453125" style="1" customWidth="1"/>
    <col min="15882" max="15882" width="11.1796875" style="1" customWidth="1"/>
    <col min="15883" max="15883" width="8.453125" style="1" customWidth="1"/>
    <col min="15884" max="15885" width="0" style="1" hidden="1" customWidth="1"/>
    <col min="15886" max="15886" width="42.453125" style="1" customWidth="1"/>
    <col min="15887" max="15887" width="54.453125" style="1" customWidth="1"/>
    <col min="15888" max="15896" width="0" style="1" hidden="1" customWidth="1"/>
    <col min="15897" max="15897" width="1.54296875" style="1" customWidth="1"/>
    <col min="15898" max="15898" width="3.1796875" style="1" customWidth="1"/>
    <col min="15899" max="15899" width="10.453125" style="1" customWidth="1"/>
    <col min="15900" max="15900" width="9.1796875" style="1"/>
    <col min="15901" max="15901" width="12.54296875" style="1" customWidth="1"/>
    <col min="15902" max="15903" width="6.453125" style="1" customWidth="1"/>
    <col min="15904" max="15904" width="14.453125" style="1" customWidth="1"/>
    <col min="15905" max="16128" width="9.1796875" style="1"/>
    <col min="16129" max="16129" width="1.453125" style="1" customWidth="1"/>
    <col min="16130" max="16130" width="1.54296875" style="1" customWidth="1"/>
    <col min="16131" max="16131" width="5.54296875" style="1" customWidth="1"/>
    <col min="16132" max="16132" width="15.81640625" style="1" customWidth="1"/>
    <col min="16133" max="16133" width="51.54296875" style="1" bestFit="1" customWidth="1"/>
    <col min="16134" max="16134" width="47.453125" style="1" bestFit="1" customWidth="1"/>
    <col min="16135" max="16135" width="27.81640625" style="1" customWidth="1"/>
    <col min="16136" max="16136" width="7.453125" style="1" customWidth="1"/>
    <col min="16137" max="16137" width="1.453125" style="1" customWidth="1"/>
    <col min="16138" max="16138" width="11.1796875" style="1" customWidth="1"/>
    <col min="16139" max="16139" width="8.453125" style="1" customWidth="1"/>
    <col min="16140" max="16141" width="0" style="1" hidden="1" customWidth="1"/>
    <col min="16142" max="16142" width="42.453125" style="1" customWidth="1"/>
    <col min="16143" max="16143" width="54.453125" style="1" customWidth="1"/>
    <col min="16144" max="16152" width="0" style="1" hidden="1" customWidth="1"/>
    <col min="16153" max="16153" width="1.54296875" style="1" customWidth="1"/>
    <col min="16154" max="16154" width="3.1796875" style="1" customWidth="1"/>
    <col min="16155" max="16155" width="10.453125" style="1" customWidth="1"/>
    <col min="16156" max="16156" width="9.1796875" style="1"/>
    <col min="16157" max="16157" width="12.54296875" style="1" customWidth="1"/>
    <col min="16158" max="16159" width="6.453125" style="1" customWidth="1"/>
    <col min="16160" max="16160" width="14.453125" style="1" customWidth="1"/>
    <col min="16161" max="16384" width="9.1796875" style="1"/>
  </cols>
  <sheetData>
    <row r="1" spans="1:185" ht="45.65" hidden="1" customHeight="1" x14ac:dyDescent="0.35">
      <c r="B1" s="104"/>
      <c r="C1" s="105"/>
      <c r="D1" s="106">
        <v>0</v>
      </c>
      <c r="E1" s="107" t="s">
        <v>5</v>
      </c>
      <c r="F1" s="108"/>
      <c r="G1" s="108"/>
      <c r="H1" s="108"/>
      <c r="I1" s="109"/>
      <c r="J1" s="105"/>
      <c r="K1" s="110"/>
      <c r="L1" s="111"/>
      <c r="M1" s="109"/>
      <c r="N1" s="105"/>
      <c r="O1" s="108"/>
      <c r="P1" s="111"/>
      <c r="Q1" s="109"/>
      <c r="R1" s="105"/>
      <c r="S1" s="108"/>
      <c r="T1" s="111"/>
      <c r="U1" s="109"/>
      <c r="V1" s="105"/>
      <c r="W1" s="108"/>
      <c r="X1" s="111"/>
      <c r="Y1" s="112"/>
      <c r="AA1" s="9" t="s">
        <v>6</v>
      </c>
      <c r="AC1" s="9" t="s">
        <v>7</v>
      </c>
      <c r="AD1" s="10">
        <v>0</v>
      </c>
      <c r="AE1" s="10">
        <v>0.49</v>
      </c>
      <c r="AF1" s="9" t="s">
        <v>8</v>
      </c>
      <c r="AG1" s="9" t="s">
        <v>35</v>
      </c>
    </row>
    <row r="2" spans="1:185" ht="41.15" hidden="1" customHeight="1" x14ac:dyDescent="0.35">
      <c r="B2" s="113"/>
      <c r="C2" s="2"/>
      <c r="D2" s="3">
        <v>1</v>
      </c>
      <c r="E2" s="4" t="s">
        <v>9</v>
      </c>
      <c r="F2" s="5"/>
      <c r="G2" s="5"/>
      <c r="H2" s="5"/>
      <c r="J2" s="2"/>
      <c r="K2" s="7"/>
      <c r="N2" s="2"/>
      <c r="O2" s="5"/>
      <c r="R2" s="2"/>
      <c r="S2" s="5"/>
      <c r="V2" s="2"/>
      <c r="W2" s="5"/>
      <c r="Y2" s="114"/>
      <c r="AA2" s="10">
        <v>0</v>
      </c>
      <c r="AB2" s="11">
        <v>0</v>
      </c>
      <c r="AC2" s="9" t="s">
        <v>5</v>
      </c>
      <c r="AD2" s="10">
        <v>0.5</v>
      </c>
      <c r="AE2" s="10">
        <v>0.79</v>
      </c>
      <c r="AF2" s="9" t="s">
        <v>10</v>
      </c>
      <c r="AG2" s="9" t="s">
        <v>36</v>
      </c>
    </row>
    <row r="3" spans="1:185" ht="45.65" hidden="1" customHeight="1" x14ac:dyDescent="0.35">
      <c r="B3" s="113"/>
      <c r="C3" s="2"/>
      <c r="D3" s="3">
        <v>2</v>
      </c>
      <c r="E3" s="4" t="s">
        <v>11</v>
      </c>
      <c r="F3" s="5"/>
      <c r="G3" s="5"/>
      <c r="H3" s="5"/>
      <c r="J3" s="2"/>
      <c r="K3" s="7"/>
      <c r="N3" s="2"/>
      <c r="O3" s="5"/>
      <c r="R3" s="2"/>
      <c r="S3" s="5"/>
      <c r="V3" s="2"/>
      <c r="W3" s="5"/>
      <c r="Y3" s="114"/>
      <c r="AA3" s="10">
        <v>0.5</v>
      </c>
      <c r="AB3" s="11">
        <v>1</v>
      </c>
      <c r="AC3" s="9" t="s">
        <v>33</v>
      </c>
      <c r="AD3" s="10">
        <v>0.8</v>
      </c>
      <c r="AE3" s="10">
        <v>1</v>
      </c>
      <c r="AF3" s="9" t="s">
        <v>12</v>
      </c>
      <c r="AG3" s="9" t="s">
        <v>20</v>
      </c>
    </row>
    <row r="4" spans="1:185" ht="38.15" hidden="1" customHeight="1" x14ac:dyDescent="0.35">
      <c r="B4" s="113"/>
      <c r="C4" s="2"/>
      <c r="D4" s="3">
        <v>3</v>
      </c>
      <c r="E4" s="4" t="s">
        <v>13</v>
      </c>
      <c r="F4" s="5"/>
      <c r="G4" s="5"/>
      <c r="H4" s="5"/>
      <c r="J4" s="2"/>
      <c r="K4" s="7"/>
      <c r="N4" s="2"/>
      <c r="O4" s="5"/>
      <c r="R4" s="2"/>
      <c r="S4" s="5"/>
      <c r="V4" s="2"/>
      <c r="W4" s="5"/>
      <c r="Y4" s="114"/>
      <c r="AA4" s="10">
        <v>0.75</v>
      </c>
      <c r="AB4" s="11">
        <v>2</v>
      </c>
      <c r="AC4" s="9" t="s">
        <v>34</v>
      </c>
      <c r="AD4" s="10">
        <v>1.01</v>
      </c>
      <c r="AE4" s="9">
        <v>110</v>
      </c>
      <c r="AF4" s="9" t="s">
        <v>14</v>
      </c>
      <c r="AG4" s="9" t="s">
        <v>21</v>
      </c>
    </row>
    <row r="5" spans="1:185" ht="47.5" hidden="1" customHeight="1" x14ac:dyDescent="0.35">
      <c r="B5" s="113"/>
      <c r="C5" s="2"/>
      <c r="D5" s="3"/>
      <c r="E5" s="4"/>
      <c r="F5" s="5"/>
      <c r="G5" s="5"/>
      <c r="H5" s="5"/>
      <c r="J5" s="2"/>
      <c r="K5" s="7"/>
      <c r="N5" s="2"/>
      <c r="O5" s="5"/>
      <c r="R5" s="2"/>
      <c r="S5" s="5"/>
      <c r="V5" s="2"/>
      <c r="W5" s="5"/>
      <c r="Y5" s="114"/>
      <c r="AA5" s="10">
        <v>1</v>
      </c>
      <c r="AB5" s="11">
        <v>3</v>
      </c>
      <c r="AC5" s="9" t="s">
        <v>11</v>
      </c>
    </row>
    <row r="6" spans="1:185" ht="60" hidden="1" customHeight="1" x14ac:dyDescent="0.35">
      <c r="B6" s="113"/>
      <c r="C6" s="12"/>
      <c r="D6" s="13"/>
      <c r="E6" s="14"/>
      <c r="F6" s="15"/>
      <c r="G6" s="15"/>
      <c r="H6" s="15"/>
      <c r="J6" s="12"/>
      <c r="K6" s="16"/>
      <c r="N6" s="12"/>
      <c r="O6" s="15"/>
      <c r="R6" s="12"/>
      <c r="S6" s="15"/>
      <c r="V6" s="12"/>
      <c r="W6" s="15"/>
      <c r="Y6" s="114"/>
      <c r="AA6" s="10">
        <v>1</v>
      </c>
      <c r="AB6" s="11" t="s">
        <v>15</v>
      </c>
      <c r="AC6" s="9" t="s">
        <v>7</v>
      </c>
    </row>
    <row r="7" spans="1:185" ht="30" customHeight="1" x14ac:dyDescent="0.35">
      <c r="B7" s="115"/>
      <c r="C7" s="159" t="s">
        <v>46</v>
      </c>
      <c r="D7" s="159"/>
      <c r="E7" s="159"/>
      <c r="F7" s="159"/>
      <c r="G7" s="159"/>
      <c r="H7" s="159"/>
      <c r="I7" s="159"/>
      <c r="J7" s="159"/>
      <c r="K7" s="159"/>
      <c r="L7" s="159"/>
      <c r="M7" s="159"/>
      <c r="N7" s="159"/>
      <c r="O7" s="159"/>
      <c r="P7" s="159"/>
      <c r="Q7" s="159"/>
      <c r="R7" s="159"/>
      <c r="S7" s="159"/>
      <c r="T7" s="159"/>
      <c r="U7" s="159"/>
      <c r="V7" s="159"/>
      <c r="W7" s="159"/>
      <c r="X7" s="17"/>
      <c r="Y7" s="116"/>
      <c r="AA7" s="10"/>
      <c r="AB7" s="11"/>
    </row>
    <row r="8" spans="1:185" s="4" customFormat="1" ht="45" customHeight="1" x14ac:dyDescent="0.35">
      <c r="A8" s="1"/>
      <c r="B8" s="117"/>
      <c r="C8" s="160"/>
      <c r="D8" s="161"/>
      <c r="E8" s="18" t="s">
        <v>0</v>
      </c>
      <c r="F8" s="18" t="s">
        <v>22</v>
      </c>
      <c r="G8" s="18" t="s">
        <v>2</v>
      </c>
      <c r="H8" s="19" t="s">
        <v>4</v>
      </c>
      <c r="I8" s="20"/>
      <c r="J8" s="21" t="s">
        <v>23</v>
      </c>
      <c r="K8" s="22" t="s">
        <v>16</v>
      </c>
      <c r="L8" s="23"/>
      <c r="M8" s="24"/>
      <c r="N8" s="25" t="s">
        <v>45</v>
      </c>
      <c r="O8" s="25" t="s">
        <v>24</v>
      </c>
      <c r="P8" s="23"/>
      <c r="Q8" s="24"/>
      <c r="R8" s="21"/>
      <c r="S8" s="21"/>
      <c r="T8" s="23"/>
      <c r="U8" s="24"/>
      <c r="V8" s="21"/>
      <c r="W8" s="21"/>
      <c r="X8" s="23"/>
      <c r="Y8" s="118"/>
      <c r="Z8" s="26"/>
      <c r="AA8" s="9"/>
      <c r="AB8" s="9"/>
      <c r="AC8" s="9"/>
      <c r="AD8" s="9"/>
      <c r="AE8" s="9"/>
      <c r="AF8" s="9"/>
      <c r="AG8" s="9"/>
      <c r="AH8" s="9"/>
      <c r="AI8" s="9"/>
      <c r="AJ8" s="9"/>
      <c r="AK8" s="9"/>
      <c r="AL8" s="9"/>
      <c r="AM8" s="9"/>
      <c r="AN8" s="9"/>
      <c r="AO8" s="9"/>
      <c r="AP8" s="9"/>
      <c r="AQ8" s="9"/>
      <c r="AR8" s="9"/>
      <c r="AS8" s="9"/>
      <c r="AT8" s="9"/>
      <c r="AU8" s="9"/>
      <c r="AV8" s="9"/>
      <c r="AW8" s="9"/>
      <c r="AX8" s="9"/>
      <c r="AY8" s="9"/>
      <c r="AZ8" s="9"/>
      <c r="BA8" s="9"/>
      <c r="BB8" s="9"/>
      <c r="BC8" s="9"/>
      <c r="BD8" s="9"/>
      <c r="BE8" s="9"/>
      <c r="BF8" s="9"/>
      <c r="BG8" s="9"/>
      <c r="BH8" s="9"/>
      <c r="BI8" s="9"/>
      <c r="BJ8" s="9"/>
      <c r="BK8" s="9"/>
      <c r="BL8" s="9"/>
      <c r="BM8" s="9"/>
      <c r="BN8" s="9"/>
      <c r="BO8" s="9"/>
      <c r="BP8" s="9"/>
      <c r="BQ8" s="9"/>
      <c r="BR8" s="9"/>
      <c r="BS8" s="9"/>
      <c r="BT8" s="9"/>
      <c r="BU8" s="9"/>
      <c r="BV8" s="9"/>
      <c r="BW8" s="9"/>
      <c r="BX8" s="9"/>
      <c r="BY8" s="9"/>
      <c r="BZ8" s="9"/>
      <c r="CA8" s="9"/>
      <c r="CB8" s="9"/>
      <c r="CC8" s="9"/>
      <c r="CD8" s="9"/>
      <c r="CE8" s="9"/>
      <c r="CF8" s="9"/>
      <c r="CG8" s="9"/>
      <c r="CH8" s="9"/>
      <c r="CI8" s="9"/>
      <c r="CJ8" s="9"/>
      <c r="CK8" s="9"/>
      <c r="CL8" s="9"/>
      <c r="CM8" s="9"/>
      <c r="CN8" s="9"/>
      <c r="CO8" s="9"/>
      <c r="CP8" s="9"/>
      <c r="CQ8" s="9"/>
      <c r="CR8" s="9"/>
      <c r="CS8" s="9"/>
      <c r="CT8" s="9"/>
      <c r="CU8" s="9"/>
      <c r="CV8" s="9"/>
      <c r="CW8" s="9"/>
      <c r="CX8" s="9"/>
      <c r="CY8" s="9"/>
      <c r="CZ8" s="9"/>
      <c r="DA8" s="9"/>
      <c r="DB8" s="9"/>
      <c r="DC8" s="9"/>
      <c r="DD8" s="9"/>
      <c r="DE8" s="9"/>
      <c r="DF8" s="9"/>
      <c r="DG8" s="9"/>
      <c r="DH8" s="9"/>
      <c r="DI8" s="9"/>
      <c r="DJ8" s="9"/>
      <c r="DK8" s="9"/>
      <c r="DL8" s="9"/>
      <c r="DM8" s="9"/>
      <c r="DN8" s="9"/>
      <c r="DO8" s="9"/>
      <c r="DP8" s="9"/>
      <c r="DQ8" s="9"/>
      <c r="DR8" s="9"/>
      <c r="DS8" s="9"/>
      <c r="DT8" s="9"/>
      <c r="DU8" s="9"/>
      <c r="DV8" s="9"/>
      <c r="DW8" s="9"/>
      <c r="DX8" s="9"/>
      <c r="DY8" s="9"/>
      <c r="DZ8" s="9"/>
      <c r="EA8" s="9"/>
      <c r="EB8" s="9"/>
      <c r="EC8" s="9"/>
      <c r="ED8" s="9"/>
      <c r="EE8" s="9"/>
      <c r="EF8" s="9"/>
      <c r="EG8" s="9"/>
      <c r="EH8" s="9"/>
      <c r="EI8" s="9"/>
      <c r="EJ8" s="9"/>
      <c r="EK8" s="9"/>
      <c r="EL8" s="9"/>
      <c r="EM8" s="9"/>
      <c r="EN8" s="9"/>
      <c r="EO8" s="9"/>
      <c r="EP8" s="9"/>
      <c r="EQ8" s="9"/>
      <c r="ER8" s="9"/>
      <c r="ES8" s="9"/>
      <c r="ET8" s="9"/>
      <c r="EU8" s="9"/>
      <c r="EV8" s="9"/>
      <c r="EW8" s="9"/>
      <c r="EX8" s="9"/>
      <c r="EY8" s="9"/>
      <c r="EZ8" s="9"/>
      <c r="FA8" s="9"/>
      <c r="FB8" s="9"/>
      <c r="FC8" s="9"/>
      <c r="FD8" s="9"/>
      <c r="FE8" s="9"/>
      <c r="FF8" s="9"/>
      <c r="FG8" s="9"/>
      <c r="FH8" s="9"/>
      <c r="FI8" s="9"/>
      <c r="FJ8" s="9"/>
      <c r="FK8" s="9"/>
      <c r="FL8" s="9"/>
      <c r="FM8" s="9"/>
      <c r="FN8" s="9"/>
      <c r="FO8" s="9"/>
      <c r="FP8" s="9"/>
      <c r="FQ8" s="9"/>
      <c r="FR8" s="9"/>
      <c r="FS8" s="9"/>
      <c r="FT8" s="9"/>
      <c r="FU8" s="9"/>
      <c r="FV8" s="9"/>
      <c r="FW8" s="9"/>
      <c r="FX8" s="9"/>
      <c r="FY8" s="9"/>
      <c r="FZ8" s="9"/>
      <c r="GA8" s="9"/>
      <c r="GB8" s="9"/>
      <c r="GC8" s="2"/>
    </row>
    <row r="9" spans="1:185" s="4" customFormat="1" ht="139.5" x14ac:dyDescent="0.35">
      <c r="A9" s="1"/>
      <c r="B9" s="117"/>
      <c r="C9" s="162" t="s">
        <v>27</v>
      </c>
      <c r="D9" s="163"/>
      <c r="E9" s="137" t="s">
        <v>47</v>
      </c>
      <c r="F9" s="137" t="s">
        <v>59</v>
      </c>
      <c r="G9" s="137" t="s">
        <v>50</v>
      </c>
      <c r="H9" s="134">
        <v>0.1</v>
      </c>
      <c r="I9" s="27"/>
      <c r="J9" s="28"/>
      <c r="K9" s="29">
        <f>IF(J9=$AB$2,$AA$2,(IF(J9=$AB$3,$AA$3,IF(J9=$AB$4,$AA$4,IF(J9=$AB$5,$AA$5,IF(J9=$AB$6,$AA$6))))))</f>
        <v>0</v>
      </c>
      <c r="L9" s="30">
        <f>$H9*K9</f>
        <v>0</v>
      </c>
      <c r="M9" s="31"/>
      <c r="N9" s="32"/>
      <c r="O9" s="33"/>
      <c r="P9" s="30">
        <f>$H9*O9</f>
        <v>0</v>
      </c>
      <c r="Q9" s="31"/>
      <c r="R9" s="32"/>
      <c r="S9" s="29"/>
      <c r="T9" s="30"/>
      <c r="U9" s="31"/>
      <c r="V9" s="32"/>
      <c r="W9" s="29"/>
      <c r="X9" s="30">
        <f>$H9*W9</f>
        <v>0</v>
      </c>
      <c r="Y9" s="119"/>
      <c r="Z9" s="11"/>
      <c r="AA9" s="9"/>
      <c r="AB9" s="9"/>
      <c r="AC9" s="9"/>
      <c r="AD9" s="9"/>
      <c r="AE9" s="9"/>
      <c r="AF9" s="9"/>
      <c r="AG9" s="9"/>
      <c r="AH9" s="9"/>
      <c r="AI9" s="9"/>
      <c r="AJ9" s="9"/>
      <c r="AK9" s="9"/>
      <c r="AL9" s="9"/>
      <c r="AM9" s="9"/>
      <c r="AN9" s="9"/>
      <c r="AO9" s="9"/>
      <c r="AP9" s="9"/>
      <c r="AQ9" s="9"/>
      <c r="AR9" s="9"/>
      <c r="AS9" s="9"/>
      <c r="AT9" s="9"/>
      <c r="AU9" s="9"/>
      <c r="AV9" s="9"/>
      <c r="AW9" s="9"/>
      <c r="AX9" s="9"/>
      <c r="AY9" s="9"/>
      <c r="AZ9" s="9"/>
      <c r="BA9" s="9"/>
      <c r="BB9" s="9"/>
      <c r="BC9" s="9"/>
      <c r="BD9" s="9"/>
      <c r="BE9" s="9"/>
      <c r="BF9" s="9"/>
      <c r="BG9" s="9"/>
      <c r="BH9" s="9"/>
      <c r="BI9" s="9"/>
      <c r="BJ9" s="9"/>
      <c r="BK9" s="9"/>
      <c r="BL9" s="9"/>
      <c r="BM9" s="9"/>
      <c r="BN9" s="9"/>
      <c r="BO9" s="9"/>
      <c r="BP9" s="9"/>
      <c r="BQ9" s="9"/>
      <c r="BR9" s="9"/>
      <c r="BS9" s="9"/>
      <c r="BT9" s="9"/>
      <c r="BU9" s="9"/>
      <c r="BV9" s="9"/>
      <c r="BW9" s="9"/>
      <c r="BX9" s="9"/>
      <c r="BY9" s="9"/>
      <c r="BZ9" s="9"/>
      <c r="CA9" s="9"/>
      <c r="CB9" s="9"/>
      <c r="CC9" s="9"/>
      <c r="CD9" s="9"/>
      <c r="CE9" s="9"/>
      <c r="CF9" s="9"/>
      <c r="CG9" s="9"/>
      <c r="CH9" s="9"/>
      <c r="CI9" s="9"/>
      <c r="CJ9" s="9"/>
      <c r="CK9" s="9"/>
      <c r="CL9" s="9"/>
      <c r="CM9" s="9"/>
      <c r="CN9" s="9"/>
      <c r="CO9" s="9"/>
      <c r="CP9" s="9"/>
      <c r="CQ9" s="9"/>
      <c r="CR9" s="9"/>
      <c r="CS9" s="9"/>
      <c r="CT9" s="9"/>
      <c r="CU9" s="9"/>
      <c r="CV9" s="9"/>
      <c r="CW9" s="9"/>
      <c r="CX9" s="9"/>
      <c r="CY9" s="9"/>
      <c r="CZ9" s="9"/>
      <c r="DA9" s="9"/>
      <c r="DB9" s="9"/>
      <c r="DC9" s="9"/>
      <c r="DD9" s="9"/>
      <c r="DE9" s="9"/>
      <c r="DF9" s="9"/>
      <c r="DG9" s="9"/>
      <c r="DH9" s="9"/>
      <c r="DI9" s="9"/>
      <c r="DJ9" s="9"/>
      <c r="DK9" s="9"/>
      <c r="DL9" s="9"/>
      <c r="DM9" s="9"/>
      <c r="DN9" s="9"/>
      <c r="DO9" s="9"/>
      <c r="DP9" s="9"/>
      <c r="DQ9" s="9"/>
      <c r="DR9" s="9"/>
      <c r="DS9" s="9"/>
      <c r="DT9" s="9"/>
      <c r="DU9" s="9"/>
      <c r="DV9" s="9"/>
      <c r="DW9" s="9"/>
      <c r="DX9" s="9"/>
      <c r="DY9" s="9"/>
      <c r="DZ9" s="9"/>
      <c r="EA9" s="9"/>
      <c r="EB9" s="9"/>
      <c r="EC9" s="9"/>
      <c r="ED9" s="9"/>
      <c r="EE9" s="9"/>
      <c r="EF9" s="9"/>
      <c r="EG9" s="9"/>
      <c r="EH9" s="9"/>
      <c r="EI9" s="9"/>
      <c r="EJ9" s="9"/>
      <c r="EK9" s="9"/>
      <c r="EL9" s="9"/>
      <c r="EM9" s="9"/>
      <c r="EN9" s="9"/>
      <c r="EO9" s="9"/>
      <c r="EP9" s="9"/>
      <c r="EQ9" s="9"/>
      <c r="ER9" s="9"/>
      <c r="ES9" s="9"/>
      <c r="ET9" s="9"/>
      <c r="EU9" s="9"/>
      <c r="EV9" s="9"/>
      <c r="EW9" s="9"/>
      <c r="EX9" s="9"/>
      <c r="EY9" s="9"/>
      <c r="EZ9" s="9"/>
      <c r="FA9" s="9"/>
      <c r="FB9" s="9"/>
      <c r="FC9" s="9"/>
      <c r="FD9" s="9"/>
      <c r="FE9" s="9"/>
      <c r="FF9" s="9"/>
      <c r="FG9" s="9"/>
      <c r="FH9" s="9"/>
      <c r="FI9" s="9"/>
      <c r="FJ9" s="9"/>
      <c r="FK9" s="9"/>
      <c r="FL9" s="9"/>
      <c r="FM9" s="9"/>
      <c r="FN9" s="9"/>
      <c r="FO9" s="9"/>
      <c r="FP9" s="9"/>
      <c r="FQ9" s="9"/>
      <c r="FR9" s="9"/>
      <c r="FS9" s="9"/>
      <c r="FT9" s="9"/>
      <c r="FU9" s="9"/>
      <c r="FV9" s="9"/>
      <c r="FW9" s="9"/>
      <c r="FX9" s="9"/>
      <c r="FY9" s="9"/>
      <c r="FZ9" s="9"/>
      <c r="GA9" s="9"/>
      <c r="GB9" s="9"/>
      <c r="GC9" s="2"/>
    </row>
    <row r="10" spans="1:185" s="4" customFormat="1" ht="77.5" x14ac:dyDescent="0.35">
      <c r="A10" s="1"/>
      <c r="B10" s="117"/>
      <c r="C10" s="164"/>
      <c r="D10" s="165"/>
      <c r="E10" s="137" t="s">
        <v>48</v>
      </c>
      <c r="F10" s="137" t="s">
        <v>49</v>
      </c>
      <c r="G10" s="137" t="s">
        <v>51</v>
      </c>
      <c r="H10" s="135">
        <v>0.4</v>
      </c>
      <c r="I10" s="27"/>
      <c r="J10" s="28"/>
      <c r="K10" s="29">
        <f>IF(J10=$AB$2,$AA$2,(IF(J10=$AB$3,$AA$3,IF(J10=$AB$4,$AA$4,IF(J10=$AB$5,$AA$5,IF(J10=$AB$6,$AA$6))))))</f>
        <v>0</v>
      </c>
      <c r="L10" s="30">
        <f>$H10*K10</f>
        <v>0</v>
      </c>
      <c r="M10" s="31"/>
      <c r="N10" s="32"/>
      <c r="O10" s="33"/>
      <c r="P10" s="30"/>
      <c r="Q10" s="31"/>
      <c r="R10" s="32"/>
      <c r="S10" s="29"/>
      <c r="T10" s="30"/>
      <c r="U10" s="31"/>
      <c r="V10" s="32"/>
      <c r="W10" s="29"/>
      <c r="X10" s="30"/>
      <c r="Y10" s="119"/>
      <c r="Z10" s="11"/>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c r="BB10" s="9"/>
      <c r="BC10" s="9"/>
      <c r="BD10" s="9"/>
      <c r="BE10" s="9"/>
      <c r="BF10" s="9"/>
      <c r="BG10" s="9"/>
      <c r="BH10" s="9"/>
      <c r="BI10" s="9"/>
      <c r="BJ10" s="9"/>
      <c r="BK10" s="9"/>
      <c r="BL10" s="9"/>
      <c r="BM10" s="9"/>
      <c r="BN10" s="9"/>
      <c r="BO10" s="9"/>
      <c r="BP10" s="9"/>
      <c r="BQ10" s="9"/>
      <c r="BR10" s="9"/>
      <c r="BS10" s="9"/>
      <c r="BT10" s="9"/>
      <c r="BU10" s="9"/>
      <c r="BV10" s="9"/>
      <c r="BW10" s="9"/>
      <c r="BX10" s="9"/>
      <c r="BY10" s="9"/>
      <c r="BZ10" s="9"/>
      <c r="CA10" s="9"/>
      <c r="CB10" s="9"/>
      <c r="CC10" s="9"/>
      <c r="CD10" s="9"/>
      <c r="CE10" s="9"/>
      <c r="CF10" s="9"/>
      <c r="CG10" s="9"/>
      <c r="CH10" s="9"/>
      <c r="CI10" s="9"/>
      <c r="CJ10" s="9"/>
      <c r="CK10" s="9"/>
      <c r="CL10" s="9"/>
      <c r="CM10" s="9"/>
      <c r="CN10" s="9"/>
      <c r="CO10" s="9"/>
      <c r="CP10" s="9"/>
      <c r="CQ10" s="9"/>
      <c r="CR10" s="9"/>
      <c r="CS10" s="9"/>
      <c r="CT10" s="9"/>
      <c r="CU10" s="9"/>
      <c r="CV10" s="9"/>
      <c r="CW10" s="9"/>
      <c r="CX10" s="9"/>
      <c r="CY10" s="9"/>
      <c r="CZ10" s="9"/>
      <c r="DA10" s="9"/>
      <c r="DB10" s="9"/>
      <c r="DC10" s="9"/>
      <c r="DD10" s="9"/>
      <c r="DE10" s="9"/>
      <c r="DF10" s="9"/>
      <c r="DG10" s="9"/>
      <c r="DH10" s="9"/>
      <c r="DI10" s="9"/>
      <c r="DJ10" s="9"/>
      <c r="DK10" s="9"/>
      <c r="DL10" s="9"/>
      <c r="DM10" s="9"/>
      <c r="DN10" s="9"/>
      <c r="DO10" s="9"/>
      <c r="DP10" s="9"/>
      <c r="DQ10" s="9"/>
      <c r="DR10" s="9"/>
      <c r="DS10" s="9"/>
      <c r="DT10" s="9"/>
      <c r="DU10" s="9"/>
      <c r="DV10" s="9"/>
      <c r="DW10" s="9"/>
      <c r="DX10" s="9"/>
      <c r="DY10" s="9"/>
      <c r="DZ10" s="9"/>
      <c r="EA10" s="9"/>
      <c r="EB10" s="9"/>
      <c r="EC10" s="9"/>
      <c r="ED10" s="9"/>
      <c r="EE10" s="9"/>
      <c r="EF10" s="9"/>
      <c r="EG10" s="9"/>
      <c r="EH10" s="9"/>
      <c r="EI10" s="9"/>
      <c r="EJ10" s="9"/>
      <c r="EK10" s="9"/>
      <c r="EL10" s="9"/>
      <c r="EM10" s="9"/>
      <c r="EN10" s="9"/>
      <c r="EO10" s="9"/>
      <c r="EP10" s="9"/>
      <c r="EQ10" s="9"/>
      <c r="ER10" s="9"/>
      <c r="ES10" s="9"/>
      <c r="ET10" s="9"/>
      <c r="EU10" s="9"/>
      <c r="EV10" s="9"/>
      <c r="EW10" s="9"/>
      <c r="EX10" s="9"/>
      <c r="EY10" s="9"/>
      <c r="EZ10" s="9"/>
      <c r="FA10" s="9"/>
      <c r="FB10" s="9"/>
      <c r="FC10" s="9"/>
      <c r="FD10" s="9"/>
      <c r="FE10" s="9"/>
      <c r="FF10" s="9"/>
      <c r="FG10" s="9"/>
      <c r="FH10" s="9"/>
      <c r="FI10" s="9"/>
      <c r="FJ10" s="9"/>
      <c r="FK10" s="9"/>
      <c r="FL10" s="9"/>
      <c r="FM10" s="9"/>
      <c r="FN10" s="9"/>
      <c r="FO10" s="9"/>
      <c r="FP10" s="9"/>
      <c r="FQ10" s="9"/>
      <c r="FR10" s="9"/>
      <c r="FS10" s="9"/>
      <c r="FT10" s="9"/>
      <c r="FU10" s="9"/>
      <c r="FV10" s="9"/>
      <c r="FW10" s="9"/>
      <c r="FX10" s="9"/>
      <c r="FY10" s="9"/>
      <c r="FZ10" s="9"/>
      <c r="GA10" s="9"/>
      <c r="GB10" s="9"/>
      <c r="GC10" s="2"/>
    </row>
    <row r="11" spans="1:185" s="4" customFormat="1" ht="263.5" x14ac:dyDescent="0.35">
      <c r="A11" s="1"/>
      <c r="B11" s="117"/>
      <c r="C11" s="164"/>
      <c r="D11" s="165"/>
      <c r="E11" s="137" t="s">
        <v>60</v>
      </c>
      <c r="F11" s="137" t="s">
        <v>61</v>
      </c>
      <c r="G11" s="137" t="s">
        <v>52</v>
      </c>
      <c r="H11" s="135">
        <v>0.5</v>
      </c>
      <c r="I11" s="27"/>
      <c r="J11" s="28"/>
      <c r="K11" s="29">
        <f>IF(J11=$AB$2,$AA$2,(IF(J11=$AB$3,$AA$3,IF(J11=$AB$4,$AA$4,IF(J11=$AB$5,$AA$5,IF(J11=$AB$6,$AA$6))))))</f>
        <v>0</v>
      </c>
      <c r="L11" s="30">
        <f>$H11*K11</f>
        <v>0</v>
      </c>
      <c r="M11" s="31"/>
      <c r="N11" s="32"/>
      <c r="O11" s="33"/>
      <c r="P11" s="30" t="e">
        <f>#REF!*#REF!</f>
        <v>#REF!</v>
      </c>
      <c r="Q11" s="31"/>
      <c r="R11" s="32"/>
      <c r="S11" s="29"/>
      <c r="T11" s="30"/>
      <c r="U11" s="31"/>
      <c r="V11" s="32"/>
      <c r="W11" s="29"/>
      <c r="X11" s="30" t="e">
        <f>#REF!*W11</f>
        <v>#REF!</v>
      </c>
      <c r="Y11" s="119"/>
      <c r="Z11" s="11"/>
      <c r="AA11" s="9"/>
      <c r="AB11" s="9"/>
      <c r="AC11" s="9"/>
      <c r="AD11" s="9"/>
      <c r="AE11" s="9"/>
      <c r="AF11" s="9"/>
      <c r="AG11" s="9"/>
      <c r="AH11" s="9"/>
      <c r="AI11" s="9"/>
      <c r="AJ11" s="9"/>
      <c r="AK11" s="9"/>
      <c r="AL11" s="9"/>
      <c r="AM11" s="9"/>
      <c r="AN11" s="9"/>
      <c r="AO11" s="9"/>
      <c r="AP11" s="9"/>
      <c r="AQ11" s="9"/>
      <c r="AR11" s="9"/>
      <c r="AS11" s="9"/>
      <c r="AT11" s="9"/>
      <c r="AU11" s="9"/>
      <c r="AV11" s="9"/>
      <c r="AW11" s="9"/>
      <c r="AX11" s="9"/>
      <c r="AY11" s="9"/>
      <c r="AZ11" s="9"/>
      <c r="BA11" s="9"/>
      <c r="BB11" s="9"/>
      <c r="BC11" s="9"/>
      <c r="BD11" s="9"/>
      <c r="BE11" s="9"/>
      <c r="BF11" s="9"/>
      <c r="BG11" s="9"/>
      <c r="BH11" s="9"/>
      <c r="BI11" s="9"/>
      <c r="BJ11" s="9"/>
      <c r="BK11" s="9"/>
      <c r="BL11" s="9"/>
      <c r="BM11" s="9"/>
      <c r="BN11" s="9"/>
      <c r="BO11" s="9"/>
      <c r="BP11" s="9"/>
      <c r="BQ11" s="9"/>
      <c r="BR11" s="9"/>
      <c r="BS11" s="9"/>
      <c r="BT11" s="9"/>
      <c r="BU11" s="9"/>
      <c r="BV11" s="9"/>
      <c r="BW11" s="9"/>
      <c r="BX11" s="9"/>
      <c r="BY11" s="9"/>
      <c r="BZ11" s="9"/>
      <c r="CA11" s="9"/>
      <c r="CB11" s="9"/>
      <c r="CC11" s="9"/>
      <c r="CD11" s="9"/>
      <c r="CE11" s="9"/>
      <c r="CF11" s="9"/>
      <c r="CG11" s="9"/>
      <c r="CH11" s="9"/>
      <c r="CI11" s="9"/>
      <c r="CJ11" s="9"/>
      <c r="CK11" s="9"/>
      <c r="CL11" s="9"/>
      <c r="CM11" s="9"/>
      <c r="CN11" s="9"/>
      <c r="CO11" s="9"/>
      <c r="CP11" s="9"/>
      <c r="CQ11" s="9"/>
      <c r="CR11" s="9"/>
      <c r="CS11" s="9"/>
      <c r="CT11" s="9"/>
      <c r="CU11" s="9"/>
      <c r="CV11" s="9"/>
      <c r="CW11" s="9"/>
      <c r="CX11" s="9"/>
      <c r="CY11" s="9"/>
      <c r="CZ11" s="9"/>
      <c r="DA11" s="9"/>
      <c r="DB11" s="9"/>
      <c r="DC11" s="9"/>
      <c r="DD11" s="9"/>
      <c r="DE11" s="9"/>
      <c r="DF11" s="9"/>
      <c r="DG11" s="9"/>
      <c r="DH11" s="9"/>
      <c r="DI11" s="9"/>
      <c r="DJ11" s="9"/>
      <c r="DK11" s="9"/>
      <c r="DL11" s="9"/>
      <c r="DM11" s="9"/>
      <c r="DN11" s="9"/>
      <c r="DO11" s="9"/>
      <c r="DP11" s="9"/>
      <c r="DQ11" s="9"/>
      <c r="DR11" s="9"/>
      <c r="DS11" s="9"/>
      <c r="DT11" s="9"/>
      <c r="DU11" s="9"/>
      <c r="DV11" s="9"/>
      <c r="DW11" s="9"/>
      <c r="DX11" s="9"/>
      <c r="DY11" s="9"/>
      <c r="DZ11" s="9"/>
      <c r="EA11" s="9"/>
      <c r="EB11" s="9"/>
      <c r="EC11" s="9"/>
      <c r="ED11" s="9"/>
      <c r="EE11" s="9"/>
      <c r="EF11" s="9"/>
      <c r="EG11" s="9"/>
      <c r="EH11" s="9"/>
      <c r="EI11" s="9"/>
      <c r="EJ11" s="9"/>
      <c r="EK11" s="9"/>
      <c r="EL11" s="9"/>
      <c r="EM11" s="9"/>
      <c r="EN11" s="9"/>
      <c r="EO11" s="9"/>
      <c r="EP11" s="9"/>
      <c r="EQ11" s="9"/>
      <c r="ER11" s="9"/>
      <c r="ES11" s="9"/>
      <c r="ET11" s="9"/>
      <c r="EU11" s="9"/>
      <c r="EV11" s="9"/>
      <c r="EW11" s="9"/>
      <c r="EX11" s="9"/>
      <c r="EY11" s="9"/>
      <c r="EZ11" s="9"/>
      <c r="FA11" s="9"/>
      <c r="FB11" s="9"/>
      <c r="FC11" s="9"/>
      <c r="FD11" s="9"/>
      <c r="FE11" s="9"/>
      <c r="FF11" s="9"/>
      <c r="FG11" s="9"/>
      <c r="FH11" s="9"/>
      <c r="FI11" s="9"/>
      <c r="FJ11" s="9"/>
      <c r="FK11" s="9"/>
      <c r="FL11" s="9"/>
      <c r="FM11" s="9"/>
      <c r="FN11" s="9"/>
      <c r="FO11" s="9"/>
      <c r="FP11" s="9"/>
      <c r="FQ11" s="9"/>
      <c r="FR11" s="9"/>
      <c r="FS11" s="9"/>
      <c r="FT11" s="9"/>
      <c r="FU11" s="9"/>
      <c r="FV11" s="9"/>
      <c r="FW11" s="9"/>
      <c r="FX11" s="9"/>
      <c r="FY11" s="9"/>
      <c r="FZ11" s="9"/>
      <c r="GA11" s="9"/>
      <c r="GB11" s="9"/>
      <c r="GC11" s="2"/>
    </row>
    <row r="12" spans="1:185" s="4" customFormat="1" ht="15.5" x14ac:dyDescent="0.35">
      <c r="A12" s="1"/>
      <c r="B12" s="117"/>
      <c r="C12" s="166"/>
      <c r="D12" s="167"/>
      <c r="E12" s="138" t="s">
        <v>1</v>
      </c>
      <c r="F12" s="138"/>
      <c r="G12" s="139"/>
      <c r="H12" s="36">
        <f>SUM(H9:H11)</f>
        <v>1</v>
      </c>
      <c r="I12" s="37"/>
      <c r="J12" s="38" t="str">
        <f>IF(AND(K12&gt;=$AD$1,K12&lt;=$AE$1), $AF$1, IF(AND(K12&gt;$AE$1,K12&lt;=$AE$2), $AF$2, IF(AND(K12&gt;$AE$2,K12&lt;=$AE$3), $AF$3, IF(K12&gt;$AE$3,$AF$4))))</f>
        <v>NOT MEET</v>
      </c>
      <c r="K12" s="39">
        <f>SUM(L9:L11)</f>
        <v>0</v>
      </c>
      <c r="L12" s="30"/>
      <c r="M12" s="40"/>
      <c r="N12" s="38"/>
      <c r="O12" s="39"/>
      <c r="P12" s="30" t="e">
        <f>#REF!*#REF!</f>
        <v>#REF!</v>
      </c>
      <c r="Q12" s="31"/>
      <c r="R12" s="32"/>
      <c r="S12" s="29"/>
      <c r="T12" s="30"/>
      <c r="U12" s="31"/>
      <c r="V12" s="32"/>
      <c r="W12" s="29"/>
      <c r="X12" s="30" t="e">
        <f>#REF!*W12</f>
        <v>#REF!</v>
      </c>
      <c r="Y12" s="119"/>
      <c r="Z12" s="11"/>
      <c r="AA12" s="9"/>
      <c r="AB12" s="9"/>
      <c r="AC12" s="9"/>
      <c r="AD12" s="9"/>
      <c r="AE12" s="9"/>
      <c r="AF12" s="9"/>
      <c r="AG12" s="9"/>
      <c r="AH12" s="9"/>
      <c r="AI12" s="9"/>
      <c r="AJ12" s="9"/>
      <c r="AK12" s="9"/>
      <c r="AL12" s="9"/>
      <c r="AM12" s="9"/>
      <c r="AN12" s="9"/>
      <c r="AO12" s="9"/>
      <c r="AP12" s="9"/>
      <c r="AQ12" s="9"/>
      <c r="AR12" s="9"/>
      <c r="AS12" s="9"/>
      <c r="AT12" s="9"/>
      <c r="AU12" s="9"/>
      <c r="AV12" s="9"/>
      <c r="AW12" s="9"/>
      <c r="AX12" s="9"/>
      <c r="AY12" s="9"/>
      <c r="AZ12" s="9"/>
      <c r="BA12" s="9"/>
      <c r="BB12" s="9"/>
      <c r="BC12" s="9"/>
      <c r="BD12" s="9"/>
      <c r="BE12" s="9"/>
      <c r="BF12" s="9"/>
      <c r="BG12" s="9"/>
      <c r="BH12" s="9"/>
      <c r="BI12" s="9"/>
      <c r="BJ12" s="9"/>
      <c r="BK12" s="9"/>
      <c r="BL12" s="9"/>
      <c r="BM12" s="9"/>
      <c r="BN12" s="9"/>
      <c r="BO12" s="9"/>
      <c r="BP12" s="9"/>
      <c r="BQ12" s="9"/>
      <c r="BR12" s="9"/>
      <c r="BS12" s="9"/>
      <c r="BT12" s="9"/>
      <c r="BU12" s="9"/>
      <c r="BV12" s="9"/>
      <c r="BW12" s="9"/>
      <c r="BX12" s="9"/>
      <c r="BY12" s="9"/>
      <c r="BZ12" s="9"/>
      <c r="CA12" s="9"/>
      <c r="CB12" s="9"/>
      <c r="CC12" s="9"/>
      <c r="CD12" s="9"/>
      <c r="CE12" s="9"/>
      <c r="CF12" s="9"/>
      <c r="CG12" s="9"/>
      <c r="CH12" s="9"/>
      <c r="CI12" s="9"/>
      <c r="CJ12" s="9"/>
      <c r="CK12" s="9"/>
      <c r="CL12" s="9"/>
      <c r="CM12" s="9"/>
      <c r="CN12" s="9"/>
      <c r="CO12" s="9"/>
      <c r="CP12" s="9"/>
      <c r="CQ12" s="9"/>
      <c r="CR12" s="9"/>
      <c r="CS12" s="9"/>
      <c r="CT12" s="9"/>
      <c r="CU12" s="9"/>
      <c r="CV12" s="9"/>
      <c r="CW12" s="9"/>
      <c r="CX12" s="9"/>
      <c r="CY12" s="9"/>
      <c r="CZ12" s="9"/>
      <c r="DA12" s="9"/>
      <c r="DB12" s="9"/>
      <c r="DC12" s="9"/>
      <c r="DD12" s="9"/>
      <c r="DE12" s="9"/>
      <c r="DF12" s="9"/>
      <c r="DG12" s="9"/>
      <c r="DH12" s="9"/>
      <c r="DI12" s="9"/>
      <c r="DJ12" s="9"/>
      <c r="DK12" s="9"/>
      <c r="DL12" s="9"/>
      <c r="DM12" s="9"/>
      <c r="DN12" s="9"/>
      <c r="DO12" s="9"/>
      <c r="DP12" s="9"/>
      <c r="DQ12" s="9"/>
      <c r="DR12" s="9"/>
      <c r="DS12" s="9"/>
      <c r="DT12" s="9"/>
      <c r="DU12" s="9"/>
      <c r="DV12" s="9"/>
      <c r="DW12" s="9"/>
      <c r="DX12" s="9"/>
      <c r="DY12" s="9"/>
      <c r="DZ12" s="9"/>
      <c r="EA12" s="9"/>
      <c r="EB12" s="9"/>
      <c r="EC12" s="9"/>
      <c r="ED12" s="9"/>
      <c r="EE12" s="9"/>
      <c r="EF12" s="9"/>
      <c r="EG12" s="9"/>
      <c r="EH12" s="9"/>
      <c r="EI12" s="9"/>
      <c r="EJ12" s="9"/>
      <c r="EK12" s="9"/>
      <c r="EL12" s="9"/>
      <c r="EM12" s="9"/>
      <c r="EN12" s="9"/>
      <c r="EO12" s="9"/>
      <c r="EP12" s="9"/>
      <c r="EQ12" s="9"/>
      <c r="ER12" s="9"/>
      <c r="ES12" s="9"/>
      <c r="ET12" s="9"/>
      <c r="EU12" s="9"/>
      <c r="EV12" s="9"/>
      <c r="EW12" s="9"/>
      <c r="EX12" s="9"/>
      <c r="EY12" s="9"/>
      <c r="EZ12" s="9"/>
      <c r="FA12" s="9"/>
      <c r="FB12" s="9"/>
      <c r="FC12" s="9"/>
      <c r="FD12" s="9"/>
      <c r="FE12" s="9"/>
      <c r="FF12" s="9"/>
      <c r="FG12" s="9"/>
      <c r="FH12" s="9"/>
      <c r="FI12" s="9"/>
      <c r="FJ12" s="9"/>
      <c r="FK12" s="9"/>
      <c r="FL12" s="9"/>
      <c r="FM12" s="9"/>
      <c r="FN12" s="9"/>
      <c r="FO12" s="9"/>
      <c r="FP12" s="9"/>
      <c r="FQ12" s="9"/>
      <c r="FR12" s="9"/>
      <c r="FS12" s="9"/>
      <c r="FT12" s="9"/>
      <c r="FU12" s="9"/>
      <c r="FV12" s="9"/>
      <c r="FW12" s="9"/>
      <c r="FX12" s="9"/>
      <c r="FY12" s="9"/>
      <c r="FZ12" s="9"/>
      <c r="GA12" s="9"/>
      <c r="GB12" s="9"/>
      <c r="GC12" s="2"/>
    </row>
    <row r="13" spans="1:185" s="45" customFormat="1" ht="124" x14ac:dyDescent="0.35">
      <c r="A13" s="41"/>
      <c r="B13" s="120"/>
      <c r="C13" s="168" t="s">
        <v>56</v>
      </c>
      <c r="D13" s="169"/>
      <c r="E13" s="137" t="s">
        <v>62</v>
      </c>
      <c r="F13" s="137" t="s">
        <v>63</v>
      </c>
      <c r="G13" s="137" t="s">
        <v>64</v>
      </c>
      <c r="H13" s="136">
        <v>0.75</v>
      </c>
      <c r="I13" s="27"/>
      <c r="J13" s="28"/>
      <c r="K13" s="29">
        <f>IF(J13=$AB$2,$AA$2,(IF(J13=$AB$3,$AA$3,IF(J13=$AB$4,$AA$4,IF(J13=$AB$5,$AA$5,IF(J13=$AB$6,$AA$6))))))</f>
        <v>0</v>
      </c>
      <c r="L13" s="30">
        <f t="shared" ref="L13:L18" si="0">$H13*K13</f>
        <v>0</v>
      </c>
      <c r="M13" s="31"/>
      <c r="N13" s="32"/>
      <c r="O13" s="33"/>
      <c r="P13" s="30">
        <f>$H15*O15</f>
        <v>0</v>
      </c>
      <c r="Q13" s="40"/>
      <c r="R13" s="38"/>
      <c r="S13" s="39"/>
      <c r="T13" s="30"/>
      <c r="U13" s="40"/>
      <c r="V13" s="38"/>
      <c r="W13" s="39"/>
      <c r="X13" s="30">
        <f>$H15*W13</f>
        <v>0</v>
      </c>
      <c r="Y13" s="121"/>
      <c r="Z13" s="42"/>
      <c r="AA13" s="43"/>
      <c r="AB13" s="43"/>
      <c r="AC13" s="43"/>
      <c r="AD13" s="43"/>
      <c r="AE13" s="43"/>
      <c r="AF13" s="43"/>
      <c r="AG13" s="43"/>
      <c r="AH13" s="43"/>
      <c r="AI13" s="43"/>
      <c r="AJ13" s="43"/>
      <c r="AK13" s="43"/>
      <c r="AL13" s="43"/>
      <c r="AM13" s="43"/>
      <c r="AN13" s="43"/>
      <c r="AO13" s="43"/>
      <c r="AP13" s="43"/>
      <c r="AQ13" s="43"/>
      <c r="AR13" s="43"/>
      <c r="AS13" s="43"/>
      <c r="AT13" s="43"/>
      <c r="AU13" s="43"/>
      <c r="AV13" s="43"/>
      <c r="AW13" s="43"/>
      <c r="AX13" s="43"/>
      <c r="AY13" s="43"/>
      <c r="AZ13" s="43"/>
      <c r="BA13" s="43"/>
      <c r="BB13" s="43"/>
      <c r="BC13" s="43"/>
      <c r="BD13" s="43"/>
      <c r="BE13" s="43"/>
      <c r="BF13" s="43"/>
      <c r="BG13" s="43"/>
      <c r="BH13" s="43"/>
      <c r="BI13" s="43"/>
      <c r="BJ13" s="43"/>
      <c r="BK13" s="43"/>
      <c r="BL13" s="43"/>
      <c r="BM13" s="43"/>
      <c r="BN13" s="43"/>
      <c r="BO13" s="43"/>
      <c r="BP13" s="43"/>
      <c r="BQ13" s="43"/>
      <c r="BR13" s="43"/>
      <c r="BS13" s="43"/>
      <c r="BT13" s="43"/>
      <c r="BU13" s="43"/>
      <c r="BV13" s="43"/>
      <c r="BW13" s="43"/>
      <c r="BX13" s="43"/>
      <c r="BY13" s="43"/>
      <c r="BZ13" s="43"/>
      <c r="CA13" s="43"/>
      <c r="CB13" s="43"/>
      <c r="CC13" s="43"/>
      <c r="CD13" s="43"/>
      <c r="CE13" s="43"/>
      <c r="CF13" s="43"/>
      <c r="CG13" s="43"/>
      <c r="CH13" s="43"/>
      <c r="CI13" s="43"/>
      <c r="CJ13" s="43"/>
      <c r="CK13" s="43"/>
      <c r="CL13" s="43"/>
      <c r="CM13" s="43"/>
      <c r="CN13" s="43"/>
      <c r="CO13" s="43"/>
      <c r="CP13" s="43"/>
      <c r="CQ13" s="43"/>
      <c r="CR13" s="43"/>
      <c r="CS13" s="43"/>
      <c r="CT13" s="43"/>
      <c r="CU13" s="43"/>
      <c r="CV13" s="43"/>
      <c r="CW13" s="43"/>
      <c r="CX13" s="43"/>
      <c r="CY13" s="43"/>
      <c r="CZ13" s="43"/>
      <c r="DA13" s="43"/>
      <c r="DB13" s="43"/>
      <c r="DC13" s="43"/>
      <c r="DD13" s="43"/>
      <c r="DE13" s="43"/>
      <c r="DF13" s="43"/>
      <c r="DG13" s="43"/>
      <c r="DH13" s="43"/>
      <c r="DI13" s="43"/>
      <c r="DJ13" s="43"/>
      <c r="DK13" s="43"/>
      <c r="DL13" s="43"/>
      <c r="DM13" s="43"/>
      <c r="DN13" s="43"/>
      <c r="DO13" s="43"/>
      <c r="DP13" s="43"/>
      <c r="DQ13" s="43"/>
      <c r="DR13" s="43"/>
      <c r="DS13" s="43"/>
      <c r="DT13" s="43"/>
      <c r="DU13" s="43"/>
      <c r="DV13" s="43"/>
      <c r="DW13" s="43"/>
      <c r="DX13" s="43"/>
      <c r="DY13" s="43"/>
      <c r="DZ13" s="43"/>
      <c r="EA13" s="43"/>
      <c r="EB13" s="43"/>
      <c r="EC13" s="43"/>
      <c r="ED13" s="43"/>
      <c r="EE13" s="43"/>
      <c r="EF13" s="43"/>
      <c r="EG13" s="43"/>
      <c r="EH13" s="43"/>
      <c r="EI13" s="43"/>
      <c r="EJ13" s="43"/>
      <c r="EK13" s="43"/>
      <c r="EL13" s="43"/>
      <c r="EM13" s="43"/>
      <c r="EN13" s="43"/>
      <c r="EO13" s="43"/>
      <c r="EP13" s="43"/>
      <c r="EQ13" s="43"/>
      <c r="ER13" s="43"/>
      <c r="ES13" s="43"/>
      <c r="ET13" s="43"/>
      <c r="EU13" s="43"/>
      <c r="EV13" s="43"/>
      <c r="EW13" s="43"/>
      <c r="EX13" s="43"/>
      <c r="EY13" s="43"/>
      <c r="EZ13" s="43"/>
      <c r="FA13" s="43"/>
      <c r="FB13" s="43"/>
      <c r="FC13" s="43"/>
      <c r="FD13" s="43"/>
      <c r="FE13" s="43"/>
      <c r="FF13" s="43"/>
      <c r="FG13" s="43"/>
      <c r="FH13" s="43"/>
      <c r="FI13" s="43"/>
      <c r="FJ13" s="43"/>
      <c r="FK13" s="43"/>
      <c r="FL13" s="43"/>
      <c r="FM13" s="43"/>
      <c r="FN13" s="43"/>
      <c r="FO13" s="43"/>
      <c r="FP13" s="43"/>
      <c r="FQ13" s="43"/>
      <c r="FR13" s="43"/>
      <c r="FS13" s="43"/>
      <c r="FT13" s="43"/>
      <c r="FU13" s="43"/>
      <c r="FV13" s="43"/>
      <c r="FW13" s="43"/>
      <c r="FX13" s="43"/>
      <c r="FY13" s="43"/>
      <c r="FZ13" s="43"/>
      <c r="GA13" s="43"/>
      <c r="GB13" s="43"/>
      <c r="GC13" s="44"/>
    </row>
    <row r="14" spans="1:185" s="4" customFormat="1" ht="108.5" x14ac:dyDescent="0.35">
      <c r="A14" s="1"/>
      <c r="B14" s="117"/>
      <c r="C14" s="170"/>
      <c r="D14" s="171"/>
      <c r="E14" s="137" t="s">
        <v>53</v>
      </c>
      <c r="F14" s="137" t="s">
        <v>54</v>
      </c>
      <c r="G14" s="137" t="s">
        <v>55</v>
      </c>
      <c r="H14" s="136">
        <v>0.25</v>
      </c>
      <c r="I14" s="27"/>
      <c r="J14" s="28"/>
      <c r="K14" s="29">
        <f>IF(J14=$AB$2,$AA$2,(IF(J14=$AB$3,$AA$3,IF(J14=$AB$4,$AA$4,IF(J14=$AB$5,$AA$5,IF(J14=$AB$6,$AA$6))))))</f>
        <v>0</v>
      </c>
      <c r="L14" s="30">
        <f t="shared" si="0"/>
        <v>0</v>
      </c>
      <c r="M14" s="31"/>
      <c r="N14" s="32"/>
      <c r="O14" s="32"/>
      <c r="P14" s="30" t="e">
        <f>#REF!*#REF!</f>
        <v>#REF!</v>
      </c>
      <c r="Q14" s="31"/>
      <c r="R14" s="32"/>
      <c r="S14" s="29"/>
      <c r="T14" s="30"/>
      <c r="U14" s="31"/>
      <c r="V14" s="32"/>
      <c r="W14" s="29"/>
      <c r="X14" s="30" t="e">
        <f>#REF!*W14</f>
        <v>#REF!</v>
      </c>
      <c r="Y14" s="119"/>
      <c r="Z14" s="11"/>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c r="BI14" s="9"/>
      <c r="BJ14" s="9"/>
      <c r="BK14" s="9"/>
      <c r="BL14" s="9"/>
      <c r="BM14" s="9"/>
      <c r="BN14" s="9"/>
      <c r="BO14" s="9"/>
      <c r="BP14" s="9"/>
      <c r="BQ14" s="9"/>
      <c r="BR14" s="9"/>
      <c r="BS14" s="9"/>
      <c r="BT14" s="9"/>
      <c r="BU14" s="9"/>
      <c r="BV14" s="9"/>
      <c r="BW14" s="9"/>
      <c r="BX14" s="9"/>
      <c r="BY14" s="9"/>
      <c r="BZ14" s="9"/>
      <c r="CA14" s="9"/>
      <c r="CB14" s="9"/>
      <c r="CC14" s="9"/>
      <c r="CD14" s="9"/>
      <c r="CE14" s="9"/>
      <c r="CF14" s="9"/>
      <c r="CG14" s="9"/>
      <c r="CH14" s="9"/>
      <c r="CI14" s="9"/>
      <c r="CJ14" s="9"/>
      <c r="CK14" s="9"/>
      <c r="CL14" s="9"/>
      <c r="CM14" s="9"/>
      <c r="CN14" s="9"/>
      <c r="CO14" s="9"/>
      <c r="CP14" s="9"/>
      <c r="CQ14" s="9"/>
      <c r="CR14" s="9"/>
      <c r="CS14" s="9"/>
      <c r="CT14" s="9"/>
      <c r="CU14" s="9"/>
      <c r="CV14" s="9"/>
      <c r="CW14" s="9"/>
      <c r="CX14" s="9"/>
      <c r="CY14" s="9"/>
      <c r="CZ14" s="9"/>
      <c r="DA14" s="9"/>
      <c r="DB14" s="9"/>
      <c r="DC14" s="9"/>
      <c r="DD14" s="9"/>
      <c r="DE14" s="9"/>
      <c r="DF14" s="9"/>
      <c r="DG14" s="9"/>
      <c r="DH14" s="9"/>
      <c r="DI14" s="9"/>
      <c r="DJ14" s="9"/>
      <c r="DK14" s="9"/>
      <c r="DL14" s="9"/>
      <c r="DM14" s="9"/>
      <c r="DN14" s="9"/>
      <c r="DO14" s="9"/>
      <c r="DP14" s="9"/>
      <c r="DQ14" s="9"/>
      <c r="DR14" s="9"/>
      <c r="DS14" s="9"/>
      <c r="DT14" s="9"/>
      <c r="DU14" s="9"/>
      <c r="DV14" s="9"/>
      <c r="DW14" s="9"/>
      <c r="DX14" s="9"/>
      <c r="DY14" s="9"/>
      <c r="DZ14" s="9"/>
      <c r="EA14" s="9"/>
      <c r="EB14" s="9"/>
      <c r="EC14" s="9"/>
      <c r="ED14" s="9"/>
      <c r="EE14" s="9"/>
      <c r="EF14" s="9"/>
      <c r="EG14" s="9"/>
      <c r="EH14" s="9"/>
      <c r="EI14" s="9"/>
      <c r="EJ14" s="9"/>
      <c r="EK14" s="9"/>
      <c r="EL14" s="9"/>
      <c r="EM14" s="9"/>
      <c r="EN14" s="9"/>
      <c r="EO14" s="9"/>
      <c r="EP14" s="9"/>
      <c r="EQ14" s="9"/>
      <c r="ER14" s="9"/>
      <c r="ES14" s="9"/>
      <c r="ET14" s="9"/>
      <c r="EU14" s="9"/>
      <c r="EV14" s="9"/>
      <c r="EW14" s="9"/>
      <c r="EX14" s="9"/>
      <c r="EY14" s="9"/>
      <c r="EZ14" s="9"/>
      <c r="FA14" s="9"/>
      <c r="FB14" s="9"/>
      <c r="FC14" s="9"/>
      <c r="FD14" s="9"/>
      <c r="FE14" s="9"/>
      <c r="FF14" s="9"/>
      <c r="FG14" s="9"/>
      <c r="FH14" s="9"/>
      <c r="FI14" s="9"/>
      <c r="FJ14" s="9"/>
      <c r="FK14" s="9"/>
      <c r="FL14" s="9"/>
      <c r="FM14" s="9"/>
      <c r="FN14" s="9"/>
      <c r="FO14" s="9"/>
      <c r="FP14" s="9"/>
      <c r="FQ14" s="9"/>
      <c r="FR14" s="9"/>
      <c r="FS14" s="9"/>
      <c r="FT14" s="9"/>
      <c r="FU14" s="9"/>
      <c r="FV14" s="9"/>
      <c r="FW14" s="9"/>
      <c r="FX14" s="9"/>
      <c r="FY14" s="9"/>
      <c r="FZ14" s="9"/>
      <c r="GA14" s="9"/>
      <c r="GB14" s="9"/>
      <c r="GC14" s="2"/>
    </row>
    <row r="15" spans="1:185" s="4" customFormat="1" ht="21.65" customHeight="1" x14ac:dyDescent="0.35">
      <c r="A15" s="1"/>
      <c r="B15" s="117"/>
      <c r="C15" s="172"/>
      <c r="D15" s="173"/>
      <c r="E15" s="34" t="s">
        <v>1</v>
      </c>
      <c r="F15" s="34"/>
      <c r="G15" s="35"/>
      <c r="H15" s="36">
        <f>SUM(H13:H14)</f>
        <v>1</v>
      </c>
      <c r="I15" s="37"/>
      <c r="J15" s="38" t="str">
        <f>IF(AND(K15&gt;=$AD$1,K15&lt;=$AE$1), $AF$1, IF(AND(K15&gt;$AE$1,K15&lt;=$AE$2), $AF$2, IF(AND(K15&gt;$AE$2,K15&lt;=$AE$3), $AF$3, IF(K15&gt;$AE$3,$AF$4))))</f>
        <v>NOT MEET</v>
      </c>
      <c r="K15" s="39">
        <f>SUM(L13:L14)</f>
        <v>0</v>
      </c>
      <c r="L15" s="30"/>
      <c r="M15" s="40"/>
      <c r="N15" s="38"/>
      <c r="O15" s="39"/>
      <c r="P15" s="30" t="s">
        <v>3</v>
      </c>
      <c r="Q15" s="31"/>
      <c r="R15" s="32"/>
      <c r="S15" s="29"/>
      <c r="T15" s="30"/>
      <c r="U15" s="31"/>
      <c r="V15" s="32"/>
      <c r="W15" s="29"/>
      <c r="X15" s="30" t="e">
        <f>#REF!*W15</f>
        <v>#REF!</v>
      </c>
      <c r="Y15" s="119"/>
      <c r="Z15" s="46"/>
      <c r="AA15" s="9"/>
      <c r="AB15" s="9"/>
      <c r="AC15" s="9"/>
      <c r="AD15" s="9"/>
      <c r="AE15" s="9"/>
      <c r="AF15" s="9"/>
      <c r="AG15" s="9"/>
      <c r="AH15" s="9"/>
      <c r="AI15" s="9"/>
      <c r="AJ15" s="9"/>
      <c r="AK15" s="9"/>
      <c r="AL15" s="9"/>
      <c r="AM15" s="9"/>
      <c r="AN15" s="9"/>
      <c r="AO15" s="9"/>
      <c r="AP15" s="9"/>
      <c r="AQ15" s="9"/>
      <c r="AR15" s="9"/>
      <c r="AS15" s="9"/>
      <c r="AT15" s="9"/>
      <c r="AU15" s="9"/>
      <c r="AV15" s="9"/>
      <c r="AW15" s="9"/>
      <c r="AX15" s="9"/>
      <c r="AY15" s="9"/>
      <c r="AZ15" s="9"/>
      <c r="BA15" s="9"/>
      <c r="BB15" s="9"/>
      <c r="BC15" s="9"/>
      <c r="BD15" s="9"/>
      <c r="BE15" s="9"/>
      <c r="BF15" s="9"/>
      <c r="BG15" s="9"/>
      <c r="BH15" s="9"/>
      <c r="BI15" s="9"/>
      <c r="BJ15" s="9"/>
      <c r="BK15" s="9"/>
      <c r="BL15" s="9"/>
      <c r="BM15" s="9"/>
      <c r="BN15" s="9"/>
      <c r="BO15" s="9"/>
      <c r="BP15" s="9"/>
      <c r="BQ15" s="9"/>
      <c r="BR15" s="9"/>
      <c r="BS15" s="9"/>
      <c r="BT15" s="9"/>
      <c r="BU15" s="9"/>
      <c r="BV15" s="9"/>
      <c r="BW15" s="9"/>
      <c r="BX15" s="9"/>
      <c r="BY15" s="9"/>
      <c r="BZ15" s="9"/>
      <c r="CA15" s="9"/>
      <c r="CB15" s="9"/>
      <c r="CC15" s="9"/>
      <c r="CD15" s="9"/>
      <c r="CE15" s="9"/>
      <c r="CF15" s="9"/>
      <c r="CG15" s="9"/>
      <c r="CH15" s="9"/>
      <c r="CI15" s="9"/>
      <c r="CJ15" s="9"/>
      <c r="CK15" s="9"/>
      <c r="CL15" s="9"/>
      <c r="CM15" s="9"/>
      <c r="CN15" s="9"/>
      <c r="CO15" s="9"/>
      <c r="CP15" s="9"/>
      <c r="CQ15" s="9"/>
      <c r="CR15" s="9"/>
      <c r="CS15" s="9"/>
      <c r="CT15" s="9"/>
      <c r="CU15" s="9"/>
      <c r="CV15" s="9"/>
      <c r="CW15" s="9"/>
      <c r="CX15" s="9"/>
      <c r="CY15" s="9"/>
      <c r="CZ15" s="9"/>
      <c r="DA15" s="9"/>
      <c r="DB15" s="9"/>
      <c r="DC15" s="9"/>
      <c r="DD15" s="9"/>
      <c r="DE15" s="9"/>
      <c r="DF15" s="9"/>
      <c r="DG15" s="9"/>
      <c r="DH15" s="9"/>
      <c r="DI15" s="9"/>
      <c r="DJ15" s="9"/>
      <c r="DK15" s="9"/>
      <c r="DL15" s="9"/>
      <c r="DM15" s="9"/>
      <c r="DN15" s="9"/>
      <c r="DO15" s="9"/>
      <c r="DP15" s="9"/>
      <c r="DQ15" s="9"/>
      <c r="DR15" s="9"/>
      <c r="DS15" s="9"/>
      <c r="DT15" s="9"/>
      <c r="DU15" s="9"/>
      <c r="DV15" s="9"/>
      <c r="DW15" s="9"/>
      <c r="DX15" s="9"/>
      <c r="DY15" s="9"/>
      <c r="DZ15" s="9"/>
      <c r="EA15" s="9"/>
      <c r="EB15" s="9"/>
      <c r="EC15" s="9"/>
      <c r="ED15" s="9"/>
      <c r="EE15" s="9"/>
      <c r="EF15" s="9"/>
      <c r="EG15" s="9"/>
      <c r="EH15" s="9"/>
      <c r="EI15" s="9"/>
      <c r="EJ15" s="9"/>
      <c r="EK15" s="9"/>
      <c r="EL15" s="9"/>
      <c r="EM15" s="9"/>
      <c r="EN15" s="9"/>
      <c r="EO15" s="9"/>
      <c r="EP15" s="9"/>
      <c r="EQ15" s="9"/>
      <c r="ER15" s="9"/>
      <c r="ES15" s="9"/>
      <c r="ET15" s="9"/>
      <c r="EU15" s="9"/>
      <c r="EV15" s="9"/>
      <c r="EW15" s="9"/>
      <c r="EX15" s="9"/>
      <c r="EY15" s="9"/>
      <c r="EZ15" s="9"/>
      <c r="FA15" s="9"/>
      <c r="FB15" s="9"/>
      <c r="FC15" s="9"/>
      <c r="FD15" s="9"/>
      <c r="FE15" s="9"/>
      <c r="FF15" s="9"/>
      <c r="FG15" s="9"/>
      <c r="FH15" s="9"/>
      <c r="FI15" s="9"/>
      <c r="FJ15" s="9"/>
      <c r="FK15" s="9"/>
      <c r="FL15" s="9"/>
      <c r="FM15" s="9"/>
      <c r="FN15" s="9"/>
      <c r="FO15" s="9"/>
      <c r="FP15" s="9"/>
      <c r="FQ15" s="9"/>
      <c r="FR15" s="9"/>
      <c r="FS15" s="9"/>
      <c r="FT15" s="9"/>
      <c r="FU15" s="9"/>
      <c r="FV15" s="9"/>
      <c r="FW15" s="9"/>
      <c r="FX15" s="9"/>
      <c r="FY15" s="9"/>
      <c r="FZ15" s="9"/>
      <c r="GA15" s="9"/>
      <c r="GB15" s="9"/>
      <c r="GC15" s="2"/>
    </row>
    <row r="16" spans="1:185" s="45" customFormat="1" ht="157" customHeight="1" x14ac:dyDescent="0.35">
      <c r="A16" s="41"/>
      <c r="B16" s="120"/>
      <c r="C16" s="174" t="s">
        <v>57</v>
      </c>
      <c r="D16" s="175"/>
      <c r="E16" s="137" t="s">
        <v>25</v>
      </c>
      <c r="F16" s="137" t="s">
        <v>40</v>
      </c>
      <c r="G16" s="137" t="s">
        <v>41</v>
      </c>
      <c r="H16" s="101">
        <v>0.35</v>
      </c>
      <c r="I16" s="27"/>
      <c r="J16" s="28"/>
      <c r="K16" s="29">
        <f>IF(J16=$AB$2,$AA$2,(IF(J16=$AB$3,$AA$3,IF(J16=$AB$4,$AA$4,IF(J16=$AB$5,$AA$5,IF(J16=$AB$6,$AA$6))))))</f>
        <v>0</v>
      </c>
      <c r="L16" s="30">
        <f t="shared" si="0"/>
        <v>0</v>
      </c>
      <c r="M16" s="31"/>
      <c r="N16" s="32"/>
      <c r="O16" s="33"/>
      <c r="P16" s="30" t="e">
        <f>#REF!*#REF!</f>
        <v>#REF!</v>
      </c>
      <c r="Q16" s="40"/>
      <c r="R16" s="28"/>
      <c r="S16" s="48"/>
      <c r="T16" s="30"/>
      <c r="U16" s="40"/>
      <c r="V16" s="28"/>
      <c r="W16" s="48"/>
      <c r="X16" s="30" t="e">
        <f>#REF!*W16</f>
        <v>#REF!</v>
      </c>
      <c r="Y16" s="121"/>
      <c r="Z16" s="42"/>
      <c r="AA16" s="43"/>
      <c r="AB16" s="43"/>
      <c r="AC16" s="43"/>
      <c r="AD16" s="43"/>
      <c r="AE16" s="43"/>
      <c r="AF16" s="43"/>
      <c r="AG16" s="43"/>
      <c r="AH16" s="43"/>
      <c r="AI16" s="43"/>
      <c r="AJ16" s="43"/>
      <c r="AK16" s="43"/>
      <c r="AL16" s="43"/>
      <c r="AM16" s="43"/>
      <c r="AN16" s="43"/>
      <c r="AO16" s="43"/>
      <c r="AP16" s="43"/>
      <c r="AQ16" s="43"/>
      <c r="AR16" s="43"/>
      <c r="AS16" s="43"/>
      <c r="AT16" s="43"/>
      <c r="AU16" s="43"/>
      <c r="AV16" s="43"/>
      <c r="AW16" s="43"/>
      <c r="AX16" s="43"/>
      <c r="AY16" s="43"/>
      <c r="AZ16" s="43"/>
      <c r="BA16" s="43"/>
      <c r="BB16" s="43"/>
      <c r="BC16" s="43"/>
      <c r="BD16" s="43"/>
      <c r="BE16" s="43"/>
      <c r="BF16" s="43"/>
      <c r="BG16" s="43"/>
      <c r="BH16" s="43"/>
      <c r="BI16" s="43"/>
      <c r="BJ16" s="43"/>
      <c r="BK16" s="43"/>
      <c r="BL16" s="43"/>
      <c r="BM16" s="43"/>
      <c r="BN16" s="43"/>
      <c r="BO16" s="43"/>
      <c r="BP16" s="43"/>
      <c r="BQ16" s="43"/>
      <c r="BR16" s="43"/>
      <c r="BS16" s="43"/>
      <c r="BT16" s="43"/>
      <c r="BU16" s="43"/>
      <c r="BV16" s="43"/>
      <c r="BW16" s="43"/>
      <c r="BX16" s="43"/>
      <c r="BY16" s="43"/>
      <c r="BZ16" s="43"/>
      <c r="CA16" s="43"/>
      <c r="CB16" s="43"/>
      <c r="CC16" s="43"/>
      <c r="CD16" s="43"/>
      <c r="CE16" s="43"/>
      <c r="CF16" s="43"/>
      <c r="CG16" s="43"/>
      <c r="CH16" s="43"/>
      <c r="CI16" s="43"/>
      <c r="CJ16" s="43"/>
      <c r="CK16" s="43"/>
      <c r="CL16" s="43"/>
      <c r="CM16" s="43"/>
      <c r="CN16" s="43"/>
      <c r="CO16" s="43"/>
      <c r="CP16" s="43"/>
      <c r="CQ16" s="43"/>
      <c r="CR16" s="43"/>
      <c r="CS16" s="43"/>
      <c r="CT16" s="43"/>
      <c r="CU16" s="43"/>
      <c r="CV16" s="43"/>
      <c r="CW16" s="43"/>
      <c r="CX16" s="43"/>
      <c r="CY16" s="43"/>
      <c r="CZ16" s="43"/>
      <c r="DA16" s="43"/>
      <c r="DB16" s="43"/>
      <c r="DC16" s="43"/>
      <c r="DD16" s="43"/>
      <c r="DE16" s="43"/>
      <c r="DF16" s="43"/>
      <c r="DG16" s="43"/>
      <c r="DH16" s="43"/>
      <c r="DI16" s="43"/>
      <c r="DJ16" s="43"/>
      <c r="DK16" s="43"/>
      <c r="DL16" s="43"/>
      <c r="DM16" s="43"/>
      <c r="DN16" s="43"/>
      <c r="DO16" s="43"/>
      <c r="DP16" s="43"/>
      <c r="DQ16" s="43"/>
      <c r="DR16" s="43"/>
      <c r="DS16" s="43"/>
      <c r="DT16" s="43"/>
      <c r="DU16" s="43"/>
      <c r="DV16" s="43"/>
      <c r="DW16" s="43"/>
      <c r="DX16" s="43"/>
      <c r="DY16" s="43"/>
      <c r="DZ16" s="43"/>
      <c r="EA16" s="43"/>
      <c r="EB16" s="43"/>
      <c r="EC16" s="43"/>
      <c r="ED16" s="43"/>
      <c r="EE16" s="43"/>
      <c r="EF16" s="43"/>
      <c r="EG16" s="43"/>
      <c r="EH16" s="43"/>
      <c r="EI16" s="43"/>
      <c r="EJ16" s="43"/>
      <c r="EK16" s="43"/>
      <c r="EL16" s="43"/>
      <c r="EM16" s="43"/>
      <c r="EN16" s="43"/>
      <c r="EO16" s="43"/>
      <c r="EP16" s="43"/>
      <c r="EQ16" s="43"/>
      <c r="ER16" s="43"/>
      <c r="ES16" s="43"/>
      <c r="ET16" s="43"/>
      <c r="EU16" s="43"/>
      <c r="EV16" s="43"/>
      <c r="EW16" s="43"/>
      <c r="EX16" s="43"/>
      <c r="EY16" s="43"/>
      <c r="EZ16" s="43"/>
      <c r="FA16" s="43"/>
      <c r="FB16" s="43"/>
      <c r="FC16" s="43"/>
      <c r="FD16" s="43"/>
      <c r="FE16" s="43"/>
      <c r="FF16" s="43"/>
      <c r="FG16" s="43"/>
      <c r="FH16" s="43"/>
      <c r="FI16" s="43"/>
      <c r="FJ16" s="43"/>
      <c r="FK16" s="43"/>
      <c r="FL16" s="43"/>
      <c r="FM16" s="43"/>
      <c r="FN16" s="43"/>
      <c r="FO16" s="43"/>
      <c r="FP16" s="43"/>
      <c r="FQ16" s="43"/>
      <c r="FR16" s="43"/>
      <c r="FS16" s="43"/>
      <c r="FT16" s="43"/>
      <c r="FU16" s="43"/>
      <c r="FV16" s="43"/>
      <c r="FW16" s="43"/>
      <c r="FX16" s="43"/>
      <c r="FY16" s="43"/>
      <c r="FZ16" s="43"/>
      <c r="GA16" s="43"/>
      <c r="GB16" s="43"/>
      <c r="GC16" s="44"/>
    </row>
    <row r="17" spans="1:185" s="45" customFormat="1" ht="55.5" customHeight="1" x14ac:dyDescent="0.35">
      <c r="A17" s="41"/>
      <c r="B17" s="120"/>
      <c r="C17" s="176"/>
      <c r="D17" s="177"/>
      <c r="E17" s="137" t="s">
        <v>43</v>
      </c>
      <c r="F17" s="137" t="s">
        <v>26</v>
      </c>
      <c r="G17" s="137" t="s">
        <v>42</v>
      </c>
      <c r="H17" s="101">
        <v>0.35</v>
      </c>
      <c r="I17" s="37"/>
      <c r="J17" s="28"/>
      <c r="K17" s="29">
        <f>IF(J17=$AB$2,$AA$2,(IF(J17=$AB$3,$AA$3,IF(J17=$AB$4,$AA$4,IF(J17=$AB$5,$AA$5,IF(J17=$AB$6,$AA$6))))))</f>
        <v>0</v>
      </c>
      <c r="L17" s="30">
        <f t="shared" si="0"/>
        <v>0</v>
      </c>
      <c r="M17" s="40"/>
      <c r="N17" s="32"/>
      <c r="O17" s="33"/>
      <c r="P17" s="30">
        <f>$H19*O19</f>
        <v>0</v>
      </c>
      <c r="Q17" s="40"/>
      <c r="R17" s="38"/>
      <c r="S17" s="39"/>
      <c r="T17" s="30"/>
      <c r="U17" s="40"/>
      <c r="V17" s="38"/>
      <c r="W17" s="39"/>
      <c r="X17" s="30">
        <f>$H19*W17</f>
        <v>0</v>
      </c>
      <c r="Y17" s="121"/>
      <c r="Z17" s="42"/>
      <c r="AA17" s="43"/>
      <c r="AB17" s="43"/>
      <c r="AC17" s="43"/>
      <c r="AD17" s="43"/>
      <c r="AE17" s="43"/>
      <c r="AF17" s="43"/>
      <c r="AG17" s="43"/>
      <c r="AH17" s="43"/>
      <c r="AI17" s="43"/>
      <c r="AJ17" s="43"/>
      <c r="AK17" s="43"/>
      <c r="AL17" s="43"/>
      <c r="AM17" s="43"/>
      <c r="AN17" s="43"/>
      <c r="AO17" s="43"/>
      <c r="AP17" s="43"/>
      <c r="AQ17" s="43"/>
      <c r="AR17" s="43"/>
      <c r="AS17" s="43"/>
      <c r="AT17" s="43"/>
      <c r="AU17" s="43"/>
      <c r="AV17" s="43"/>
      <c r="AW17" s="43"/>
      <c r="AX17" s="43"/>
      <c r="AY17" s="43"/>
      <c r="AZ17" s="43"/>
      <c r="BA17" s="43"/>
      <c r="BB17" s="43"/>
      <c r="BC17" s="43"/>
      <c r="BD17" s="43"/>
      <c r="BE17" s="43"/>
      <c r="BF17" s="43"/>
      <c r="BG17" s="43"/>
      <c r="BH17" s="43"/>
      <c r="BI17" s="43"/>
      <c r="BJ17" s="43"/>
      <c r="BK17" s="43"/>
      <c r="BL17" s="43"/>
      <c r="BM17" s="43"/>
      <c r="BN17" s="43"/>
      <c r="BO17" s="43"/>
      <c r="BP17" s="43"/>
      <c r="BQ17" s="43"/>
      <c r="BR17" s="43"/>
      <c r="BS17" s="43"/>
      <c r="BT17" s="43"/>
      <c r="BU17" s="43"/>
      <c r="BV17" s="43"/>
      <c r="BW17" s="43"/>
      <c r="BX17" s="43"/>
      <c r="BY17" s="43"/>
      <c r="BZ17" s="43"/>
      <c r="CA17" s="43"/>
      <c r="CB17" s="43"/>
      <c r="CC17" s="43"/>
      <c r="CD17" s="43"/>
      <c r="CE17" s="43"/>
      <c r="CF17" s="43"/>
      <c r="CG17" s="43"/>
      <c r="CH17" s="43"/>
      <c r="CI17" s="43"/>
      <c r="CJ17" s="43"/>
      <c r="CK17" s="43"/>
      <c r="CL17" s="43"/>
      <c r="CM17" s="43"/>
      <c r="CN17" s="43"/>
      <c r="CO17" s="43"/>
      <c r="CP17" s="43"/>
      <c r="CQ17" s="43"/>
      <c r="CR17" s="43"/>
      <c r="CS17" s="43"/>
      <c r="CT17" s="43"/>
      <c r="CU17" s="43"/>
      <c r="CV17" s="43"/>
      <c r="CW17" s="43"/>
      <c r="CX17" s="43"/>
      <c r="CY17" s="43"/>
      <c r="CZ17" s="43"/>
      <c r="DA17" s="43"/>
      <c r="DB17" s="43"/>
      <c r="DC17" s="43"/>
      <c r="DD17" s="43"/>
      <c r="DE17" s="43"/>
      <c r="DF17" s="43"/>
      <c r="DG17" s="43"/>
      <c r="DH17" s="43"/>
      <c r="DI17" s="43"/>
      <c r="DJ17" s="43"/>
      <c r="DK17" s="43"/>
      <c r="DL17" s="43"/>
      <c r="DM17" s="43"/>
      <c r="DN17" s="43"/>
      <c r="DO17" s="43"/>
      <c r="DP17" s="43"/>
      <c r="DQ17" s="43"/>
      <c r="DR17" s="43"/>
      <c r="DS17" s="43"/>
      <c r="DT17" s="43"/>
      <c r="DU17" s="43"/>
      <c r="DV17" s="43"/>
      <c r="DW17" s="43"/>
      <c r="DX17" s="43"/>
      <c r="DY17" s="43"/>
      <c r="DZ17" s="43"/>
      <c r="EA17" s="43"/>
      <c r="EB17" s="43"/>
      <c r="EC17" s="43"/>
      <c r="ED17" s="43"/>
      <c r="EE17" s="43"/>
      <c r="EF17" s="43"/>
      <c r="EG17" s="43"/>
      <c r="EH17" s="43"/>
      <c r="EI17" s="43"/>
      <c r="EJ17" s="43"/>
      <c r="EK17" s="43"/>
      <c r="EL17" s="43"/>
      <c r="EM17" s="43"/>
      <c r="EN17" s="43"/>
      <c r="EO17" s="43"/>
      <c r="EP17" s="43"/>
      <c r="EQ17" s="43"/>
      <c r="ER17" s="43"/>
      <c r="ES17" s="43"/>
      <c r="ET17" s="43"/>
      <c r="EU17" s="43"/>
      <c r="EV17" s="43"/>
      <c r="EW17" s="43"/>
      <c r="EX17" s="43"/>
      <c r="EY17" s="43"/>
      <c r="EZ17" s="43"/>
      <c r="FA17" s="43"/>
      <c r="FB17" s="43"/>
      <c r="FC17" s="43"/>
      <c r="FD17" s="43"/>
      <c r="FE17" s="43"/>
      <c r="FF17" s="43"/>
      <c r="FG17" s="43"/>
      <c r="FH17" s="43"/>
      <c r="FI17" s="43"/>
      <c r="FJ17" s="43"/>
      <c r="FK17" s="43"/>
      <c r="FL17" s="43"/>
      <c r="FM17" s="43"/>
      <c r="FN17" s="43"/>
      <c r="FO17" s="43"/>
      <c r="FP17" s="43"/>
      <c r="FQ17" s="43"/>
      <c r="FR17" s="43"/>
      <c r="FS17" s="43"/>
      <c r="FT17" s="43"/>
      <c r="FU17" s="43"/>
      <c r="FV17" s="43"/>
      <c r="FW17" s="43"/>
      <c r="FX17" s="43"/>
      <c r="FY17" s="43"/>
      <c r="FZ17" s="43"/>
      <c r="GA17" s="43"/>
      <c r="GB17" s="43"/>
      <c r="GC17" s="44"/>
    </row>
    <row r="18" spans="1:185" s="45" customFormat="1" ht="84.65" customHeight="1" x14ac:dyDescent="0.35">
      <c r="A18" s="41"/>
      <c r="B18" s="120"/>
      <c r="C18" s="176"/>
      <c r="D18" s="177"/>
      <c r="E18" s="137" t="s">
        <v>37</v>
      </c>
      <c r="F18" s="137" t="s">
        <v>38</v>
      </c>
      <c r="G18" s="137" t="s">
        <v>39</v>
      </c>
      <c r="H18" s="101">
        <v>0.3</v>
      </c>
      <c r="I18" s="37"/>
      <c r="J18" s="28"/>
      <c r="K18" s="29">
        <f>IF(J18=$AB$2,$AA$2,(IF(J18=$AB$3,$AA$3,IF(J18=$AB$4,$AA$4,IF(J18=$AB$5,$AA$5,IF(J18=$AB$6,$AA$6))))))</f>
        <v>0</v>
      </c>
      <c r="L18" s="30">
        <f t="shared" si="0"/>
        <v>0</v>
      </c>
      <c r="M18" s="40"/>
      <c r="N18" s="32"/>
      <c r="O18" s="33"/>
      <c r="P18" s="30" t="e">
        <f>#REF!*#REF!</f>
        <v>#REF!</v>
      </c>
      <c r="Q18" s="40"/>
      <c r="R18" s="28"/>
      <c r="S18" s="48"/>
      <c r="T18" s="30"/>
      <c r="U18" s="40"/>
      <c r="V18" s="28"/>
      <c r="W18" s="48"/>
      <c r="X18" s="30" t="e">
        <f>#REF!*W18</f>
        <v>#REF!</v>
      </c>
      <c r="Y18" s="121"/>
      <c r="Z18" s="42"/>
      <c r="AA18" s="43"/>
      <c r="AB18" s="43"/>
      <c r="AC18" s="43"/>
      <c r="AD18" s="43"/>
      <c r="AE18" s="43"/>
      <c r="AF18" s="43"/>
      <c r="AG18" s="43"/>
      <c r="AH18" s="43"/>
      <c r="AI18" s="43"/>
      <c r="AJ18" s="43"/>
      <c r="AK18" s="43"/>
      <c r="AL18" s="43"/>
      <c r="AM18" s="43"/>
      <c r="AN18" s="43"/>
      <c r="AO18" s="43"/>
      <c r="AP18" s="43"/>
      <c r="AQ18" s="43"/>
      <c r="AR18" s="43"/>
      <c r="AS18" s="43"/>
      <c r="AT18" s="43"/>
      <c r="AU18" s="43"/>
      <c r="AV18" s="43"/>
      <c r="AW18" s="43"/>
      <c r="AX18" s="43"/>
      <c r="AY18" s="43"/>
      <c r="AZ18" s="43"/>
      <c r="BA18" s="43"/>
      <c r="BB18" s="43"/>
      <c r="BC18" s="43"/>
      <c r="BD18" s="43"/>
      <c r="BE18" s="43"/>
      <c r="BF18" s="43"/>
      <c r="BG18" s="43"/>
      <c r="BH18" s="43"/>
      <c r="BI18" s="43"/>
      <c r="BJ18" s="43"/>
      <c r="BK18" s="43"/>
      <c r="BL18" s="43"/>
      <c r="BM18" s="43"/>
      <c r="BN18" s="43"/>
      <c r="BO18" s="43"/>
      <c r="BP18" s="43"/>
      <c r="BQ18" s="43"/>
      <c r="BR18" s="43"/>
      <c r="BS18" s="43"/>
      <c r="BT18" s="43"/>
      <c r="BU18" s="43"/>
      <c r="BV18" s="43"/>
      <c r="BW18" s="43"/>
      <c r="BX18" s="43"/>
      <c r="BY18" s="43"/>
      <c r="BZ18" s="43"/>
      <c r="CA18" s="43"/>
      <c r="CB18" s="43"/>
      <c r="CC18" s="43"/>
      <c r="CD18" s="43"/>
      <c r="CE18" s="43"/>
      <c r="CF18" s="43"/>
      <c r="CG18" s="43"/>
      <c r="CH18" s="43"/>
      <c r="CI18" s="43"/>
      <c r="CJ18" s="43"/>
      <c r="CK18" s="43"/>
      <c r="CL18" s="43"/>
      <c r="CM18" s="43"/>
      <c r="CN18" s="43"/>
      <c r="CO18" s="43"/>
      <c r="CP18" s="43"/>
      <c r="CQ18" s="43"/>
      <c r="CR18" s="43"/>
      <c r="CS18" s="43"/>
      <c r="CT18" s="43"/>
      <c r="CU18" s="43"/>
      <c r="CV18" s="43"/>
      <c r="CW18" s="43"/>
      <c r="CX18" s="43"/>
      <c r="CY18" s="43"/>
      <c r="CZ18" s="43"/>
      <c r="DA18" s="43"/>
      <c r="DB18" s="43"/>
      <c r="DC18" s="43"/>
      <c r="DD18" s="43"/>
      <c r="DE18" s="43"/>
      <c r="DF18" s="43"/>
      <c r="DG18" s="43"/>
      <c r="DH18" s="43"/>
      <c r="DI18" s="43"/>
      <c r="DJ18" s="43"/>
      <c r="DK18" s="43"/>
      <c r="DL18" s="43"/>
      <c r="DM18" s="43"/>
      <c r="DN18" s="43"/>
      <c r="DO18" s="43"/>
      <c r="DP18" s="43"/>
      <c r="DQ18" s="43"/>
      <c r="DR18" s="43"/>
      <c r="DS18" s="43"/>
      <c r="DT18" s="43"/>
      <c r="DU18" s="43"/>
      <c r="DV18" s="43"/>
      <c r="DW18" s="43"/>
      <c r="DX18" s="43"/>
      <c r="DY18" s="43"/>
      <c r="DZ18" s="43"/>
      <c r="EA18" s="43"/>
      <c r="EB18" s="43"/>
      <c r="EC18" s="43"/>
      <c r="ED18" s="43"/>
      <c r="EE18" s="43"/>
      <c r="EF18" s="43"/>
      <c r="EG18" s="43"/>
      <c r="EH18" s="43"/>
      <c r="EI18" s="43"/>
      <c r="EJ18" s="43"/>
      <c r="EK18" s="43"/>
      <c r="EL18" s="43"/>
      <c r="EM18" s="43"/>
      <c r="EN18" s="43"/>
      <c r="EO18" s="43"/>
      <c r="EP18" s="43"/>
      <c r="EQ18" s="43"/>
      <c r="ER18" s="43"/>
      <c r="ES18" s="43"/>
      <c r="ET18" s="43"/>
      <c r="EU18" s="43"/>
      <c r="EV18" s="43"/>
      <c r="EW18" s="43"/>
      <c r="EX18" s="43"/>
      <c r="EY18" s="43"/>
      <c r="EZ18" s="43"/>
      <c r="FA18" s="43"/>
      <c r="FB18" s="43"/>
      <c r="FC18" s="43"/>
      <c r="FD18" s="43"/>
      <c r="FE18" s="43"/>
      <c r="FF18" s="43"/>
      <c r="FG18" s="43"/>
      <c r="FH18" s="43"/>
      <c r="FI18" s="43"/>
      <c r="FJ18" s="43"/>
      <c r="FK18" s="43"/>
      <c r="FL18" s="43"/>
      <c r="FM18" s="43"/>
      <c r="FN18" s="43"/>
      <c r="FO18" s="43"/>
      <c r="FP18" s="43"/>
      <c r="FQ18" s="43"/>
      <c r="FR18" s="43"/>
      <c r="FS18" s="43"/>
      <c r="FT18" s="43"/>
      <c r="FU18" s="43"/>
      <c r="FV18" s="43"/>
      <c r="FW18" s="43"/>
      <c r="FX18" s="43"/>
      <c r="FY18" s="43"/>
      <c r="FZ18" s="43"/>
      <c r="GA18" s="43"/>
      <c r="GB18" s="43"/>
      <c r="GC18" s="44"/>
    </row>
    <row r="19" spans="1:185" s="45" customFormat="1" ht="27" customHeight="1" x14ac:dyDescent="0.35">
      <c r="A19" s="41"/>
      <c r="B19" s="120"/>
      <c r="C19" s="49"/>
      <c r="D19" s="50"/>
      <c r="E19" s="34" t="s">
        <v>1</v>
      </c>
      <c r="F19" s="34"/>
      <c r="G19" s="35"/>
      <c r="H19" s="47">
        <f>SUM(H16:H18)</f>
        <v>1</v>
      </c>
      <c r="I19" s="37"/>
      <c r="J19" s="38" t="str">
        <f>IF(AND(K19&gt;=$AD$1,K19&lt;=$AE$1), $AF$1, IF(AND(K19&gt;$AE$1,K19&lt;=$AE$2), $AF$2, IF(AND(K19&gt;$AE$2,K19&lt;=$AE$3), $AF$3, IF(K19&gt;$AE$3,$AF$4))))</f>
        <v>NOT MEET</v>
      </c>
      <c r="K19" s="39">
        <f>SUM(L16:L18)</f>
        <v>0</v>
      </c>
      <c r="L19" s="30"/>
      <c r="M19" s="40"/>
      <c r="N19" s="38"/>
      <c r="O19" s="39"/>
      <c r="P19" s="30" t="e">
        <f>#REF!*#REF!</f>
        <v>#REF!</v>
      </c>
      <c r="Q19" s="40"/>
      <c r="R19" s="28"/>
      <c r="S19" s="48"/>
      <c r="T19" s="30"/>
      <c r="U19" s="40"/>
      <c r="V19" s="28"/>
      <c r="W19" s="48"/>
      <c r="X19" s="30" t="e">
        <f>#REF!*W19</f>
        <v>#REF!</v>
      </c>
      <c r="Y19" s="121"/>
      <c r="Z19" s="42"/>
      <c r="AA19" s="43"/>
      <c r="AB19" s="43"/>
      <c r="AC19" s="43"/>
      <c r="AD19" s="43"/>
      <c r="AE19" s="43"/>
      <c r="AF19" s="43"/>
      <c r="AG19" s="43"/>
      <c r="AH19" s="43"/>
      <c r="AI19" s="43"/>
      <c r="AJ19" s="43"/>
      <c r="AK19" s="43"/>
      <c r="AL19" s="43"/>
      <c r="AM19" s="43"/>
      <c r="AN19" s="43"/>
      <c r="AO19" s="43"/>
      <c r="AP19" s="43"/>
      <c r="AQ19" s="43"/>
      <c r="AR19" s="43"/>
      <c r="AS19" s="43"/>
      <c r="AT19" s="43"/>
      <c r="AU19" s="43"/>
      <c r="AV19" s="43"/>
      <c r="AW19" s="43"/>
      <c r="AX19" s="43"/>
      <c r="AY19" s="43"/>
      <c r="AZ19" s="43"/>
      <c r="BA19" s="43"/>
      <c r="BB19" s="43"/>
      <c r="BC19" s="43"/>
      <c r="BD19" s="43"/>
      <c r="BE19" s="43"/>
      <c r="BF19" s="43"/>
      <c r="BG19" s="43"/>
      <c r="BH19" s="43"/>
      <c r="BI19" s="43"/>
      <c r="BJ19" s="43"/>
      <c r="BK19" s="43"/>
      <c r="BL19" s="43"/>
      <c r="BM19" s="43"/>
      <c r="BN19" s="43"/>
      <c r="BO19" s="43"/>
      <c r="BP19" s="43"/>
      <c r="BQ19" s="43"/>
      <c r="BR19" s="43"/>
      <c r="BS19" s="43"/>
      <c r="BT19" s="43"/>
      <c r="BU19" s="43"/>
      <c r="BV19" s="43"/>
      <c r="BW19" s="43"/>
      <c r="BX19" s="43"/>
      <c r="BY19" s="43"/>
      <c r="BZ19" s="43"/>
      <c r="CA19" s="43"/>
      <c r="CB19" s="43"/>
      <c r="CC19" s="43"/>
      <c r="CD19" s="43"/>
      <c r="CE19" s="43"/>
      <c r="CF19" s="43"/>
      <c r="CG19" s="43"/>
      <c r="CH19" s="43"/>
      <c r="CI19" s="43"/>
      <c r="CJ19" s="43"/>
      <c r="CK19" s="43"/>
      <c r="CL19" s="43"/>
      <c r="CM19" s="43"/>
      <c r="CN19" s="43"/>
      <c r="CO19" s="43"/>
      <c r="CP19" s="43"/>
      <c r="CQ19" s="43"/>
      <c r="CR19" s="43"/>
      <c r="CS19" s="43"/>
      <c r="CT19" s="43"/>
      <c r="CU19" s="43"/>
      <c r="CV19" s="43"/>
      <c r="CW19" s="43"/>
      <c r="CX19" s="43"/>
      <c r="CY19" s="43"/>
      <c r="CZ19" s="43"/>
      <c r="DA19" s="43"/>
      <c r="DB19" s="43"/>
      <c r="DC19" s="43"/>
      <c r="DD19" s="43"/>
      <c r="DE19" s="43"/>
      <c r="DF19" s="43"/>
      <c r="DG19" s="43"/>
      <c r="DH19" s="43"/>
      <c r="DI19" s="43"/>
      <c r="DJ19" s="43"/>
      <c r="DK19" s="43"/>
      <c r="DL19" s="43"/>
      <c r="DM19" s="43"/>
      <c r="DN19" s="43"/>
      <c r="DO19" s="43"/>
      <c r="DP19" s="43"/>
      <c r="DQ19" s="43"/>
      <c r="DR19" s="43"/>
      <c r="DS19" s="43"/>
      <c r="DT19" s="43"/>
      <c r="DU19" s="43"/>
      <c r="DV19" s="43"/>
      <c r="DW19" s="43"/>
      <c r="DX19" s="43"/>
      <c r="DY19" s="43"/>
      <c r="DZ19" s="43"/>
      <c r="EA19" s="43"/>
      <c r="EB19" s="43"/>
      <c r="EC19" s="43"/>
      <c r="ED19" s="43"/>
      <c r="EE19" s="43"/>
      <c r="EF19" s="43"/>
      <c r="EG19" s="43"/>
      <c r="EH19" s="43"/>
      <c r="EI19" s="43"/>
      <c r="EJ19" s="43"/>
      <c r="EK19" s="43"/>
      <c r="EL19" s="43"/>
      <c r="EM19" s="43"/>
      <c r="EN19" s="43"/>
      <c r="EO19" s="43"/>
      <c r="EP19" s="43"/>
      <c r="EQ19" s="43"/>
      <c r="ER19" s="43"/>
      <c r="ES19" s="43"/>
      <c r="ET19" s="43"/>
      <c r="EU19" s="43"/>
      <c r="EV19" s="43"/>
      <c r="EW19" s="43"/>
      <c r="EX19" s="43"/>
      <c r="EY19" s="43"/>
      <c r="EZ19" s="43"/>
      <c r="FA19" s="43"/>
      <c r="FB19" s="43"/>
      <c r="FC19" s="43"/>
      <c r="FD19" s="43"/>
      <c r="FE19" s="43"/>
      <c r="FF19" s="43"/>
      <c r="FG19" s="43"/>
      <c r="FH19" s="43"/>
      <c r="FI19" s="43"/>
      <c r="FJ19" s="43"/>
      <c r="FK19" s="43"/>
      <c r="FL19" s="43"/>
      <c r="FM19" s="43"/>
      <c r="FN19" s="43"/>
      <c r="FO19" s="43"/>
      <c r="FP19" s="43"/>
      <c r="FQ19" s="43"/>
      <c r="FR19" s="43"/>
      <c r="FS19" s="43"/>
      <c r="FT19" s="43"/>
      <c r="FU19" s="43"/>
      <c r="FV19" s="43"/>
      <c r="FW19" s="43"/>
      <c r="FX19" s="43"/>
      <c r="FY19" s="43"/>
      <c r="FZ19" s="43"/>
      <c r="GA19" s="43"/>
      <c r="GB19" s="43"/>
      <c r="GC19" s="44"/>
    </row>
    <row r="20" spans="1:185" s="60" customFormat="1" ht="16.5" customHeight="1" x14ac:dyDescent="0.35">
      <c r="A20" s="51"/>
      <c r="B20" s="122"/>
      <c r="C20" s="52"/>
      <c r="D20" s="52"/>
      <c r="E20" s="37"/>
      <c r="F20" s="37"/>
      <c r="G20" s="37"/>
      <c r="H20" s="53"/>
      <c r="I20" s="37"/>
      <c r="J20" s="54"/>
      <c r="K20" s="40"/>
      <c r="L20" s="40"/>
      <c r="M20" s="40"/>
      <c r="N20" s="54"/>
      <c r="O20" s="40"/>
      <c r="P20" s="55"/>
      <c r="Q20" s="56"/>
      <c r="R20" s="149"/>
      <c r="S20" s="150"/>
      <c r="T20" s="55"/>
      <c r="U20" s="57"/>
      <c r="V20" s="149"/>
      <c r="W20" s="150"/>
      <c r="X20" s="55"/>
      <c r="Y20" s="123"/>
      <c r="Z20" s="58"/>
      <c r="AA20" s="58"/>
      <c r="AB20" s="58"/>
      <c r="AC20" s="58"/>
      <c r="AD20" s="58"/>
      <c r="AE20" s="58"/>
      <c r="AF20" s="58"/>
      <c r="AG20" s="58"/>
      <c r="AH20" s="58"/>
      <c r="AI20" s="58"/>
      <c r="AJ20" s="58"/>
      <c r="AK20" s="58"/>
      <c r="AL20" s="58"/>
      <c r="AM20" s="58"/>
      <c r="AN20" s="58"/>
      <c r="AO20" s="58"/>
      <c r="AP20" s="58"/>
      <c r="AQ20" s="58"/>
      <c r="AR20" s="58"/>
      <c r="AS20" s="58"/>
      <c r="AT20" s="58"/>
      <c r="AU20" s="58"/>
      <c r="AV20" s="58"/>
      <c r="AW20" s="58"/>
      <c r="AX20" s="58"/>
      <c r="AY20" s="58"/>
      <c r="AZ20" s="58"/>
      <c r="BA20" s="58"/>
      <c r="BB20" s="58"/>
      <c r="BC20" s="58"/>
      <c r="BD20" s="58"/>
      <c r="BE20" s="58"/>
      <c r="BF20" s="58"/>
      <c r="BG20" s="58"/>
      <c r="BH20" s="58"/>
      <c r="BI20" s="58"/>
      <c r="BJ20" s="58"/>
      <c r="BK20" s="58"/>
      <c r="BL20" s="58"/>
      <c r="BM20" s="58"/>
      <c r="BN20" s="58"/>
      <c r="BO20" s="58"/>
      <c r="BP20" s="58"/>
      <c r="BQ20" s="58"/>
      <c r="BR20" s="58"/>
      <c r="BS20" s="58"/>
      <c r="BT20" s="58"/>
      <c r="BU20" s="58"/>
      <c r="BV20" s="58"/>
      <c r="BW20" s="58"/>
      <c r="BX20" s="58"/>
      <c r="BY20" s="58"/>
      <c r="BZ20" s="58"/>
      <c r="CA20" s="58"/>
      <c r="CB20" s="58"/>
      <c r="CC20" s="58"/>
      <c r="CD20" s="58"/>
      <c r="CE20" s="58"/>
      <c r="CF20" s="58"/>
      <c r="CG20" s="58"/>
      <c r="CH20" s="58"/>
      <c r="CI20" s="58"/>
      <c r="CJ20" s="58"/>
      <c r="CK20" s="58"/>
      <c r="CL20" s="58"/>
      <c r="CM20" s="58"/>
      <c r="CN20" s="58"/>
      <c r="CO20" s="58"/>
      <c r="CP20" s="58"/>
      <c r="CQ20" s="58"/>
      <c r="CR20" s="58"/>
      <c r="CS20" s="58"/>
      <c r="CT20" s="58"/>
      <c r="CU20" s="58"/>
      <c r="CV20" s="58"/>
      <c r="CW20" s="58"/>
      <c r="CX20" s="58"/>
      <c r="CY20" s="58"/>
      <c r="CZ20" s="58"/>
      <c r="DA20" s="58"/>
      <c r="DB20" s="58"/>
      <c r="DC20" s="58"/>
      <c r="DD20" s="58"/>
      <c r="DE20" s="58"/>
      <c r="DF20" s="58"/>
      <c r="DG20" s="58"/>
      <c r="DH20" s="58"/>
      <c r="DI20" s="58"/>
      <c r="DJ20" s="58"/>
      <c r="DK20" s="58"/>
      <c r="DL20" s="58"/>
      <c r="DM20" s="58"/>
      <c r="DN20" s="58"/>
      <c r="DO20" s="58"/>
      <c r="DP20" s="58"/>
      <c r="DQ20" s="58"/>
      <c r="DR20" s="58"/>
      <c r="DS20" s="58"/>
      <c r="DT20" s="58"/>
      <c r="DU20" s="58"/>
      <c r="DV20" s="58"/>
      <c r="DW20" s="58"/>
      <c r="DX20" s="58"/>
      <c r="DY20" s="58"/>
      <c r="DZ20" s="58"/>
      <c r="EA20" s="58"/>
      <c r="EB20" s="58"/>
      <c r="EC20" s="58"/>
      <c r="ED20" s="58"/>
      <c r="EE20" s="58"/>
      <c r="EF20" s="58"/>
      <c r="EG20" s="58"/>
      <c r="EH20" s="58"/>
      <c r="EI20" s="58"/>
      <c r="EJ20" s="58"/>
      <c r="EK20" s="58"/>
      <c r="EL20" s="58"/>
      <c r="EM20" s="58"/>
      <c r="EN20" s="58"/>
      <c r="EO20" s="58"/>
      <c r="EP20" s="58"/>
      <c r="EQ20" s="58"/>
      <c r="ER20" s="58"/>
      <c r="ES20" s="58"/>
      <c r="ET20" s="58"/>
      <c r="EU20" s="58"/>
      <c r="EV20" s="58"/>
      <c r="EW20" s="58"/>
      <c r="EX20" s="58"/>
      <c r="EY20" s="58"/>
      <c r="EZ20" s="58"/>
      <c r="FA20" s="58"/>
      <c r="FB20" s="58"/>
      <c r="FC20" s="58"/>
      <c r="FD20" s="58"/>
      <c r="FE20" s="58"/>
      <c r="FF20" s="58"/>
      <c r="FG20" s="58"/>
      <c r="FH20" s="58"/>
      <c r="FI20" s="58"/>
      <c r="FJ20" s="58"/>
      <c r="FK20" s="58"/>
      <c r="FL20" s="58"/>
      <c r="FM20" s="58"/>
      <c r="FN20" s="58"/>
      <c r="FO20" s="58"/>
      <c r="FP20" s="58"/>
      <c r="FQ20" s="58"/>
      <c r="FR20" s="58"/>
      <c r="FS20" s="58"/>
      <c r="FT20" s="58"/>
      <c r="FU20" s="58"/>
      <c r="FV20" s="58"/>
      <c r="FW20" s="58"/>
      <c r="FX20" s="58"/>
      <c r="FY20" s="58"/>
      <c r="FZ20" s="58"/>
      <c r="GA20" s="58"/>
      <c r="GB20" s="58"/>
      <c r="GC20" s="59"/>
    </row>
    <row r="21" spans="1:185" s="60" customFormat="1" ht="16.5" customHeight="1" x14ac:dyDescent="0.35">
      <c r="A21" s="51"/>
      <c r="B21" s="122"/>
      <c r="C21" s="156" t="s">
        <v>17</v>
      </c>
      <c r="D21" s="157"/>
      <c r="E21" s="157"/>
      <c r="F21" s="157"/>
      <c r="G21" s="158"/>
      <c r="H21" s="61"/>
      <c r="I21" s="62"/>
      <c r="J21" s="63"/>
      <c r="K21" s="64"/>
      <c r="L21" s="65"/>
      <c r="M21" s="66"/>
      <c r="N21" s="67"/>
      <c r="O21" s="68"/>
      <c r="P21" s="69"/>
      <c r="Q21" s="56"/>
      <c r="R21" s="149"/>
      <c r="S21" s="150"/>
      <c r="T21" s="69"/>
      <c r="U21" s="57"/>
      <c r="V21" s="149"/>
      <c r="W21" s="150"/>
      <c r="X21" s="69"/>
      <c r="Y21" s="123"/>
      <c r="Z21" s="58"/>
      <c r="AA21" s="58"/>
      <c r="AB21" s="58"/>
      <c r="AC21" s="58"/>
      <c r="AD21" s="58"/>
      <c r="AE21" s="58"/>
      <c r="AF21" s="58"/>
      <c r="AG21" s="58"/>
      <c r="AH21" s="58"/>
      <c r="AI21" s="58"/>
      <c r="AJ21" s="58"/>
      <c r="AK21" s="58"/>
      <c r="AL21" s="58"/>
      <c r="AM21" s="58"/>
      <c r="AN21" s="58"/>
      <c r="AO21" s="58"/>
      <c r="AP21" s="58"/>
      <c r="AQ21" s="58"/>
      <c r="AR21" s="58"/>
      <c r="AS21" s="58"/>
      <c r="AT21" s="58"/>
      <c r="AU21" s="58"/>
      <c r="AV21" s="58"/>
      <c r="AW21" s="58"/>
      <c r="AX21" s="58"/>
      <c r="AY21" s="58"/>
      <c r="AZ21" s="58"/>
      <c r="BA21" s="58"/>
      <c r="BB21" s="58"/>
      <c r="BC21" s="58"/>
      <c r="BD21" s="58"/>
      <c r="BE21" s="58"/>
      <c r="BF21" s="58"/>
      <c r="BG21" s="58"/>
      <c r="BH21" s="58"/>
      <c r="BI21" s="58"/>
      <c r="BJ21" s="58"/>
      <c r="BK21" s="58"/>
      <c r="BL21" s="58"/>
      <c r="BM21" s="58"/>
      <c r="BN21" s="58"/>
      <c r="BO21" s="58"/>
      <c r="BP21" s="58"/>
      <c r="BQ21" s="58"/>
      <c r="BR21" s="58"/>
      <c r="BS21" s="58"/>
      <c r="BT21" s="58"/>
      <c r="BU21" s="58"/>
      <c r="BV21" s="58"/>
      <c r="BW21" s="58"/>
      <c r="BX21" s="58"/>
      <c r="BY21" s="58"/>
      <c r="BZ21" s="58"/>
      <c r="CA21" s="58"/>
      <c r="CB21" s="58"/>
      <c r="CC21" s="58"/>
      <c r="CD21" s="58"/>
      <c r="CE21" s="58"/>
      <c r="CF21" s="58"/>
      <c r="CG21" s="58"/>
      <c r="CH21" s="58"/>
      <c r="CI21" s="58"/>
      <c r="CJ21" s="58"/>
      <c r="CK21" s="58"/>
      <c r="CL21" s="58"/>
      <c r="CM21" s="58"/>
      <c r="CN21" s="58"/>
      <c r="CO21" s="58"/>
      <c r="CP21" s="58"/>
      <c r="CQ21" s="58"/>
      <c r="CR21" s="58"/>
      <c r="CS21" s="58"/>
      <c r="CT21" s="58"/>
      <c r="CU21" s="58"/>
      <c r="CV21" s="58"/>
      <c r="CW21" s="58"/>
      <c r="CX21" s="58"/>
      <c r="CY21" s="58"/>
      <c r="CZ21" s="58"/>
      <c r="DA21" s="58"/>
      <c r="DB21" s="58"/>
      <c r="DC21" s="58"/>
      <c r="DD21" s="58"/>
      <c r="DE21" s="58"/>
      <c r="DF21" s="58"/>
      <c r="DG21" s="58"/>
      <c r="DH21" s="58"/>
      <c r="DI21" s="58"/>
      <c r="DJ21" s="58"/>
      <c r="DK21" s="58"/>
      <c r="DL21" s="58"/>
      <c r="DM21" s="58"/>
      <c r="DN21" s="58"/>
      <c r="DO21" s="58"/>
      <c r="DP21" s="58"/>
      <c r="DQ21" s="58"/>
      <c r="DR21" s="58"/>
      <c r="DS21" s="58"/>
      <c r="DT21" s="58"/>
      <c r="DU21" s="58"/>
      <c r="DV21" s="58"/>
      <c r="DW21" s="58"/>
      <c r="DX21" s="58"/>
      <c r="DY21" s="58"/>
      <c r="DZ21" s="58"/>
      <c r="EA21" s="58"/>
      <c r="EB21" s="58"/>
      <c r="EC21" s="58"/>
      <c r="ED21" s="58"/>
      <c r="EE21" s="58"/>
      <c r="EF21" s="58"/>
      <c r="EG21" s="58"/>
      <c r="EH21" s="58"/>
      <c r="EI21" s="58"/>
      <c r="EJ21" s="58"/>
      <c r="EK21" s="58"/>
      <c r="EL21" s="58"/>
      <c r="EM21" s="58"/>
      <c r="EN21" s="58"/>
      <c r="EO21" s="58"/>
      <c r="EP21" s="58"/>
      <c r="EQ21" s="58"/>
      <c r="ER21" s="58"/>
      <c r="ES21" s="58"/>
      <c r="ET21" s="58"/>
      <c r="EU21" s="58"/>
      <c r="EV21" s="58"/>
      <c r="EW21" s="58"/>
      <c r="EX21" s="58"/>
      <c r="EY21" s="58"/>
      <c r="EZ21" s="58"/>
      <c r="FA21" s="58"/>
      <c r="FB21" s="58"/>
      <c r="FC21" s="58"/>
      <c r="FD21" s="58"/>
      <c r="FE21" s="58"/>
      <c r="FF21" s="58"/>
      <c r="FG21" s="58"/>
      <c r="FH21" s="58"/>
      <c r="FI21" s="58"/>
      <c r="FJ21" s="58"/>
      <c r="FK21" s="58"/>
      <c r="FL21" s="58"/>
      <c r="FM21" s="58"/>
      <c r="FN21" s="58"/>
      <c r="FO21" s="58"/>
      <c r="FP21" s="58"/>
      <c r="FQ21" s="58"/>
      <c r="FR21" s="58"/>
      <c r="FS21" s="58"/>
      <c r="FT21" s="58"/>
      <c r="FU21" s="58"/>
      <c r="FV21" s="58"/>
      <c r="FW21" s="58"/>
      <c r="FX21" s="58"/>
      <c r="FY21" s="58"/>
      <c r="FZ21" s="58"/>
      <c r="GA21" s="58"/>
      <c r="GB21" s="58"/>
      <c r="GC21" s="59"/>
    </row>
    <row r="22" spans="1:185" s="60" customFormat="1" ht="18.75" customHeight="1" x14ac:dyDescent="0.35">
      <c r="A22" s="51"/>
      <c r="B22" s="122"/>
      <c r="C22" s="146" t="str">
        <f>C9</f>
        <v>1. COMPANY PROFILE</v>
      </c>
      <c r="D22" s="147"/>
      <c r="E22" s="147"/>
      <c r="F22" s="147"/>
      <c r="G22" s="148"/>
      <c r="H22" s="70">
        <v>0.3</v>
      </c>
      <c r="I22" s="71"/>
      <c r="J22" s="149">
        <f>$H$22*K12</f>
        <v>0</v>
      </c>
      <c r="K22" s="150"/>
      <c r="L22" s="69"/>
      <c r="M22" s="72"/>
      <c r="N22" s="149"/>
      <c r="O22" s="150"/>
      <c r="P22" s="69"/>
      <c r="Q22" s="56"/>
      <c r="R22" s="149"/>
      <c r="S22" s="150"/>
      <c r="T22" s="69"/>
      <c r="U22" s="57"/>
      <c r="V22" s="149"/>
      <c r="W22" s="150"/>
      <c r="X22" s="69"/>
      <c r="Y22" s="123"/>
      <c r="Z22" s="58"/>
      <c r="AA22" s="58"/>
      <c r="AB22" s="58"/>
      <c r="AC22" s="58"/>
      <c r="AD22" s="58"/>
      <c r="AE22" s="58"/>
      <c r="AF22" s="58"/>
      <c r="AG22" s="58"/>
      <c r="AH22" s="58"/>
      <c r="AI22" s="58"/>
      <c r="AJ22" s="58"/>
      <c r="AK22" s="58"/>
      <c r="AL22" s="58"/>
      <c r="AM22" s="58"/>
      <c r="AN22" s="58"/>
      <c r="AO22" s="58"/>
      <c r="AP22" s="58"/>
      <c r="AQ22" s="58"/>
      <c r="AR22" s="58"/>
      <c r="AS22" s="58"/>
      <c r="AT22" s="58"/>
      <c r="AU22" s="58"/>
      <c r="AV22" s="58"/>
      <c r="AW22" s="58"/>
      <c r="AX22" s="58"/>
      <c r="AY22" s="58"/>
      <c r="AZ22" s="58"/>
      <c r="BA22" s="58"/>
      <c r="BB22" s="58"/>
      <c r="BC22" s="58"/>
      <c r="BD22" s="58"/>
      <c r="BE22" s="58"/>
      <c r="BF22" s="58"/>
      <c r="BG22" s="58"/>
      <c r="BH22" s="58"/>
      <c r="BI22" s="58"/>
      <c r="BJ22" s="58"/>
      <c r="BK22" s="58"/>
      <c r="BL22" s="58"/>
      <c r="BM22" s="58"/>
      <c r="BN22" s="58"/>
      <c r="BO22" s="58"/>
      <c r="BP22" s="58"/>
      <c r="BQ22" s="58"/>
      <c r="BR22" s="58"/>
      <c r="BS22" s="58"/>
      <c r="BT22" s="58"/>
      <c r="BU22" s="58"/>
      <c r="BV22" s="58"/>
      <c r="BW22" s="58"/>
      <c r="BX22" s="58"/>
      <c r="BY22" s="58"/>
      <c r="BZ22" s="58"/>
      <c r="CA22" s="58"/>
      <c r="CB22" s="58"/>
      <c r="CC22" s="58"/>
      <c r="CD22" s="58"/>
      <c r="CE22" s="58"/>
      <c r="CF22" s="58"/>
      <c r="CG22" s="58"/>
      <c r="CH22" s="58"/>
      <c r="CI22" s="58"/>
      <c r="CJ22" s="58"/>
      <c r="CK22" s="58"/>
      <c r="CL22" s="58"/>
      <c r="CM22" s="58"/>
      <c r="CN22" s="58"/>
      <c r="CO22" s="58"/>
      <c r="CP22" s="58"/>
      <c r="CQ22" s="58"/>
      <c r="CR22" s="58"/>
      <c r="CS22" s="58"/>
      <c r="CT22" s="58"/>
      <c r="CU22" s="58"/>
      <c r="CV22" s="58"/>
      <c r="CW22" s="58"/>
      <c r="CX22" s="58"/>
      <c r="CY22" s="58"/>
      <c r="CZ22" s="58"/>
      <c r="DA22" s="58"/>
      <c r="DB22" s="58"/>
      <c r="DC22" s="58"/>
      <c r="DD22" s="58"/>
      <c r="DE22" s="58"/>
      <c r="DF22" s="58"/>
      <c r="DG22" s="58"/>
      <c r="DH22" s="58"/>
      <c r="DI22" s="58"/>
      <c r="DJ22" s="58"/>
      <c r="DK22" s="58"/>
      <c r="DL22" s="58"/>
      <c r="DM22" s="58"/>
      <c r="DN22" s="58"/>
      <c r="DO22" s="58"/>
      <c r="DP22" s="58"/>
      <c r="DQ22" s="58"/>
      <c r="DR22" s="58"/>
      <c r="DS22" s="58"/>
      <c r="DT22" s="58"/>
      <c r="DU22" s="58"/>
      <c r="DV22" s="58"/>
      <c r="DW22" s="58"/>
      <c r="DX22" s="58"/>
      <c r="DY22" s="58"/>
      <c r="DZ22" s="58"/>
      <c r="EA22" s="58"/>
      <c r="EB22" s="58"/>
      <c r="EC22" s="58"/>
      <c r="ED22" s="58"/>
      <c r="EE22" s="58"/>
      <c r="EF22" s="58"/>
      <c r="EG22" s="58"/>
      <c r="EH22" s="58"/>
      <c r="EI22" s="58"/>
      <c r="EJ22" s="58"/>
      <c r="EK22" s="58"/>
      <c r="EL22" s="58"/>
      <c r="EM22" s="58"/>
      <c r="EN22" s="58"/>
      <c r="EO22" s="58"/>
      <c r="EP22" s="58"/>
      <c r="EQ22" s="58"/>
      <c r="ER22" s="58"/>
      <c r="ES22" s="58"/>
      <c r="ET22" s="58"/>
      <c r="EU22" s="58"/>
      <c r="EV22" s="58"/>
      <c r="EW22" s="58"/>
      <c r="EX22" s="58"/>
      <c r="EY22" s="58"/>
      <c r="EZ22" s="58"/>
      <c r="FA22" s="58"/>
      <c r="FB22" s="58"/>
      <c r="FC22" s="58"/>
      <c r="FD22" s="58"/>
      <c r="FE22" s="58"/>
      <c r="FF22" s="58"/>
      <c r="FG22" s="58"/>
      <c r="FH22" s="58"/>
      <c r="FI22" s="58"/>
      <c r="FJ22" s="58"/>
      <c r="FK22" s="58"/>
      <c r="FL22" s="58"/>
      <c r="FM22" s="58"/>
      <c r="FN22" s="58"/>
      <c r="FO22" s="58"/>
      <c r="FP22" s="58"/>
      <c r="FQ22" s="58"/>
      <c r="FR22" s="58"/>
      <c r="FS22" s="58"/>
      <c r="FT22" s="58"/>
      <c r="FU22" s="58"/>
      <c r="FV22" s="58"/>
      <c r="FW22" s="58"/>
      <c r="FX22" s="58"/>
      <c r="FY22" s="58"/>
      <c r="FZ22" s="58"/>
      <c r="GA22" s="58"/>
      <c r="GB22" s="58"/>
      <c r="GC22" s="59"/>
    </row>
    <row r="23" spans="1:185" s="78" customFormat="1" ht="15.75" customHeight="1" x14ac:dyDescent="0.35">
      <c r="A23" s="73"/>
      <c r="B23" s="124"/>
      <c r="C23" s="146" t="str">
        <f>C13</f>
        <v>2. TECHNICAL</v>
      </c>
      <c r="D23" s="147"/>
      <c r="E23" s="147"/>
      <c r="F23" s="147"/>
      <c r="G23" s="148"/>
      <c r="H23" s="70">
        <v>0.4</v>
      </c>
      <c r="I23" s="71"/>
      <c r="J23" s="149">
        <f>$H$23*K15</f>
        <v>0</v>
      </c>
      <c r="K23" s="150"/>
      <c r="L23" s="69"/>
      <c r="M23" s="72"/>
      <c r="N23" s="149"/>
      <c r="O23" s="150"/>
      <c r="P23" s="69"/>
      <c r="Q23" s="74"/>
      <c r="R23" s="154"/>
      <c r="S23" s="155"/>
      <c r="T23" s="69"/>
      <c r="U23" s="75"/>
      <c r="V23" s="154"/>
      <c r="W23" s="155"/>
      <c r="X23" s="69"/>
      <c r="Y23" s="125"/>
      <c r="Z23" s="76"/>
      <c r="AA23" s="76"/>
      <c r="AB23" s="76"/>
      <c r="AC23" s="76"/>
      <c r="AD23" s="76"/>
      <c r="AE23" s="76"/>
      <c r="AF23" s="76"/>
      <c r="AG23" s="76"/>
      <c r="AH23" s="76"/>
      <c r="AI23" s="76"/>
      <c r="AJ23" s="76"/>
      <c r="AK23" s="76"/>
      <c r="AL23" s="76"/>
      <c r="AM23" s="76"/>
      <c r="AN23" s="76"/>
      <c r="AO23" s="76"/>
      <c r="AP23" s="76"/>
      <c r="AQ23" s="76"/>
      <c r="AR23" s="76"/>
      <c r="AS23" s="76"/>
      <c r="AT23" s="76"/>
      <c r="AU23" s="76"/>
      <c r="AV23" s="76"/>
      <c r="AW23" s="76"/>
      <c r="AX23" s="76"/>
      <c r="AY23" s="76"/>
      <c r="AZ23" s="76"/>
      <c r="BA23" s="76"/>
      <c r="BB23" s="76"/>
      <c r="BC23" s="76"/>
      <c r="BD23" s="76"/>
      <c r="BE23" s="76"/>
      <c r="BF23" s="76"/>
      <c r="BG23" s="76"/>
      <c r="BH23" s="76"/>
      <c r="BI23" s="76"/>
      <c r="BJ23" s="76"/>
      <c r="BK23" s="76"/>
      <c r="BL23" s="76"/>
      <c r="BM23" s="76"/>
      <c r="BN23" s="76"/>
      <c r="BO23" s="76"/>
      <c r="BP23" s="76"/>
      <c r="BQ23" s="76"/>
      <c r="BR23" s="76"/>
      <c r="BS23" s="76"/>
      <c r="BT23" s="76"/>
      <c r="BU23" s="76"/>
      <c r="BV23" s="76"/>
      <c r="BW23" s="76"/>
      <c r="BX23" s="76"/>
      <c r="BY23" s="76"/>
      <c r="BZ23" s="76"/>
      <c r="CA23" s="76"/>
      <c r="CB23" s="76"/>
      <c r="CC23" s="76"/>
      <c r="CD23" s="76"/>
      <c r="CE23" s="76"/>
      <c r="CF23" s="76"/>
      <c r="CG23" s="76"/>
      <c r="CH23" s="76"/>
      <c r="CI23" s="76"/>
      <c r="CJ23" s="76"/>
      <c r="CK23" s="76"/>
      <c r="CL23" s="76"/>
      <c r="CM23" s="76"/>
      <c r="CN23" s="76"/>
      <c r="CO23" s="76"/>
      <c r="CP23" s="76"/>
      <c r="CQ23" s="76"/>
      <c r="CR23" s="76"/>
      <c r="CS23" s="76"/>
      <c r="CT23" s="76"/>
      <c r="CU23" s="76"/>
      <c r="CV23" s="76"/>
      <c r="CW23" s="76"/>
      <c r="CX23" s="76"/>
      <c r="CY23" s="76"/>
      <c r="CZ23" s="76"/>
      <c r="DA23" s="76"/>
      <c r="DB23" s="76"/>
      <c r="DC23" s="76"/>
      <c r="DD23" s="76"/>
      <c r="DE23" s="76"/>
      <c r="DF23" s="76"/>
      <c r="DG23" s="76"/>
      <c r="DH23" s="76"/>
      <c r="DI23" s="76"/>
      <c r="DJ23" s="76"/>
      <c r="DK23" s="76"/>
      <c r="DL23" s="76"/>
      <c r="DM23" s="76"/>
      <c r="DN23" s="76"/>
      <c r="DO23" s="76"/>
      <c r="DP23" s="76"/>
      <c r="DQ23" s="76"/>
      <c r="DR23" s="76"/>
      <c r="DS23" s="76"/>
      <c r="DT23" s="76"/>
      <c r="DU23" s="76"/>
      <c r="DV23" s="76"/>
      <c r="DW23" s="76"/>
      <c r="DX23" s="76"/>
      <c r="DY23" s="76"/>
      <c r="DZ23" s="76"/>
      <c r="EA23" s="76"/>
      <c r="EB23" s="76"/>
      <c r="EC23" s="76"/>
      <c r="ED23" s="76"/>
      <c r="EE23" s="76"/>
      <c r="EF23" s="76"/>
      <c r="EG23" s="76"/>
      <c r="EH23" s="76"/>
      <c r="EI23" s="76"/>
      <c r="EJ23" s="76"/>
      <c r="EK23" s="76"/>
      <c r="EL23" s="76"/>
      <c r="EM23" s="76"/>
      <c r="EN23" s="76"/>
      <c r="EO23" s="76"/>
      <c r="EP23" s="76"/>
      <c r="EQ23" s="76"/>
      <c r="ER23" s="76"/>
      <c r="ES23" s="76"/>
      <c r="ET23" s="76"/>
      <c r="EU23" s="76"/>
      <c r="EV23" s="76"/>
      <c r="EW23" s="76"/>
      <c r="EX23" s="76"/>
      <c r="EY23" s="76"/>
      <c r="EZ23" s="76"/>
      <c r="FA23" s="76"/>
      <c r="FB23" s="76"/>
      <c r="FC23" s="76"/>
      <c r="FD23" s="76"/>
      <c r="FE23" s="76"/>
      <c r="FF23" s="76"/>
      <c r="FG23" s="76"/>
      <c r="FH23" s="76"/>
      <c r="FI23" s="76"/>
      <c r="FJ23" s="76"/>
      <c r="FK23" s="76"/>
      <c r="FL23" s="76"/>
      <c r="FM23" s="76"/>
      <c r="FN23" s="76"/>
      <c r="FO23" s="76"/>
      <c r="FP23" s="76"/>
      <c r="FQ23" s="76"/>
      <c r="FR23" s="76"/>
      <c r="FS23" s="76"/>
      <c r="FT23" s="76"/>
      <c r="FU23" s="76"/>
      <c r="FV23" s="76"/>
      <c r="FW23" s="76"/>
      <c r="FX23" s="76"/>
      <c r="FY23" s="76"/>
      <c r="FZ23" s="76"/>
      <c r="GA23" s="76"/>
      <c r="GB23" s="76"/>
      <c r="GC23" s="77"/>
    </row>
    <row r="24" spans="1:185" s="14" customFormat="1" ht="18" customHeight="1" x14ac:dyDescent="0.35">
      <c r="A24" s="1"/>
      <c r="B24" s="117"/>
      <c r="C24" s="146" t="str">
        <f>C16</f>
        <v>3. QUALITY ASSURANCE PROGRAM (QAP)</v>
      </c>
      <c r="D24" s="147"/>
      <c r="E24" s="147"/>
      <c r="F24" s="147"/>
      <c r="G24" s="148"/>
      <c r="H24" s="83">
        <v>0.3</v>
      </c>
      <c r="I24" s="71"/>
      <c r="J24" s="149">
        <f>$H$24*K19</f>
        <v>0</v>
      </c>
      <c r="K24" s="150"/>
      <c r="L24" s="55"/>
      <c r="M24" s="72"/>
      <c r="N24" s="149"/>
      <c r="O24" s="150"/>
      <c r="P24" s="79"/>
      <c r="Q24" s="80"/>
      <c r="R24" s="85" t="e">
        <f>AND(#REF!&gt;=$AD$2,S13&gt;=$AD$2,#REF!&gt;=$AD$2,S17&gt;=$AD$2,#REF!&gt;=$AD$2,#REF!&gt;=$AD$2)</f>
        <v>#REF!</v>
      </c>
      <c r="S24" s="86" t="b">
        <f>AND(R23&gt;=V23,R23&gt;=N25,R23&gt;=J25)</f>
        <v>1</v>
      </c>
      <c r="T24" s="79"/>
      <c r="U24" s="80"/>
      <c r="V24" s="85" t="e">
        <f>AND(#REF!&gt;=$AD$2,W13&gt;=$AD$2,#REF!&gt;=$AD$2,W17&gt;=$AD$2,#REF!&gt;=$AD$2,#REF!&gt;=$AD$2)</f>
        <v>#REF!</v>
      </c>
      <c r="W24" s="86" t="b">
        <f>AND(V23&gt;=J25,V23&gt;=N25,V23&gt;=R23)</f>
        <v>1</v>
      </c>
      <c r="X24" s="79"/>
      <c r="Y24" s="114"/>
      <c r="Z24" s="9"/>
      <c r="AA24" s="9"/>
      <c r="AB24" s="9"/>
      <c r="AC24" s="9"/>
      <c r="AD24" s="9"/>
      <c r="AE24" s="9"/>
      <c r="AF24" s="9"/>
      <c r="AG24" s="9"/>
      <c r="AH24" s="9"/>
      <c r="AI24" s="9"/>
      <c r="AJ24" s="9"/>
      <c r="AK24" s="9"/>
      <c r="AL24" s="9"/>
      <c r="AM24" s="9"/>
      <c r="AN24" s="9"/>
      <c r="AO24" s="9"/>
      <c r="AP24" s="9"/>
      <c r="AQ24" s="9"/>
      <c r="AR24" s="9"/>
      <c r="AS24" s="9"/>
      <c r="AT24" s="9"/>
      <c r="AU24" s="9"/>
      <c r="AV24" s="9"/>
      <c r="AW24" s="9"/>
      <c r="AX24" s="9"/>
      <c r="AY24" s="9"/>
      <c r="AZ24" s="9"/>
      <c r="BA24" s="9"/>
      <c r="BB24" s="9"/>
      <c r="BC24" s="9"/>
      <c r="BD24" s="9"/>
      <c r="BE24" s="9"/>
      <c r="BF24" s="9"/>
      <c r="BG24" s="9"/>
      <c r="BH24" s="9"/>
      <c r="BI24" s="9"/>
      <c r="BJ24" s="9"/>
      <c r="BK24" s="9"/>
      <c r="BL24" s="9"/>
      <c r="BM24" s="9"/>
      <c r="BN24" s="9"/>
      <c r="BO24" s="9"/>
      <c r="BP24" s="9"/>
      <c r="BQ24" s="9"/>
      <c r="BR24" s="9"/>
      <c r="BS24" s="9"/>
      <c r="BT24" s="9"/>
      <c r="BU24" s="9"/>
      <c r="BV24" s="9"/>
      <c r="BW24" s="9"/>
      <c r="BX24" s="9"/>
      <c r="BY24" s="9"/>
      <c r="BZ24" s="9"/>
      <c r="CA24" s="9"/>
      <c r="CB24" s="9"/>
      <c r="CC24" s="9"/>
      <c r="CD24" s="9"/>
      <c r="CE24" s="9"/>
      <c r="CF24" s="9"/>
      <c r="CG24" s="9"/>
      <c r="CH24" s="9"/>
      <c r="CI24" s="9"/>
      <c r="CJ24" s="9"/>
      <c r="CK24" s="9"/>
      <c r="CL24" s="9"/>
      <c r="CM24" s="9"/>
      <c r="CN24" s="9"/>
      <c r="CO24" s="9"/>
      <c r="CP24" s="9"/>
      <c r="CQ24" s="9"/>
      <c r="CR24" s="9"/>
      <c r="CS24" s="9"/>
      <c r="CT24" s="9"/>
      <c r="CU24" s="9"/>
      <c r="CV24" s="9"/>
      <c r="CW24" s="9"/>
      <c r="CX24" s="9"/>
      <c r="CY24" s="9"/>
      <c r="CZ24" s="9"/>
      <c r="DA24" s="9"/>
      <c r="DB24" s="9"/>
      <c r="DC24" s="9"/>
      <c r="DD24" s="9"/>
      <c r="DE24" s="9"/>
      <c r="DF24" s="9"/>
      <c r="DG24" s="9"/>
      <c r="DH24" s="9"/>
      <c r="DI24" s="9"/>
      <c r="DJ24" s="9"/>
      <c r="DK24" s="9"/>
      <c r="DL24" s="9"/>
      <c r="DM24" s="9"/>
      <c r="DN24" s="9"/>
      <c r="DO24" s="9"/>
      <c r="DP24" s="9"/>
      <c r="DQ24" s="9"/>
      <c r="DR24" s="9"/>
      <c r="DS24" s="9"/>
      <c r="DT24" s="9"/>
      <c r="DU24" s="9"/>
      <c r="DV24" s="9"/>
      <c r="DW24" s="9"/>
      <c r="DX24" s="9"/>
      <c r="DY24" s="9"/>
      <c r="DZ24" s="9"/>
      <c r="EA24" s="9"/>
      <c r="EB24" s="9"/>
      <c r="EC24" s="9"/>
      <c r="ED24" s="9"/>
      <c r="EE24" s="9"/>
      <c r="EF24" s="9"/>
      <c r="EG24" s="9"/>
      <c r="EH24" s="9"/>
      <c r="EI24" s="9"/>
      <c r="EJ24" s="9"/>
      <c r="EK24" s="9"/>
      <c r="EL24" s="9"/>
      <c r="EM24" s="9"/>
      <c r="EN24" s="9"/>
      <c r="EO24" s="9"/>
      <c r="EP24" s="9"/>
      <c r="EQ24" s="9"/>
      <c r="ER24" s="9"/>
      <c r="ES24" s="9"/>
      <c r="ET24" s="9"/>
      <c r="EU24" s="9"/>
      <c r="EV24" s="9"/>
      <c r="EW24" s="9"/>
      <c r="EX24" s="9"/>
      <c r="EY24" s="9"/>
      <c r="EZ24" s="9"/>
      <c r="FA24" s="9"/>
      <c r="FB24" s="9"/>
      <c r="FC24" s="9"/>
      <c r="FD24" s="9"/>
      <c r="FE24" s="9"/>
      <c r="FF24" s="9"/>
      <c r="FG24" s="9"/>
      <c r="FH24" s="9"/>
      <c r="FI24" s="9"/>
      <c r="FJ24" s="9"/>
      <c r="FK24" s="9"/>
      <c r="FL24" s="9"/>
      <c r="FM24" s="9"/>
      <c r="FN24" s="9"/>
      <c r="FO24" s="9"/>
      <c r="FP24" s="9"/>
      <c r="FQ24" s="9"/>
      <c r="FR24" s="9"/>
      <c r="FS24" s="9"/>
      <c r="FT24" s="9"/>
      <c r="FU24" s="9"/>
      <c r="FV24" s="9"/>
      <c r="FW24" s="9"/>
      <c r="FX24" s="9"/>
      <c r="FY24" s="9"/>
      <c r="FZ24" s="9"/>
      <c r="GA24" s="9"/>
      <c r="GB24" s="9"/>
      <c r="GC24" s="12"/>
    </row>
    <row r="25" spans="1:185" ht="15" customHeight="1" x14ac:dyDescent="0.35">
      <c r="B25" s="117"/>
      <c r="C25" s="151" t="s">
        <v>18</v>
      </c>
      <c r="D25" s="152"/>
      <c r="E25" s="152"/>
      <c r="F25" s="152"/>
      <c r="G25" s="153"/>
      <c r="H25" s="87">
        <f>SUM(H22:H24)</f>
        <v>1</v>
      </c>
      <c r="I25" s="88"/>
      <c r="J25" s="154">
        <f>SUM(J22:K24)</f>
        <v>0</v>
      </c>
      <c r="K25" s="155"/>
      <c r="L25" s="69"/>
      <c r="M25" s="89"/>
      <c r="N25" s="154"/>
      <c r="O25" s="155"/>
      <c r="P25" s="102"/>
      <c r="Q25" s="102"/>
      <c r="R25" s="102"/>
      <c r="S25" s="102"/>
      <c r="T25" s="102"/>
      <c r="U25" s="102"/>
      <c r="V25" s="102"/>
      <c r="W25" s="102"/>
      <c r="X25" s="102"/>
      <c r="Y25" s="126"/>
    </row>
    <row r="26" spans="1:185" ht="18.75" hidden="1" customHeight="1" x14ac:dyDescent="0.35">
      <c r="B26" s="117"/>
      <c r="C26" s="2"/>
      <c r="D26" s="4" t="s">
        <v>28</v>
      </c>
      <c r="E26" s="90"/>
      <c r="F26" s="91"/>
      <c r="G26" s="91"/>
      <c r="H26" s="92"/>
      <c r="I26" s="1"/>
      <c r="J26" s="81"/>
      <c r="K26" s="93"/>
      <c r="L26" s="79"/>
      <c r="M26" s="80"/>
      <c r="N26" s="81"/>
      <c r="O26" s="82"/>
      <c r="P26" s="102"/>
      <c r="Q26" s="102"/>
      <c r="R26" s="102"/>
      <c r="S26" s="102"/>
      <c r="T26" s="102"/>
      <c r="U26" s="102"/>
      <c r="V26" s="102"/>
      <c r="W26" s="102"/>
      <c r="X26" s="102"/>
      <c r="Y26" s="126"/>
    </row>
    <row r="27" spans="1:185" ht="18.75" hidden="1" customHeight="1" x14ac:dyDescent="0.35">
      <c r="B27" s="117"/>
      <c r="C27" s="2"/>
      <c r="D27" s="4" t="s">
        <v>29</v>
      </c>
      <c r="E27" s="90"/>
      <c r="F27" s="91"/>
      <c r="G27" s="91"/>
      <c r="H27" s="92"/>
      <c r="I27" s="1"/>
      <c r="J27" s="84"/>
      <c r="K27" s="93"/>
      <c r="L27" s="79"/>
      <c r="M27" s="80"/>
      <c r="N27" s="84"/>
      <c r="O27" s="82"/>
      <c r="P27" s="102"/>
      <c r="Q27" s="102"/>
      <c r="R27" s="102"/>
      <c r="S27" s="102"/>
      <c r="T27" s="102"/>
      <c r="U27" s="102"/>
      <c r="V27" s="102"/>
      <c r="W27" s="102"/>
      <c r="X27" s="102"/>
      <c r="Y27" s="126"/>
    </row>
    <row r="28" spans="1:185" ht="18.75" hidden="1" customHeight="1" x14ac:dyDescent="0.35">
      <c r="B28" s="117"/>
      <c r="C28" s="12"/>
      <c r="D28" s="14" t="s">
        <v>19</v>
      </c>
      <c r="E28" s="94"/>
      <c r="F28" s="95"/>
      <c r="G28" s="95"/>
      <c r="H28" s="96"/>
      <c r="I28" s="1"/>
      <c r="J28" s="85" t="e">
        <f>AND(K12&gt;=$AD$2,K15&gt;=$AD$2,#REF!&gt;=$AD$2,K19&gt;=$AD$2,#REF!&gt;=$AD$2,#REF!&gt;=$AD$2)</f>
        <v>#REF!</v>
      </c>
      <c r="K28" s="86" t="b">
        <f>AND(J25&gt;=N25,J25&gt;=R23,J25&gt;=V23)</f>
        <v>1</v>
      </c>
      <c r="L28" s="79"/>
      <c r="M28" s="80"/>
      <c r="N28" s="85" t="e">
        <f>AND(O12&gt;=$AD$2,O15&gt;=$AD$2,#REF!&gt;=$AD$2,O19&gt;=$AD$2,#REF!&gt;=$AD$2,#REF!&gt;=$AD$2)</f>
        <v>#REF!</v>
      </c>
      <c r="O28" s="86" t="b">
        <f>AND(N25&gt;=R23,N25&gt;=V23,N25&gt;=J25)</f>
        <v>1</v>
      </c>
      <c r="P28" s="102"/>
      <c r="Q28" s="102"/>
      <c r="R28" s="102"/>
      <c r="S28" s="102"/>
      <c r="T28" s="102"/>
      <c r="U28" s="102"/>
      <c r="V28" s="102"/>
      <c r="W28" s="102"/>
      <c r="X28" s="102"/>
      <c r="Y28" s="126"/>
    </row>
    <row r="29" spans="1:185" ht="18.75" customHeight="1" x14ac:dyDescent="0.35">
      <c r="B29" s="117"/>
      <c r="C29" s="6"/>
      <c r="D29" s="97"/>
      <c r="E29" s="6"/>
      <c r="F29" s="6"/>
      <c r="G29" s="6"/>
      <c r="H29" s="6"/>
      <c r="I29" s="62"/>
      <c r="J29" s="98"/>
      <c r="K29" s="99"/>
      <c r="L29" s="99"/>
      <c r="N29" s="98"/>
      <c r="O29" s="99"/>
      <c r="P29" s="102"/>
      <c r="Q29" s="102"/>
      <c r="R29" s="102"/>
      <c r="S29" s="102"/>
      <c r="T29" s="102"/>
      <c r="U29" s="102"/>
      <c r="V29" s="102"/>
      <c r="W29" s="102"/>
      <c r="X29" s="102"/>
      <c r="Y29" s="126"/>
    </row>
    <row r="30" spans="1:185" ht="18.75" customHeight="1" x14ac:dyDescent="0.35">
      <c r="B30" s="117"/>
      <c r="C30" s="144" t="s">
        <v>44</v>
      </c>
      <c r="D30" s="144"/>
      <c r="E30" s="144"/>
      <c r="F30" s="144"/>
      <c r="G30" s="144"/>
      <c r="H30" s="144"/>
      <c r="I30" s="62"/>
      <c r="J30" s="143" t="str">
        <f>IF(J25&gt;=0.8,"MEET","NOT MEET")</f>
        <v>NOT MEET</v>
      </c>
      <c r="K30" s="143"/>
      <c r="L30" s="100"/>
      <c r="N30" s="145"/>
      <c r="O30" s="145"/>
      <c r="P30" s="102"/>
      <c r="Q30" s="102"/>
      <c r="R30" s="102"/>
      <c r="S30" s="102"/>
      <c r="T30" s="102"/>
      <c r="U30" s="102"/>
      <c r="V30" s="102"/>
      <c r="W30" s="102"/>
      <c r="X30" s="102"/>
      <c r="Y30" s="126"/>
    </row>
    <row r="31" spans="1:185" ht="18.75" customHeight="1" x14ac:dyDescent="0.35">
      <c r="B31" s="117"/>
      <c r="C31" s="144"/>
      <c r="D31" s="144"/>
      <c r="E31" s="144"/>
      <c r="F31" s="144"/>
      <c r="G31" s="144"/>
      <c r="H31" s="144"/>
      <c r="J31" s="143"/>
      <c r="K31" s="143"/>
      <c r="L31" s="100"/>
      <c r="N31" s="103" t="s">
        <v>58</v>
      </c>
      <c r="O31" s="103"/>
      <c r="P31" s="141" t="s">
        <v>30</v>
      </c>
      <c r="Q31" s="141"/>
      <c r="R31" s="141" t="s">
        <v>30</v>
      </c>
      <c r="S31" s="141"/>
      <c r="T31" s="141" t="s">
        <v>30</v>
      </c>
      <c r="U31" s="141"/>
      <c r="V31" s="141" t="s">
        <v>30</v>
      </c>
      <c r="W31" s="141"/>
      <c r="X31" s="141"/>
      <c r="Y31" s="142"/>
    </row>
    <row r="32" spans="1:185" ht="18.75" customHeight="1" x14ac:dyDescent="0.35">
      <c r="B32" s="117"/>
      <c r="C32" s="144"/>
      <c r="D32" s="144"/>
      <c r="E32" s="144"/>
      <c r="F32" s="144"/>
      <c r="G32" s="144"/>
      <c r="H32" s="144"/>
      <c r="J32" s="143"/>
      <c r="K32" s="143"/>
      <c r="L32" s="100"/>
      <c r="N32" s="103"/>
      <c r="O32" s="103"/>
      <c r="P32" s="141"/>
      <c r="Q32" s="141"/>
      <c r="R32" s="141"/>
      <c r="S32" s="141"/>
      <c r="T32" s="141"/>
      <c r="U32" s="141"/>
      <c r="V32" s="141"/>
      <c r="W32" s="141"/>
      <c r="X32" s="141"/>
      <c r="Y32" s="142"/>
    </row>
    <row r="33" spans="2:25" ht="18.75" customHeight="1" x14ac:dyDescent="0.35">
      <c r="B33" s="117"/>
      <c r="C33" s="144"/>
      <c r="D33" s="144"/>
      <c r="E33" s="144"/>
      <c r="F33" s="144"/>
      <c r="G33" s="144"/>
      <c r="H33" s="144"/>
      <c r="J33" s="143"/>
      <c r="K33" s="143"/>
      <c r="L33" s="100"/>
      <c r="N33" s="103" t="s">
        <v>66</v>
      </c>
      <c r="O33" s="103" t="s">
        <v>31</v>
      </c>
      <c r="P33" s="141"/>
      <c r="Q33" s="141"/>
      <c r="R33" s="141"/>
      <c r="S33" s="141"/>
      <c r="T33" s="141"/>
      <c r="U33" s="141"/>
      <c r="V33" s="141"/>
      <c r="W33" s="141"/>
      <c r="X33" s="141"/>
      <c r="Y33" s="142"/>
    </row>
    <row r="34" spans="2:25" ht="18.75" customHeight="1" x14ac:dyDescent="0.35">
      <c r="B34" s="117"/>
      <c r="C34" s="144"/>
      <c r="D34" s="144"/>
      <c r="E34" s="144"/>
      <c r="F34" s="144"/>
      <c r="G34" s="144"/>
      <c r="H34" s="144"/>
      <c r="J34" s="143"/>
      <c r="K34" s="143"/>
      <c r="L34" s="100"/>
      <c r="N34" s="103"/>
      <c r="O34" s="103"/>
      <c r="P34" s="141"/>
      <c r="Q34" s="141"/>
      <c r="R34" s="141"/>
      <c r="S34" s="141"/>
      <c r="T34" s="141"/>
      <c r="U34" s="141"/>
      <c r="V34" s="141"/>
      <c r="W34" s="141"/>
      <c r="X34" s="141"/>
      <c r="Y34" s="142"/>
    </row>
    <row r="35" spans="2:25" ht="15.65" customHeight="1" x14ac:dyDescent="0.35">
      <c r="B35" s="117"/>
      <c r="C35" s="144"/>
      <c r="D35" s="144"/>
      <c r="E35" s="144"/>
      <c r="F35" s="144"/>
      <c r="G35" s="144"/>
      <c r="H35" s="144"/>
      <c r="J35" s="143"/>
      <c r="K35" s="143"/>
      <c r="L35" s="100"/>
      <c r="N35" s="103" t="s">
        <v>65</v>
      </c>
      <c r="O35" s="103" t="s">
        <v>31</v>
      </c>
      <c r="P35" s="141"/>
      <c r="Q35" s="141"/>
      <c r="R35" s="141"/>
      <c r="S35" s="141"/>
      <c r="T35" s="141"/>
      <c r="U35" s="141"/>
      <c r="V35" s="141"/>
      <c r="W35" s="141"/>
      <c r="X35" s="141"/>
      <c r="Y35" s="142"/>
    </row>
    <row r="36" spans="2:25" ht="15.5" x14ac:dyDescent="0.35">
      <c r="B36" s="117"/>
      <c r="C36" s="144"/>
      <c r="D36" s="144"/>
      <c r="E36" s="144"/>
      <c r="F36" s="144"/>
      <c r="G36" s="144"/>
      <c r="H36" s="144"/>
      <c r="J36" s="143"/>
      <c r="K36" s="143"/>
      <c r="L36" s="100"/>
      <c r="N36" s="103"/>
      <c r="O36" s="103"/>
      <c r="P36" s="141"/>
      <c r="Q36" s="141"/>
      <c r="R36" s="141"/>
      <c r="S36" s="141"/>
      <c r="T36" s="141"/>
      <c r="U36" s="141"/>
      <c r="V36" s="141"/>
      <c r="W36" s="141"/>
      <c r="X36" s="141"/>
      <c r="Y36" s="142"/>
    </row>
    <row r="37" spans="2:25" ht="15.5" x14ac:dyDescent="0.35">
      <c r="B37" s="117"/>
      <c r="C37" s="144"/>
      <c r="D37" s="144"/>
      <c r="E37" s="144"/>
      <c r="F37" s="144"/>
      <c r="G37" s="144"/>
      <c r="H37" s="144"/>
      <c r="J37" s="143"/>
      <c r="K37" s="143"/>
      <c r="L37" s="100"/>
      <c r="N37" s="103" t="s">
        <v>32</v>
      </c>
      <c r="O37" s="103"/>
      <c r="P37" s="141"/>
      <c r="Q37" s="141"/>
      <c r="R37" s="141"/>
      <c r="S37" s="141"/>
      <c r="T37" s="141"/>
      <c r="U37" s="141"/>
      <c r="V37" s="141"/>
      <c r="W37" s="141"/>
      <c r="X37" s="141"/>
      <c r="Y37" s="142"/>
    </row>
    <row r="38" spans="2:25" ht="29.25" customHeight="1" x14ac:dyDescent="0.35">
      <c r="B38" s="117"/>
      <c r="C38" s="144"/>
      <c r="D38" s="144"/>
      <c r="E38" s="144"/>
      <c r="F38" s="144"/>
      <c r="G38" s="144"/>
      <c r="H38" s="144"/>
      <c r="J38" s="143"/>
      <c r="K38" s="143"/>
      <c r="L38" s="100"/>
      <c r="N38" s="103"/>
      <c r="O38" s="103"/>
      <c r="P38" s="141"/>
      <c r="Q38" s="141"/>
      <c r="R38" s="141"/>
      <c r="S38" s="141"/>
      <c r="T38" s="141"/>
      <c r="U38" s="141"/>
      <c r="V38" s="141"/>
      <c r="W38" s="141"/>
      <c r="X38" s="141"/>
      <c r="Y38" s="142"/>
    </row>
    <row r="39" spans="2:25" ht="24.75" customHeight="1" x14ac:dyDescent="0.35">
      <c r="B39" s="117"/>
      <c r="C39" s="144"/>
      <c r="D39" s="144"/>
      <c r="E39" s="144"/>
      <c r="F39" s="144"/>
      <c r="G39" s="144"/>
      <c r="H39" s="144"/>
      <c r="J39" s="143"/>
      <c r="K39" s="143"/>
      <c r="L39" s="100"/>
      <c r="N39" s="103"/>
      <c r="O39" s="103"/>
      <c r="P39" s="141"/>
      <c r="Q39" s="141"/>
      <c r="R39" s="141"/>
      <c r="S39" s="141"/>
      <c r="T39" s="141"/>
      <c r="U39" s="141"/>
      <c r="V39" s="141"/>
      <c r="W39" s="141"/>
      <c r="X39" s="141"/>
      <c r="Y39" s="142"/>
    </row>
    <row r="40" spans="2:25" ht="9" customHeight="1" x14ac:dyDescent="0.35">
      <c r="B40" s="117"/>
      <c r="C40" s="144"/>
      <c r="D40" s="144"/>
      <c r="E40" s="144"/>
      <c r="F40" s="144"/>
      <c r="G40" s="144"/>
      <c r="H40" s="144"/>
      <c r="J40" s="143"/>
      <c r="K40" s="143"/>
      <c r="L40" s="100"/>
      <c r="N40" s="103"/>
      <c r="O40" s="103"/>
      <c r="P40" s="141"/>
      <c r="Q40" s="141"/>
      <c r="R40" s="141"/>
      <c r="S40" s="141"/>
      <c r="T40" s="141"/>
      <c r="U40" s="141"/>
      <c r="V40" s="141"/>
      <c r="W40" s="141"/>
      <c r="X40" s="141"/>
      <c r="Y40" s="142"/>
    </row>
    <row r="41" spans="2:25" ht="6" customHeight="1" thickBot="1" x14ac:dyDescent="0.4">
      <c r="B41" s="127"/>
      <c r="C41" s="128"/>
      <c r="D41" s="129"/>
      <c r="E41" s="128"/>
      <c r="F41" s="128"/>
      <c r="G41" s="128"/>
      <c r="H41" s="128"/>
      <c r="I41" s="128"/>
      <c r="J41" s="130"/>
      <c r="K41" s="130"/>
      <c r="L41" s="130"/>
      <c r="M41" s="128"/>
      <c r="N41" s="140"/>
      <c r="O41" s="140"/>
      <c r="P41" s="131"/>
      <c r="Q41" s="132"/>
      <c r="R41" s="132"/>
      <c r="S41" s="132"/>
      <c r="T41" s="131"/>
      <c r="U41" s="132"/>
      <c r="V41" s="132"/>
      <c r="W41" s="132"/>
      <c r="X41" s="131"/>
      <c r="Y41" s="133"/>
    </row>
  </sheetData>
  <mergeCells count="45">
    <mergeCell ref="C7:W7"/>
    <mergeCell ref="C8:D8"/>
    <mergeCell ref="C9:D12"/>
    <mergeCell ref="C13:D15"/>
    <mergeCell ref="C16:D18"/>
    <mergeCell ref="R20:S20"/>
    <mergeCell ref="V20:W20"/>
    <mergeCell ref="C21:G21"/>
    <mergeCell ref="R21:S21"/>
    <mergeCell ref="V21:W21"/>
    <mergeCell ref="C23:G23"/>
    <mergeCell ref="J23:K23"/>
    <mergeCell ref="N23:O23"/>
    <mergeCell ref="R23:S23"/>
    <mergeCell ref="V23:W23"/>
    <mergeCell ref="C22:G22"/>
    <mergeCell ref="J22:K22"/>
    <mergeCell ref="N22:O22"/>
    <mergeCell ref="R22:S22"/>
    <mergeCell ref="V22:W22"/>
    <mergeCell ref="C24:G24"/>
    <mergeCell ref="J24:K24"/>
    <mergeCell ref="N24:O24"/>
    <mergeCell ref="C25:G25"/>
    <mergeCell ref="J25:K25"/>
    <mergeCell ref="N25:O25"/>
    <mergeCell ref="C30:H40"/>
    <mergeCell ref="J30:K30"/>
    <mergeCell ref="N30:O30"/>
    <mergeCell ref="J31:K31"/>
    <mergeCell ref="P31:Q40"/>
    <mergeCell ref="J39:K39"/>
    <mergeCell ref="J40:K40"/>
    <mergeCell ref="N41:O41"/>
    <mergeCell ref="T31:U40"/>
    <mergeCell ref="V31:W40"/>
    <mergeCell ref="X31:Y40"/>
    <mergeCell ref="J32:K32"/>
    <mergeCell ref="J33:K33"/>
    <mergeCell ref="J34:K34"/>
    <mergeCell ref="J35:K35"/>
    <mergeCell ref="J36:K36"/>
    <mergeCell ref="J37:K37"/>
    <mergeCell ref="J38:K38"/>
    <mergeCell ref="R31:S40"/>
  </mergeCells>
  <conditionalFormatting sqref="J8:O8 P8:Y19 L9:N9 O9:O12 J9:K19 M10:N12 L10:L19 M13:O19 J20:O20 Q20:Q23 M22:M25">
    <cfRule type="cellIs" dxfId="0" priority="17" stopIfTrue="1" operator="equal">
      <formula>"X"</formula>
    </cfRule>
  </conditionalFormatting>
  <pageMargins left="0.25" right="0.25" top="0.75" bottom="0.75" header="0.3" footer="0.3"/>
  <pageSetup paperSize="8" scale="52" orientation="landscape" r:id="rId1"/>
  <headerFooter alignWithMargins="0"/>
  <rowBreaks count="1" manualBreakCount="1">
    <brk id="35" max="18"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E6BB730D72A0749AC5015496B357F04" ma:contentTypeVersion="17" ma:contentTypeDescription="Create a new document." ma:contentTypeScope="" ma:versionID="d216a4779aaa20ffe6857d4710f32cda">
  <xsd:schema xmlns:xsd="http://www.w3.org/2001/XMLSchema" xmlns:xs="http://www.w3.org/2001/XMLSchema" xmlns:p="http://schemas.microsoft.com/office/2006/metadata/properties" xmlns:ns3="49abce9b-52f3-480d-b546-a46d7b49d318" xmlns:ns4="b6d14060-dfcb-43c2-8ed7-ba951b26e441" targetNamespace="http://schemas.microsoft.com/office/2006/metadata/properties" ma:root="true" ma:fieldsID="65ab54569591db3bb02ba716a2f471f2" ns3:_="" ns4:_="">
    <xsd:import namespace="49abce9b-52f3-480d-b546-a46d7b49d318"/>
    <xsd:import namespace="b6d14060-dfcb-43c2-8ed7-ba951b26e441"/>
    <xsd:element name="properties">
      <xsd:complexType>
        <xsd:sequence>
          <xsd:element name="documentManagement">
            <xsd:complexType>
              <xsd:all>
                <xsd:element ref="ns3:SharedWithUsers" minOccurs="0"/>
                <xsd:element ref="ns3:SharedWithDetails" minOccurs="0"/>
                <xsd:element ref="ns3:SharingHintHash" minOccurs="0"/>
                <xsd:element ref="ns4:MediaServiceMetadata" minOccurs="0"/>
                <xsd:element ref="ns4:MediaServiceFastMetadata" minOccurs="0"/>
                <xsd:element ref="ns4:MediaServiceDateTaken" minOccurs="0"/>
                <xsd:element ref="ns4:MediaServiceAutoTags" minOccurs="0"/>
                <xsd:element ref="ns4:MediaServiceGenerationTime" minOccurs="0"/>
                <xsd:element ref="ns4:MediaServiceEventHashCode" minOccurs="0"/>
                <xsd:element ref="ns4:MediaServiceOCR" minOccurs="0"/>
                <xsd:element ref="ns4:MediaLengthInSeconds" minOccurs="0"/>
                <xsd:element ref="ns4:MediaServiceAutoKeyPoints" minOccurs="0"/>
                <xsd:element ref="ns4:MediaServiceKeyPoints" minOccurs="0"/>
                <xsd:element ref="ns4:_activity" minOccurs="0"/>
                <xsd:element ref="ns4:MediaServiceObjectDetectorVersions" minOccurs="0"/>
                <xsd:element ref="ns4:MediaServiceSystemTags" minOccurs="0"/>
                <xsd:element ref="ns4: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9abce9b-52f3-480d-b546-a46d7b49d318"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element name="SharingHintHash" ma:index="10" nillable="true" ma:displayName="Sharing Hint Hash" ma:hidden="true" ma:internalName="SharingHintHash"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b6d14060-dfcb-43c2-8ed7-ba951b26e44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DateTaken" ma:index="13" nillable="true" ma:displayName="MediaServiceDateTaken" ma:hidden="true" ma:internalName="MediaServiceDateTaken"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LengthInSeconds" ma:index="18" nillable="true" ma:displayName="Length (seconds)" ma:internalName="MediaLengthInSeconds" ma:readOnly="true">
      <xsd:simpleType>
        <xsd:restriction base="dms:Unknown"/>
      </xsd:simpleType>
    </xsd:element>
    <xsd:element name="MediaServiceAutoKeyPoints" ma:index="19" nillable="true" ma:displayName="MediaServiceAutoKeyPoints" ma:hidden="true" ma:internalName="MediaServiceAutoKeyPoints" ma:readOnly="true">
      <xsd:simpleType>
        <xsd:restriction base="dms:Note"/>
      </xsd:simpleType>
    </xsd:element>
    <xsd:element name="MediaServiceKeyPoints" ma:index="20" nillable="true" ma:displayName="KeyPoints" ma:internalName="MediaServiceKeyPoints" ma:readOnly="true">
      <xsd:simpleType>
        <xsd:restriction base="dms:Note">
          <xsd:maxLength value="255"/>
        </xsd:restriction>
      </xsd:simpleType>
    </xsd:element>
    <xsd:element name="_activity" ma:index="21" nillable="true" ma:displayName="_activity" ma:hidden="true" ma:internalName="_activity">
      <xsd:simpleType>
        <xsd:restriction base="dms:Note"/>
      </xsd:simple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ystemTags" ma:index="23" nillable="true" ma:displayName="MediaServiceSystemTags" ma:hidden="true" ma:internalName="MediaServiceSystemTags" ma:readOnly="true">
      <xsd:simpleType>
        <xsd:restriction base="dms:Note"/>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activity xmlns="b6d14060-dfcb-43c2-8ed7-ba951b26e441" xsi:nil="true"/>
  </documentManagement>
</p:properties>
</file>

<file path=customXml/itemProps1.xml><?xml version="1.0" encoding="utf-8"?>
<ds:datastoreItem xmlns:ds="http://schemas.openxmlformats.org/officeDocument/2006/customXml" ds:itemID="{45387DF8-AAD1-458D-BBEF-270846F2614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9abce9b-52f3-480d-b546-a46d7b49d318"/>
    <ds:schemaRef ds:uri="b6d14060-dfcb-43c2-8ed7-ba951b26e44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A42EBD1-6489-4C02-A09E-025E19A148A2}">
  <ds:schemaRefs>
    <ds:schemaRef ds:uri="http://schemas.microsoft.com/sharepoint/v3/contenttype/forms"/>
  </ds:schemaRefs>
</ds:datastoreItem>
</file>

<file path=customXml/itemProps3.xml><?xml version="1.0" encoding="utf-8"?>
<ds:datastoreItem xmlns:ds="http://schemas.openxmlformats.org/officeDocument/2006/customXml" ds:itemID="{AA1CF2A2-F0CF-4C1A-A9B1-EDC822FA2887}">
  <ds:schemaRefs>
    <ds:schemaRef ds:uri="http://purl.org/dc/elements/1.1/"/>
    <ds:schemaRef ds:uri="http://schemas.microsoft.com/office/infopath/2007/PartnerControls"/>
    <ds:schemaRef ds:uri="http://www.w3.org/XML/1998/namespace"/>
    <ds:schemaRef ds:uri="http://schemas.microsoft.com/office/2006/documentManagement/types"/>
    <ds:schemaRef ds:uri="b6d14060-dfcb-43c2-8ed7-ba951b26e441"/>
    <ds:schemaRef ds:uri="http://schemas.microsoft.com/office/2006/metadata/properties"/>
    <ds:schemaRef ds:uri="http://purl.org/dc/dcmitype/"/>
    <ds:schemaRef ds:uri="http://schemas.openxmlformats.org/package/2006/metadata/core-properties"/>
    <ds:schemaRef ds:uri="49abce9b-52f3-480d-b546-a46d7b49d318"/>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Functional Evaluation</vt:lpstr>
      <vt:lpstr>'Functional Evaluation'!Print_Area</vt:lpstr>
    </vt:vector>
  </TitlesOfParts>
  <Company>Eskom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Nick Ferreira</dc:creator>
  <cp:lastModifiedBy>Coco Fanie</cp:lastModifiedBy>
  <cp:lastPrinted>2023-05-08T09:33:43Z</cp:lastPrinted>
  <dcterms:created xsi:type="dcterms:W3CDTF">2014-06-23T07:58:19Z</dcterms:created>
  <dcterms:modified xsi:type="dcterms:W3CDTF">2025-10-13T09:28:24Z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0x010100EE6BB730D72A0749AC5015496B357F04</vt:lpwstr>
  </property>
</Properties>
</file>